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5_普通会計決算調査\01普通会計決算\財政状況資料集\Ｒ２年度決算\４．県→国（調査システム報告）\"/>
    </mc:Choice>
  </mc:AlternateContent>
  <bookViews>
    <workbookView xWindow="0" yWindow="0" windowWidth="28800" windowHeight="124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l="1"/>
  <c r="BW36" i="10" s="1"/>
  <c r="BW37" i="10" s="1"/>
  <c r="BW38" i="10" s="1"/>
  <c r="BW39" i="10" s="1"/>
  <c r="BW40" i="10" s="1"/>
  <c r="BW41" i="10" s="1"/>
  <c r="BW42" i="10" s="1"/>
  <c r="BW43" i="10" s="1"/>
  <c r="CO34" i="10" s="1"/>
</calcChain>
</file>

<file path=xl/sharedStrings.xml><?xml version="1.0" encoding="utf-8"?>
<sst xmlns="http://schemas.openxmlformats.org/spreadsheetml/2006/main" count="1164" uniqueCount="613">
  <si>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</si>
  <si>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</si>
  <si>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</si>
  <si>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</si>
  <si>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</si>
  <si>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</si>
  <si>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</si>
  <si>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</si>
  <si>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</si>
  <si>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</si>
  <si>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</si>
  <si>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</si>
  <si>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</si>
  <si>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</si>
  <si>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</si>
  <si>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</si>
  <si>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</si>
  <si>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</si>
  <si>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</si>
  <si>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</si>
  <si>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</si>
  <si>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</si>
  <si>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</si>
  <si>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</si>
  <si>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</si>
  <si>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</si>
  <si>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</si>
  <si>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</si>
  <si>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</si>
  <si>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</si>
  <si>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</si>
  <si>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</si>
  <si>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</si>
  <si>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</si>
  <si>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</si>
  <si>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</si>
  <si>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</si>
  <si>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</si>
  <si>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</si>
  <si>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</si>
  <si>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</si>
  <si>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</si>
  <si>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</si>
  <si>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</si>
  <si>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</si>
  <si>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</si>
  <si>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</si>
  <si>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</si>
  <si>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</si>
  <si>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</si>
  <si>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</si>
  <si>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</si>
  <si>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</si>
  <si>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</si>
  <si>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</si>
  <si>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</si>
  <si>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</si>
  <si>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</si>
  <si>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</si>
  <si>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</si>
  <si>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</si>
  <si>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</si>
  <si>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</si>
  <si>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</si>
  <si>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</si>
  <si>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</si>
  <si>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</si>
  <si>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</si>
  <si>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</si>
  <si>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</si>
  <si>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</si>
  <si>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</si>
  <si>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</si>
  <si>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</si>
  <si>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</si>
  <si>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</si>
  <si>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</si>
  <si>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</si>
  <si>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</si>
  <si>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</si>
  <si>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</si>
  <si>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</si>
  <si>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</si>
  <si>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</si>
  <si>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</si>
  <si>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</si>
  <si>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</si>
  <si>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</si>
  <si>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</si>
  <si>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</si>
  <si>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</si>
  <si>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</si>
  <si>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</si>
  <si>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</si>
  <si>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</si>
  <si>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</si>
  <si>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</si>
  <si>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</si>
  <si>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東洋町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</si>
  <si>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</si>
  <si>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</si>
  <si>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</si>
  <si>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</si>
  <si>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</si>
  <si>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</si>
  <si>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</si>
  <si>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</si>
  <si>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</si>
  <si>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</si>
  <si>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</si>
  <si>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</si>
  <si>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</si>
  <si>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</si>
  <si>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</si>
  <si>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</si>
  <si>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</si>
  <si>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</si>
  <si>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</si>
  <si>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</si>
  <si>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</si>
  <si>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</si>
  <si>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</si>
  <si>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</si>
  <si>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</si>
  <si>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</si>
  <si>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</si>
  <si>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</si>
  <si>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</si>
  <si>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</si>
  <si>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</si>
  <si>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</si>
  <si>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</si>
  <si>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</si>
  <si>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</si>
  <si>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</si>
  <si>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</si>
  <si>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</si>
  <si>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</si>
  <si>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</si>
  <si>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</si>
  <si>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</si>
  <si>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</si>
  <si>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</si>
  <si>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</si>
  <si>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</si>
  <si>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</si>
  <si>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</si>
  <si>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</si>
  <si>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</si>
  <si>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</si>
  <si>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</si>
  <si>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</si>
  <si>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</si>
  <si>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</si>
  <si>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</si>
  <si>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</si>
  <si>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</si>
  <si>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</si>
  <si>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</si>
  <si>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</si>
  <si>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</si>
  <si>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</si>
  <si>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</si>
  <si>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</si>
  <si>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</si>
  <si>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</si>
  <si>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</si>
  <si>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</si>
  <si>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</si>
  <si>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</si>
  <si>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</si>
  <si>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</si>
  <si>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</si>
  <si>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</si>
  <si>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</si>
  <si>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</si>
  <si>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</si>
  <si>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</si>
  <si>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</si>
  <si>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</si>
  <si>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</si>
  <si>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</si>
  <si>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</si>
  <si>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</si>
  <si>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</si>
  <si>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</si>
  <si>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</si>
  <si>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</si>
  <si>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</si>
  <si>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</si>
  <si>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</si>
  <si>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</si>
  <si>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</si>
  <si>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</si>
  <si>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</si>
  <si>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</si>
  <si>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</si>
  <si>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</si>
  <si>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</si>
  <si>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</si>
  <si>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</si>
  <si>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</si>
  <si>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</si>
  <si>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</si>
  <si>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</si>
  <si>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</si>
  <si>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</si>
  <si>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</si>
  <si>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</si>
  <si>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</si>
  <si>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</si>
  <si>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</si>
  <si>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高知県東洋町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</si>
  <si>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</si>
  <si>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</si>
  <si>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</si>
  <si>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</si>
  <si>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</si>
  <si>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</si>
  <si>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</si>
  <si>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</si>
  <si>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</si>
  <si>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</si>
  <si>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</si>
  <si>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</si>
  <si>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</si>
  <si>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</si>
  <si>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</si>
  <si>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</si>
  <si>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</si>
  <si>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</si>
  <si>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</si>
  <si>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</si>
  <si>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</si>
  <si>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</si>
  <si>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</si>
  <si>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</si>
  <si>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</si>
  <si>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</si>
  <si>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</si>
  <si>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</si>
  <si>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</si>
  <si>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</si>
  <si>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</si>
  <si>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</si>
  <si>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</si>
  <si>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</si>
  <si>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</si>
  <si>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</si>
  <si>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</si>
  <si>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</si>
  <si>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</si>
  <si>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</si>
  <si>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</si>
  <si>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</si>
  <si>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</si>
  <si>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</si>
  <si>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</si>
  <si>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</si>
  <si>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</si>
  <si>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</si>
  <si>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</si>
  <si>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</si>
  <si>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</si>
  <si>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</si>
  <si>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</si>
  <si>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</si>
  <si>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</si>
  <si>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</si>
  <si>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</si>
  <si>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</si>
  <si>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</si>
  <si>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</si>
  <si>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</si>
  <si>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</si>
  <si>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</si>
  <si>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</si>
  <si>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</si>
  <si>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</si>
  <si>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</si>
  <si>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</si>
  <si>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</si>
  <si>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</si>
  <si>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</si>
  <si>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</si>
  <si>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</si>
  <si>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</si>
  <si>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</si>
  <si>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</si>
  <si>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</si>
  <si>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</si>
  <si>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</si>
  <si>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</si>
  <si>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</si>
  <si>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</si>
  <si>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</si>
  <si>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</si>
  <si>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</si>
  <si>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</si>
  <si>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</si>
  <si>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</si>
  <si>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</si>
  <si>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</si>
  <si>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</si>
  <si>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</si>
  <si>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</si>
  <si>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</si>
  <si>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</si>
  <si>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</si>
  <si>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</si>
  <si>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</si>
  <si>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</si>
  <si>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</si>
  <si>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</si>
  <si>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</si>
  <si>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</si>
  <si>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</si>
  <si>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</si>
  <si>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</si>
  <si>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</si>
  <si>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</si>
  <si>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</si>
  <si>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</si>
  <si>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</si>
  <si>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</si>
  <si>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</si>
  <si>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</si>
  <si>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</si>
  <si>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</si>
  <si>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</si>
  <si>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</si>
  <si>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</si>
  <si>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</si>
  <si>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</si>
  <si>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</si>
  <si>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</si>
  <si>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</si>
  <si>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</si>
  <si>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</si>
  <si>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</si>
  <si>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</si>
  <si>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</si>
  <si>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</si>
  <si>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</si>
  <si>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</si>
  <si>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</si>
  <si>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</si>
  <si>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</si>
  <si>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</si>
  <si>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</si>
  <si>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</si>
  <si>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</si>
  <si>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</si>
  <si>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</si>
  <si>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</si>
  <si>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</si>
  <si>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</si>
  <si>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</si>
  <si>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</si>
  <si>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</si>
  <si>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</si>
  <si>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</si>
  <si>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</si>
  <si>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</si>
  <si>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</si>
  <si>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</si>
  <si>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</si>
  <si>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高知県東洋町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</si>
  <si>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</si>
  <si>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</si>
  <si>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</si>
  <si>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</si>
  <si>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</si>
  <si>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</si>
  <si>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</si>
  <si>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</si>
  <si>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</si>
  <si>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</si>
  <si>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</si>
  <si>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</si>
  <si>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</si>
  <si>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</si>
  <si>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</si>
  <si>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</si>
  <si>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</si>
  <si>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</si>
  <si>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</si>
  <si>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</si>
  <si>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東洋町住宅新築資金等貸付事業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</si>
  <si>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</si>
  <si>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</si>
  <si>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</si>
  <si>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</si>
  <si>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</si>
  <si>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</si>
  <si>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</si>
  <si>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</si>
  <si>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</si>
  <si>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</si>
  <si>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</si>
  <si>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</si>
  <si>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</si>
  <si>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</si>
  <si>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東洋町国民健康保険事業</t>
    <phoneticPr fontId="5"/>
  </si>
  <si>
    <t>東洋町介護保険事業</t>
    <phoneticPr fontId="5"/>
  </si>
  <si>
    <t>東洋町介護サービス事業</t>
    <phoneticPr fontId="5"/>
  </si>
  <si>
    <t>-</t>
    <phoneticPr fontId="5"/>
  </si>
  <si>
    <t>東洋町後期高齢者医療保険事業</t>
    <phoneticPr fontId="5"/>
  </si>
  <si>
    <t>東洋町簡易水道事業</t>
    <phoneticPr fontId="5"/>
  </si>
  <si>
    <t>法非適用企業</t>
    <phoneticPr fontId="5"/>
  </si>
  <si>
    <t>東洋町下水道事業</t>
    <phoneticPr fontId="5"/>
  </si>
  <si>
    <t>法非適用企業</t>
    <phoneticPr fontId="5"/>
  </si>
  <si>
    <t>東洋町観光施設事業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</si>
  <si>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</si>
  <si>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</si>
  <si>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</si>
  <si>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</si>
  <si>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</si>
  <si>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</si>
  <si>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</si>
  <si>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</si>
  <si>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</si>
  <si>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</si>
  <si>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</si>
  <si>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</si>
  <si>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</si>
  <si>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</si>
  <si>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</si>
  <si>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</si>
  <si>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</si>
  <si>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</si>
  <si>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</si>
  <si>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</si>
  <si>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</si>
  <si>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</si>
  <si>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</si>
  <si>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</si>
  <si>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</si>
  <si>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</si>
  <si>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</si>
  <si>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</si>
  <si>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</si>
  <si>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</si>
  <si>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</si>
  <si>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</si>
  <si>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</si>
  <si>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</si>
  <si>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</si>
  <si>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</si>
  <si>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</si>
  <si>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</si>
  <si>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</si>
  <si>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</si>
  <si>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</si>
  <si>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</si>
  <si>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</si>
  <si>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</si>
  <si>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</si>
  <si>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</si>
  <si>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</si>
  <si>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</si>
  <si>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</si>
  <si>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</si>
  <si>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</si>
  <si>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</si>
  <si>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</si>
  <si>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</si>
  <si>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</si>
  <si>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</si>
  <si>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</si>
  <si>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</si>
  <si>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</si>
  <si>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</si>
  <si>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東洋町下水道事業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</si>
  <si>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</si>
  <si>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</si>
  <si>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東洋町簡易水道事業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</si>
  <si>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</si>
  <si>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東洋町介護サービス事業</t>
    <phoneticPr fontId="5"/>
  </si>
  <si>
    <t>(Ｆ)</t>
    <phoneticPr fontId="5"/>
  </si>
  <si>
    <t>東洋町介護保険事業</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</si>
  <si>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</si>
  <si>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</si>
  <si>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</si>
  <si>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</si>
  <si>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</si>
  <si>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</si>
  <si>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</si>
  <si>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</si>
  <si>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</si>
  <si>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</si>
  <si>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</si>
  <si>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</si>
  <si>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</si>
  <si>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</si>
  <si>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</si>
  <si>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</si>
  <si>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</si>
  <si>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</si>
  <si>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</si>
  <si>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</si>
  <si>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</si>
  <si>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</si>
  <si>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</si>
  <si>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</si>
  <si>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</si>
  <si>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</si>
  <si>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</si>
  <si>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</si>
  <si>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</si>
  <si>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</si>
  <si>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</si>
  <si>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</si>
  <si>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</si>
  <si>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</si>
  <si>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</si>
  <si>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</si>
  <si>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</si>
  <si>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</si>
  <si>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</si>
  <si>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</si>
  <si>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</si>
  <si>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</si>
  <si>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</si>
  <si>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</si>
  <si>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</si>
  <si>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</si>
  <si>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</si>
  <si>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</si>
  <si>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</si>
  <si>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</si>
  <si>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</si>
  <si>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</si>
  <si>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</si>
  <si>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</si>
  <si>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</si>
  <si>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</si>
  <si>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</si>
  <si>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</si>
  <si>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</si>
  <si>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</si>
  <si>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</si>
  <si>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</si>
  <si>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</si>
  <si>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</si>
  <si>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</si>
  <si>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</si>
  <si>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</si>
  <si>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</si>
  <si>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</si>
  <si>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</si>
  <si>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</si>
  <si>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</si>
  <si>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</si>
  <si>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</si>
  <si>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</si>
  <si>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</si>
  <si>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</si>
  <si>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</si>
  <si>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</si>
  <si>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</si>
  <si>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</si>
  <si>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</si>
  <si>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</si>
  <si>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</si>
  <si>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</si>
  <si>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</si>
  <si>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</si>
  <si>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</si>
  <si>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</si>
  <si>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</si>
  <si>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</si>
  <si>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</si>
  <si>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</si>
  <si>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5.16</t>
  </si>
  <si>
    <t>▲ 2.36</t>
  </si>
  <si>
    <t>東洋町住宅新築資金等貸付事業</t>
  </si>
  <si>
    <t>▲ 17.29</t>
  </si>
  <si>
    <t>▲ 17.17</t>
  </si>
  <si>
    <t>▲ 15.50</t>
  </si>
  <si>
    <t>▲ 13.84</t>
  </si>
  <si>
    <t>▲ 10.70</t>
  </si>
  <si>
    <t>一般会計</t>
  </si>
  <si>
    <t>東洋町介護保険事業</t>
  </si>
  <si>
    <t>東洋町後期高齢者医療保険事業</t>
  </si>
  <si>
    <t>東洋町国民健康保険事業</t>
  </si>
  <si>
    <t>東洋町簡易水道事業</t>
  </si>
  <si>
    <t>東洋町下水道事業</t>
  </si>
  <si>
    <t>東洋町観光施設事業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</si>
  <si>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</si>
  <si>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</si>
  <si>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</si>
  <si>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</si>
  <si>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</si>
  <si>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</si>
  <si>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</si>
  <si>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</si>
  <si>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</si>
  <si>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高知県広域食肉センター事務組合</t>
    <rPh sb="0" eb="3">
      <t>コウチケン</t>
    </rPh>
    <rPh sb="3" eb="5">
      <t>コウイキ</t>
    </rPh>
    <rPh sb="5" eb="7">
      <t>ショクニク</t>
    </rPh>
    <rPh sb="11" eb="13">
      <t>ジム</t>
    </rPh>
    <rPh sb="13" eb="15">
      <t>クミアイ</t>
    </rPh>
    <phoneticPr fontId="2"/>
  </si>
  <si>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2"/>
  </si>
  <si>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</si>
  <si>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</si>
  <si>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</si>
  <si>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</si>
  <si>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</si>
  <si>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</si>
  <si>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東洋リゾート</t>
    <rPh sb="0" eb="2">
      <t>トウヨウ</t>
    </rPh>
    <phoneticPr fontId="2"/>
  </si>
  <si>
    <t>-</t>
    <phoneticPr fontId="2"/>
  </si>
  <si>
    <t>施設等整備基金</t>
    <phoneticPr fontId="5"/>
  </si>
  <si>
    <t>ふるさとづくり基金</t>
    <phoneticPr fontId="5"/>
  </si>
  <si>
    <t>地域福祉基金</t>
    <phoneticPr fontId="5"/>
  </si>
  <si>
    <t>ふるさと創生育英基金</t>
    <phoneticPr fontId="5"/>
  </si>
  <si>
    <t>ふるさと創生基金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</si>
</sst>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C4B6-426A-9389-C4E9DAB624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168671</c:v>
                </c:pt>
                <c:pt idx="1">
                  <c:v>183995</c:v>
                </c:pt>
                <c:pt idx="2">
                  <c:v>270609</c:v>
                </c:pt>
                <c:pt idx="3">
                  <c:v>266300</c:v>
                </c:pt>
                <c:pt idx="4">
                  <c:v>347302</c:v>
                </c:pt>
              </c:numCache>
            </c:numRef>
          </c:val>
          <c:smooth val="0"/>
          <c:extLst>
            <c:ext xmlns:c16="http://schemas.microsoft.com/office/drawing/2014/chart" uri="{C3380CC4-5D6E-409C-BE32-E72D297353CC}">
              <c16:uniqueId val="{00000001-C4B6-426A-9389-C4E9DAB624E6}"/>
            </c:ext>
          </c:extLst>
        </c:ser>
        <c:dLbls>
          <c:showLegendKey val="0"/>
          <c:showVal val="0"/>
          <c:showCatName val="0"/>
          <c:showSerName val="0"/>
          <c:showPercent val="0"/>
          <c:showBubbleSize val="0"/>
        </c:dLbls>
        <c:marker val="1"/>
        <c:smooth val="0"/>
        <c:axId val="490410288"/>
        <c:axId val="490411072"/>
      </c:lineChart>
      <c:catAx>
        <c:axId val="490410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411072"/>
        <c:crosses val="autoZero"/>
        <c:auto val="1"/>
        <c:lblAlgn val="ctr"/>
        <c:lblOffset val="100"/>
        <c:tickLblSkip val="1"/>
        <c:tickMarkSkip val="1"/>
        <c:noMultiLvlLbl val="0"/>
      </c:catAx>
      <c:valAx>
        <c:axId val="49041107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410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1.65</c:v>
                </c:pt>
                <c:pt idx="1">
                  <c:v>1.0900000000000001</c:v>
                </c:pt>
                <c:pt idx="2">
                  <c:v>0.3</c:v>
                </c:pt>
                <c:pt idx="3">
                  <c:v>0.77</c:v>
                </c:pt>
                <c:pt idx="4">
                  <c:v>0.93</c:v>
                </c:pt>
              </c:numCache>
            </c:numRef>
          </c:val>
          <c:extLst>
            <c:ext xmlns:c16="http://schemas.microsoft.com/office/drawing/2014/chart" uri="{C3380CC4-5D6E-409C-BE32-E72D297353CC}">
              <c16:uniqueId val="{00000000-051A-4926-AB0C-CB574919F8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12.2</c:v>
                </c:pt>
                <c:pt idx="1">
                  <c:v>7.94</c:v>
                </c:pt>
                <c:pt idx="2">
                  <c:v>6.35</c:v>
                </c:pt>
                <c:pt idx="3">
                  <c:v>6.99</c:v>
                </c:pt>
                <c:pt idx="4">
                  <c:v>7.03</c:v>
                </c:pt>
              </c:numCache>
            </c:numRef>
          </c:val>
          <c:extLst>
            <c:ext xmlns:c16="http://schemas.microsoft.com/office/drawing/2014/chart" uri="{C3380CC4-5D6E-409C-BE32-E72D297353CC}">
              <c16:uniqueId val="{00000001-051A-4926-AB0C-CB574919F89A}"/>
            </c:ext>
          </c:extLst>
        </c:ser>
        <c:dLbls>
          <c:showLegendKey val="0"/>
          <c:showVal val="0"/>
          <c:showCatName val="0"/>
          <c:showSerName val="0"/>
          <c:showPercent val="0"/>
          <c:showBubbleSize val="0"/>
        </c:dLbls>
        <c:gapWidth val="250"/>
        <c:overlap val="100"/>
        <c:axId val="372714208"/>
        <c:axId val="372714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c:v>
                </c:pt>
                <c:pt idx="1">
                  <c:v>-5.16</c:v>
                </c:pt>
                <c:pt idx="2">
                  <c:v>-2.36</c:v>
                </c:pt>
                <c:pt idx="3">
                  <c:v>1.08</c:v>
                </c:pt>
                <c:pt idx="4">
                  <c:v>0.62</c:v>
                </c:pt>
              </c:numCache>
            </c:numRef>
          </c:val>
          <c:smooth val="0"/>
          <c:extLst>
            <c:ext xmlns:c16="http://schemas.microsoft.com/office/drawing/2014/chart" uri="{C3380CC4-5D6E-409C-BE32-E72D297353CC}">
              <c16:uniqueId val="{00000002-051A-4926-AB0C-CB574919F89A}"/>
            </c:ext>
          </c:extLst>
        </c:ser>
        <c:dLbls>
          <c:showLegendKey val="0"/>
          <c:showVal val="0"/>
          <c:showCatName val="0"/>
          <c:showSerName val="0"/>
          <c:showPercent val="0"/>
          <c:showBubbleSize val="0"/>
        </c:dLbls>
        <c:marker val="1"/>
        <c:smooth val="0"/>
        <c:axId val="372714208"/>
        <c:axId val="372714600"/>
      </c:lineChart>
      <c:catAx>
        <c:axId val="37271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2714600"/>
        <c:crosses val="autoZero"/>
        <c:auto val="1"/>
        <c:lblAlgn val="ctr"/>
        <c:lblOffset val="100"/>
        <c:tickLblSkip val="1"/>
        <c:tickMarkSkip val="1"/>
        <c:noMultiLvlLbl val="0"/>
      </c:catAx>
      <c:valAx>
        <c:axId val="372714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71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781-45AE-884E-501ED7BB5B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81-45AE-884E-501ED7BB5BF6}"/>
            </c:ext>
          </c:extLst>
        </c:ser>
        <c:ser>
          <c:idx val="2"/>
          <c:order val="2"/>
          <c:tx>
            <c:strRef>
              <c:f>データシート!$A$29</c:f>
              <c:strCache>
                <c:ptCount val="1"/>
                <c:pt idx="0">
                  <c:v>東洋町観光施設事業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0.18</c:v>
                </c:pt>
                <c:pt idx="2">
                  <c:v>#N/A</c:v>
                </c:pt>
                <c:pt idx="3">
                  <c:v>0.65</c:v>
                </c:pt>
                <c:pt idx="4">
                  <c:v>#N/A</c:v>
                </c:pt>
                <c:pt idx="5">
                  <c:v>0.27</c:v>
                </c:pt>
                <c:pt idx="6">
                  <c:v>#N/A</c:v>
                </c:pt>
                <c:pt idx="7">
                  <c:v>0.11</c:v>
                </c:pt>
                <c:pt idx="8">
                  <c:v>#N/A</c:v>
                </c:pt>
                <c:pt idx="9">
                  <c:v>0</c:v>
                </c:pt>
              </c:numCache>
            </c:numRef>
          </c:val>
          <c:extLst>
            <c:ext xmlns:c16="http://schemas.microsoft.com/office/drawing/2014/chart" uri="{C3380CC4-5D6E-409C-BE32-E72D297353CC}">
              <c16:uniqueId val="{00000002-5781-45AE-884E-501ED7BB5BF6}"/>
            </c:ext>
          </c:extLst>
        </c:ser>
        <c:ser>
          <c:idx val="3"/>
          <c:order val="3"/>
          <c:tx>
            <c:strRef>
              <c:f>データシート!$A$30</c:f>
              <c:strCache>
                <c:ptCount val="1"/>
                <c:pt idx="0">
                  <c:v>東洋町下水道事業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0.98</c:v>
                </c:pt>
                <c:pt idx="6">
                  <c:v>#N/A</c:v>
                </c:pt>
                <c:pt idx="7">
                  <c:v>0.02</c:v>
                </c:pt>
                <c:pt idx="8">
                  <c:v>#N/A</c:v>
                </c:pt>
                <c:pt idx="9">
                  <c:v>0</c:v>
                </c:pt>
              </c:numCache>
            </c:numRef>
          </c:val>
          <c:extLst>
            <c:ext xmlns:c16="http://schemas.microsoft.com/office/drawing/2014/chart" uri="{C3380CC4-5D6E-409C-BE32-E72D297353CC}">
              <c16:uniqueId val="{00000003-5781-45AE-884E-501ED7BB5BF6}"/>
            </c:ext>
          </c:extLst>
        </c:ser>
        <c:ser>
          <c:idx val="4"/>
          <c:order val="4"/>
          <c:tx>
            <c:strRef>
              <c:f>データシート!$A$31</c:f>
              <c:strCache>
                <c:ptCount val="1"/>
                <c:pt idx="0">
                  <c:v>東洋町簡易水道事業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0.19</c:v>
                </c:pt>
                <c:pt idx="2">
                  <c:v>#N/A</c:v>
                </c:pt>
                <c:pt idx="3">
                  <c:v>0.01</c:v>
                </c:pt>
                <c:pt idx="4">
                  <c:v>#N/A</c:v>
                </c:pt>
                <c:pt idx="5">
                  <c:v>0</c:v>
                </c:pt>
                <c:pt idx="6">
                  <c:v>#N/A</c:v>
                </c:pt>
                <c:pt idx="7">
                  <c:v>0</c:v>
                </c:pt>
                <c:pt idx="8">
                  <c:v>#N/A</c:v>
                </c:pt>
                <c:pt idx="9">
                  <c:v>0.02</c:v>
                </c:pt>
              </c:numCache>
            </c:numRef>
          </c:val>
          <c:extLst>
            <c:ext xmlns:c16="http://schemas.microsoft.com/office/drawing/2014/chart" uri="{C3380CC4-5D6E-409C-BE32-E72D297353CC}">
              <c16:uniqueId val="{00000004-5781-45AE-884E-501ED7BB5BF6}"/>
            </c:ext>
          </c:extLst>
        </c:ser>
        <c:ser>
          <c:idx val="5"/>
          <c:order val="5"/>
          <c:tx>
            <c:strRef>
              <c:f>データシート!$A$32</c:f>
              <c:strCache>
                <c:ptCount val="1"/>
                <c:pt idx="0">
                  <c:v>東洋町国民健康保険事業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c:v>
                </c:pt>
                <c:pt idx="2">
                  <c:v>#N/A</c:v>
                </c:pt>
                <c:pt idx="3">
                  <c:v>0.06</c:v>
                </c:pt>
                <c:pt idx="4">
                  <c:v>#N/A</c:v>
                </c:pt>
                <c:pt idx="5">
                  <c:v>0.08</c:v>
                </c:pt>
                <c:pt idx="6">
                  <c:v>#N/A</c:v>
                </c:pt>
                <c:pt idx="7">
                  <c:v>0.03</c:v>
                </c:pt>
                <c:pt idx="8">
                  <c:v>#N/A</c:v>
                </c:pt>
                <c:pt idx="9">
                  <c:v>0.02</c:v>
                </c:pt>
              </c:numCache>
            </c:numRef>
          </c:val>
          <c:extLst>
            <c:ext xmlns:c16="http://schemas.microsoft.com/office/drawing/2014/chart" uri="{C3380CC4-5D6E-409C-BE32-E72D297353CC}">
              <c16:uniqueId val="{00000005-5781-45AE-884E-501ED7BB5BF6}"/>
            </c:ext>
          </c:extLst>
        </c:ser>
        <c:ser>
          <c:idx val="6"/>
          <c:order val="6"/>
          <c:tx>
            <c:strRef>
              <c:f>データシート!$A$33</c:f>
              <c:strCache>
                <c:ptCount val="1"/>
                <c:pt idx="0">
                  <c:v>東洋町後期高齢者医療保険事業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0.05</c:v>
                </c:pt>
                <c:pt idx="4">
                  <c:v>#N/A</c:v>
                </c:pt>
                <c:pt idx="5">
                  <c:v>0.11</c:v>
                </c:pt>
                <c:pt idx="6">
                  <c:v>#N/A</c:v>
                </c:pt>
                <c:pt idx="7">
                  <c:v>0.1</c:v>
                </c:pt>
                <c:pt idx="8">
                  <c:v>#N/A</c:v>
                </c:pt>
                <c:pt idx="9">
                  <c:v>0.04</c:v>
                </c:pt>
              </c:numCache>
            </c:numRef>
          </c:val>
          <c:extLst>
            <c:ext xmlns:c16="http://schemas.microsoft.com/office/drawing/2014/chart" uri="{C3380CC4-5D6E-409C-BE32-E72D297353CC}">
              <c16:uniqueId val="{00000006-5781-45AE-884E-501ED7BB5BF6}"/>
            </c:ext>
          </c:extLst>
        </c:ser>
        <c:ser>
          <c:idx val="7"/>
          <c:order val="7"/>
          <c:tx>
            <c:strRef>
              <c:f>データシート!$A$34</c:f>
              <c:strCache>
                <c:ptCount val="1"/>
                <c:pt idx="0">
                  <c:v>東洋町介護保険事業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1.03</c:v>
                </c:pt>
                <c:pt idx="2">
                  <c:v>#N/A</c:v>
                </c:pt>
                <c:pt idx="3">
                  <c:v>0.35</c:v>
                </c:pt>
                <c:pt idx="4">
                  <c:v>#N/A</c:v>
                </c:pt>
                <c:pt idx="5">
                  <c:v>0.98</c:v>
                </c:pt>
                <c:pt idx="6">
                  <c:v>#N/A</c:v>
                </c:pt>
                <c:pt idx="7">
                  <c:v>1</c:v>
                </c:pt>
                <c:pt idx="8">
                  <c:v>#N/A</c:v>
                </c:pt>
                <c:pt idx="9">
                  <c:v>1.41</c:v>
                </c:pt>
              </c:numCache>
            </c:numRef>
          </c:val>
          <c:extLst>
            <c:ext xmlns:c16="http://schemas.microsoft.com/office/drawing/2014/chart" uri="{C3380CC4-5D6E-409C-BE32-E72D297353CC}">
              <c16:uniqueId val="{00000007-5781-45AE-884E-501ED7BB5BF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18.940000000000001</c:v>
                </c:pt>
                <c:pt idx="2">
                  <c:v>#N/A</c:v>
                </c:pt>
                <c:pt idx="3">
                  <c:v>18.260000000000002</c:v>
                </c:pt>
                <c:pt idx="4">
                  <c:v>#N/A</c:v>
                </c:pt>
                <c:pt idx="5">
                  <c:v>15.8</c:v>
                </c:pt>
                <c:pt idx="6">
                  <c:v>#N/A</c:v>
                </c:pt>
                <c:pt idx="7">
                  <c:v>14.61</c:v>
                </c:pt>
                <c:pt idx="8">
                  <c:v>#N/A</c:v>
                </c:pt>
                <c:pt idx="9">
                  <c:v>11.64</c:v>
                </c:pt>
              </c:numCache>
            </c:numRef>
          </c:val>
          <c:extLst>
            <c:ext xmlns:c16="http://schemas.microsoft.com/office/drawing/2014/chart" uri="{C3380CC4-5D6E-409C-BE32-E72D297353CC}">
              <c16:uniqueId val="{00000008-5781-45AE-884E-501ED7BB5BF6}"/>
            </c:ext>
          </c:extLst>
        </c:ser>
        <c:ser>
          <c:idx val="9"/>
          <c:order val="9"/>
          <c:tx>
            <c:strRef>
              <c:f>データシート!$A$36</c:f>
              <c:strCache>
                <c:ptCount val="1"/>
                <c:pt idx="0">
                  <c:v>東洋町住宅新築資金等貸付事業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17.29</c:v>
                </c:pt>
                <c:pt idx="1">
                  <c:v>#N/A</c:v>
                </c:pt>
                <c:pt idx="2">
                  <c:v>17.170000000000002</c:v>
                </c:pt>
                <c:pt idx="3">
                  <c:v>#N/A</c:v>
                </c:pt>
                <c:pt idx="4">
                  <c:v>15.5</c:v>
                </c:pt>
                <c:pt idx="5">
                  <c:v>#N/A</c:v>
                </c:pt>
                <c:pt idx="6">
                  <c:v>13.84</c:v>
                </c:pt>
                <c:pt idx="7">
                  <c:v>#N/A</c:v>
                </c:pt>
                <c:pt idx="8">
                  <c:v>10.7</c:v>
                </c:pt>
                <c:pt idx="9">
                  <c:v>#N/A</c:v>
                </c:pt>
              </c:numCache>
            </c:numRef>
          </c:val>
          <c:extLst>
            <c:ext xmlns:c16="http://schemas.microsoft.com/office/drawing/2014/chart" uri="{C3380CC4-5D6E-409C-BE32-E72D297353CC}">
              <c16:uniqueId val="{00000009-5781-45AE-884E-501ED7BB5BF6}"/>
            </c:ext>
          </c:extLst>
        </c:ser>
        <c:dLbls>
          <c:showLegendKey val="0"/>
          <c:showVal val="0"/>
          <c:showCatName val="0"/>
          <c:showSerName val="0"/>
          <c:showPercent val="0"/>
          <c:showBubbleSize val="0"/>
        </c:dLbls>
        <c:gapWidth val="150"/>
        <c:overlap val="100"/>
        <c:axId val="233575608"/>
        <c:axId val="233576000"/>
      </c:barChart>
      <c:catAx>
        <c:axId val="233575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576000"/>
        <c:crosses val="autoZero"/>
        <c:auto val="1"/>
        <c:lblAlgn val="ctr"/>
        <c:lblOffset val="100"/>
        <c:tickLblSkip val="1"/>
        <c:tickMarkSkip val="1"/>
        <c:noMultiLvlLbl val="0"/>
      </c:catAx>
      <c:valAx>
        <c:axId val="23357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575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326</c:v>
                </c:pt>
                <c:pt idx="5">
                  <c:v>316</c:v>
                </c:pt>
                <c:pt idx="8">
                  <c:v>314</c:v>
                </c:pt>
                <c:pt idx="11">
                  <c:v>331</c:v>
                </c:pt>
                <c:pt idx="14">
                  <c:v>341</c:v>
                </c:pt>
              </c:numCache>
            </c:numRef>
          </c:val>
          <c:extLst>
            <c:ext xmlns:c16="http://schemas.microsoft.com/office/drawing/2014/chart" uri="{C3380CC4-5D6E-409C-BE32-E72D297353CC}">
              <c16:uniqueId val="{00000000-393E-40DD-9425-4BAF5D43B0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3E-40DD-9425-4BAF5D43B0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93E-40DD-9425-4BAF5D43B0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c:v>
                </c:pt>
                <c:pt idx="3">
                  <c:v>26</c:v>
                </c:pt>
                <c:pt idx="6">
                  <c:v>26</c:v>
                </c:pt>
                <c:pt idx="9">
                  <c:v>23</c:v>
                </c:pt>
                <c:pt idx="12">
                  <c:v>16</c:v>
                </c:pt>
              </c:numCache>
            </c:numRef>
          </c:val>
          <c:extLst>
            <c:ext xmlns:c16="http://schemas.microsoft.com/office/drawing/2014/chart" uri="{C3380CC4-5D6E-409C-BE32-E72D297353CC}">
              <c16:uniqueId val="{00000003-393E-40DD-9425-4BAF5D43B0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c:v>
                </c:pt>
                <c:pt idx="3">
                  <c:v>80</c:v>
                </c:pt>
                <c:pt idx="6">
                  <c:v>87</c:v>
                </c:pt>
                <c:pt idx="9">
                  <c:v>86</c:v>
                </c:pt>
                <c:pt idx="12">
                  <c:v>85</c:v>
                </c:pt>
              </c:numCache>
            </c:numRef>
          </c:val>
          <c:extLst>
            <c:ext xmlns:c16="http://schemas.microsoft.com/office/drawing/2014/chart" uri="{C3380CC4-5D6E-409C-BE32-E72D297353CC}">
              <c16:uniqueId val="{00000004-393E-40DD-9425-4BAF5D43B0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3E-40DD-9425-4BAF5D43B0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3E-40DD-9425-4BAF5D43B0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362</c:v>
                </c:pt>
                <c:pt idx="3">
                  <c:v>369</c:v>
                </c:pt>
                <c:pt idx="6">
                  <c:v>371</c:v>
                </c:pt>
                <c:pt idx="9">
                  <c:v>396</c:v>
                </c:pt>
                <c:pt idx="12">
                  <c:v>411</c:v>
                </c:pt>
              </c:numCache>
            </c:numRef>
          </c:val>
          <c:extLst>
            <c:ext xmlns:c16="http://schemas.microsoft.com/office/drawing/2014/chart" uri="{C3380CC4-5D6E-409C-BE32-E72D297353CC}">
              <c16:uniqueId val="{00000007-393E-40DD-9425-4BAF5D43B051}"/>
            </c:ext>
          </c:extLst>
        </c:ser>
        <c:dLbls>
          <c:showLegendKey val="0"/>
          <c:showVal val="0"/>
          <c:showCatName val="0"/>
          <c:showSerName val="0"/>
          <c:showPercent val="0"/>
          <c:showBubbleSize val="0"/>
        </c:dLbls>
        <c:gapWidth val="100"/>
        <c:overlap val="100"/>
        <c:axId val="274202032"/>
        <c:axId val="489832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143</c:v>
                </c:pt>
                <c:pt idx="2">
                  <c:v>#N/A</c:v>
                </c:pt>
                <c:pt idx="3">
                  <c:v>#N/A</c:v>
                </c:pt>
                <c:pt idx="4">
                  <c:v>159</c:v>
                </c:pt>
                <c:pt idx="5">
                  <c:v>#N/A</c:v>
                </c:pt>
                <c:pt idx="6">
                  <c:v>#N/A</c:v>
                </c:pt>
                <c:pt idx="7">
                  <c:v>170</c:v>
                </c:pt>
                <c:pt idx="8">
                  <c:v>#N/A</c:v>
                </c:pt>
                <c:pt idx="9">
                  <c:v>#N/A</c:v>
                </c:pt>
                <c:pt idx="10">
                  <c:v>174</c:v>
                </c:pt>
                <c:pt idx="11">
                  <c:v>#N/A</c:v>
                </c:pt>
                <c:pt idx="12">
                  <c:v>#N/A</c:v>
                </c:pt>
                <c:pt idx="13">
                  <c:v>171</c:v>
                </c:pt>
                <c:pt idx="14">
                  <c:v>#N/A</c:v>
                </c:pt>
              </c:numCache>
            </c:numRef>
          </c:val>
          <c:smooth val="0"/>
          <c:extLst>
            <c:ext xmlns:c16="http://schemas.microsoft.com/office/drawing/2014/chart" uri="{C3380CC4-5D6E-409C-BE32-E72D297353CC}">
              <c16:uniqueId val="{00000008-393E-40DD-9425-4BAF5D43B051}"/>
            </c:ext>
          </c:extLst>
        </c:ser>
        <c:dLbls>
          <c:showLegendKey val="0"/>
          <c:showVal val="0"/>
          <c:showCatName val="0"/>
          <c:showSerName val="0"/>
          <c:showPercent val="0"/>
          <c:showBubbleSize val="0"/>
        </c:dLbls>
        <c:marker val="1"/>
        <c:smooth val="0"/>
        <c:axId val="274202032"/>
        <c:axId val="489832696"/>
      </c:lineChart>
      <c:catAx>
        <c:axId val="27420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832696"/>
        <c:crosses val="autoZero"/>
        <c:auto val="1"/>
        <c:lblAlgn val="ctr"/>
        <c:lblOffset val="100"/>
        <c:tickLblSkip val="1"/>
        <c:tickMarkSkip val="1"/>
        <c:noMultiLvlLbl val="0"/>
      </c:catAx>
      <c:valAx>
        <c:axId val="489832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20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3427</c:v>
                </c:pt>
                <c:pt idx="5">
                  <c:v>3456</c:v>
                </c:pt>
                <c:pt idx="8">
                  <c:v>3411</c:v>
                </c:pt>
                <c:pt idx="11">
                  <c:v>3504</c:v>
                </c:pt>
                <c:pt idx="14">
                  <c:v>3572</c:v>
                </c:pt>
              </c:numCache>
            </c:numRef>
          </c:val>
          <c:extLst>
            <c:ext xmlns:c16="http://schemas.microsoft.com/office/drawing/2014/chart" uri="{C3380CC4-5D6E-409C-BE32-E72D297353CC}">
              <c16:uniqueId val="{00000000-D1A3-4DC1-88AA-9CB8EF4699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55</c:v>
                </c:pt>
                <c:pt idx="5">
                  <c:v>43</c:v>
                </c:pt>
                <c:pt idx="8">
                  <c:v>111</c:v>
                </c:pt>
                <c:pt idx="11">
                  <c:v>132</c:v>
                </c:pt>
                <c:pt idx="14">
                  <c:v>115</c:v>
                </c:pt>
              </c:numCache>
            </c:numRef>
          </c:val>
          <c:extLst>
            <c:ext xmlns:c16="http://schemas.microsoft.com/office/drawing/2014/chart" uri="{C3380CC4-5D6E-409C-BE32-E72D297353CC}">
              <c16:uniqueId val="{00000001-D1A3-4DC1-88AA-9CB8EF4699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1024</c:v>
                </c:pt>
                <c:pt idx="5">
                  <c:v>867</c:v>
                </c:pt>
                <c:pt idx="8">
                  <c:v>752</c:v>
                </c:pt>
                <c:pt idx="11">
                  <c:v>680</c:v>
                </c:pt>
                <c:pt idx="14">
                  <c:v>731</c:v>
                </c:pt>
              </c:numCache>
            </c:numRef>
          </c:val>
          <c:extLst>
            <c:ext xmlns:c16="http://schemas.microsoft.com/office/drawing/2014/chart" uri="{C3380CC4-5D6E-409C-BE32-E72D297353CC}">
              <c16:uniqueId val="{00000002-D1A3-4DC1-88AA-9CB8EF4699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A3-4DC1-88AA-9CB8EF4699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A3-4DC1-88AA-9CB8EF4699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A3-4DC1-88AA-9CB8EF4699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406</c:v>
                </c:pt>
                <c:pt idx="3">
                  <c:v>403</c:v>
                </c:pt>
                <c:pt idx="6">
                  <c:v>283</c:v>
                </c:pt>
                <c:pt idx="9">
                  <c:v>374</c:v>
                </c:pt>
                <c:pt idx="12">
                  <c:v>349</c:v>
                </c:pt>
              </c:numCache>
            </c:numRef>
          </c:val>
          <c:extLst>
            <c:ext xmlns:c16="http://schemas.microsoft.com/office/drawing/2014/chart" uri="{C3380CC4-5D6E-409C-BE32-E72D297353CC}">
              <c16:uniqueId val="{00000006-D1A3-4DC1-88AA-9CB8EF4699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88</c:v>
                </c:pt>
                <c:pt idx="3">
                  <c:v>63</c:v>
                </c:pt>
                <c:pt idx="6">
                  <c:v>38</c:v>
                </c:pt>
                <c:pt idx="9">
                  <c:v>15</c:v>
                </c:pt>
                <c:pt idx="12">
                  <c:v>0</c:v>
                </c:pt>
              </c:numCache>
            </c:numRef>
          </c:val>
          <c:extLst>
            <c:ext xmlns:c16="http://schemas.microsoft.com/office/drawing/2014/chart" uri="{C3380CC4-5D6E-409C-BE32-E72D297353CC}">
              <c16:uniqueId val="{00000007-D1A3-4DC1-88AA-9CB8EF4699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968</c:v>
                </c:pt>
                <c:pt idx="3">
                  <c:v>934</c:v>
                </c:pt>
                <c:pt idx="6">
                  <c:v>941</c:v>
                </c:pt>
                <c:pt idx="9">
                  <c:v>936</c:v>
                </c:pt>
                <c:pt idx="12">
                  <c:v>921</c:v>
                </c:pt>
              </c:numCache>
            </c:numRef>
          </c:val>
          <c:extLst>
            <c:ext xmlns:c16="http://schemas.microsoft.com/office/drawing/2014/chart" uri="{C3380CC4-5D6E-409C-BE32-E72D297353CC}">
              <c16:uniqueId val="{00000008-D1A3-4DC1-88AA-9CB8EF4699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A3-4DC1-88AA-9CB8EF4699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3838</c:v>
                </c:pt>
                <c:pt idx="3">
                  <c:v>3803</c:v>
                </c:pt>
                <c:pt idx="6">
                  <c:v>3881</c:v>
                </c:pt>
                <c:pt idx="9">
                  <c:v>3959</c:v>
                </c:pt>
                <c:pt idx="12">
                  <c:v>4093</c:v>
                </c:pt>
              </c:numCache>
            </c:numRef>
          </c:val>
          <c:extLst>
            <c:ext xmlns:c16="http://schemas.microsoft.com/office/drawing/2014/chart" uri="{C3380CC4-5D6E-409C-BE32-E72D297353CC}">
              <c16:uniqueId val="{0000000A-D1A3-4DC1-88AA-9CB8EF469938}"/>
            </c:ext>
          </c:extLst>
        </c:ser>
        <c:dLbls>
          <c:showLegendKey val="0"/>
          <c:showVal val="0"/>
          <c:showCatName val="0"/>
          <c:showSerName val="0"/>
          <c:showPercent val="0"/>
          <c:showBubbleSize val="0"/>
        </c:dLbls>
        <c:gapWidth val="100"/>
        <c:overlap val="100"/>
        <c:axId val="489833088"/>
        <c:axId val="489833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793</c:v>
                </c:pt>
                <c:pt idx="2">
                  <c:v>#N/A</c:v>
                </c:pt>
                <c:pt idx="3">
                  <c:v>#N/A</c:v>
                </c:pt>
                <c:pt idx="4">
                  <c:v>837</c:v>
                </c:pt>
                <c:pt idx="5">
                  <c:v>#N/A</c:v>
                </c:pt>
                <c:pt idx="6">
                  <c:v>#N/A</c:v>
                </c:pt>
                <c:pt idx="7">
                  <c:v>868</c:v>
                </c:pt>
                <c:pt idx="8">
                  <c:v>#N/A</c:v>
                </c:pt>
                <c:pt idx="9">
                  <c:v>#N/A</c:v>
                </c:pt>
                <c:pt idx="10">
                  <c:v>968</c:v>
                </c:pt>
                <c:pt idx="11">
                  <c:v>#N/A</c:v>
                </c:pt>
                <c:pt idx="12">
                  <c:v>#N/A</c:v>
                </c:pt>
                <c:pt idx="13">
                  <c:v>945</c:v>
                </c:pt>
                <c:pt idx="14">
                  <c:v>#N/A</c:v>
                </c:pt>
              </c:numCache>
            </c:numRef>
          </c:val>
          <c:smooth val="0"/>
          <c:extLst>
            <c:ext xmlns:c16="http://schemas.microsoft.com/office/drawing/2014/chart" uri="{C3380CC4-5D6E-409C-BE32-E72D297353CC}">
              <c16:uniqueId val="{0000000B-D1A3-4DC1-88AA-9CB8EF469938}"/>
            </c:ext>
          </c:extLst>
        </c:ser>
        <c:dLbls>
          <c:showLegendKey val="0"/>
          <c:showVal val="0"/>
          <c:showCatName val="0"/>
          <c:showSerName val="0"/>
          <c:showPercent val="0"/>
          <c:showBubbleSize val="0"/>
        </c:dLbls>
        <c:marker val="1"/>
        <c:smooth val="0"/>
        <c:axId val="489833088"/>
        <c:axId val="489833872"/>
      </c:lineChart>
      <c:catAx>
        <c:axId val="48983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9833872"/>
        <c:crosses val="autoZero"/>
        <c:auto val="1"/>
        <c:lblAlgn val="ctr"/>
        <c:lblOffset val="100"/>
        <c:tickLblSkip val="1"/>
        <c:tickMarkSkip val="1"/>
        <c:noMultiLvlLbl val="0"/>
      </c:catAx>
      <c:valAx>
        <c:axId val="48983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83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104</c:v>
                </c:pt>
                <c:pt idx="1">
                  <c:v>115</c:v>
                </c:pt>
                <c:pt idx="2">
                  <c:v>122</c:v>
                </c:pt>
              </c:numCache>
            </c:numRef>
          </c:val>
          <c:extLst>
            <c:ext xmlns:c16="http://schemas.microsoft.com/office/drawing/2014/chart" uri="{C3380CC4-5D6E-409C-BE32-E72D297353CC}">
              <c16:uniqueId val="{00000000-821C-47F7-ADB1-6464DA2746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90</c:v>
                </c:pt>
                <c:pt idx="1">
                  <c:v>91</c:v>
                </c:pt>
                <c:pt idx="2">
                  <c:v>94</c:v>
                </c:pt>
              </c:numCache>
            </c:numRef>
          </c:val>
          <c:extLst>
            <c:ext xmlns:c16="http://schemas.microsoft.com/office/drawing/2014/chart" uri="{C3380CC4-5D6E-409C-BE32-E72D297353CC}">
              <c16:uniqueId val="{00000001-821C-47F7-ADB1-6464DA2746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476</c:v>
                </c:pt>
                <c:pt idx="1">
                  <c:v>398</c:v>
                </c:pt>
                <c:pt idx="2">
                  <c:v>453</c:v>
                </c:pt>
              </c:numCache>
            </c:numRef>
          </c:val>
          <c:extLst>
            <c:ext xmlns:c16="http://schemas.microsoft.com/office/drawing/2014/chart" uri="{C3380CC4-5D6E-409C-BE32-E72D297353CC}">
              <c16:uniqueId val="{00000002-821C-47F7-ADB1-6464DA27466C}"/>
            </c:ext>
          </c:extLst>
        </c:ser>
        <c:dLbls>
          <c:showLegendKey val="0"/>
          <c:showVal val="0"/>
          <c:showCatName val="0"/>
          <c:showSerName val="0"/>
          <c:showPercent val="0"/>
          <c:showBubbleSize val="0"/>
        </c:dLbls>
        <c:gapWidth val="120"/>
        <c:overlap val="100"/>
        <c:axId val="274200856"/>
        <c:axId val="274200464"/>
      </c:barChart>
      <c:catAx>
        <c:axId val="274200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4200464"/>
        <c:crosses val="autoZero"/>
        <c:auto val="1"/>
        <c:lblAlgn val="ctr"/>
        <c:lblOffset val="100"/>
        <c:tickLblSkip val="1"/>
        <c:tickMarkSkip val="1"/>
        <c:noMultiLvlLbl val="0"/>
      </c:catAx>
      <c:valAx>
        <c:axId val="274200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4200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実質公債費比率は年々増加となっており、その要因として元利償還金の増加が挙げられる。平成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光ケーブル整備事業（過疎債</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1,097,200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千円）の償還が始まり、今後も増加していく恐れがある。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前述事業の償還は令和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年度までであり、令和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年度を念頭に置きながら、</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起債借入と償還のバランス</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や据置期間</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を考慮しながら財政運営を行っていく。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は依然として充当可能財源等を大きく上回っている状況である。特に地方債の現在高が大きな負担となっており、今後も起債の発行に関して、現年の償還額とのバランスを考慮しながら注意しなければならない。また、充当可能財源等についても、今後の財政需要に備えるために基金残高が増額となるように取り組んで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高知県東洋町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年度決算において取</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崩</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、長寿・福祉社会づくりを推進するための地域福祉基金の取崩（</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3,487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千円）、南海トラフ地震対策へ充当するための防災対策加速化基金（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34,270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また、積立額の大きかったものは、ふるさと納税の一部を積み立てるふるさとづくり基金への積立（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37,100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、今後の公共施設の更新等に備えるために施設等整備基金への積立（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36,626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千円）、森林環境整備へ取り組むため譲与税を財源とした森林環境譲与税積立基金への積立（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決算剰余金を財政調整基金に積立（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自主財源が乏しい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町の財政において基金は重要な役割を担っており、慎重な基金運用を心がけている。最近の傾向として、剰余金とふるさと納税の一部を基金に積み立て、赤字補てんや大型事業への充当による取り崩しを行っ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基金残高は一定を保っている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しかし、高知県内でも本町の基金残高は最下位であり、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今後も各基金の財政需要に対する備えとして基金残高の増加に努めていく。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・施設等整備基金：町の施設等の整備に要する財源を円滑に調整するために積み立て、土地、建物等の取得、修繕を行う場合に取り崩す。</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・ふるさとづくり基金：東洋町の特色を生かした活力と個性ゆたかなまちづくり、ふるさとづくりの資金として積み立て、必要が生じた場合に</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基金を取り崩す。</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・地域福祉基金：地域の全ての人々が健康で生きがいをもち、安心して過ごせるような明るい活力ある長寿・福祉社会づくりを推進するために</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積み立て、これら地域福祉に必要が生じた場合に取り崩す。</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・ふるさと創生育英基金：大学、専修学校及び専門学校に進学しようとする者のうち、品行方正、学業優秀にして経済的理由により修学困難で</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ある者のために勉学資金を貸付け、能力発揮の機会を与え、有為な人材を養成し、地域社会の発展に資するために基金を取り崩す。</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・ふるさと創生基金：町の多様な歴史、伝統、文化、産業を活かし、独創的・個性的な地域づくりを推進するために積立て、人材育成、伝統文</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化、地場産業の育成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を推進する場合に基金を取り崩して充当する。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基金残高上位</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位までの基金について記載している。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・施設等整備基金：インフラ設備</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や公共施設</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の更新</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等に備えるため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36,626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・ふるさとづくり基金：ふるさと納税の一部を積立（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37,100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各社会保障施策</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に充当するため取崩（▲</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3,487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各基金ともに、必要最低限の積立を行っていくつもりである。特に施設等整備基金は、今後インフラ設備・保有施設等の更新が控えており</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優先的に積立を行っていく。また、ふるさとづくり基金においても、ふるさと納税の一部を基金に積み立て、まちづくり、観光振興のために充当していく。</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決算剰余金を財政調整基金に積み立てているが、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余剰金による積立（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千円）を行い、取崩が無かったため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今後も継続して剰余金を積み立てていく方針であり、赤字補てんによる取崩を削減し、基金の増加に努める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集落活動センターなぎ建設事業に係る過疎債発行額に対しての県交付金（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千円）の積立や、国債運用収益による積立（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千円）を行い増額となった。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高知県が実施している建設事業に伴う町負担分への軽減補助などを活用し基金に積立をし、今後の公債費の増加に備える。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2,307
2,287
74.02
3,473,107
3,445,962
16,129
1,729,703
4,093,433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横ばいとなっており、類似団体と比較してやや下回っている現状である。本町は過疎化が進んでおり、労働力人口の低下や、基幹産業である一次産業の低迷などが原因として挙げられる。高知県と連携した一次産業の振興による産業基盤の強化や、使用料や住宅新築資金貸付金などの徴収強化に取り組み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165100</xdr:rowOff>
    </xdr:to>
    <xdr:cxnSp macro="">
      <xdr:nvCxnSpPr>
        <xdr:cNvPr id="73" name="直線コネクタ 72"/>
        <xdr:cNvCxnSpPr/>
      </xdr:nvCxnSpPr>
      <xdr:spPr>
        <a:xfrm flipV="1">
          <a:off x="3225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6" name="直線コネクタ 75"/>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9" name="直線コネクタ 78"/>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4" name="テキスト ボックス 93"/>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公債費を筆頭に経常経費が町財政を圧迫している状況であり、類似団体と比較して大きく上回っている状況で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となっており改善している。引き続き、経常経費を圧迫している公共施設の修繕費や各システムの保守経費・使用料の見直しを推進し、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増加していく見通しであ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る公債費により財政が圧迫されないように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、歳入特定財源の確保を筆頭に起債額の抑制に取り組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む。</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108313</xdr:rowOff>
    </xdr:from>
    <xdr:to>
      <xdr:col>23</xdr:col>
      <xdr:colOff>133350</xdr:colOff>
      <xdr:row>65</xdr:row>
      <xdr:rowOff>64407</xdr:rowOff>
    </xdr:to>
    <xdr:cxnSp macro="">
      <xdr:nvCxnSpPr>
        <xdr:cNvPr id="135" name="直線コネクタ 134"/>
        <xdr:cNvCxnSpPr/>
      </xdr:nvCxnSpPr>
      <xdr:spPr>
        <a:xfrm flipV="1">
          <a:off x="4114800" y="11081113"/>
          <a:ext cx="8382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64407</xdr:rowOff>
    </xdr:from>
    <xdr:to>
      <xdr:col>19</xdr:col>
      <xdr:colOff>133350</xdr:colOff>
      <xdr:row>65</xdr:row>
      <xdr:rowOff>85090</xdr:rowOff>
    </xdr:to>
    <xdr:cxnSp macro="">
      <xdr:nvCxnSpPr>
        <xdr:cNvPr id="138" name="直線コネクタ 137"/>
        <xdr:cNvCxnSpPr/>
      </xdr:nvCxnSpPr>
      <xdr:spPr>
        <a:xfrm flipV="1">
          <a:off x="3225800" y="1120865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78196</xdr:rowOff>
    </xdr:from>
    <xdr:to>
      <xdr:col>15</xdr:col>
      <xdr:colOff>82550</xdr:colOff>
      <xdr:row>65</xdr:row>
      <xdr:rowOff>85090</xdr:rowOff>
    </xdr:to>
    <xdr:cxnSp macro="">
      <xdr:nvCxnSpPr>
        <xdr:cNvPr id="141" name="直線コネクタ 140"/>
        <xdr:cNvCxnSpPr/>
      </xdr:nvCxnSpPr>
      <xdr:spPr>
        <a:xfrm>
          <a:off x="2336800" y="112224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78196</xdr:rowOff>
    </xdr:to>
    <xdr:cxnSp macro="">
      <xdr:nvCxnSpPr>
        <xdr:cNvPr id="144" name="直線コネクタ 143"/>
        <xdr:cNvCxnSpPr/>
      </xdr:nvCxnSpPr>
      <xdr:spPr>
        <a:xfrm>
          <a:off x="1447800" y="11156950"/>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54" name="楕円 153"/>
        <xdr:cNvSpPr/>
      </xdr:nvSpPr>
      <xdr:spPr>
        <a:xfrm>
          <a:off x="49022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29590</xdr:rowOff>
    </xdr:from>
    <xdr:ext cx="762000" cy="259045"/>
    <xdr:sp macro="" textlink="">
      <xdr:nvSpPr>
        <xdr:cNvPr id="155" name="財政構造の弾力性該当値テキスト"/>
        <xdr:cNvSpPr txBox="1"/>
      </xdr:nvSpPr>
      <xdr:spPr>
        <a:xfrm>
          <a:off x="5041900" y="110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13607</xdr:rowOff>
    </xdr:from>
    <xdr:to>
      <xdr:col>19</xdr:col>
      <xdr:colOff>184150</xdr:colOff>
      <xdr:row>65</xdr:row>
      <xdr:rowOff>115207</xdr:rowOff>
    </xdr:to>
    <xdr:sp macro="" textlink="">
      <xdr:nvSpPr>
        <xdr:cNvPr id="156" name="楕円 155"/>
        <xdr:cNvSpPr/>
      </xdr:nvSpPr>
      <xdr:spPr>
        <a:xfrm>
          <a:off x="4064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99984</xdr:rowOff>
    </xdr:from>
    <xdr:ext cx="736600" cy="259045"/>
    <xdr:sp macro="" textlink="">
      <xdr:nvSpPr>
        <xdr:cNvPr id="157" name="テキスト ボックス 156"/>
        <xdr:cNvSpPr txBox="1"/>
      </xdr:nvSpPr>
      <xdr:spPr>
        <a:xfrm>
          <a:off x="3733800" y="1124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8" name="楕円 157"/>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9" name="テキスト ボックス 158"/>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27396</xdr:rowOff>
    </xdr:from>
    <xdr:to>
      <xdr:col>11</xdr:col>
      <xdr:colOff>82550</xdr:colOff>
      <xdr:row>65</xdr:row>
      <xdr:rowOff>128996</xdr:rowOff>
    </xdr:to>
    <xdr:sp macro="" textlink="">
      <xdr:nvSpPr>
        <xdr:cNvPr id="160" name="楕円 159"/>
        <xdr:cNvSpPr/>
      </xdr:nvSpPr>
      <xdr:spPr>
        <a:xfrm>
          <a:off x="2286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113773</xdr:rowOff>
    </xdr:from>
    <xdr:ext cx="762000" cy="259045"/>
    <xdr:sp macro="" textlink="">
      <xdr:nvSpPr>
        <xdr:cNvPr id="161" name="テキスト ボックス 160"/>
        <xdr:cNvSpPr txBox="1"/>
      </xdr:nvSpPr>
      <xdr:spPr>
        <a:xfrm>
          <a:off x="1955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62" name="楕円 161"/>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63" name="テキスト ボックス 16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[403,824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人件費に関しては、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名が退職したことにより、前年度より減額となった。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職員のいびつな年齢構成割合を継続して平準化していく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定員適正化計画に基づき人件費の抑制も引き続き行っていく。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物件費に関しては、情報機器の保守運用経費等を筆頭に年々財政が硬直化している傾向があり、物件費全体として業務見直し等により削減していく必要がある。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119973</xdr:rowOff>
    </xdr:from>
    <xdr:to>
      <xdr:col>23</xdr:col>
      <xdr:colOff>133350</xdr:colOff>
      <xdr:row>80</xdr:row>
      <xdr:rowOff>146514</xdr:rowOff>
    </xdr:to>
    <xdr:cxnSp macro="">
      <xdr:nvCxnSpPr>
        <xdr:cNvPr id="200" name="直線コネクタ 199"/>
        <xdr:cNvCxnSpPr/>
      </xdr:nvCxnSpPr>
      <xdr:spPr>
        <a:xfrm>
          <a:off x="4114800" y="13835973"/>
          <a:ext cx="8382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115548</xdr:rowOff>
    </xdr:from>
    <xdr:to>
      <xdr:col>19</xdr:col>
      <xdr:colOff>133350</xdr:colOff>
      <xdr:row>80</xdr:row>
      <xdr:rowOff>119973</xdr:rowOff>
    </xdr:to>
    <xdr:cxnSp macro="">
      <xdr:nvCxnSpPr>
        <xdr:cNvPr id="203" name="直線コネクタ 202"/>
        <xdr:cNvCxnSpPr/>
      </xdr:nvCxnSpPr>
      <xdr:spPr>
        <a:xfrm>
          <a:off x="3225800" y="13831548"/>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77806</xdr:rowOff>
    </xdr:from>
    <xdr:to>
      <xdr:col>15</xdr:col>
      <xdr:colOff>82550</xdr:colOff>
      <xdr:row>80</xdr:row>
      <xdr:rowOff>115548</xdr:rowOff>
    </xdr:to>
    <xdr:cxnSp macro="">
      <xdr:nvCxnSpPr>
        <xdr:cNvPr id="206" name="直線コネクタ 205"/>
        <xdr:cNvCxnSpPr/>
      </xdr:nvCxnSpPr>
      <xdr:spPr>
        <a:xfrm>
          <a:off x="2336800" y="13793806"/>
          <a:ext cx="8890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77806</xdr:rowOff>
    </xdr:from>
    <xdr:to>
      <xdr:col>11</xdr:col>
      <xdr:colOff>31750</xdr:colOff>
      <xdr:row>80</xdr:row>
      <xdr:rowOff>89185</xdr:rowOff>
    </xdr:to>
    <xdr:cxnSp macro="">
      <xdr:nvCxnSpPr>
        <xdr:cNvPr id="209" name="直線コネクタ 208"/>
        <xdr:cNvCxnSpPr/>
      </xdr:nvCxnSpPr>
      <xdr:spPr>
        <a:xfrm flipV="1">
          <a:off x="1447800" y="13793806"/>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95714</xdr:rowOff>
    </xdr:from>
    <xdr:to>
      <xdr:col>23</xdr:col>
      <xdr:colOff>184150</xdr:colOff>
      <xdr:row>81</xdr:row>
      <xdr:rowOff>25864</xdr:rowOff>
    </xdr:to>
    <xdr:sp macro="" textlink="">
      <xdr:nvSpPr>
        <xdr:cNvPr id="219" name="楕円 218"/>
        <xdr:cNvSpPr/>
      </xdr:nvSpPr>
      <xdr:spPr>
        <a:xfrm>
          <a:off x="4902200" y="138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112241</xdr:rowOff>
    </xdr:from>
    <xdr:ext cx="762000" cy="259045"/>
    <xdr:sp macro="" textlink="">
      <xdr:nvSpPr>
        <xdr:cNvPr id="220" name="人件費・物件費等の状況該当値テキスト"/>
        <xdr:cNvSpPr txBox="1"/>
      </xdr:nvSpPr>
      <xdr:spPr>
        <a:xfrm>
          <a:off x="5041900" y="136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69173</xdr:rowOff>
    </xdr:from>
    <xdr:to>
      <xdr:col>19</xdr:col>
      <xdr:colOff>184150</xdr:colOff>
      <xdr:row>80</xdr:row>
      <xdr:rowOff>170773</xdr:rowOff>
    </xdr:to>
    <xdr:sp macro="" textlink="">
      <xdr:nvSpPr>
        <xdr:cNvPr id="221" name="楕円 220"/>
        <xdr:cNvSpPr/>
      </xdr:nvSpPr>
      <xdr:spPr>
        <a:xfrm>
          <a:off x="4064000" y="1378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9500</xdr:rowOff>
    </xdr:from>
    <xdr:ext cx="736600" cy="259045"/>
    <xdr:sp macro="" textlink="">
      <xdr:nvSpPr>
        <xdr:cNvPr id="222" name="テキスト ボックス 221"/>
        <xdr:cNvSpPr txBox="1"/>
      </xdr:nvSpPr>
      <xdr:spPr>
        <a:xfrm>
          <a:off x="3733800" y="1355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64748</xdr:rowOff>
    </xdr:from>
    <xdr:to>
      <xdr:col>15</xdr:col>
      <xdr:colOff>133350</xdr:colOff>
      <xdr:row>80</xdr:row>
      <xdr:rowOff>166348</xdr:rowOff>
    </xdr:to>
    <xdr:sp macro="" textlink="">
      <xdr:nvSpPr>
        <xdr:cNvPr id="223" name="楕円 222"/>
        <xdr:cNvSpPr/>
      </xdr:nvSpPr>
      <xdr:spPr>
        <a:xfrm>
          <a:off x="3175000" y="1378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5075</xdr:rowOff>
    </xdr:from>
    <xdr:ext cx="762000" cy="259045"/>
    <xdr:sp macro="" textlink="">
      <xdr:nvSpPr>
        <xdr:cNvPr id="224" name="テキスト ボックス 223"/>
        <xdr:cNvSpPr txBox="1"/>
      </xdr:nvSpPr>
      <xdr:spPr>
        <a:xfrm>
          <a:off x="2844800" y="1354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27006</xdr:rowOff>
    </xdr:from>
    <xdr:to>
      <xdr:col>11</xdr:col>
      <xdr:colOff>82550</xdr:colOff>
      <xdr:row>80</xdr:row>
      <xdr:rowOff>128606</xdr:rowOff>
    </xdr:to>
    <xdr:sp macro="" textlink="">
      <xdr:nvSpPr>
        <xdr:cNvPr id="225" name="楕円 224"/>
        <xdr:cNvSpPr/>
      </xdr:nvSpPr>
      <xdr:spPr>
        <a:xfrm>
          <a:off x="2286000" y="1374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138783</xdr:rowOff>
    </xdr:from>
    <xdr:ext cx="762000" cy="259045"/>
    <xdr:sp macro="" textlink="">
      <xdr:nvSpPr>
        <xdr:cNvPr id="226" name="テキスト ボックス 225"/>
        <xdr:cNvSpPr txBox="1"/>
      </xdr:nvSpPr>
      <xdr:spPr>
        <a:xfrm>
          <a:off x="1955800" y="1351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38385</xdr:rowOff>
    </xdr:from>
    <xdr:to>
      <xdr:col>7</xdr:col>
      <xdr:colOff>31750</xdr:colOff>
      <xdr:row>80</xdr:row>
      <xdr:rowOff>139985</xdr:rowOff>
    </xdr:to>
    <xdr:sp macro="" textlink="">
      <xdr:nvSpPr>
        <xdr:cNvPr id="227" name="楕円 226"/>
        <xdr:cNvSpPr/>
      </xdr:nvSpPr>
      <xdr:spPr>
        <a:xfrm>
          <a:off x="1397000" y="137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150162</xdr:rowOff>
    </xdr:from>
    <xdr:ext cx="762000" cy="259045"/>
    <xdr:sp macro="" textlink="">
      <xdr:nvSpPr>
        <xdr:cNvPr id="228" name="テキスト ボックス 227"/>
        <xdr:cNvSpPr txBox="1"/>
      </xdr:nvSpPr>
      <xdr:spPr>
        <a:xfrm>
          <a:off x="1066800" y="1352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ほぼ同じであったが、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今後も引き続き給与の適正化に努めていく。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59373</xdr:rowOff>
    </xdr:from>
    <xdr:to>
      <xdr:col>81</xdr:col>
      <xdr:colOff>44450</xdr:colOff>
      <xdr:row>87</xdr:row>
      <xdr:rowOff>62864</xdr:rowOff>
    </xdr:to>
    <xdr:cxnSp macro="">
      <xdr:nvCxnSpPr>
        <xdr:cNvPr id="258" name="直線コネクタ 257"/>
        <xdr:cNvCxnSpPr/>
      </xdr:nvCxnSpPr>
      <xdr:spPr>
        <a:xfrm flipV="1">
          <a:off x="16179800" y="14804073"/>
          <a:ext cx="838200" cy="17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62864</xdr:rowOff>
    </xdr:from>
    <xdr:to>
      <xdr:col>77</xdr:col>
      <xdr:colOff>44450</xdr:colOff>
      <xdr:row>87</xdr:row>
      <xdr:rowOff>141288</xdr:rowOff>
    </xdr:to>
    <xdr:cxnSp macro="">
      <xdr:nvCxnSpPr>
        <xdr:cNvPr id="261" name="直線コネクタ 260"/>
        <xdr:cNvCxnSpPr/>
      </xdr:nvCxnSpPr>
      <xdr:spPr>
        <a:xfrm flipV="1">
          <a:off x="15290800" y="14979014"/>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68898</xdr:rowOff>
    </xdr:from>
    <xdr:to>
      <xdr:col>72</xdr:col>
      <xdr:colOff>203200</xdr:colOff>
      <xdr:row>87</xdr:row>
      <xdr:rowOff>141288</xdr:rowOff>
    </xdr:to>
    <xdr:cxnSp macro="">
      <xdr:nvCxnSpPr>
        <xdr:cNvPr id="264" name="直線コネクタ 263"/>
        <xdr:cNvCxnSpPr/>
      </xdr:nvCxnSpPr>
      <xdr:spPr>
        <a:xfrm>
          <a:off x="14401800" y="1498504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87</xdr:row>
      <xdr:rowOff>68898</xdr:rowOff>
    </xdr:to>
    <xdr:cxnSp macro="">
      <xdr:nvCxnSpPr>
        <xdr:cNvPr id="267" name="直線コネクタ 266"/>
        <xdr:cNvCxnSpPr/>
      </xdr:nvCxnSpPr>
      <xdr:spPr>
        <a:xfrm>
          <a:off x="13512800" y="14985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8573</xdr:rowOff>
    </xdr:from>
    <xdr:to>
      <xdr:col>81</xdr:col>
      <xdr:colOff>95250</xdr:colOff>
      <xdr:row>86</xdr:row>
      <xdr:rowOff>110173</xdr:rowOff>
    </xdr:to>
    <xdr:sp macro="" textlink="">
      <xdr:nvSpPr>
        <xdr:cNvPr id="277" name="楕円 276"/>
        <xdr:cNvSpPr/>
      </xdr:nvSpPr>
      <xdr:spPr>
        <a:xfrm>
          <a:off x="169672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25100</xdr:rowOff>
    </xdr:from>
    <xdr:ext cx="762000" cy="259045"/>
    <xdr:sp macro="" textlink="">
      <xdr:nvSpPr>
        <xdr:cNvPr id="278" name="給与水準   （国との比較）該当値テキスト"/>
        <xdr:cNvSpPr txBox="1"/>
      </xdr:nvSpPr>
      <xdr:spPr>
        <a:xfrm>
          <a:off x="17106900" y="1459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12064</xdr:rowOff>
    </xdr:from>
    <xdr:to>
      <xdr:col>77</xdr:col>
      <xdr:colOff>95250</xdr:colOff>
      <xdr:row>87</xdr:row>
      <xdr:rowOff>113664</xdr:rowOff>
    </xdr:to>
    <xdr:sp macro="" textlink="">
      <xdr:nvSpPr>
        <xdr:cNvPr id="279" name="楕円 278"/>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98441</xdr:rowOff>
    </xdr:from>
    <xdr:ext cx="736600" cy="259045"/>
    <xdr:sp macro="" textlink="">
      <xdr:nvSpPr>
        <xdr:cNvPr id="280" name="テキスト ボックス 279"/>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81" name="楕円 280"/>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82" name="テキスト ボックス 281"/>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18098</xdr:rowOff>
    </xdr:from>
    <xdr:to>
      <xdr:col>68</xdr:col>
      <xdr:colOff>203200</xdr:colOff>
      <xdr:row>87</xdr:row>
      <xdr:rowOff>119698</xdr:rowOff>
    </xdr:to>
    <xdr:sp macro="" textlink="">
      <xdr:nvSpPr>
        <xdr:cNvPr id="283" name="楕円 282"/>
        <xdr:cNvSpPr/>
      </xdr:nvSpPr>
      <xdr:spPr>
        <a:xfrm>
          <a:off x="14351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104475</xdr:rowOff>
    </xdr:from>
    <xdr:ext cx="762000" cy="259045"/>
    <xdr:sp macro="" textlink="">
      <xdr:nvSpPr>
        <xdr:cNvPr id="284" name="テキスト ボックス 283"/>
        <xdr:cNvSpPr txBox="1"/>
      </xdr:nvSpPr>
      <xdr:spPr>
        <a:xfrm>
          <a:off x="14020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18098</xdr:rowOff>
    </xdr:from>
    <xdr:to>
      <xdr:col>64</xdr:col>
      <xdr:colOff>152400</xdr:colOff>
      <xdr:row>87</xdr:row>
      <xdr:rowOff>119698</xdr:rowOff>
    </xdr:to>
    <xdr:sp macro="" textlink="">
      <xdr:nvSpPr>
        <xdr:cNvPr id="285" name="楕円 284"/>
        <xdr:cNvSpPr/>
      </xdr:nvSpPr>
      <xdr:spPr>
        <a:xfrm>
          <a:off x="13462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104475</xdr:rowOff>
    </xdr:from>
    <xdr:ext cx="762000" cy="259045"/>
    <xdr:sp macro="" textlink="">
      <xdr:nvSpPr>
        <xdr:cNvPr id="286" name="テキスト ボックス 285"/>
        <xdr:cNvSpPr txBox="1"/>
      </xdr:nvSpPr>
      <xdr:spPr>
        <a:xfrm>
          <a:off x="13131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類似団体平均とは大きく変わらない状況であるが、近隣市町村の動向を見ながら適正な定員管理を行っていく必要がある。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125171</xdr:rowOff>
    </xdr:from>
    <xdr:to>
      <xdr:col>81</xdr:col>
      <xdr:colOff>44450</xdr:colOff>
      <xdr:row>61</xdr:row>
      <xdr:rowOff>129515</xdr:rowOff>
    </xdr:to>
    <xdr:cxnSp macro="">
      <xdr:nvCxnSpPr>
        <xdr:cNvPr id="318" name="直線コネクタ 317"/>
        <xdr:cNvCxnSpPr/>
      </xdr:nvCxnSpPr>
      <xdr:spPr>
        <a:xfrm flipV="1">
          <a:off x="16179800" y="10583621"/>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129515</xdr:rowOff>
    </xdr:from>
    <xdr:to>
      <xdr:col>77</xdr:col>
      <xdr:colOff>44450</xdr:colOff>
      <xdr:row>61</xdr:row>
      <xdr:rowOff>134582</xdr:rowOff>
    </xdr:to>
    <xdr:cxnSp macro="">
      <xdr:nvCxnSpPr>
        <xdr:cNvPr id="321" name="直線コネクタ 320"/>
        <xdr:cNvCxnSpPr/>
      </xdr:nvCxnSpPr>
      <xdr:spPr>
        <a:xfrm flipV="1">
          <a:off x="15290800" y="10587965"/>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134582</xdr:rowOff>
    </xdr:from>
    <xdr:to>
      <xdr:col>72</xdr:col>
      <xdr:colOff>203200</xdr:colOff>
      <xdr:row>61</xdr:row>
      <xdr:rowOff>141580</xdr:rowOff>
    </xdr:to>
    <xdr:cxnSp macro="">
      <xdr:nvCxnSpPr>
        <xdr:cNvPr id="324" name="直線コネクタ 323"/>
        <xdr:cNvCxnSpPr/>
      </xdr:nvCxnSpPr>
      <xdr:spPr>
        <a:xfrm flipV="1">
          <a:off x="14401800" y="10593032"/>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62674</xdr:rowOff>
    </xdr:from>
    <xdr:to>
      <xdr:col>68</xdr:col>
      <xdr:colOff>152400</xdr:colOff>
      <xdr:row>61</xdr:row>
      <xdr:rowOff>141580</xdr:rowOff>
    </xdr:to>
    <xdr:cxnSp macro="">
      <xdr:nvCxnSpPr>
        <xdr:cNvPr id="327" name="直線コネクタ 326"/>
        <xdr:cNvCxnSpPr/>
      </xdr:nvCxnSpPr>
      <xdr:spPr>
        <a:xfrm>
          <a:off x="13512800" y="10521124"/>
          <a:ext cx="889000" cy="7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74371</xdr:rowOff>
    </xdr:from>
    <xdr:to>
      <xdr:col>81</xdr:col>
      <xdr:colOff>95250</xdr:colOff>
      <xdr:row>62</xdr:row>
      <xdr:rowOff>4521</xdr:rowOff>
    </xdr:to>
    <xdr:sp macro="" textlink="">
      <xdr:nvSpPr>
        <xdr:cNvPr id="337" name="楕円 336"/>
        <xdr:cNvSpPr/>
      </xdr:nvSpPr>
      <xdr:spPr>
        <a:xfrm>
          <a:off x="16967200" y="105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90898</xdr:rowOff>
    </xdr:from>
    <xdr:ext cx="762000" cy="259045"/>
    <xdr:sp macro="" textlink="">
      <xdr:nvSpPr>
        <xdr:cNvPr id="338" name="定員管理の状況該当値テキスト"/>
        <xdr:cNvSpPr txBox="1"/>
      </xdr:nvSpPr>
      <xdr:spPr>
        <a:xfrm>
          <a:off x="17106900" y="1037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78715</xdr:rowOff>
    </xdr:from>
    <xdr:to>
      <xdr:col>77</xdr:col>
      <xdr:colOff>95250</xdr:colOff>
      <xdr:row>62</xdr:row>
      <xdr:rowOff>8865</xdr:rowOff>
    </xdr:to>
    <xdr:sp macro="" textlink="">
      <xdr:nvSpPr>
        <xdr:cNvPr id="339" name="楕円 338"/>
        <xdr:cNvSpPr/>
      </xdr:nvSpPr>
      <xdr:spPr>
        <a:xfrm>
          <a:off x="16129000" y="105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19042</xdr:rowOff>
    </xdr:from>
    <xdr:ext cx="736600" cy="259045"/>
    <xdr:sp macro="" textlink="">
      <xdr:nvSpPr>
        <xdr:cNvPr id="340" name="テキスト ボックス 339"/>
        <xdr:cNvSpPr txBox="1"/>
      </xdr:nvSpPr>
      <xdr:spPr>
        <a:xfrm>
          <a:off x="15798800" y="10306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83782</xdr:rowOff>
    </xdr:from>
    <xdr:to>
      <xdr:col>73</xdr:col>
      <xdr:colOff>44450</xdr:colOff>
      <xdr:row>62</xdr:row>
      <xdr:rowOff>13932</xdr:rowOff>
    </xdr:to>
    <xdr:sp macro="" textlink="">
      <xdr:nvSpPr>
        <xdr:cNvPr id="341" name="楕円 340"/>
        <xdr:cNvSpPr/>
      </xdr:nvSpPr>
      <xdr:spPr>
        <a:xfrm>
          <a:off x="15240000" y="105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24109</xdr:rowOff>
    </xdr:from>
    <xdr:ext cx="762000" cy="259045"/>
    <xdr:sp macro="" textlink="">
      <xdr:nvSpPr>
        <xdr:cNvPr id="342" name="テキスト ボックス 341"/>
        <xdr:cNvSpPr txBox="1"/>
      </xdr:nvSpPr>
      <xdr:spPr>
        <a:xfrm>
          <a:off x="14909800" y="1031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90780</xdr:rowOff>
    </xdr:from>
    <xdr:to>
      <xdr:col>68</xdr:col>
      <xdr:colOff>203200</xdr:colOff>
      <xdr:row>62</xdr:row>
      <xdr:rowOff>20930</xdr:rowOff>
    </xdr:to>
    <xdr:sp macro="" textlink="">
      <xdr:nvSpPr>
        <xdr:cNvPr id="343" name="楕円 342"/>
        <xdr:cNvSpPr/>
      </xdr:nvSpPr>
      <xdr:spPr>
        <a:xfrm>
          <a:off x="14351000" y="105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5707</xdr:rowOff>
    </xdr:from>
    <xdr:ext cx="762000" cy="259045"/>
    <xdr:sp macro="" textlink="">
      <xdr:nvSpPr>
        <xdr:cNvPr id="344" name="テキスト ボックス 343"/>
        <xdr:cNvSpPr txBox="1"/>
      </xdr:nvSpPr>
      <xdr:spPr>
        <a:xfrm>
          <a:off x="14020800" y="1063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11874</xdr:rowOff>
    </xdr:from>
    <xdr:to>
      <xdr:col>64</xdr:col>
      <xdr:colOff>152400</xdr:colOff>
      <xdr:row>61</xdr:row>
      <xdr:rowOff>113474</xdr:rowOff>
    </xdr:to>
    <xdr:sp macro="" textlink="">
      <xdr:nvSpPr>
        <xdr:cNvPr id="345" name="楕円 344"/>
        <xdr:cNvSpPr/>
      </xdr:nvSpPr>
      <xdr:spPr>
        <a:xfrm>
          <a:off x="13462000" y="104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123651</xdr:rowOff>
    </xdr:from>
    <xdr:ext cx="762000" cy="259045"/>
    <xdr:sp macro="" textlink="">
      <xdr:nvSpPr>
        <xdr:cNvPr id="346" name="テキスト ボックス 345"/>
        <xdr:cNvSpPr txBox="1"/>
      </xdr:nvSpPr>
      <xdr:spPr>
        <a:xfrm>
          <a:off x="13131800" y="1023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年度までは類似団体と同水準であったが、平成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年度より本町の数値が悪化し乖離が生じてきている。主な要因は、平成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年度より光ケーブル整備事業（過疎対策事業債）の償還が始まったことが挙げられ、償還期限の令和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年度まで数値が悪化する恐れがある。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52494</xdr:rowOff>
    </xdr:from>
    <xdr:to>
      <xdr:col>81</xdr:col>
      <xdr:colOff>44450</xdr:colOff>
      <xdr:row>44</xdr:row>
      <xdr:rowOff>60537</xdr:rowOff>
    </xdr:to>
    <xdr:cxnSp macro="">
      <xdr:nvCxnSpPr>
        <xdr:cNvPr id="379" name="直線コネクタ 378"/>
        <xdr:cNvCxnSpPr/>
      </xdr:nvCxnSpPr>
      <xdr:spPr>
        <a:xfrm>
          <a:off x="16179800" y="75962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151554</xdr:rowOff>
    </xdr:from>
    <xdr:to>
      <xdr:col>77</xdr:col>
      <xdr:colOff>44450</xdr:colOff>
      <xdr:row>44</xdr:row>
      <xdr:rowOff>52494</xdr:rowOff>
    </xdr:to>
    <xdr:cxnSp macro="">
      <xdr:nvCxnSpPr>
        <xdr:cNvPr id="382" name="直線コネクタ 381"/>
        <xdr:cNvCxnSpPr/>
      </xdr:nvCxnSpPr>
      <xdr:spPr>
        <a:xfrm>
          <a:off x="15290800" y="75239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151554</xdr:rowOff>
    </xdr:to>
    <xdr:cxnSp macro="">
      <xdr:nvCxnSpPr>
        <xdr:cNvPr id="385" name="直線コネクタ 384"/>
        <xdr:cNvCxnSpPr/>
      </xdr:nvCxnSpPr>
      <xdr:spPr>
        <a:xfrm>
          <a:off x="14401800" y="737108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81704</xdr:rowOff>
    </xdr:from>
    <xdr:to>
      <xdr:col>68</xdr:col>
      <xdr:colOff>152400</xdr:colOff>
      <xdr:row>42</xdr:row>
      <xdr:rowOff>170180</xdr:rowOff>
    </xdr:to>
    <xdr:cxnSp macro="">
      <xdr:nvCxnSpPr>
        <xdr:cNvPr id="388" name="直線コネクタ 387"/>
        <xdr:cNvCxnSpPr/>
      </xdr:nvCxnSpPr>
      <xdr:spPr>
        <a:xfrm>
          <a:off x="13512800" y="72826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9737</xdr:rowOff>
    </xdr:from>
    <xdr:to>
      <xdr:col>81</xdr:col>
      <xdr:colOff>95250</xdr:colOff>
      <xdr:row>44</xdr:row>
      <xdr:rowOff>111337</xdr:rowOff>
    </xdr:to>
    <xdr:sp macro="" textlink="">
      <xdr:nvSpPr>
        <xdr:cNvPr id="398" name="楕円 397"/>
        <xdr:cNvSpPr/>
      </xdr:nvSpPr>
      <xdr:spPr>
        <a:xfrm>
          <a:off x="16967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153264</xdr:rowOff>
    </xdr:from>
    <xdr:ext cx="762000" cy="259045"/>
    <xdr:sp macro="" textlink="">
      <xdr:nvSpPr>
        <xdr:cNvPr id="399" name="公債費負担の状況該当値テキスト"/>
        <xdr:cNvSpPr txBox="1"/>
      </xdr:nvSpPr>
      <xdr:spPr>
        <a:xfrm>
          <a:off x="17106900" y="752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1694</xdr:rowOff>
    </xdr:from>
    <xdr:to>
      <xdr:col>77</xdr:col>
      <xdr:colOff>95250</xdr:colOff>
      <xdr:row>44</xdr:row>
      <xdr:rowOff>103294</xdr:rowOff>
    </xdr:to>
    <xdr:sp macro="" textlink="">
      <xdr:nvSpPr>
        <xdr:cNvPr id="400" name="楕円 399"/>
        <xdr:cNvSpPr/>
      </xdr:nvSpPr>
      <xdr:spPr>
        <a:xfrm>
          <a:off x="16129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88071</xdr:rowOff>
    </xdr:from>
    <xdr:ext cx="736600" cy="259045"/>
    <xdr:sp macro="" textlink="">
      <xdr:nvSpPr>
        <xdr:cNvPr id="401" name="テキスト ボックス 400"/>
        <xdr:cNvSpPr txBox="1"/>
      </xdr:nvSpPr>
      <xdr:spPr>
        <a:xfrm>
          <a:off x="15798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100754</xdr:rowOff>
    </xdr:from>
    <xdr:to>
      <xdr:col>73</xdr:col>
      <xdr:colOff>44450</xdr:colOff>
      <xdr:row>44</xdr:row>
      <xdr:rowOff>30904</xdr:rowOff>
    </xdr:to>
    <xdr:sp macro="" textlink="">
      <xdr:nvSpPr>
        <xdr:cNvPr id="402" name="楕円 401"/>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15681</xdr:rowOff>
    </xdr:from>
    <xdr:ext cx="762000" cy="259045"/>
    <xdr:sp macro="" textlink="">
      <xdr:nvSpPr>
        <xdr:cNvPr id="403" name="テキスト ボックス 402"/>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4" name="楕円 403"/>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5" name="テキスト ボックス 404"/>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406" name="楕円 405"/>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117281</xdr:rowOff>
    </xdr:from>
    <xdr:ext cx="762000" cy="259045"/>
    <xdr:sp macro="" textlink="">
      <xdr:nvSpPr>
        <xdr:cNvPr id="407" name="テキスト ボックス 406"/>
        <xdr:cNvSpPr txBox="1"/>
      </xdr:nvSpPr>
      <xdr:spPr>
        <a:xfrm>
          <a:off x="13131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将来負担比率について、令和元年度までは数値が悪化していたが、令和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年度決算では、前年度から</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％減少している。算定の中身を見てみると、地方債の現在高は</a:t>
          </a:r>
          <a:r>
            <a:rPr kumimoji="1" lang="en-US" altLang="ja-JP" sz="1300">
              <a:latin typeface="ＭＳ Ｐゴシック" panose="020B0600070205080204" pitchFamily="50" charset="-128"/>
              <a:ea typeface="ＭＳ Ｐゴシック" panose="020B0600070205080204" pitchFamily="50" charset="-128"/>
            </a:rPr>
            <a:t>134,906</a:t>
          </a:r>
          <a:r>
            <a:rPr kumimoji="1" lang="ja-JP" altLang="en-US" sz="1300">
              <a:latin typeface="ＭＳ Ｐゴシック" panose="020B0600070205080204" pitchFamily="50" charset="-128"/>
              <a:ea typeface="ＭＳ Ｐゴシック" panose="020B0600070205080204" pitchFamily="50" charset="-128"/>
            </a:rPr>
            <a:t>千円増加しているものの、退職手当負担見込額が</a:t>
          </a:r>
          <a:r>
            <a:rPr kumimoji="1" lang="en-US" altLang="ja-JP" sz="1300">
              <a:latin typeface="ＭＳ Ｐゴシック" panose="020B0600070205080204" pitchFamily="50" charset="-128"/>
              <a:ea typeface="ＭＳ Ｐゴシック" panose="020B0600070205080204" pitchFamily="50" charset="-128"/>
            </a:rPr>
            <a:t>25,799</a:t>
          </a:r>
          <a:r>
            <a:rPr kumimoji="1" lang="ja-JP" altLang="en-US" sz="1300">
              <a:latin typeface="ＭＳ Ｐゴシック" panose="020B0600070205080204" pitchFamily="50" charset="-128"/>
              <a:ea typeface="ＭＳ Ｐゴシック" panose="020B0600070205080204" pitchFamily="50" charset="-128"/>
            </a:rPr>
            <a:t>千円減少したことや、充当可能基金が</a:t>
          </a:r>
          <a:r>
            <a:rPr kumimoji="1" lang="en-US" altLang="ja-JP" sz="1300">
              <a:latin typeface="ＭＳ Ｐゴシック" panose="020B0600070205080204" pitchFamily="50" charset="-128"/>
              <a:ea typeface="ＭＳ Ｐゴシック" panose="020B0600070205080204" pitchFamily="50" charset="-128"/>
            </a:rPr>
            <a:t>51,271</a:t>
          </a:r>
          <a:r>
            <a:rPr kumimoji="1" lang="ja-JP" altLang="en-US" sz="1300">
              <a:latin typeface="ＭＳ Ｐゴシック" panose="020B0600070205080204" pitchFamily="50" charset="-128"/>
              <a:ea typeface="ＭＳ Ｐゴシック" panose="020B0600070205080204" pitchFamily="50" charset="-128"/>
            </a:rPr>
            <a:t>千円増加したこと、交付税算入見込額が</a:t>
          </a:r>
          <a:r>
            <a:rPr kumimoji="1" lang="en-US" altLang="ja-JP" sz="1300">
              <a:latin typeface="ＭＳ Ｐゴシック" panose="020B0600070205080204" pitchFamily="50" charset="-128"/>
              <a:ea typeface="ＭＳ Ｐゴシック" panose="020B0600070205080204" pitchFamily="50" charset="-128"/>
            </a:rPr>
            <a:t>67,711</a:t>
          </a:r>
          <a:r>
            <a:rPr kumimoji="1" lang="ja-JP" altLang="en-US" sz="1300">
              <a:latin typeface="ＭＳ Ｐゴシック" panose="020B0600070205080204" pitchFamily="50" charset="-128"/>
              <a:ea typeface="ＭＳ Ｐゴシック" panose="020B0600070205080204" pitchFamily="50" charset="-128"/>
            </a:rPr>
            <a:t>千円増加したことにより数値が改善している。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22013</xdr:rowOff>
    </xdr:from>
    <xdr:to>
      <xdr:col>81</xdr:col>
      <xdr:colOff>44450</xdr:colOff>
      <xdr:row>19</xdr:row>
      <xdr:rowOff>105128</xdr:rowOff>
    </xdr:to>
    <xdr:cxnSp macro="">
      <xdr:nvCxnSpPr>
        <xdr:cNvPr id="441" name="直線コネクタ 440"/>
        <xdr:cNvCxnSpPr/>
      </xdr:nvCxnSpPr>
      <xdr:spPr>
        <a:xfrm flipV="1">
          <a:off x="16179800" y="3279563"/>
          <a:ext cx="8382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159950</xdr:rowOff>
    </xdr:from>
    <xdr:to>
      <xdr:col>77</xdr:col>
      <xdr:colOff>44450</xdr:colOff>
      <xdr:row>19</xdr:row>
      <xdr:rowOff>105128</xdr:rowOff>
    </xdr:to>
    <xdr:cxnSp macro="">
      <xdr:nvCxnSpPr>
        <xdr:cNvPr id="444" name="直線コネクタ 443"/>
        <xdr:cNvCxnSpPr/>
      </xdr:nvCxnSpPr>
      <xdr:spPr>
        <a:xfrm>
          <a:off x="15290800" y="324605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129117</xdr:rowOff>
    </xdr:from>
    <xdr:to>
      <xdr:col>72</xdr:col>
      <xdr:colOff>203200</xdr:colOff>
      <xdr:row>18</xdr:row>
      <xdr:rowOff>159950</xdr:rowOff>
    </xdr:to>
    <xdr:cxnSp macro="">
      <xdr:nvCxnSpPr>
        <xdr:cNvPr id="447" name="直線コネクタ 446"/>
        <xdr:cNvCxnSpPr/>
      </xdr:nvCxnSpPr>
      <xdr:spPr>
        <a:xfrm>
          <a:off x="14401800" y="3215217"/>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67451</xdr:rowOff>
    </xdr:from>
    <xdr:to>
      <xdr:col>68</xdr:col>
      <xdr:colOff>152400</xdr:colOff>
      <xdr:row>18</xdr:row>
      <xdr:rowOff>129117</xdr:rowOff>
    </xdr:to>
    <xdr:cxnSp macro="">
      <xdr:nvCxnSpPr>
        <xdr:cNvPr id="450" name="直線コネクタ 449"/>
        <xdr:cNvCxnSpPr/>
      </xdr:nvCxnSpPr>
      <xdr:spPr>
        <a:xfrm>
          <a:off x="13512800" y="3153551"/>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142663</xdr:rowOff>
    </xdr:from>
    <xdr:to>
      <xdr:col>81</xdr:col>
      <xdr:colOff>95250</xdr:colOff>
      <xdr:row>19</xdr:row>
      <xdr:rowOff>72813</xdr:rowOff>
    </xdr:to>
    <xdr:sp macro="" textlink="">
      <xdr:nvSpPr>
        <xdr:cNvPr id="460" name="楕円 459"/>
        <xdr:cNvSpPr/>
      </xdr:nvSpPr>
      <xdr:spPr>
        <a:xfrm>
          <a:off x="169672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114740</xdr:rowOff>
    </xdr:from>
    <xdr:ext cx="762000" cy="259045"/>
    <xdr:sp macro="" textlink="">
      <xdr:nvSpPr>
        <xdr:cNvPr id="461" name="将来負担の状況該当値テキスト"/>
        <xdr:cNvSpPr txBox="1"/>
      </xdr:nvSpPr>
      <xdr:spPr>
        <a:xfrm>
          <a:off x="17106900" y="320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54328</xdr:rowOff>
    </xdr:from>
    <xdr:to>
      <xdr:col>77</xdr:col>
      <xdr:colOff>95250</xdr:colOff>
      <xdr:row>19</xdr:row>
      <xdr:rowOff>155928</xdr:rowOff>
    </xdr:to>
    <xdr:sp macro="" textlink="">
      <xdr:nvSpPr>
        <xdr:cNvPr id="462" name="楕円 461"/>
        <xdr:cNvSpPr/>
      </xdr:nvSpPr>
      <xdr:spPr>
        <a:xfrm>
          <a:off x="16129000" y="331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140705</xdr:rowOff>
    </xdr:from>
    <xdr:ext cx="736600" cy="259045"/>
    <xdr:sp macro="" textlink="">
      <xdr:nvSpPr>
        <xdr:cNvPr id="463" name="テキスト ボックス 462"/>
        <xdr:cNvSpPr txBox="1"/>
      </xdr:nvSpPr>
      <xdr:spPr>
        <a:xfrm>
          <a:off x="15798800" y="339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109150</xdr:rowOff>
    </xdr:from>
    <xdr:to>
      <xdr:col>73</xdr:col>
      <xdr:colOff>44450</xdr:colOff>
      <xdr:row>19</xdr:row>
      <xdr:rowOff>39300</xdr:rowOff>
    </xdr:to>
    <xdr:sp macro="" textlink="">
      <xdr:nvSpPr>
        <xdr:cNvPr id="464" name="楕円 463"/>
        <xdr:cNvSpPr/>
      </xdr:nvSpPr>
      <xdr:spPr>
        <a:xfrm>
          <a:off x="15240000" y="31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24077</xdr:rowOff>
    </xdr:from>
    <xdr:ext cx="762000" cy="259045"/>
    <xdr:sp macro="" textlink="">
      <xdr:nvSpPr>
        <xdr:cNvPr id="465" name="テキスト ボックス 464"/>
        <xdr:cNvSpPr txBox="1"/>
      </xdr:nvSpPr>
      <xdr:spPr>
        <a:xfrm>
          <a:off x="14909800" y="328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78317</xdr:rowOff>
    </xdr:from>
    <xdr:to>
      <xdr:col>68</xdr:col>
      <xdr:colOff>203200</xdr:colOff>
      <xdr:row>19</xdr:row>
      <xdr:rowOff>8467</xdr:rowOff>
    </xdr:to>
    <xdr:sp macro="" textlink="">
      <xdr:nvSpPr>
        <xdr:cNvPr id="466" name="楕円 465"/>
        <xdr:cNvSpPr/>
      </xdr:nvSpPr>
      <xdr:spPr>
        <a:xfrm>
          <a:off x="14351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164694</xdr:rowOff>
    </xdr:from>
    <xdr:ext cx="762000" cy="259045"/>
    <xdr:sp macro="" textlink="">
      <xdr:nvSpPr>
        <xdr:cNvPr id="467" name="テキスト ボックス 466"/>
        <xdr:cNvSpPr txBox="1"/>
      </xdr:nvSpPr>
      <xdr:spPr>
        <a:xfrm>
          <a:off x="14020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16651</xdr:rowOff>
    </xdr:from>
    <xdr:to>
      <xdr:col>64</xdr:col>
      <xdr:colOff>152400</xdr:colOff>
      <xdr:row>18</xdr:row>
      <xdr:rowOff>118251</xdr:rowOff>
    </xdr:to>
    <xdr:sp macro="" textlink="">
      <xdr:nvSpPr>
        <xdr:cNvPr id="468" name="楕円 467"/>
        <xdr:cNvSpPr/>
      </xdr:nvSpPr>
      <xdr:spPr>
        <a:xfrm>
          <a:off x="13462000" y="31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103028</xdr:rowOff>
    </xdr:from>
    <xdr:ext cx="762000" cy="259045"/>
    <xdr:sp macro="" textlink="">
      <xdr:nvSpPr>
        <xdr:cNvPr id="469" name="テキスト ボックス 468"/>
        <xdr:cNvSpPr txBox="1"/>
      </xdr:nvSpPr>
      <xdr:spPr>
        <a:xfrm>
          <a:off x="13131800" y="318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2,307
2,287
74.02
3,473,107
3,445,962
16,129
1,729,703
4,093,433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令和元年度において</a:t>
          </a:r>
          <a:r>
            <a:rPr kumimoji="0" lang="en-US" altLang="ja-JP"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名が退職したことにより、</a:t>
          </a:r>
          <a:r>
            <a:rPr kumimoji="0" lang="en-US" altLang="ja-JP"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年度では類似団体よりも低い数値となっている。</a:t>
          </a:r>
          <a:r>
            <a:rPr kumimoji="0" lang="en-US" altLang="ja-JP"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a:t>
          </a:r>
          <a:r>
            <a:rPr kumimoji="0" lang="en-US" altLang="ja-JP"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代の職員数の割合が多く、新規職員の採用など定員適正化管理を行った改善が見られ、今後も引き続き適正な管理を行っていく。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60706</xdr:rowOff>
    </xdr:to>
    <xdr:cxnSp macro="">
      <xdr:nvCxnSpPr>
        <xdr:cNvPr id="64" name="直線コネクタ 63"/>
        <xdr:cNvCxnSpPr/>
      </xdr:nvCxnSpPr>
      <xdr:spPr>
        <a:xfrm>
          <a:off x="3987800" y="63540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156718</xdr:rowOff>
    </xdr:to>
    <xdr:cxnSp macro="">
      <xdr:nvCxnSpPr>
        <xdr:cNvPr id="67" name="直線コネクタ 66"/>
        <xdr:cNvCxnSpPr/>
      </xdr:nvCxnSpPr>
      <xdr:spPr>
        <a:xfrm flipV="1">
          <a:off x="3098800" y="635406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156718</xdr:rowOff>
    </xdr:to>
    <xdr:cxnSp macro="">
      <xdr:nvCxnSpPr>
        <xdr:cNvPr id="70" name="直線コネクタ 69"/>
        <xdr:cNvCxnSpPr/>
      </xdr:nvCxnSpPr>
      <xdr:spPr>
        <a:xfrm>
          <a:off x="2209800" y="64089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88138</xdr:rowOff>
    </xdr:to>
    <xdr:cxnSp macro="">
      <xdr:nvCxnSpPr>
        <xdr:cNvPr id="73" name="直線コネクタ 72"/>
        <xdr:cNvCxnSpPr/>
      </xdr:nvCxnSpPr>
      <xdr:spPr>
        <a:xfrm flipV="1">
          <a:off x="1320800" y="6408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26433</xdr:rowOff>
    </xdr:from>
    <xdr:ext cx="762000" cy="259045"/>
    <xdr:sp macro="" textlink="">
      <xdr:nvSpPr>
        <xdr:cNvPr id="84" name="人件費該当値テキスト"/>
        <xdr:cNvSpPr txBox="1"/>
      </xdr:nvSpPr>
      <xdr:spPr>
        <a:xfrm>
          <a:off x="4914900" y="61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システム関連の導入や更新・保守経費などを筆頭に経常経費を圧迫しており、類似団体平均を上回る結果となっている。必要経費の確保のために、日常的な経常経費の削減や、業務の見直し等に取り組んで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152146</xdr:rowOff>
    </xdr:from>
    <xdr:to>
      <xdr:col>82</xdr:col>
      <xdr:colOff>107950</xdr:colOff>
      <xdr:row>17</xdr:row>
      <xdr:rowOff>161290</xdr:rowOff>
    </xdr:to>
    <xdr:cxnSp macro="">
      <xdr:nvCxnSpPr>
        <xdr:cNvPr id="122" name="直線コネクタ 121"/>
        <xdr:cNvCxnSpPr/>
      </xdr:nvCxnSpPr>
      <xdr:spPr>
        <a:xfrm flipV="1">
          <a:off x="15671800" y="30667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17</xdr:row>
      <xdr:rowOff>161290</xdr:rowOff>
    </xdr:to>
    <xdr:cxnSp macro="">
      <xdr:nvCxnSpPr>
        <xdr:cNvPr id="125" name="直線コネクタ 124"/>
        <xdr:cNvCxnSpPr/>
      </xdr:nvCxnSpPr>
      <xdr:spPr>
        <a:xfrm>
          <a:off x="14782800" y="30576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17</xdr:row>
      <xdr:rowOff>170434</xdr:rowOff>
    </xdr:to>
    <xdr:cxnSp macro="">
      <xdr:nvCxnSpPr>
        <xdr:cNvPr id="128" name="直線コネクタ 127"/>
        <xdr:cNvCxnSpPr/>
      </xdr:nvCxnSpPr>
      <xdr:spPr>
        <a:xfrm flipV="1">
          <a:off x="13893800" y="3057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120142</xdr:rowOff>
    </xdr:from>
    <xdr:to>
      <xdr:col>69</xdr:col>
      <xdr:colOff>92075</xdr:colOff>
      <xdr:row>17</xdr:row>
      <xdr:rowOff>170434</xdr:rowOff>
    </xdr:to>
    <xdr:cxnSp macro="">
      <xdr:nvCxnSpPr>
        <xdr:cNvPr id="131" name="直線コネクタ 130"/>
        <xdr:cNvCxnSpPr/>
      </xdr:nvCxnSpPr>
      <xdr:spPr>
        <a:xfrm>
          <a:off x="13004800" y="3034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1" name="楕円 140"/>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2"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3" name="楕円 142"/>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4" name="テキスト ボックス 143"/>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45" name="楕円 144"/>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46" name="テキスト ボックス 145"/>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119634</xdr:rowOff>
    </xdr:from>
    <xdr:to>
      <xdr:col>69</xdr:col>
      <xdr:colOff>142875</xdr:colOff>
      <xdr:row>18</xdr:row>
      <xdr:rowOff>49784</xdr:rowOff>
    </xdr:to>
    <xdr:sp macro="" textlink="">
      <xdr:nvSpPr>
        <xdr:cNvPr id="147" name="楕円 146"/>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34561</xdr:rowOff>
    </xdr:from>
    <xdr:ext cx="762000" cy="259045"/>
    <xdr:sp macro="" textlink="">
      <xdr:nvSpPr>
        <xdr:cNvPr id="148" name="テキスト ボックス 147"/>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69342</xdr:rowOff>
    </xdr:from>
    <xdr:to>
      <xdr:col>65</xdr:col>
      <xdr:colOff>53975</xdr:colOff>
      <xdr:row>17</xdr:row>
      <xdr:rowOff>170942</xdr:rowOff>
    </xdr:to>
    <xdr:sp macro="" textlink="">
      <xdr:nvSpPr>
        <xdr:cNvPr id="149" name="楕円 148"/>
        <xdr:cNvSpPr/>
      </xdr:nvSpPr>
      <xdr:spPr>
        <a:xfrm>
          <a:off x="12954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155719</xdr:rowOff>
    </xdr:from>
    <xdr:ext cx="762000" cy="259045"/>
    <xdr:sp macro="" textlink="">
      <xdr:nvSpPr>
        <xdr:cNvPr id="150" name="テキスト ボックス 149"/>
        <xdr:cNvSpPr txBox="1"/>
      </xdr:nvSpPr>
      <xdr:spPr>
        <a:xfrm>
          <a:off x="12623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年間において、類似団体とほぼ同様であるが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、障害福祉関連費の決算額により影響を受けやすい構造にあるため、今後社会保障経費関連の事業費は慎重に判断していく必要がある。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165100</xdr:rowOff>
    </xdr:to>
    <xdr:cxnSp macro="">
      <xdr:nvCxnSpPr>
        <xdr:cNvPr id="182" name="直線コネクタ 181"/>
        <xdr:cNvCxnSpPr/>
      </xdr:nvCxnSpPr>
      <xdr:spPr>
        <a:xfrm>
          <a:off x="3987800" y="9537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107950</xdr:rowOff>
    </xdr:to>
    <xdr:cxnSp macro="">
      <xdr:nvCxnSpPr>
        <xdr:cNvPr id="185" name="直線コネクタ 184"/>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88" name="直線コネクタ 187"/>
        <xdr:cNvCxnSpPr/>
      </xdr:nvCxnSpPr>
      <xdr:spPr>
        <a:xfrm flipV="1">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1" name="直線コネクタ 190"/>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1" name="楕円 200"/>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02"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3" name="楕円 20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4" name="テキスト ボックス 203"/>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5" name="楕円 204"/>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6" name="テキスト ボックス 20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7" name="楕円 20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8" name="テキスト ボックス 207"/>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9" name="楕円 20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0" name="テキスト ボックス 20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その他の経費について、類似団体平均を上回っているのは繰出金が多くなっていることが挙げられる。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繰出先は、国民健康保険事業会計、介護保険事業会計、下水道事業会計、簡易水道事業会計であり、保険料や使用料の適正化や徴収強化に取り組み、普通会計からの赤字補てん繰入金を削減していく必要が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簡易水道事業においては、令和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年度から水道料金の見直しを行っており、前年度から数値が減少している。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77470</xdr:rowOff>
    </xdr:from>
    <xdr:to>
      <xdr:col>82</xdr:col>
      <xdr:colOff>107950</xdr:colOff>
      <xdr:row>56</xdr:row>
      <xdr:rowOff>134620</xdr:rowOff>
    </xdr:to>
    <xdr:cxnSp macro="">
      <xdr:nvCxnSpPr>
        <xdr:cNvPr id="242" name="直線コネクタ 241"/>
        <xdr:cNvCxnSpPr/>
      </xdr:nvCxnSpPr>
      <xdr:spPr>
        <a:xfrm flipV="1">
          <a:off x="15671800" y="96786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134620</xdr:rowOff>
    </xdr:to>
    <xdr:cxnSp macro="">
      <xdr:nvCxnSpPr>
        <xdr:cNvPr id="245" name="直線コネクタ 244"/>
        <xdr:cNvCxnSpPr/>
      </xdr:nvCxnSpPr>
      <xdr:spPr>
        <a:xfrm>
          <a:off x="14782800" y="973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56</xdr:row>
      <xdr:rowOff>138430</xdr:rowOff>
    </xdr:to>
    <xdr:cxnSp macro="">
      <xdr:nvCxnSpPr>
        <xdr:cNvPr id="248" name="直線コネクタ 247"/>
        <xdr:cNvCxnSpPr/>
      </xdr:nvCxnSpPr>
      <xdr:spPr>
        <a:xfrm flipV="1">
          <a:off x="13893800" y="9735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107950</xdr:rowOff>
    </xdr:from>
    <xdr:to>
      <xdr:col>69</xdr:col>
      <xdr:colOff>92075</xdr:colOff>
      <xdr:row>56</xdr:row>
      <xdr:rowOff>138430</xdr:rowOff>
    </xdr:to>
    <xdr:cxnSp macro="">
      <xdr:nvCxnSpPr>
        <xdr:cNvPr id="251" name="直線コネクタ 250"/>
        <xdr:cNvCxnSpPr/>
      </xdr:nvCxnSpPr>
      <xdr:spPr>
        <a:xfrm>
          <a:off x="13004800" y="9709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26670</xdr:rowOff>
    </xdr:from>
    <xdr:to>
      <xdr:col>82</xdr:col>
      <xdr:colOff>158750</xdr:colOff>
      <xdr:row>56</xdr:row>
      <xdr:rowOff>128270</xdr:rowOff>
    </xdr:to>
    <xdr:sp macro="" textlink="">
      <xdr:nvSpPr>
        <xdr:cNvPr id="261" name="楕円 260"/>
        <xdr:cNvSpPr/>
      </xdr:nvSpPr>
      <xdr:spPr>
        <a:xfrm>
          <a:off x="164592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170197</xdr:rowOff>
    </xdr:from>
    <xdr:ext cx="762000" cy="259045"/>
    <xdr:sp macro="" textlink="">
      <xdr:nvSpPr>
        <xdr:cNvPr id="262" name="その他該当値テキスト"/>
        <xdr:cNvSpPr txBox="1"/>
      </xdr:nvSpPr>
      <xdr:spPr>
        <a:xfrm>
          <a:off x="16598900" y="959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63" name="楕円 262"/>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64" name="テキスト ボックス 263"/>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65" name="楕円 264"/>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170197</xdr:rowOff>
    </xdr:from>
    <xdr:ext cx="762000" cy="259045"/>
    <xdr:sp macro="" textlink="">
      <xdr:nvSpPr>
        <xdr:cNvPr id="266" name="テキスト ボックス 265"/>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87630</xdr:rowOff>
    </xdr:from>
    <xdr:to>
      <xdr:col>69</xdr:col>
      <xdr:colOff>142875</xdr:colOff>
      <xdr:row>57</xdr:row>
      <xdr:rowOff>17780</xdr:rowOff>
    </xdr:to>
    <xdr:sp macro="" textlink="">
      <xdr:nvSpPr>
        <xdr:cNvPr id="267" name="楕円 266"/>
        <xdr:cNvSpPr/>
      </xdr:nvSpPr>
      <xdr:spPr>
        <a:xfrm>
          <a:off x="13843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2557</xdr:rowOff>
    </xdr:from>
    <xdr:ext cx="762000" cy="259045"/>
    <xdr:sp macro="" textlink="">
      <xdr:nvSpPr>
        <xdr:cNvPr id="268" name="テキスト ボックス 267"/>
        <xdr:cNvSpPr txBox="1"/>
      </xdr:nvSpPr>
      <xdr:spPr>
        <a:xfrm>
          <a:off x="13512800" y="97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57150</xdr:rowOff>
    </xdr:from>
    <xdr:to>
      <xdr:col>65</xdr:col>
      <xdr:colOff>53975</xdr:colOff>
      <xdr:row>56</xdr:row>
      <xdr:rowOff>158750</xdr:rowOff>
    </xdr:to>
    <xdr:sp macro="" textlink="">
      <xdr:nvSpPr>
        <xdr:cNvPr id="269" name="楕円 268"/>
        <xdr:cNvSpPr/>
      </xdr:nvSpPr>
      <xdr:spPr>
        <a:xfrm>
          <a:off x="12954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143527</xdr:rowOff>
    </xdr:from>
    <xdr:ext cx="762000" cy="259045"/>
    <xdr:sp macro="" textlink="">
      <xdr:nvSpPr>
        <xdr:cNvPr id="270" name="テキスト ボックス 269"/>
        <xdr:cNvSpPr txBox="1"/>
      </xdr:nvSpPr>
      <xdr:spPr>
        <a:xfrm>
          <a:off x="12623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ほぼ同値であったが、令和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年度では本町の方が低くなっている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消防業務を室戸市に委託しているほか、広域でゴミ処理に要する費用負担を行っており、経常経費の削減が困難な状況となってきている。住民や他団体への補助金等の支出を慎重に行い、バランスを取っ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131572</xdr:rowOff>
    </xdr:to>
    <xdr:cxnSp macro="">
      <xdr:nvCxnSpPr>
        <xdr:cNvPr id="300" name="直線コネクタ 299"/>
        <xdr:cNvCxnSpPr/>
      </xdr:nvCxnSpPr>
      <xdr:spPr>
        <a:xfrm flipV="1">
          <a:off x="15671800" y="617575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131572</xdr:rowOff>
    </xdr:to>
    <xdr:cxnSp macro="">
      <xdr:nvCxnSpPr>
        <xdr:cNvPr id="303" name="直線コネクタ 302"/>
        <xdr:cNvCxnSpPr/>
      </xdr:nvCxnSpPr>
      <xdr:spPr>
        <a:xfrm>
          <a:off x="14782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149860</xdr:rowOff>
    </xdr:to>
    <xdr:cxnSp macro="">
      <xdr:nvCxnSpPr>
        <xdr:cNvPr id="306" name="直線コネクタ 305"/>
        <xdr:cNvCxnSpPr/>
      </xdr:nvCxnSpPr>
      <xdr:spPr>
        <a:xfrm flipV="1">
          <a:off x="13893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168148</xdr:rowOff>
    </xdr:to>
    <xdr:cxnSp macro="">
      <xdr:nvCxnSpPr>
        <xdr:cNvPr id="309" name="直線コネクタ 308"/>
        <xdr:cNvCxnSpPr/>
      </xdr:nvCxnSpPr>
      <xdr:spPr>
        <a:xfrm flipV="1">
          <a:off x="13004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19" name="楕円 318"/>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0"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1" name="楕円 320"/>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2" name="テキスト ボックス 321"/>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3" name="楕円 322"/>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4" name="テキスト ボックス 323"/>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5" name="楕円 324"/>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6" name="テキスト ボックス 325"/>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7" name="楕円 326"/>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8" name="テキスト ボックス 327"/>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類似団体平均と逆転した平成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年度からは光ケーブル整備事業（償還額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千円／年）の償還が始まっており、今後も類似団体平均よりも悪化する恐れがある。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31750</xdr:rowOff>
    </xdr:from>
    <xdr:to>
      <xdr:col>24</xdr:col>
      <xdr:colOff>25400</xdr:colOff>
      <xdr:row>78</xdr:row>
      <xdr:rowOff>54611</xdr:rowOff>
    </xdr:to>
    <xdr:cxnSp macro="">
      <xdr:nvCxnSpPr>
        <xdr:cNvPr id="360" name="直線コネクタ 359"/>
        <xdr:cNvCxnSpPr/>
      </xdr:nvCxnSpPr>
      <xdr:spPr>
        <a:xfrm flipV="1">
          <a:off x="3987800" y="134048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157480</xdr:rowOff>
    </xdr:from>
    <xdr:to>
      <xdr:col>19</xdr:col>
      <xdr:colOff>187325</xdr:colOff>
      <xdr:row>78</xdr:row>
      <xdr:rowOff>54611</xdr:rowOff>
    </xdr:to>
    <xdr:cxnSp macro="">
      <xdr:nvCxnSpPr>
        <xdr:cNvPr id="363" name="直線コネクタ 362"/>
        <xdr:cNvCxnSpPr/>
      </xdr:nvCxnSpPr>
      <xdr:spPr>
        <a:xfrm>
          <a:off x="3098800" y="133591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77</xdr:row>
      <xdr:rowOff>157480</xdr:rowOff>
    </xdr:to>
    <xdr:cxnSp macro="">
      <xdr:nvCxnSpPr>
        <xdr:cNvPr id="366" name="直線コネクタ 365"/>
        <xdr:cNvCxnSpPr/>
      </xdr:nvCxnSpPr>
      <xdr:spPr>
        <a:xfrm>
          <a:off x="2209800" y="13355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119380</xdr:rowOff>
    </xdr:from>
    <xdr:to>
      <xdr:col>11</xdr:col>
      <xdr:colOff>9525</xdr:colOff>
      <xdr:row>77</xdr:row>
      <xdr:rowOff>153670</xdr:rowOff>
    </xdr:to>
    <xdr:cxnSp macro="">
      <xdr:nvCxnSpPr>
        <xdr:cNvPr id="369" name="直線コネクタ 368"/>
        <xdr:cNvCxnSpPr/>
      </xdr:nvCxnSpPr>
      <xdr:spPr>
        <a:xfrm>
          <a:off x="1320800" y="13321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152400</xdr:rowOff>
    </xdr:from>
    <xdr:to>
      <xdr:col>24</xdr:col>
      <xdr:colOff>76200</xdr:colOff>
      <xdr:row>78</xdr:row>
      <xdr:rowOff>82550</xdr:rowOff>
    </xdr:to>
    <xdr:sp macro="" textlink="">
      <xdr:nvSpPr>
        <xdr:cNvPr id="379" name="楕円 378"/>
        <xdr:cNvSpPr/>
      </xdr:nvSpPr>
      <xdr:spPr>
        <a:xfrm>
          <a:off x="4775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124477</xdr:rowOff>
    </xdr:from>
    <xdr:ext cx="762000" cy="259045"/>
    <xdr:sp macro="" textlink="">
      <xdr:nvSpPr>
        <xdr:cNvPr id="380" name="公債費該当値テキスト"/>
        <xdr:cNvSpPr txBox="1"/>
      </xdr:nvSpPr>
      <xdr:spPr>
        <a:xfrm>
          <a:off x="4914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3811</xdr:rowOff>
    </xdr:from>
    <xdr:to>
      <xdr:col>20</xdr:col>
      <xdr:colOff>38100</xdr:colOff>
      <xdr:row>78</xdr:row>
      <xdr:rowOff>105411</xdr:rowOff>
    </xdr:to>
    <xdr:sp macro="" textlink="">
      <xdr:nvSpPr>
        <xdr:cNvPr id="381" name="楕円 380"/>
        <xdr:cNvSpPr/>
      </xdr:nvSpPr>
      <xdr:spPr>
        <a:xfrm>
          <a:off x="3937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90188</xdr:rowOff>
    </xdr:from>
    <xdr:ext cx="736600" cy="259045"/>
    <xdr:sp macro="" textlink="">
      <xdr:nvSpPr>
        <xdr:cNvPr id="382" name="テキスト ボックス 381"/>
        <xdr:cNvSpPr txBox="1"/>
      </xdr:nvSpPr>
      <xdr:spPr>
        <a:xfrm>
          <a:off x="3606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106680</xdr:rowOff>
    </xdr:from>
    <xdr:to>
      <xdr:col>15</xdr:col>
      <xdr:colOff>149225</xdr:colOff>
      <xdr:row>78</xdr:row>
      <xdr:rowOff>36830</xdr:rowOff>
    </xdr:to>
    <xdr:sp macro="" textlink="">
      <xdr:nvSpPr>
        <xdr:cNvPr id="383" name="楕円 382"/>
        <xdr:cNvSpPr/>
      </xdr:nvSpPr>
      <xdr:spPr>
        <a:xfrm>
          <a:off x="3048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21607</xdr:rowOff>
    </xdr:from>
    <xdr:ext cx="762000" cy="259045"/>
    <xdr:sp macro="" textlink="">
      <xdr:nvSpPr>
        <xdr:cNvPr id="384" name="テキスト ボックス 383"/>
        <xdr:cNvSpPr txBox="1"/>
      </xdr:nvSpPr>
      <xdr:spPr>
        <a:xfrm>
          <a:off x="2717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85" name="楕円 384"/>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86" name="テキスト ボックス 385"/>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68580</xdr:rowOff>
    </xdr:from>
    <xdr:to>
      <xdr:col>6</xdr:col>
      <xdr:colOff>171450</xdr:colOff>
      <xdr:row>77</xdr:row>
      <xdr:rowOff>170180</xdr:rowOff>
    </xdr:to>
    <xdr:sp macro="" textlink="">
      <xdr:nvSpPr>
        <xdr:cNvPr id="387" name="楕円 386"/>
        <xdr:cNvSpPr/>
      </xdr:nvSpPr>
      <xdr:spPr>
        <a:xfrm>
          <a:off x="1270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154957</xdr:rowOff>
    </xdr:from>
    <xdr:ext cx="762000" cy="259045"/>
    <xdr:sp macro="" textlink="">
      <xdr:nvSpPr>
        <xdr:cNvPr id="388" name="テキスト ボックス 387"/>
        <xdr:cNvSpPr txBox="1"/>
      </xdr:nvSpPr>
      <xdr:spPr>
        <a:xfrm>
          <a:off x="939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公債費を除く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類似団体平均との差は年々解消している傾向にある。経常経費の大部分を占める人件費は定員適正化計画に基づく抑制や、事業見直しによる歳出削減に取り組んでいく。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71482</xdr:rowOff>
    </xdr:from>
    <xdr:to>
      <xdr:col>82</xdr:col>
      <xdr:colOff>107950</xdr:colOff>
      <xdr:row>77</xdr:row>
      <xdr:rowOff>1270</xdr:rowOff>
    </xdr:to>
    <xdr:cxnSp macro="">
      <xdr:nvCxnSpPr>
        <xdr:cNvPr id="423" name="直線コネクタ 422"/>
        <xdr:cNvCxnSpPr/>
      </xdr:nvCxnSpPr>
      <xdr:spPr>
        <a:xfrm flipV="1">
          <a:off x="15671800" y="13101682"/>
          <a:ext cx="8382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79648</xdr:rowOff>
    </xdr:to>
    <xdr:cxnSp macro="">
      <xdr:nvCxnSpPr>
        <xdr:cNvPr id="426" name="直線コネクタ 425"/>
        <xdr:cNvCxnSpPr/>
      </xdr:nvCxnSpPr>
      <xdr:spPr>
        <a:xfrm flipV="1">
          <a:off x="14782800" y="13202920"/>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76381</xdr:rowOff>
    </xdr:from>
    <xdr:to>
      <xdr:col>73</xdr:col>
      <xdr:colOff>180975</xdr:colOff>
      <xdr:row>77</xdr:row>
      <xdr:rowOff>79648</xdr:rowOff>
    </xdr:to>
    <xdr:cxnSp macro="">
      <xdr:nvCxnSpPr>
        <xdr:cNvPr id="429" name="直線コネクタ 428"/>
        <xdr:cNvCxnSpPr/>
      </xdr:nvCxnSpPr>
      <xdr:spPr>
        <a:xfrm>
          <a:off x="13893800" y="13278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43724</xdr:rowOff>
    </xdr:from>
    <xdr:to>
      <xdr:col>69</xdr:col>
      <xdr:colOff>92075</xdr:colOff>
      <xdr:row>77</xdr:row>
      <xdr:rowOff>76381</xdr:rowOff>
    </xdr:to>
    <xdr:cxnSp macro="">
      <xdr:nvCxnSpPr>
        <xdr:cNvPr id="432" name="直線コネクタ 431"/>
        <xdr:cNvCxnSpPr/>
      </xdr:nvCxnSpPr>
      <xdr:spPr>
        <a:xfrm>
          <a:off x="13004800" y="132453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20682</xdr:rowOff>
    </xdr:from>
    <xdr:to>
      <xdr:col>82</xdr:col>
      <xdr:colOff>158750</xdr:colOff>
      <xdr:row>76</xdr:row>
      <xdr:rowOff>122282</xdr:rowOff>
    </xdr:to>
    <xdr:sp macro="" textlink="">
      <xdr:nvSpPr>
        <xdr:cNvPr id="442" name="楕円 441"/>
        <xdr:cNvSpPr/>
      </xdr:nvSpPr>
      <xdr:spPr>
        <a:xfrm>
          <a:off x="16459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164209</xdr:rowOff>
    </xdr:from>
    <xdr:ext cx="762000" cy="259045"/>
    <xdr:sp macro="" textlink="">
      <xdr:nvSpPr>
        <xdr:cNvPr id="443" name="公債費以外該当値テキスト"/>
        <xdr:cNvSpPr txBox="1"/>
      </xdr:nvSpPr>
      <xdr:spPr>
        <a:xfrm>
          <a:off x="165989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4" name="楕円 443"/>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45" name="テキスト ボックス 444"/>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28848</xdr:rowOff>
    </xdr:from>
    <xdr:to>
      <xdr:col>74</xdr:col>
      <xdr:colOff>31750</xdr:colOff>
      <xdr:row>77</xdr:row>
      <xdr:rowOff>130448</xdr:rowOff>
    </xdr:to>
    <xdr:sp macro="" textlink="">
      <xdr:nvSpPr>
        <xdr:cNvPr id="446" name="楕円 445"/>
        <xdr:cNvSpPr/>
      </xdr:nvSpPr>
      <xdr:spPr>
        <a:xfrm>
          <a:off x="14732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115225</xdr:rowOff>
    </xdr:from>
    <xdr:ext cx="762000" cy="259045"/>
    <xdr:sp macro="" textlink="">
      <xdr:nvSpPr>
        <xdr:cNvPr id="447" name="テキスト ボックス 446"/>
        <xdr:cNvSpPr txBox="1"/>
      </xdr:nvSpPr>
      <xdr:spPr>
        <a:xfrm>
          <a:off x="144018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25581</xdr:rowOff>
    </xdr:from>
    <xdr:to>
      <xdr:col>69</xdr:col>
      <xdr:colOff>142875</xdr:colOff>
      <xdr:row>77</xdr:row>
      <xdr:rowOff>127181</xdr:rowOff>
    </xdr:to>
    <xdr:sp macro="" textlink="">
      <xdr:nvSpPr>
        <xdr:cNvPr id="448" name="楕円 447"/>
        <xdr:cNvSpPr/>
      </xdr:nvSpPr>
      <xdr:spPr>
        <a:xfrm>
          <a:off x="13843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111958</xdr:rowOff>
    </xdr:from>
    <xdr:ext cx="762000" cy="259045"/>
    <xdr:sp macro="" textlink="">
      <xdr:nvSpPr>
        <xdr:cNvPr id="449" name="テキスト ボックス 448"/>
        <xdr:cNvSpPr txBox="1"/>
      </xdr:nvSpPr>
      <xdr:spPr>
        <a:xfrm>
          <a:off x="13512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164374</xdr:rowOff>
    </xdr:from>
    <xdr:to>
      <xdr:col>65</xdr:col>
      <xdr:colOff>53975</xdr:colOff>
      <xdr:row>77</xdr:row>
      <xdr:rowOff>94524</xdr:rowOff>
    </xdr:to>
    <xdr:sp macro="" textlink="">
      <xdr:nvSpPr>
        <xdr:cNvPr id="450" name="楕円 449"/>
        <xdr:cNvSpPr/>
      </xdr:nvSpPr>
      <xdr:spPr>
        <a:xfrm>
          <a:off x="12954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79301</xdr:rowOff>
    </xdr:from>
    <xdr:ext cx="762000" cy="259045"/>
    <xdr:sp macro="" textlink="">
      <xdr:nvSpPr>
        <xdr:cNvPr id="451" name="テキスト ボックス 450"/>
        <xdr:cNvSpPr txBox="1"/>
      </xdr:nvSpPr>
      <xdr:spPr>
        <a:xfrm>
          <a:off x="12623800" y="1328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51440</xdr:rowOff>
    </xdr:from>
    <xdr:to>
      <xdr:col>29</xdr:col>
      <xdr:colOff>127000</xdr:colOff>
      <xdr:row>18</xdr:row>
      <xdr:rowOff>61858</xdr:rowOff>
    </xdr:to>
    <xdr:cxnSp macro="">
      <xdr:nvCxnSpPr>
        <xdr:cNvPr id="49" name="直線コネクタ 48"/>
        <xdr:cNvCxnSpPr/>
      </xdr:nvCxnSpPr>
      <xdr:spPr bwMode="auto">
        <a:xfrm flipV="1">
          <a:off x="5003800" y="3185165"/>
          <a:ext cx="647700" cy="10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47849</xdr:rowOff>
    </xdr:from>
    <xdr:to>
      <xdr:col>26</xdr:col>
      <xdr:colOff>50800</xdr:colOff>
      <xdr:row>18</xdr:row>
      <xdr:rowOff>61858</xdr:rowOff>
    </xdr:to>
    <xdr:cxnSp macro="">
      <xdr:nvCxnSpPr>
        <xdr:cNvPr id="52" name="直線コネクタ 51"/>
        <xdr:cNvCxnSpPr/>
      </xdr:nvCxnSpPr>
      <xdr:spPr bwMode="auto">
        <a:xfrm>
          <a:off x="4305300" y="3181574"/>
          <a:ext cx="698500" cy="14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47849</xdr:rowOff>
    </xdr:from>
    <xdr:to>
      <xdr:col>22</xdr:col>
      <xdr:colOff>114300</xdr:colOff>
      <xdr:row>18</xdr:row>
      <xdr:rowOff>72498</xdr:rowOff>
    </xdr:to>
    <xdr:cxnSp macro="">
      <xdr:nvCxnSpPr>
        <xdr:cNvPr id="55" name="直線コネクタ 54"/>
        <xdr:cNvCxnSpPr/>
      </xdr:nvCxnSpPr>
      <xdr:spPr bwMode="auto">
        <a:xfrm flipV="1">
          <a:off x="3606800" y="3181574"/>
          <a:ext cx="698500" cy="2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41848</xdr:rowOff>
    </xdr:from>
    <xdr:to>
      <xdr:col>18</xdr:col>
      <xdr:colOff>177800</xdr:colOff>
      <xdr:row>18</xdr:row>
      <xdr:rowOff>72498</xdr:rowOff>
    </xdr:to>
    <xdr:cxnSp macro="">
      <xdr:nvCxnSpPr>
        <xdr:cNvPr id="58" name="直線コネクタ 57"/>
        <xdr:cNvCxnSpPr/>
      </xdr:nvCxnSpPr>
      <xdr:spPr bwMode="auto">
        <a:xfrm>
          <a:off x="2908300" y="3175573"/>
          <a:ext cx="698500" cy="30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640</xdr:rowOff>
    </xdr:from>
    <xdr:to>
      <xdr:col>29</xdr:col>
      <xdr:colOff>177800</xdr:colOff>
      <xdr:row>18</xdr:row>
      <xdr:rowOff>102240</xdr:rowOff>
    </xdr:to>
    <xdr:sp macro="" textlink="">
      <xdr:nvSpPr>
        <xdr:cNvPr id="68" name="楕円 67"/>
        <xdr:cNvSpPr/>
      </xdr:nvSpPr>
      <xdr:spPr bwMode="auto">
        <a:xfrm>
          <a:off x="5600700" y="313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144167</xdr:rowOff>
    </xdr:from>
    <xdr:ext cx="762000" cy="259045"/>
    <xdr:sp macro="" textlink="">
      <xdr:nvSpPr>
        <xdr:cNvPr id="69" name="人口1人当たり決算額の推移該当値テキスト130"/>
        <xdr:cNvSpPr txBox="1"/>
      </xdr:nvSpPr>
      <xdr:spPr>
        <a:xfrm>
          <a:off x="5740400" y="310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11058</xdr:rowOff>
    </xdr:from>
    <xdr:to>
      <xdr:col>26</xdr:col>
      <xdr:colOff>101600</xdr:colOff>
      <xdr:row>18</xdr:row>
      <xdr:rowOff>112658</xdr:rowOff>
    </xdr:to>
    <xdr:sp macro="" textlink="">
      <xdr:nvSpPr>
        <xdr:cNvPr id="70" name="楕円 69"/>
        <xdr:cNvSpPr/>
      </xdr:nvSpPr>
      <xdr:spPr bwMode="auto">
        <a:xfrm>
          <a:off x="4953000" y="314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97436</xdr:rowOff>
    </xdr:from>
    <xdr:ext cx="736600" cy="259045"/>
    <xdr:sp macro="" textlink="">
      <xdr:nvSpPr>
        <xdr:cNvPr id="71" name="テキスト ボックス 70"/>
        <xdr:cNvSpPr txBox="1"/>
      </xdr:nvSpPr>
      <xdr:spPr>
        <a:xfrm>
          <a:off x="4622800" y="323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168499</xdr:rowOff>
    </xdr:from>
    <xdr:to>
      <xdr:col>22</xdr:col>
      <xdr:colOff>165100</xdr:colOff>
      <xdr:row>18</xdr:row>
      <xdr:rowOff>98649</xdr:rowOff>
    </xdr:to>
    <xdr:sp macro="" textlink="">
      <xdr:nvSpPr>
        <xdr:cNvPr id="72" name="楕円 71"/>
        <xdr:cNvSpPr/>
      </xdr:nvSpPr>
      <xdr:spPr bwMode="auto">
        <a:xfrm>
          <a:off x="4254500" y="3130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83426</xdr:rowOff>
    </xdr:from>
    <xdr:ext cx="762000" cy="259045"/>
    <xdr:sp macro="" textlink="">
      <xdr:nvSpPr>
        <xdr:cNvPr id="73" name="テキスト ボックス 72"/>
        <xdr:cNvSpPr txBox="1"/>
      </xdr:nvSpPr>
      <xdr:spPr>
        <a:xfrm>
          <a:off x="3924300" y="321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21698</xdr:rowOff>
    </xdr:from>
    <xdr:to>
      <xdr:col>19</xdr:col>
      <xdr:colOff>38100</xdr:colOff>
      <xdr:row>18</xdr:row>
      <xdr:rowOff>123298</xdr:rowOff>
    </xdr:to>
    <xdr:sp macro="" textlink="">
      <xdr:nvSpPr>
        <xdr:cNvPr id="74" name="楕円 73"/>
        <xdr:cNvSpPr/>
      </xdr:nvSpPr>
      <xdr:spPr bwMode="auto">
        <a:xfrm>
          <a:off x="3556000" y="315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108075</xdr:rowOff>
    </xdr:from>
    <xdr:ext cx="762000" cy="259045"/>
    <xdr:sp macro="" textlink="">
      <xdr:nvSpPr>
        <xdr:cNvPr id="75" name="テキスト ボックス 74"/>
        <xdr:cNvSpPr txBox="1"/>
      </xdr:nvSpPr>
      <xdr:spPr>
        <a:xfrm>
          <a:off x="32258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162498</xdr:rowOff>
    </xdr:from>
    <xdr:to>
      <xdr:col>15</xdr:col>
      <xdr:colOff>101600</xdr:colOff>
      <xdr:row>18</xdr:row>
      <xdr:rowOff>92648</xdr:rowOff>
    </xdr:to>
    <xdr:sp macro="" textlink="">
      <xdr:nvSpPr>
        <xdr:cNvPr id="76" name="楕円 75"/>
        <xdr:cNvSpPr/>
      </xdr:nvSpPr>
      <xdr:spPr bwMode="auto">
        <a:xfrm>
          <a:off x="2857500" y="3124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77425</xdr:rowOff>
    </xdr:from>
    <xdr:ext cx="762000" cy="259045"/>
    <xdr:sp macro="" textlink="">
      <xdr:nvSpPr>
        <xdr:cNvPr id="77" name="テキスト ボックス 76"/>
        <xdr:cNvSpPr txBox="1"/>
      </xdr:nvSpPr>
      <xdr:spPr>
        <a:xfrm>
          <a:off x="2527300" y="321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249</xdr:rowOff>
    </xdr:from>
    <xdr:to>
      <xdr:col>29</xdr:col>
      <xdr:colOff>127000</xdr:colOff>
      <xdr:row>35</xdr:row>
      <xdr:rowOff>6551</xdr:rowOff>
    </xdr:to>
    <xdr:cxnSp macro="">
      <xdr:nvCxnSpPr>
        <xdr:cNvPr id="110" name="直線コネクタ 109"/>
        <xdr:cNvCxnSpPr/>
      </xdr:nvCxnSpPr>
      <xdr:spPr bwMode="auto">
        <a:xfrm flipV="1">
          <a:off x="5003800" y="6610599"/>
          <a:ext cx="647700" cy="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6551</xdr:rowOff>
    </xdr:from>
    <xdr:to>
      <xdr:col>26</xdr:col>
      <xdr:colOff>50800</xdr:colOff>
      <xdr:row>35</xdr:row>
      <xdr:rowOff>39622</xdr:rowOff>
    </xdr:to>
    <xdr:cxnSp macro="">
      <xdr:nvCxnSpPr>
        <xdr:cNvPr id="113" name="直線コネクタ 112"/>
        <xdr:cNvCxnSpPr/>
      </xdr:nvCxnSpPr>
      <xdr:spPr bwMode="auto">
        <a:xfrm flipV="1">
          <a:off x="4305300" y="6616901"/>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39622</xdr:rowOff>
    </xdr:from>
    <xdr:to>
      <xdr:col>22</xdr:col>
      <xdr:colOff>114300</xdr:colOff>
      <xdr:row>35</xdr:row>
      <xdr:rowOff>89799</xdr:rowOff>
    </xdr:to>
    <xdr:cxnSp macro="">
      <xdr:nvCxnSpPr>
        <xdr:cNvPr id="116" name="直線コネクタ 115"/>
        <xdr:cNvCxnSpPr/>
      </xdr:nvCxnSpPr>
      <xdr:spPr bwMode="auto">
        <a:xfrm flipV="1">
          <a:off x="3606800" y="6649972"/>
          <a:ext cx="698500" cy="50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89799</xdr:rowOff>
    </xdr:from>
    <xdr:to>
      <xdr:col>18</xdr:col>
      <xdr:colOff>177800</xdr:colOff>
      <xdr:row>35</xdr:row>
      <xdr:rowOff>151757</xdr:rowOff>
    </xdr:to>
    <xdr:cxnSp macro="">
      <xdr:nvCxnSpPr>
        <xdr:cNvPr id="119" name="直線コネクタ 118"/>
        <xdr:cNvCxnSpPr/>
      </xdr:nvCxnSpPr>
      <xdr:spPr bwMode="auto">
        <a:xfrm flipV="1">
          <a:off x="2908300" y="6700149"/>
          <a:ext cx="698500" cy="61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292349</xdr:rowOff>
    </xdr:from>
    <xdr:to>
      <xdr:col>29</xdr:col>
      <xdr:colOff>177800</xdr:colOff>
      <xdr:row>35</xdr:row>
      <xdr:rowOff>51049</xdr:rowOff>
    </xdr:to>
    <xdr:sp macro="" textlink="">
      <xdr:nvSpPr>
        <xdr:cNvPr id="129" name="楕円 128"/>
        <xdr:cNvSpPr/>
      </xdr:nvSpPr>
      <xdr:spPr bwMode="auto">
        <a:xfrm>
          <a:off x="5600700" y="6559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137426</xdr:rowOff>
    </xdr:from>
    <xdr:ext cx="762000" cy="259045"/>
    <xdr:sp macro="" textlink="">
      <xdr:nvSpPr>
        <xdr:cNvPr id="130" name="人口1人当たり決算額の推移該当値テキスト445"/>
        <xdr:cNvSpPr txBox="1"/>
      </xdr:nvSpPr>
      <xdr:spPr>
        <a:xfrm>
          <a:off x="5740400" y="640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298651</xdr:rowOff>
    </xdr:from>
    <xdr:to>
      <xdr:col>26</xdr:col>
      <xdr:colOff>101600</xdr:colOff>
      <xdr:row>35</xdr:row>
      <xdr:rowOff>57351</xdr:rowOff>
    </xdr:to>
    <xdr:sp macro="" textlink="">
      <xdr:nvSpPr>
        <xdr:cNvPr id="131" name="楕円 130"/>
        <xdr:cNvSpPr/>
      </xdr:nvSpPr>
      <xdr:spPr bwMode="auto">
        <a:xfrm>
          <a:off x="4953000" y="6566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67528</xdr:rowOff>
    </xdr:from>
    <xdr:ext cx="736600" cy="259045"/>
    <xdr:sp macro="" textlink="">
      <xdr:nvSpPr>
        <xdr:cNvPr id="132" name="テキスト ボックス 131"/>
        <xdr:cNvSpPr txBox="1"/>
      </xdr:nvSpPr>
      <xdr:spPr>
        <a:xfrm>
          <a:off x="4622800" y="633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331722</xdr:rowOff>
    </xdr:from>
    <xdr:to>
      <xdr:col>22</xdr:col>
      <xdr:colOff>165100</xdr:colOff>
      <xdr:row>35</xdr:row>
      <xdr:rowOff>90422</xdr:rowOff>
    </xdr:to>
    <xdr:sp macro="" textlink="">
      <xdr:nvSpPr>
        <xdr:cNvPr id="133" name="楕円 132"/>
        <xdr:cNvSpPr/>
      </xdr:nvSpPr>
      <xdr:spPr bwMode="auto">
        <a:xfrm>
          <a:off x="4254500" y="659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100599</xdr:rowOff>
    </xdr:from>
    <xdr:ext cx="762000" cy="259045"/>
    <xdr:sp macro="" textlink="">
      <xdr:nvSpPr>
        <xdr:cNvPr id="134" name="テキスト ボックス 133"/>
        <xdr:cNvSpPr txBox="1"/>
      </xdr:nvSpPr>
      <xdr:spPr>
        <a:xfrm>
          <a:off x="3924300" y="6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38999</xdr:rowOff>
    </xdr:from>
    <xdr:to>
      <xdr:col>19</xdr:col>
      <xdr:colOff>38100</xdr:colOff>
      <xdr:row>35</xdr:row>
      <xdr:rowOff>140599</xdr:rowOff>
    </xdr:to>
    <xdr:sp macro="" textlink="">
      <xdr:nvSpPr>
        <xdr:cNvPr id="135" name="楕円 134"/>
        <xdr:cNvSpPr/>
      </xdr:nvSpPr>
      <xdr:spPr bwMode="auto">
        <a:xfrm>
          <a:off x="3556000" y="664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150776</xdr:rowOff>
    </xdr:from>
    <xdr:ext cx="762000" cy="259045"/>
    <xdr:sp macro="" textlink="">
      <xdr:nvSpPr>
        <xdr:cNvPr id="136" name="テキスト ボックス 135"/>
        <xdr:cNvSpPr txBox="1"/>
      </xdr:nvSpPr>
      <xdr:spPr>
        <a:xfrm>
          <a:off x="3225800" y="641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100957</xdr:rowOff>
    </xdr:from>
    <xdr:to>
      <xdr:col>15</xdr:col>
      <xdr:colOff>101600</xdr:colOff>
      <xdr:row>35</xdr:row>
      <xdr:rowOff>202557</xdr:rowOff>
    </xdr:to>
    <xdr:sp macro="" textlink="">
      <xdr:nvSpPr>
        <xdr:cNvPr id="137" name="楕円 136"/>
        <xdr:cNvSpPr/>
      </xdr:nvSpPr>
      <xdr:spPr bwMode="auto">
        <a:xfrm>
          <a:off x="2857500" y="671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212734</xdr:rowOff>
    </xdr:from>
    <xdr:ext cx="762000" cy="259045"/>
    <xdr:sp macro="" textlink="">
      <xdr:nvSpPr>
        <xdr:cNvPr id="138" name="テキスト ボックス 137"/>
        <xdr:cNvSpPr txBox="1"/>
      </xdr:nvSpPr>
      <xdr:spPr>
        <a:xfrm>
          <a:off x="2527300" y="64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2,307
2,287
74.02
3,473,107
3,445,962
16,129
1,729,703
4,093,433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4382</xdr:rowOff>
    </xdr:from>
    <xdr:to>
      <xdr:col>24</xdr:col>
      <xdr:colOff>63500</xdr:colOff>
      <xdr:row>37</xdr:row>
      <xdr:rowOff>53331</xdr:rowOff>
    </xdr:to>
    <xdr:cxnSp macro="">
      <xdr:nvCxnSpPr>
        <xdr:cNvPr id="60" name="直線コネクタ 59"/>
        <xdr:cNvCxnSpPr/>
      </xdr:nvCxnSpPr>
      <xdr:spPr>
        <a:xfrm flipV="1">
          <a:off x="3797300" y="6348032"/>
          <a:ext cx="838200" cy="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24960</xdr:rowOff>
    </xdr:from>
    <xdr:to>
      <xdr:col>19</xdr:col>
      <xdr:colOff>177800</xdr:colOff>
      <xdr:row>37</xdr:row>
      <xdr:rowOff>53331</xdr:rowOff>
    </xdr:to>
    <xdr:cxnSp macro="">
      <xdr:nvCxnSpPr>
        <xdr:cNvPr id="63" name="直線コネクタ 62"/>
        <xdr:cNvCxnSpPr/>
      </xdr:nvCxnSpPr>
      <xdr:spPr>
        <a:xfrm>
          <a:off x="2908300" y="6368610"/>
          <a:ext cx="889000" cy="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24960</xdr:rowOff>
    </xdr:from>
    <xdr:to>
      <xdr:col>15</xdr:col>
      <xdr:colOff>50800</xdr:colOff>
      <xdr:row>37</xdr:row>
      <xdr:rowOff>64689</xdr:rowOff>
    </xdr:to>
    <xdr:cxnSp macro="">
      <xdr:nvCxnSpPr>
        <xdr:cNvPr id="66" name="直線コネクタ 65"/>
        <xdr:cNvCxnSpPr/>
      </xdr:nvCxnSpPr>
      <xdr:spPr>
        <a:xfrm flipV="1">
          <a:off x="2019300" y="6368610"/>
          <a:ext cx="889000" cy="3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54676</xdr:rowOff>
    </xdr:from>
    <xdr:to>
      <xdr:col>10</xdr:col>
      <xdr:colOff>114300</xdr:colOff>
      <xdr:row>37</xdr:row>
      <xdr:rowOff>64689</xdr:rowOff>
    </xdr:to>
    <xdr:cxnSp macro="">
      <xdr:nvCxnSpPr>
        <xdr:cNvPr id="69" name="直線コネクタ 68"/>
        <xdr:cNvCxnSpPr/>
      </xdr:nvCxnSpPr>
      <xdr:spPr>
        <a:xfrm>
          <a:off x="1130300" y="6398326"/>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125032</xdr:rowOff>
    </xdr:from>
    <xdr:to>
      <xdr:col>24</xdr:col>
      <xdr:colOff>114300</xdr:colOff>
      <xdr:row>37</xdr:row>
      <xdr:rowOff>55182</xdr:rowOff>
    </xdr:to>
    <xdr:sp macro="" textlink="">
      <xdr:nvSpPr>
        <xdr:cNvPr id="79" name="楕円 78"/>
        <xdr:cNvSpPr/>
      </xdr:nvSpPr>
      <xdr:spPr>
        <a:xfrm>
          <a:off x="4584700" y="629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103459</xdr:rowOff>
    </xdr:from>
    <xdr:ext cx="599010" cy="259045"/>
    <xdr:sp macro="" textlink="">
      <xdr:nvSpPr>
        <xdr:cNvPr id="80" name="人件費該当値テキスト"/>
        <xdr:cNvSpPr txBox="1"/>
      </xdr:nvSpPr>
      <xdr:spPr>
        <a:xfrm>
          <a:off x="4686300" y="627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2531</xdr:rowOff>
    </xdr:from>
    <xdr:to>
      <xdr:col>20</xdr:col>
      <xdr:colOff>38100</xdr:colOff>
      <xdr:row>37</xdr:row>
      <xdr:rowOff>104131</xdr:rowOff>
    </xdr:to>
    <xdr:sp macro="" textlink="">
      <xdr:nvSpPr>
        <xdr:cNvPr id="81" name="楕円 80"/>
        <xdr:cNvSpPr/>
      </xdr:nvSpPr>
      <xdr:spPr>
        <a:xfrm>
          <a:off x="3746500" y="63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95258</xdr:rowOff>
    </xdr:from>
    <xdr:ext cx="599010" cy="259045"/>
    <xdr:sp macro="" textlink="">
      <xdr:nvSpPr>
        <xdr:cNvPr id="82" name="テキスト ボックス 81"/>
        <xdr:cNvSpPr txBox="1"/>
      </xdr:nvSpPr>
      <xdr:spPr>
        <a:xfrm>
          <a:off x="3497795" y="643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145610</xdr:rowOff>
    </xdr:from>
    <xdr:to>
      <xdr:col>15</xdr:col>
      <xdr:colOff>101600</xdr:colOff>
      <xdr:row>37</xdr:row>
      <xdr:rowOff>75760</xdr:rowOff>
    </xdr:to>
    <xdr:sp macro="" textlink="">
      <xdr:nvSpPr>
        <xdr:cNvPr id="83" name="楕円 82"/>
        <xdr:cNvSpPr/>
      </xdr:nvSpPr>
      <xdr:spPr>
        <a:xfrm>
          <a:off x="2857500" y="63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66887</xdr:rowOff>
    </xdr:from>
    <xdr:ext cx="599010" cy="259045"/>
    <xdr:sp macro="" textlink="">
      <xdr:nvSpPr>
        <xdr:cNvPr id="84" name="テキスト ボックス 83"/>
        <xdr:cNvSpPr txBox="1"/>
      </xdr:nvSpPr>
      <xdr:spPr>
        <a:xfrm>
          <a:off x="2608795" y="641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13889</xdr:rowOff>
    </xdr:from>
    <xdr:to>
      <xdr:col>10</xdr:col>
      <xdr:colOff>165100</xdr:colOff>
      <xdr:row>37</xdr:row>
      <xdr:rowOff>115489</xdr:rowOff>
    </xdr:to>
    <xdr:sp macro="" textlink="">
      <xdr:nvSpPr>
        <xdr:cNvPr id="85" name="楕円 84"/>
        <xdr:cNvSpPr/>
      </xdr:nvSpPr>
      <xdr:spPr>
        <a:xfrm>
          <a:off x="1968500" y="635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106616</xdr:rowOff>
    </xdr:from>
    <xdr:ext cx="599010" cy="259045"/>
    <xdr:sp macro="" textlink="">
      <xdr:nvSpPr>
        <xdr:cNvPr id="86" name="テキスト ボックス 85"/>
        <xdr:cNvSpPr txBox="1"/>
      </xdr:nvSpPr>
      <xdr:spPr>
        <a:xfrm>
          <a:off x="1719795" y="645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3876</xdr:rowOff>
    </xdr:from>
    <xdr:to>
      <xdr:col>6</xdr:col>
      <xdr:colOff>38100</xdr:colOff>
      <xdr:row>37</xdr:row>
      <xdr:rowOff>105476</xdr:rowOff>
    </xdr:to>
    <xdr:sp macro="" textlink="">
      <xdr:nvSpPr>
        <xdr:cNvPr id="87" name="楕円 86"/>
        <xdr:cNvSpPr/>
      </xdr:nvSpPr>
      <xdr:spPr>
        <a:xfrm>
          <a:off x="1079500" y="63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96603</xdr:rowOff>
    </xdr:from>
    <xdr:ext cx="599010" cy="259045"/>
    <xdr:sp macro="" textlink="">
      <xdr:nvSpPr>
        <xdr:cNvPr id="88" name="テキスト ボックス 87"/>
        <xdr:cNvSpPr txBox="1"/>
      </xdr:nvSpPr>
      <xdr:spPr>
        <a:xfrm>
          <a:off x="830795" y="644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150783</xdr:rowOff>
    </xdr:from>
    <xdr:to>
      <xdr:col>24</xdr:col>
      <xdr:colOff>63500</xdr:colOff>
      <xdr:row>56</xdr:row>
      <xdr:rowOff>162318</xdr:rowOff>
    </xdr:to>
    <xdr:cxnSp macro="">
      <xdr:nvCxnSpPr>
        <xdr:cNvPr id="117" name="直線コネクタ 116"/>
        <xdr:cNvCxnSpPr/>
      </xdr:nvCxnSpPr>
      <xdr:spPr>
        <a:xfrm>
          <a:off x="3797300" y="9751983"/>
          <a:ext cx="838200" cy="1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150783</xdr:rowOff>
    </xdr:from>
    <xdr:to>
      <xdr:col>19</xdr:col>
      <xdr:colOff>177800</xdr:colOff>
      <xdr:row>56</xdr:row>
      <xdr:rowOff>169761</xdr:rowOff>
    </xdr:to>
    <xdr:cxnSp macro="">
      <xdr:nvCxnSpPr>
        <xdr:cNvPr id="120" name="直線コネクタ 119"/>
        <xdr:cNvCxnSpPr/>
      </xdr:nvCxnSpPr>
      <xdr:spPr>
        <a:xfrm flipV="1">
          <a:off x="2908300" y="9751983"/>
          <a:ext cx="8890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169761</xdr:rowOff>
    </xdr:from>
    <xdr:to>
      <xdr:col>15</xdr:col>
      <xdr:colOff>50800</xdr:colOff>
      <xdr:row>57</xdr:row>
      <xdr:rowOff>34167</xdr:rowOff>
    </xdr:to>
    <xdr:cxnSp macro="">
      <xdr:nvCxnSpPr>
        <xdr:cNvPr id="123" name="直線コネクタ 122"/>
        <xdr:cNvCxnSpPr/>
      </xdr:nvCxnSpPr>
      <xdr:spPr>
        <a:xfrm flipV="1">
          <a:off x="2019300" y="9770961"/>
          <a:ext cx="889000" cy="3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18706</xdr:rowOff>
    </xdr:from>
    <xdr:to>
      <xdr:col>10</xdr:col>
      <xdr:colOff>114300</xdr:colOff>
      <xdr:row>57</xdr:row>
      <xdr:rowOff>34167</xdr:rowOff>
    </xdr:to>
    <xdr:cxnSp macro="">
      <xdr:nvCxnSpPr>
        <xdr:cNvPr id="126" name="直線コネクタ 125"/>
        <xdr:cNvCxnSpPr/>
      </xdr:nvCxnSpPr>
      <xdr:spPr>
        <a:xfrm>
          <a:off x="1130300" y="9791356"/>
          <a:ext cx="889000" cy="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111518</xdr:rowOff>
    </xdr:from>
    <xdr:to>
      <xdr:col>24</xdr:col>
      <xdr:colOff>114300</xdr:colOff>
      <xdr:row>57</xdr:row>
      <xdr:rowOff>41668</xdr:rowOff>
    </xdr:to>
    <xdr:sp macro="" textlink="">
      <xdr:nvSpPr>
        <xdr:cNvPr id="136" name="楕円 135"/>
        <xdr:cNvSpPr/>
      </xdr:nvSpPr>
      <xdr:spPr>
        <a:xfrm>
          <a:off x="4584700" y="971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89945</xdr:rowOff>
    </xdr:from>
    <xdr:ext cx="599010" cy="259045"/>
    <xdr:sp macro="" textlink="">
      <xdr:nvSpPr>
        <xdr:cNvPr id="137" name="物件費該当値テキスト"/>
        <xdr:cNvSpPr txBox="1"/>
      </xdr:nvSpPr>
      <xdr:spPr>
        <a:xfrm>
          <a:off x="4686300" y="969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99983</xdr:rowOff>
    </xdr:from>
    <xdr:to>
      <xdr:col>20</xdr:col>
      <xdr:colOff>38100</xdr:colOff>
      <xdr:row>57</xdr:row>
      <xdr:rowOff>30133</xdr:rowOff>
    </xdr:to>
    <xdr:sp macro="" textlink="">
      <xdr:nvSpPr>
        <xdr:cNvPr id="138" name="楕円 137"/>
        <xdr:cNvSpPr/>
      </xdr:nvSpPr>
      <xdr:spPr>
        <a:xfrm>
          <a:off x="3746500" y="970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21260</xdr:rowOff>
    </xdr:from>
    <xdr:ext cx="599010" cy="259045"/>
    <xdr:sp macro="" textlink="">
      <xdr:nvSpPr>
        <xdr:cNvPr id="139" name="テキスト ボックス 138"/>
        <xdr:cNvSpPr txBox="1"/>
      </xdr:nvSpPr>
      <xdr:spPr>
        <a:xfrm>
          <a:off x="3497795" y="979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118961</xdr:rowOff>
    </xdr:from>
    <xdr:to>
      <xdr:col>15</xdr:col>
      <xdr:colOff>101600</xdr:colOff>
      <xdr:row>57</xdr:row>
      <xdr:rowOff>49111</xdr:rowOff>
    </xdr:to>
    <xdr:sp macro="" textlink="">
      <xdr:nvSpPr>
        <xdr:cNvPr id="140" name="楕円 139"/>
        <xdr:cNvSpPr/>
      </xdr:nvSpPr>
      <xdr:spPr>
        <a:xfrm>
          <a:off x="2857500" y="972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40238</xdr:rowOff>
    </xdr:from>
    <xdr:ext cx="599010" cy="259045"/>
    <xdr:sp macro="" textlink="">
      <xdr:nvSpPr>
        <xdr:cNvPr id="141" name="テキスト ボックス 140"/>
        <xdr:cNvSpPr txBox="1"/>
      </xdr:nvSpPr>
      <xdr:spPr>
        <a:xfrm>
          <a:off x="2608795" y="981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154817</xdr:rowOff>
    </xdr:from>
    <xdr:to>
      <xdr:col>10</xdr:col>
      <xdr:colOff>165100</xdr:colOff>
      <xdr:row>57</xdr:row>
      <xdr:rowOff>84967</xdr:rowOff>
    </xdr:to>
    <xdr:sp macro="" textlink="">
      <xdr:nvSpPr>
        <xdr:cNvPr id="142" name="楕円 141"/>
        <xdr:cNvSpPr/>
      </xdr:nvSpPr>
      <xdr:spPr>
        <a:xfrm>
          <a:off x="1968500" y="975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76094</xdr:rowOff>
    </xdr:from>
    <xdr:ext cx="599010" cy="259045"/>
    <xdr:sp macro="" textlink="">
      <xdr:nvSpPr>
        <xdr:cNvPr id="143" name="テキスト ボックス 142"/>
        <xdr:cNvSpPr txBox="1"/>
      </xdr:nvSpPr>
      <xdr:spPr>
        <a:xfrm>
          <a:off x="1719795" y="984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139356</xdr:rowOff>
    </xdr:from>
    <xdr:to>
      <xdr:col>6</xdr:col>
      <xdr:colOff>38100</xdr:colOff>
      <xdr:row>57</xdr:row>
      <xdr:rowOff>69506</xdr:rowOff>
    </xdr:to>
    <xdr:sp macro="" textlink="">
      <xdr:nvSpPr>
        <xdr:cNvPr id="144" name="楕円 143"/>
        <xdr:cNvSpPr/>
      </xdr:nvSpPr>
      <xdr:spPr>
        <a:xfrm>
          <a:off x="1079500" y="97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60633</xdr:rowOff>
    </xdr:from>
    <xdr:ext cx="599010" cy="259045"/>
    <xdr:sp macro="" textlink="">
      <xdr:nvSpPr>
        <xdr:cNvPr id="145" name="テキスト ボックス 144"/>
        <xdr:cNvSpPr txBox="1"/>
      </xdr:nvSpPr>
      <xdr:spPr>
        <a:xfrm>
          <a:off x="830795" y="983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29877</xdr:rowOff>
    </xdr:from>
    <xdr:to>
      <xdr:col>24</xdr:col>
      <xdr:colOff>63500</xdr:colOff>
      <xdr:row>79</xdr:row>
      <xdr:rowOff>30273</xdr:rowOff>
    </xdr:to>
    <xdr:cxnSp macro="">
      <xdr:nvCxnSpPr>
        <xdr:cNvPr id="174" name="直線コネクタ 173"/>
        <xdr:cNvCxnSpPr/>
      </xdr:nvCxnSpPr>
      <xdr:spPr>
        <a:xfrm>
          <a:off x="3797300" y="13574427"/>
          <a:ext cx="8382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22561</xdr:rowOff>
    </xdr:from>
    <xdr:to>
      <xdr:col>19</xdr:col>
      <xdr:colOff>177800</xdr:colOff>
      <xdr:row>79</xdr:row>
      <xdr:rowOff>29877</xdr:rowOff>
    </xdr:to>
    <xdr:cxnSp macro="">
      <xdr:nvCxnSpPr>
        <xdr:cNvPr id="177" name="直線コネクタ 176"/>
        <xdr:cNvCxnSpPr/>
      </xdr:nvCxnSpPr>
      <xdr:spPr>
        <a:xfrm>
          <a:off x="2908300" y="13567111"/>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22561</xdr:rowOff>
    </xdr:from>
    <xdr:to>
      <xdr:col>15</xdr:col>
      <xdr:colOff>50800</xdr:colOff>
      <xdr:row>79</xdr:row>
      <xdr:rowOff>28105</xdr:rowOff>
    </xdr:to>
    <xdr:cxnSp macro="">
      <xdr:nvCxnSpPr>
        <xdr:cNvPr id="180" name="直線コネクタ 179"/>
        <xdr:cNvCxnSpPr/>
      </xdr:nvCxnSpPr>
      <xdr:spPr>
        <a:xfrm flipV="1">
          <a:off x="2019300" y="13567111"/>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23605</xdr:rowOff>
    </xdr:from>
    <xdr:to>
      <xdr:col>10</xdr:col>
      <xdr:colOff>114300</xdr:colOff>
      <xdr:row>79</xdr:row>
      <xdr:rowOff>28105</xdr:rowOff>
    </xdr:to>
    <xdr:cxnSp macro="">
      <xdr:nvCxnSpPr>
        <xdr:cNvPr id="183" name="直線コネクタ 182"/>
        <xdr:cNvCxnSpPr/>
      </xdr:nvCxnSpPr>
      <xdr:spPr>
        <a:xfrm>
          <a:off x="1130300" y="13568155"/>
          <a:ext cx="889000" cy="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150923</xdr:rowOff>
    </xdr:from>
    <xdr:to>
      <xdr:col>24</xdr:col>
      <xdr:colOff>114300</xdr:colOff>
      <xdr:row>79</xdr:row>
      <xdr:rowOff>81073</xdr:rowOff>
    </xdr:to>
    <xdr:sp macro="" textlink="">
      <xdr:nvSpPr>
        <xdr:cNvPr id="193" name="楕円 192"/>
        <xdr:cNvSpPr/>
      </xdr:nvSpPr>
      <xdr:spPr>
        <a:xfrm>
          <a:off x="4584700" y="135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65850</xdr:rowOff>
    </xdr:from>
    <xdr:ext cx="469744" cy="259045"/>
    <xdr:sp macro="" textlink="">
      <xdr:nvSpPr>
        <xdr:cNvPr id="194" name="維持補修費該当値テキスト"/>
        <xdr:cNvSpPr txBox="1"/>
      </xdr:nvSpPr>
      <xdr:spPr>
        <a:xfrm>
          <a:off x="4686300" y="1343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150527</xdr:rowOff>
    </xdr:from>
    <xdr:to>
      <xdr:col>20</xdr:col>
      <xdr:colOff>38100</xdr:colOff>
      <xdr:row>79</xdr:row>
      <xdr:rowOff>80677</xdr:rowOff>
    </xdr:to>
    <xdr:sp macro="" textlink="">
      <xdr:nvSpPr>
        <xdr:cNvPr id="195" name="楕円 194"/>
        <xdr:cNvSpPr/>
      </xdr:nvSpPr>
      <xdr:spPr>
        <a:xfrm>
          <a:off x="3746500" y="135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71804</xdr:rowOff>
    </xdr:from>
    <xdr:ext cx="469744" cy="259045"/>
    <xdr:sp macro="" textlink="">
      <xdr:nvSpPr>
        <xdr:cNvPr id="196" name="テキスト ボックス 195"/>
        <xdr:cNvSpPr txBox="1"/>
      </xdr:nvSpPr>
      <xdr:spPr>
        <a:xfrm>
          <a:off x="3562428" y="1361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143211</xdr:rowOff>
    </xdr:from>
    <xdr:to>
      <xdr:col>15</xdr:col>
      <xdr:colOff>101600</xdr:colOff>
      <xdr:row>79</xdr:row>
      <xdr:rowOff>73361</xdr:rowOff>
    </xdr:to>
    <xdr:sp macro="" textlink="">
      <xdr:nvSpPr>
        <xdr:cNvPr id="197" name="楕円 196"/>
        <xdr:cNvSpPr/>
      </xdr:nvSpPr>
      <xdr:spPr>
        <a:xfrm>
          <a:off x="2857500" y="135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64488</xdr:rowOff>
    </xdr:from>
    <xdr:ext cx="469744" cy="259045"/>
    <xdr:sp macro="" textlink="">
      <xdr:nvSpPr>
        <xdr:cNvPr id="198" name="テキスト ボックス 197"/>
        <xdr:cNvSpPr txBox="1"/>
      </xdr:nvSpPr>
      <xdr:spPr>
        <a:xfrm>
          <a:off x="2673428" y="1360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148755</xdr:rowOff>
    </xdr:from>
    <xdr:to>
      <xdr:col>10</xdr:col>
      <xdr:colOff>165100</xdr:colOff>
      <xdr:row>79</xdr:row>
      <xdr:rowOff>78905</xdr:rowOff>
    </xdr:to>
    <xdr:sp macro="" textlink="">
      <xdr:nvSpPr>
        <xdr:cNvPr id="199" name="楕円 198"/>
        <xdr:cNvSpPr/>
      </xdr:nvSpPr>
      <xdr:spPr>
        <a:xfrm>
          <a:off x="1968500" y="135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70032</xdr:rowOff>
    </xdr:from>
    <xdr:ext cx="469744" cy="259045"/>
    <xdr:sp macro="" textlink="">
      <xdr:nvSpPr>
        <xdr:cNvPr id="200" name="テキスト ボックス 199"/>
        <xdr:cNvSpPr txBox="1"/>
      </xdr:nvSpPr>
      <xdr:spPr>
        <a:xfrm>
          <a:off x="1784428" y="136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144255</xdr:rowOff>
    </xdr:from>
    <xdr:to>
      <xdr:col>6</xdr:col>
      <xdr:colOff>38100</xdr:colOff>
      <xdr:row>79</xdr:row>
      <xdr:rowOff>74405</xdr:rowOff>
    </xdr:to>
    <xdr:sp macro="" textlink="">
      <xdr:nvSpPr>
        <xdr:cNvPr id="201" name="楕円 200"/>
        <xdr:cNvSpPr/>
      </xdr:nvSpPr>
      <xdr:spPr>
        <a:xfrm>
          <a:off x="1079500" y="135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65532</xdr:rowOff>
    </xdr:from>
    <xdr:ext cx="469744" cy="259045"/>
    <xdr:sp macro="" textlink="">
      <xdr:nvSpPr>
        <xdr:cNvPr id="202" name="テキスト ボックス 201"/>
        <xdr:cNvSpPr txBox="1"/>
      </xdr:nvSpPr>
      <xdr:spPr>
        <a:xfrm>
          <a:off x="895428" y="1361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106183</xdr:rowOff>
    </xdr:from>
    <xdr:to>
      <xdr:col>24</xdr:col>
      <xdr:colOff>63500</xdr:colOff>
      <xdr:row>96</xdr:row>
      <xdr:rowOff>10911</xdr:rowOff>
    </xdr:to>
    <xdr:cxnSp macro="">
      <xdr:nvCxnSpPr>
        <xdr:cNvPr id="233" name="直線コネクタ 232"/>
        <xdr:cNvCxnSpPr/>
      </xdr:nvCxnSpPr>
      <xdr:spPr>
        <a:xfrm flipV="1">
          <a:off x="3797300" y="16393933"/>
          <a:ext cx="838200" cy="7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148735</xdr:rowOff>
    </xdr:from>
    <xdr:to>
      <xdr:col>19</xdr:col>
      <xdr:colOff>177800</xdr:colOff>
      <xdr:row>96</xdr:row>
      <xdr:rowOff>10911</xdr:rowOff>
    </xdr:to>
    <xdr:cxnSp macro="">
      <xdr:nvCxnSpPr>
        <xdr:cNvPr id="236" name="直線コネクタ 235"/>
        <xdr:cNvCxnSpPr/>
      </xdr:nvCxnSpPr>
      <xdr:spPr>
        <a:xfrm>
          <a:off x="2908300" y="16436485"/>
          <a:ext cx="889000" cy="3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147331</xdr:rowOff>
    </xdr:from>
    <xdr:to>
      <xdr:col>15</xdr:col>
      <xdr:colOff>50800</xdr:colOff>
      <xdr:row>95</xdr:row>
      <xdr:rowOff>148735</xdr:rowOff>
    </xdr:to>
    <xdr:cxnSp macro="">
      <xdr:nvCxnSpPr>
        <xdr:cNvPr id="239" name="直線コネクタ 238"/>
        <xdr:cNvCxnSpPr/>
      </xdr:nvCxnSpPr>
      <xdr:spPr>
        <a:xfrm>
          <a:off x="2019300" y="16435081"/>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147331</xdr:rowOff>
    </xdr:from>
    <xdr:to>
      <xdr:col>10</xdr:col>
      <xdr:colOff>114300</xdr:colOff>
      <xdr:row>96</xdr:row>
      <xdr:rowOff>19500</xdr:rowOff>
    </xdr:to>
    <xdr:cxnSp macro="">
      <xdr:nvCxnSpPr>
        <xdr:cNvPr id="242" name="直線コネクタ 241"/>
        <xdr:cNvCxnSpPr/>
      </xdr:nvCxnSpPr>
      <xdr:spPr>
        <a:xfrm flipV="1">
          <a:off x="1130300" y="16435081"/>
          <a:ext cx="889000" cy="4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55383</xdr:rowOff>
    </xdr:from>
    <xdr:to>
      <xdr:col>24</xdr:col>
      <xdr:colOff>114300</xdr:colOff>
      <xdr:row>95</xdr:row>
      <xdr:rowOff>156983</xdr:rowOff>
    </xdr:to>
    <xdr:sp macro="" textlink="">
      <xdr:nvSpPr>
        <xdr:cNvPr id="252" name="楕円 251"/>
        <xdr:cNvSpPr/>
      </xdr:nvSpPr>
      <xdr:spPr>
        <a:xfrm>
          <a:off x="4584700" y="163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33810</xdr:rowOff>
    </xdr:from>
    <xdr:ext cx="534377" cy="259045"/>
    <xdr:sp macro="" textlink="">
      <xdr:nvSpPr>
        <xdr:cNvPr id="253" name="扶助費該当値テキスト"/>
        <xdr:cNvSpPr txBox="1"/>
      </xdr:nvSpPr>
      <xdr:spPr>
        <a:xfrm>
          <a:off x="4686300" y="1632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131561</xdr:rowOff>
    </xdr:from>
    <xdr:to>
      <xdr:col>20</xdr:col>
      <xdr:colOff>38100</xdr:colOff>
      <xdr:row>96</xdr:row>
      <xdr:rowOff>61711</xdr:rowOff>
    </xdr:to>
    <xdr:sp macro="" textlink="">
      <xdr:nvSpPr>
        <xdr:cNvPr id="254" name="楕円 253"/>
        <xdr:cNvSpPr/>
      </xdr:nvSpPr>
      <xdr:spPr>
        <a:xfrm>
          <a:off x="3746500" y="164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52838</xdr:rowOff>
    </xdr:from>
    <xdr:ext cx="534377" cy="259045"/>
    <xdr:sp macro="" textlink="">
      <xdr:nvSpPr>
        <xdr:cNvPr id="255" name="テキスト ボックス 254"/>
        <xdr:cNvSpPr txBox="1"/>
      </xdr:nvSpPr>
      <xdr:spPr>
        <a:xfrm>
          <a:off x="3530111" y="1651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97935</xdr:rowOff>
    </xdr:from>
    <xdr:to>
      <xdr:col>15</xdr:col>
      <xdr:colOff>101600</xdr:colOff>
      <xdr:row>96</xdr:row>
      <xdr:rowOff>28085</xdr:rowOff>
    </xdr:to>
    <xdr:sp macro="" textlink="">
      <xdr:nvSpPr>
        <xdr:cNvPr id="256" name="楕円 255"/>
        <xdr:cNvSpPr/>
      </xdr:nvSpPr>
      <xdr:spPr>
        <a:xfrm>
          <a:off x="2857500" y="1638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19212</xdr:rowOff>
    </xdr:from>
    <xdr:ext cx="534377" cy="259045"/>
    <xdr:sp macro="" textlink="">
      <xdr:nvSpPr>
        <xdr:cNvPr id="257" name="テキスト ボックス 256"/>
        <xdr:cNvSpPr txBox="1"/>
      </xdr:nvSpPr>
      <xdr:spPr>
        <a:xfrm>
          <a:off x="2641111" y="16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96531</xdr:rowOff>
    </xdr:from>
    <xdr:to>
      <xdr:col>10</xdr:col>
      <xdr:colOff>165100</xdr:colOff>
      <xdr:row>96</xdr:row>
      <xdr:rowOff>26681</xdr:rowOff>
    </xdr:to>
    <xdr:sp macro="" textlink="">
      <xdr:nvSpPr>
        <xdr:cNvPr id="258" name="楕円 257"/>
        <xdr:cNvSpPr/>
      </xdr:nvSpPr>
      <xdr:spPr>
        <a:xfrm>
          <a:off x="1968500" y="1638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17808</xdr:rowOff>
    </xdr:from>
    <xdr:ext cx="534377" cy="259045"/>
    <xdr:sp macro="" textlink="">
      <xdr:nvSpPr>
        <xdr:cNvPr id="259" name="テキスト ボックス 258"/>
        <xdr:cNvSpPr txBox="1"/>
      </xdr:nvSpPr>
      <xdr:spPr>
        <a:xfrm>
          <a:off x="1752111" y="1647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140150</xdr:rowOff>
    </xdr:from>
    <xdr:to>
      <xdr:col>6</xdr:col>
      <xdr:colOff>38100</xdr:colOff>
      <xdr:row>96</xdr:row>
      <xdr:rowOff>70300</xdr:rowOff>
    </xdr:to>
    <xdr:sp macro="" textlink="">
      <xdr:nvSpPr>
        <xdr:cNvPr id="260" name="楕円 259"/>
        <xdr:cNvSpPr/>
      </xdr:nvSpPr>
      <xdr:spPr>
        <a:xfrm>
          <a:off x="1079500" y="164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61427</xdr:rowOff>
    </xdr:from>
    <xdr:ext cx="534377" cy="259045"/>
    <xdr:sp macro="" textlink="">
      <xdr:nvSpPr>
        <xdr:cNvPr id="261" name="テキスト ボックス 260"/>
        <xdr:cNvSpPr txBox="1"/>
      </xdr:nvSpPr>
      <xdr:spPr>
        <a:xfrm>
          <a:off x="863111" y="1652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148042</xdr:rowOff>
    </xdr:from>
    <xdr:to>
      <xdr:col>55</xdr:col>
      <xdr:colOff>0</xdr:colOff>
      <xdr:row>39</xdr:row>
      <xdr:rowOff>23134</xdr:rowOff>
    </xdr:to>
    <xdr:cxnSp macro="">
      <xdr:nvCxnSpPr>
        <xdr:cNvPr id="289" name="直線コネクタ 288"/>
        <xdr:cNvCxnSpPr/>
      </xdr:nvCxnSpPr>
      <xdr:spPr>
        <a:xfrm flipV="1">
          <a:off x="9639300" y="6491692"/>
          <a:ext cx="838200" cy="2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141182</xdr:rowOff>
    </xdr:from>
    <xdr:ext cx="599010" cy="259045"/>
    <xdr:sp macro="" textlink="">
      <xdr:nvSpPr>
        <xdr:cNvPr id="290" name="補助費等平均値テキスト"/>
        <xdr:cNvSpPr txBox="1"/>
      </xdr:nvSpPr>
      <xdr:spPr>
        <a:xfrm>
          <a:off x="10528300" y="6141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23134</xdr:rowOff>
    </xdr:from>
    <xdr:to>
      <xdr:col>50</xdr:col>
      <xdr:colOff>114300</xdr:colOff>
      <xdr:row>39</xdr:row>
      <xdr:rowOff>48141</xdr:rowOff>
    </xdr:to>
    <xdr:cxnSp macro="">
      <xdr:nvCxnSpPr>
        <xdr:cNvPr id="292" name="直線コネクタ 291"/>
        <xdr:cNvCxnSpPr/>
      </xdr:nvCxnSpPr>
      <xdr:spPr>
        <a:xfrm flipV="1">
          <a:off x="8750300" y="6709684"/>
          <a:ext cx="8890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38316</xdr:rowOff>
    </xdr:from>
    <xdr:ext cx="599010" cy="259045"/>
    <xdr:sp macro="" textlink="">
      <xdr:nvSpPr>
        <xdr:cNvPr id="294" name="テキスト ボックス 293"/>
        <xdr:cNvSpPr txBox="1"/>
      </xdr:nvSpPr>
      <xdr:spPr>
        <a:xfrm>
          <a:off x="9339795" y="638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43720</xdr:rowOff>
    </xdr:from>
    <xdr:to>
      <xdr:col>45</xdr:col>
      <xdr:colOff>177800</xdr:colOff>
      <xdr:row>39</xdr:row>
      <xdr:rowOff>48141</xdr:rowOff>
    </xdr:to>
    <xdr:cxnSp macro="">
      <xdr:nvCxnSpPr>
        <xdr:cNvPr id="295" name="直線コネクタ 294"/>
        <xdr:cNvCxnSpPr/>
      </xdr:nvCxnSpPr>
      <xdr:spPr>
        <a:xfrm>
          <a:off x="7861300" y="6730270"/>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60963</xdr:rowOff>
    </xdr:from>
    <xdr:ext cx="599010" cy="259045"/>
    <xdr:sp macro="" textlink="">
      <xdr:nvSpPr>
        <xdr:cNvPr id="297" name="テキスト ボックス 296"/>
        <xdr:cNvSpPr txBox="1"/>
      </xdr:nvSpPr>
      <xdr:spPr>
        <a:xfrm>
          <a:off x="8450795" y="640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43720</xdr:rowOff>
    </xdr:from>
    <xdr:to>
      <xdr:col>41</xdr:col>
      <xdr:colOff>50800</xdr:colOff>
      <xdr:row>39</xdr:row>
      <xdr:rowOff>45080</xdr:rowOff>
    </xdr:to>
    <xdr:cxnSp macro="">
      <xdr:nvCxnSpPr>
        <xdr:cNvPr id="298" name="直線コネクタ 297"/>
        <xdr:cNvCxnSpPr/>
      </xdr:nvCxnSpPr>
      <xdr:spPr>
        <a:xfrm flipV="1">
          <a:off x="6972300" y="6730270"/>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44680</xdr:rowOff>
    </xdr:from>
    <xdr:ext cx="599010" cy="259045"/>
    <xdr:sp macro="" textlink="">
      <xdr:nvSpPr>
        <xdr:cNvPr id="300" name="テキスト ボックス 299"/>
        <xdr:cNvSpPr txBox="1"/>
      </xdr:nvSpPr>
      <xdr:spPr>
        <a:xfrm>
          <a:off x="7561795" y="638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78611</xdr:rowOff>
    </xdr:from>
    <xdr:ext cx="599010" cy="259045"/>
    <xdr:sp macro="" textlink="">
      <xdr:nvSpPr>
        <xdr:cNvPr id="302" name="テキスト ボックス 301"/>
        <xdr:cNvSpPr txBox="1"/>
      </xdr:nvSpPr>
      <xdr:spPr>
        <a:xfrm>
          <a:off x="6672795" y="642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97242</xdr:rowOff>
    </xdr:from>
    <xdr:to>
      <xdr:col>55</xdr:col>
      <xdr:colOff>50800</xdr:colOff>
      <xdr:row>38</xdr:row>
      <xdr:rowOff>27392</xdr:rowOff>
    </xdr:to>
    <xdr:sp macro="" textlink="">
      <xdr:nvSpPr>
        <xdr:cNvPr id="308" name="楕円 307"/>
        <xdr:cNvSpPr/>
      </xdr:nvSpPr>
      <xdr:spPr>
        <a:xfrm>
          <a:off x="10426700" y="644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75669</xdr:rowOff>
    </xdr:from>
    <xdr:ext cx="599010" cy="259045"/>
    <xdr:sp macro="" textlink="">
      <xdr:nvSpPr>
        <xdr:cNvPr id="309" name="補助費等該当値テキスト"/>
        <xdr:cNvSpPr txBox="1"/>
      </xdr:nvSpPr>
      <xdr:spPr>
        <a:xfrm>
          <a:off x="10528300" y="641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143784</xdr:rowOff>
    </xdr:from>
    <xdr:to>
      <xdr:col>50</xdr:col>
      <xdr:colOff>165100</xdr:colOff>
      <xdr:row>39</xdr:row>
      <xdr:rowOff>73934</xdr:rowOff>
    </xdr:to>
    <xdr:sp macro="" textlink="">
      <xdr:nvSpPr>
        <xdr:cNvPr id="310" name="楕円 309"/>
        <xdr:cNvSpPr/>
      </xdr:nvSpPr>
      <xdr:spPr>
        <a:xfrm>
          <a:off x="9588500" y="665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65061</xdr:rowOff>
    </xdr:from>
    <xdr:ext cx="599010" cy="259045"/>
    <xdr:sp macro="" textlink="">
      <xdr:nvSpPr>
        <xdr:cNvPr id="311" name="テキスト ボックス 310"/>
        <xdr:cNvSpPr txBox="1"/>
      </xdr:nvSpPr>
      <xdr:spPr>
        <a:xfrm>
          <a:off x="9339795" y="675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168791</xdr:rowOff>
    </xdr:from>
    <xdr:to>
      <xdr:col>46</xdr:col>
      <xdr:colOff>38100</xdr:colOff>
      <xdr:row>39</xdr:row>
      <xdr:rowOff>98941</xdr:rowOff>
    </xdr:to>
    <xdr:sp macro="" textlink="">
      <xdr:nvSpPr>
        <xdr:cNvPr id="312" name="楕円 311"/>
        <xdr:cNvSpPr/>
      </xdr:nvSpPr>
      <xdr:spPr>
        <a:xfrm>
          <a:off x="8699500" y="66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90068</xdr:rowOff>
    </xdr:from>
    <xdr:ext cx="599010" cy="259045"/>
    <xdr:sp macro="" textlink="">
      <xdr:nvSpPr>
        <xdr:cNvPr id="313" name="テキスト ボックス 312"/>
        <xdr:cNvSpPr txBox="1"/>
      </xdr:nvSpPr>
      <xdr:spPr>
        <a:xfrm>
          <a:off x="8450795" y="677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164370</xdr:rowOff>
    </xdr:from>
    <xdr:to>
      <xdr:col>41</xdr:col>
      <xdr:colOff>101600</xdr:colOff>
      <xdr:row>39</xdr:row>
      <xdr:rowOff>94520</xdr:rowOff>
    </xdr:to>
    <xdr:sp macro="" textlink="">
      <xdr:nvSpPr>
        <xdr:cNvPr id="314" name="楕円 313"/>
        <xdr:cNvSpPr/>
      </xdr:nvSpPr>
      <xdr:spPr>
        <a:xfrm>
          <a:off x="7810500" y="66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85647</xdr:rowOff>
    </xdr:from>
    <xdr:ext cx="599010" cy="259045"/>
    <xdr:sp macro="" textlink="">
      <xdr:nvSpPr>
        <xdr:cNvPr id="315" name="テキスト ボックス 314"/>
        <xdr:cNvSpPr txBox="1"/>
      </xdr:nvSpPr>
      <xdr:spPr>
        <a:xfrm>
          <a:off x="7561795" y="677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165730</xdr:rowOff>
    </xdr:from>
    <xdr:to>
      <xdr:col>36</xdr:col>
      <xdr:colOff>165100</xdr:colOff>
      <xdr:row>39</xdr:row>
      <xdr:rowOff>95880</xdr:rowOff>
    </xdr:to>
    <xdr:sp macro="" textlink="">
      <xdr:nvSpPr>
        <xdr:cNvPr id="316" name="楕円 315"/>
        <xdr:cNvSpPr/>
      </xdr:nvSpPr>
      <xdr:spPr>
        <a:xfrm>
          <a:off x="6921500" y="66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87007</xdr:rowOff>
    </xdr:from>
    <xdr:ext cx="599010" cy="259045"/>
    <xdr:sp macro="" textlink="">
      <xdr:nvSpPr>
        <xdr:cNvPr id="317" name="テキスト ボックス 316"/>
        <xdr:cNvSpPr txBox="1"/>
      </xdr:nvSpPr>
      <xdr:spPr>
        <a:xfrm>
          <a:off x="6672795" y="677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83578</xdr:rowOff>
    </xdr:from>
    <xdr:to>
      <xdr:col>55</xdr:col>
      <xdr:colOff>0</xdr:colOff>
      <xdr:row>58</xdr:row>
      <xdr:rowOff>114440</xdr:rowOff>
    </xdr:to>
    <xdr:cxnSp macro="">
      <xdr:nvCxnSpPr>
        <xdr:cNvPr id="346" name="直線コネクタ 345"/>
        <xdr:cNvCxnSpPr/>
      </xdr:nvCxnSpPr>
      <xdr:spPr>
        <a:xfrm flipV="1">
          <a:off x="9639300" y="10027678"/>
          <a:ext cx="8382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112798</xdr:rowOff>
    </xdr:from>
    <xdr:to>
      <xdr:col>50</xdr:col>
      <xdr:colOff>114300</xdr:colOff>
      <xdr:row>58</xdr:row>
      <xdr:rowOff>114440</xdr:rowOff>
    </xdr:to>
    <xdr:cxnSp macro="">
      <xdr:nvCxnSpPr>
        <xdr:cNvPr id="349" name="直線コネクタ 348"/>
        <xdr:cNvCxnSpPr/>
      </xdr:nvCxnSpPr>
      <xdr:spPr>
        <a:xfrm>
          <a:off x="8750300" y="10056898"/>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112798</xdr:rowOff>
    </xdr:from>
    <xdr:to>
      <xdr:col>45</xdr:col>
      <xdr:colOff>177800</xdr:colOff>
      <xdr:row>58</xdr:row>
      <xdr:rowOff>145798</xdr:rowOff>
    </xdr:to>
    <xdr:cxnSp macro="">
      <xdr:nvCxnSpPr>
        <xdr:cNvPr id="352" name="直線コネクタ 351"/>
        <xdr:cNvCxnSpPr/>
      </xdr:nvCxnSpPr>
      <xdr:spPr>
        <a:xfrm flipV="1">
          <a:off x="7861300" y="10056898"/>
          <a:ext cx="889000" cy="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145798</xdr:rowOff>
    </xdr:from>
    <xdr:to>
      <xdr:col>41</xdr:col>
      <xdr:colOff>50800</xdr:colOff>
      <xdr:row>58</xdr:row>
      <xdr:rowOff>151636</xdr:rowOff>
    </xdr:to>
    <xdr:cxnSp macro="">
      <xdr:nvCxnSpPr>
        <xdr:cNvPr id="355" name="直線コネクタ 354"/>
        <xdr:cNvCxnSpPr/>
      </xdr:nvCxnSpPr>
      <xdr:spPr>
        <a:xfrm flipV="1">
          <a:off x="6972300" y="10089898"/>
          <a:ext cx="889000" cy="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32778</xdr:rowOff>
    </xdr:from>
    <xdr:to>
      <xdr:col>55</xdr:col>
      <xdr:colOff>50800</xdr:colOff>
      <xdr:row>58</xdr:row>
      <xdr:rowOff>134378</xdr:rowOff>
    </xdr:to>
    <xdr:sp macro="" textlink="">
      <xdr:nvSpPr>
        <xdr:cNvPr id="365" name="楕円 364"/>
        <xdr:cNvSpPr/>
      </xdr:nvSpPr>
      <xdr:spPr>
        <a:xfrm>
          <a:off x="10426700" y="99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163605</xdr:rowOff>
    </xdr:from>
    <xdr:ext cx="599010" cy="259045"/>
    <xdr:sp macro="" textlink="">
      <xdr:nvSpPr>
        <xdr:cNvPr id="366" name="普通建設事業費該当値テキスト"/>
        <xdr:cNvSpPr txBox="1"/>
      </xdr:nvSpPr>
      <xdr:spPr>
        <a:xfrm>
          <a:off x="10528300" y="976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63640</xdr:rowOff>
    </xdr:from>
    <xdr:to>
      <xdr:col>50</xdr:col>
      <xdr:colOff>165100</xdr:colOff>
      <xdr:row>58</xdr:row>
      <xdr:rowOff>165240</xdr:rowOff>
    </xdr:to>
    <xdr:sp macro="" textlink="">
      <xdr:nvSpPr>
        <xdr:cNvPr id="367" name="楕円 366"/>
        <xdr:cNvSpPr/>
      </xdr:nvSpPr>
      <xdr:spPr>
        <a:xfrm>
          <a:off x="9588500" y="100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156367</xdr:rowOff>
    </xdr:from>
    <xdr:ext cx="599010" cy="259045"/>
    <xdr:sp macro="" textlink="">
      <xdr:nvSpPr>
        <xdr:cNvPr id="368" name="テキスト ボックス 367"/>
        <xdr:cNvSpPr txBox="1"/>
      </xdr:nvSpPr>
      <xdr:spPr>
        <a:xfrm>
          <a:off x="9339795" y="1010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61998</xdr:rowOff>
    </xdr:from>
    <xdr:to>
      <xdr:col>46</xdr:col>
      <xdr:colOff>38100</xdr:colOff>
      <xdr:row>58</xdr:row>
      <xdr:rowOff>163598</xdr:rowOff>
    </xdr:to>
    <xdr:sp macro="" textlink="">
      <xdr:nvSpPr>
        <xdr:cNvPr id="369" name="楕円 368"/>
        <xdr:cNvSpPr/>
      </xdr:nvSpPr>
      <xdr:spPr>
        <a:xfrm>
          <a:off x="8699500" y="100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154725</xdr:rowOff>
    </xdr:from>
    <xdr:ext cx="599010" cy="259045"/>
    <xdr:sp macro="" textlink="">
      <xdr:nvSpPr>
        <xdr:cNvPr id="370" name="テキスト ボックス 369"/>
        <xdr:cNvSpPr txBox="1"/>
      </xdr:nvSpPr>
      <xdr:spPr>
        <a:xfrm>
          <a:off x="8450795" y="1009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94998</xdr:rowOff>
    </xdr:from>
    <xdr:to>
      <xdr:col>41</xdr:col>
      <xdr:colOff>101600</xdr:colOff>
      <xdr:row>59</xdr:row>
      <xdr:rowOff>25148</xdr:rowOff>
    </xdr:to>
    <xdr:sp macro="" textlink="">
      <xdr:nvSpPr>
        <xdr:cNvPr id="371" name="楕円 370"/>
        <xdr:cNvSpPr/>
      </xdr:nvSpPr>
      <xdr:spPr>
        <a:xfrm>
          <a:off x="7810500" y="1003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16275</xdr:rowOff>
    </xdr:from>
    <xdr:ext cx="599010" cy="259045"/>
    <xdr:sp macro="" textlink="">
      <xdr:nvSpPr>
        <xdr:cNvPr id="372" name="テキスト ボックス 371"/>
        <xdr:cNvSpPr txBox="1"/>
      </xdr:nvSpPr>
      <xdr:spPr>
        <a:xfrm>
          <a:off x="7561795" y="1013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100836</xdr:rowOff>
    </xdr:from>
    <xdr:to>
      <xdr:col>36</xdr:col>
      <xdr:colOff>165100</xdr:colOff>
      <xdr:row>59</xdr:row>
      <xdr:rowOff>30986</xdr:rowOff>
    </xdr:to>
    <xdr:sp macro="" textlink="">
      <xdr:nvSpPr>
        <xdr:cNvPr id="373" name="楕円 372"/>
        <xdr:cNvSpPr/>
      </xdr:nvSpPr>
      <xdr:spPr>
        <a:xfrm>
          <a:off x="6921500" y="100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22113</xdr:rowOff>
    </xdr:from>
    <xdr:ext cx="599010" cy="259045"/>
    <xdr:sp macro="" textlink="">
      <xdr:nvSpPr>
        <xdr:cNvPr id="374" name="テキスト ボックス 373"/>
        <xdr:cNvSpPr txBox="1"/>
      </xdr:nvSpPr>
      <xdr:spPr>
        <a:xfrm>
          <a:off x="6672795" y="1013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106877</xdr:rowOff>
    </xdr:from>
    <xdr:to>
      <xdr:col>55</xdr:col>
      <xdr:colOff>0</xdr:colOff>
      <xdr:row>78</xdr:row>
      <xdr:rowOff>146374</xdr:rowOff>
    </xdr:to>
    <xdr:cxnSp macro="">
      <xdr:nvCxnSpPr>
        <xdr:cNvPr id="403" name="直線コネクタ 402"/>
        <xdr:cNvCxnSpPr/>
      </xdr:nvCxnSpPr>
      <xdr:spPr>
        <a:xfrm flipV="1">
          <a:off x="9639300" y="13479977"/>
          <a:ext cx="8382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127340</xdr:rowOff>
    </xdr:from>
    <xdr:to>
      <xdr:col>50</xdr:col>
      <xdr:colOff>114300</xdr:colOff>
      <xdr:row>78</xdr:row>
      <xdr:rowOff>146374</xdr:rowOff>
    </xdr:to>
    <xdr:cxnSp macro="">
      <xdr:nvCxnSpPr>
        <xdr:cNvPr id="406" name="直線コネクタ 405"/>
        <xdr:cNvCxnSpPr/>
      </xdr:nvCxnSpPr>
      <xdr:spPr>
        <a:xfrm>
          <a:off x="8750300" y="13500440"/>
          <a:ext cx="889000" cy="1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127340</xdr:rowOff>
    </xdr:from>
    <xdr:to>
      <xdr:col>45</xdr:col>
      <xdr:colOff>177800</xdr:colOff>
      <xdr:row>78</xdr:row>
      <xdr:rowOff>162547</xdr:rowOff>
    </xdr:to>
    <xdr:cxnSp macro="">
      <xdr:nvCxnSpPr>
        <xdr:cNvPr id="409" name="直線コネクタ 408"/>
        <xdr:cNvCxnSpPr/>
      </xdr:nvCxnSpPr>
      <xdr:spPr>
        <a:xfrm flipV="1">
          <a:off x="7861300" y="13500440"/>
          <a:ext cx="889000" cy="3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162547</xdr:rowOff>
    </xdr:from>
    <xdr:to>
      <xdr:col>41</xdr:col>
      <xdr:colOff>50800</xdr:colOff>
      <xdr:row>79</xdr:row>
      <xdr:rowOff>42982</xdr:rowOff>
    </xdr:to>
    <xdr:cxnSp macro="">
      <xdr:nvCxnSpPr>
        <xdr:cNvPr id="412" name="直線コネクタ 411"/>
        <xdr:cNvCxnSpPr/>
      </xdr:nvCxnSpPr>
      <xdr:spPr>
        <a:xfrm flipV="1">
          <a:off x="6972300" y="13535647"/>
          <a:ext cx="889000" cy="5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56077</xdr:rowOff>
    </xdr:from>
    <xdr:to>
      <xdr:col>55</xdr:col>
      <xdr:colOff>50800</xdr:colOff>
      <xdr:row>78</xdr:row>
      <xdr:rowOff>157677</xdr:rowOff>
    </xdr:to>
    <xdr:sp macro="" textlink="">
      <xdr:nvSpPr>
        <xdr:cNvPr id="422" name="楕円 421"/>
        <xdr:cNvSpPr/>
      </xdr:nvSpPr>
      <xdr:spPr>
        <a:xfrm>
          <a:off x="10426700" y="134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15454</xdr:rowOff>
    </xdr:from>
    <xdr:ext cx="599010" cy="259045"/>
    <xdr:sp macro="" textlink="">
      <xdr:nvSpPr>
        <xdr:cNvPr id="423" name="普通建設事業費 （ うち新規整備　）該当値テキスト"/>
        <xdr:cNvSpPr txBox="1"/>
      </xdr:nvSpPr>
      <xdr:spPr>
        <a:xfrm>
          <a:off x="10528300" y="132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95574</xdr:rowOff>
    </xdr:from>
    <xdr:to>
      <xdr:col>50</xdr:col>
      <xdr:colOff>165100</xdr:colOff>
      <xdr:row>79</xdr:row>
      <xdr:rowOff>25724</xdr:rowOff>
    </xdr:to>
    <xdr:sp macro="" textlink="">
      <xdr:nvSpPr>
        <xdr:cNvPr id="424" name="楕円 423"/>
        <xdr:cNvSpPr/>
      </xdr:nvSpPr>
      <xdr:spPr>
        <a:xfrm>
          <a:off x="9588500" y="134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42251</xdr:rowOff>
    </xdr:from>
    <xdr:ext cx="534377" cy="259045"/>
    <xdr:sp macro="" textlink="">
      <xdr:nvSpPr>
        <xdr:cNvPr id="425" name="テキスト ボックス 424"/>
        <xdr:cNvSpPr txBox="1"/>
      </xdr:nvSpPr>
      <xdr:spPr>
        <a:xfrm>
          <a:off x="9372111" y="132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76540</xdr:rowOff>
    </xdr:from>
    <xdr:to>
      <xdr:col>46</xdr:col>
      <xdr:colOff>38100</xdr:colOff>
      <xdr:row>79</xdr:row>
      <xdr:rowOff>6690</xdr:rowOff>
    </xdr:to>
    <xdr:sp macro="" textlink="">
      <xdr:nvSpPr>
        <xdr:cNvPr id="426" name="楕円 425"/>
        <xdr:cNvSpPr/>
      </xdr:nvSpPr>
      <xdr:spPr>
        <a:xfrm>
          <a:off x="8699500" y="1344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23217</xdr:rowOff>
    </xdr:from>
    <xdr:ext cx="599010" cy="259045"/>
    <xdr:sp macro="" textlink="">
      <xdr:nvSpPr>
        <xdr:cNvPr id="427" name="テキスト ボックス 426"/>
        <xdr:cNvSpPr txBox="1"/>
      </xdr:nvSpPr>
      <xdr:spPr>
        <a:xfrm>
          <a:off x="8450795" y="1322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111747</xdr:rowOff>
    </xdr:from>
    <xdr:to>
      <xdr:col>41</xdr:col>
      <xdr:colOff>101600</xdr:colOff>
      <xdr:row>79</xdr:row>
      <xdr:rowOff>41897</xdr:rowOff>
    </xdr:to>
    <xdr:sp macro="" textlink="">
      <xdr:nvSpPr>
        <xdr:cNvPr id="428" name="楕円 427"/>
        <xdr:cNvSpPr/>
      </xdr:nvSpPr>
      <xdr:spPr>
        <a:xfrm>
          <a:off x="7810500" y="1348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33024</xdr:rowOff>
    </xdr:from>
    <xdr:ext cx="534377" cy="259045"/>
    <xdr:sp macro="" textlink="">
      <xdr:nvSpPr>
        <xdr:cNvPr id="429" name="テキスト ボックス 428"/>
        <xdr:cNvSpPr txBox="1"/>
      </xdr:nvSpPr>
      <xdr:spPr>
        <a:xfrm>
          <a:off x="7594111" y="135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163632</xdr:rowOff>
    </xdr:from>
    <xdr:to>
      <xdr:col>36</xdr:col>
      <xdr:colOff>165100</xdr:colOff>
      <xdr:row>79</xdr:row>
      <xdr:rowOff>93782</xdr:rowOff>
    </xdr:to>
    <xdr:sp macro="" textlink="">
      <xdr:nvSpPr>
        <xdr:cNvPr id="430" name="楕円 429"/>
        <xdr:cNvSpPr/>
      </xdr:nvSpPr>
      <xdr:spPr>
        <a:xfrm>
          <a:off x="6921500" y="1353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84909</xdr:rowOff>
    </xdr:from>
    <xdr:ext cx="469744" cy="259045"/>
    <xdr:sp macro="" textlink="">
      <xdr:nvSpPr>
        <xdr:cNvPr id="431" name="テキスト ボックス 430"/>
        <xdr:cNvSpPr txBox="1"/>
      </xdr:nvSpPr>
      <xdr:spPr>
        <a:xfrm>
          <a:off x="6737428" y="1362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97470</xdr:rowOff>
    </xdr:from>
    <xdr:to>
      <xdr:col>55</xdr:col>
      <xdr:colOff>0</xdr:colOff>
      <xdr:row>98</xdr:row>
      <xdr:rowOff>108432</xdr:rowOff>
    </xdr:to>
    <xdr:cxnSp macro="">
      <xdr:nvCxnSpPr>
        <xdr:cNvPr id="458" name="直線コネクタ 457"/>
        <xdr:cNvCxnSpPr/>
      </xdr:nvCxnSpPr>
      <xdr:spPr>
        <a:xfrm flipV="1">
          <a:off x="9639300" y="16899570"/>
          <a:ext cx="8382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108432</xdr:rowOff>
    </xdr:from>
    <xdr:to>
      <xdr:col>50</xdr:col>
      <xdr:colOff>114300</xdr:colOff>
      <xdr:row>98</xdr:row>
      <xdr:rowOff>109989</xdr:rowOff>
    </xdr:to>
    <xdr:cxnSp macro="">
      <xdr:nvCxnSpPr>
        <xdr:cNvPr id="461" name="直線コネクタ 460"/>
        <xdr:cNvCxnSpPr/>
      </xdr:nvCxnSpPr>
      <xdr:spPr>
        <a:xfrm flipV="1">
          <a:off x="8750300" y="16910532"/>
          <a:ext cx="8890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109989</xdr:rowOff>
    </xdr:from>
    <xdr:to>
      <xdr:col>45</xdr:col>
      <xdr:colOff>177800</xdr:colOff>
      <xdr:row>98</xdr:row>
      <xdr:rowOff>111058</xdr:rowOff>
    </xdr:to>
    <xdr:cxnSp macro="">
      <xdr:nvCxnSpPr>
        <xdr:cNvPr id="464" name="直線コネクタ 463"/>
        <xdr:cNvCxnSpPr/>
      </xdr:nvCxnSpPr>
      <xdr:spPr>
        <a:xfrm flipV="1">
          <a:off x="7861300" y="16912089"/>
          <a:ext cx="8890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71991</xdr:rowOff>
    </xdr:from>
    <xdr:to>
      <xdr:col>41</xdr:col>
      <xdr:colOff>50800</xdr:colOff>
      <xdr:row>98</xdr:row>
      <xdr:rowOff>111058</xdr:rowOff>
    </xdr:to>
    <xdr:cxnSp macro="">
      <xdr:nvCxnSpPr>
        <xdr:cNvPr id="467" name="直線コネクタ 466"/>
        <xdr:cNvCxnSpPr/>
      </xdr:nvCxnSpPr>
      <xdr:spPr>
        <a:xfrm>
          <a:off x="6972300" y="16874091"/>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46670</xdr:rowOff>
    </xdr:from>
    <xdr:to>
      <xdr:col>55</xdr:col>
      <xdr:colOff>50800</xdr:colOff>
      <xdr:row>98</xdr:row>
      <xdr:rowOff>148270</xdr:rowOff>
    </xdr:to>
    <xdr:sp macro="" textlink="">
      <xdr:nvSpPr>
        <xdr:cNvPr id="477" name="楕円 476"/>
        <xdr:cNvSpPr/>
      </xdr:nvSpPr>
      <xdr:spPr>
        <a:xfrm>
          <a:off x="10426700" y="168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34377" cy="259045"/>
    <xdr:sp macro="" textlink="">
      <xdr:nvSpPr>
        <xdr:cNvPr id="478" name="普通建設事業費 （ うち更新整備　）該当値テキスト"/>
        <xdr:cNvSpPr txBox="1"/>
      </xdr:nvSpPr>
      <xdr:spPr>
        <a:xfrm>
          <a:off x="10528300" y="167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57632</xdr:rowOff>
    </xdr:from>
    <xdr:to>
      <xdr:col>50</xdr:col>
      <xdr:colOff>165100</xdr:colOff>
      <xdr:row>98</xdr:row>
      <xdr:rowOff>159232</xdr:rowOff>
    </xdr:to>
    <xdr:sp macro="" textlink="">
      <xdr:nvSpPr>
        <xdr:cNvPr id="479" name="楕円 478"/>
        <xdr:cNvSpPr/>
      </xdr:nvSpPr>
      <xdr:spPr>
        <a:xfrm>
          <a:off x="9588500" y="1685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150359</xdr:rowOff>
    </xdr:from>
    <xdr:ext cx="534377" cy="259045"/>
    <xdr:sp macro="" textlink="">
      <xdr:nvSpPr>
        <xdr:cNvPr id="480" name="テキスト ボックス 479"/>
        <xdr:cNvSpPr txBox="1"/>
      </xdr:nvSpPr>
      <xdr:spPr>
        <a:xfrm>
          <a:off x="9372111" y="1695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59189</xdr:rowOff>
    </xdr:from>
    <xdr:to>
      <xdr:col>46</xdr:col>
      <xdr:colOff>38100</xdr:colOff>
      <xdr:row>98</xdr:row>
      <xdr:rowOff>160789</xdr:rowOff>
    </xdr:to>
    <xdr:sp macro="" textlink="">
      <xdr:nvSpPr>
        <xdr:cNvPr id="481" name="楕円 480"/>
        <xdr:cNvSpPr/>
      </xdr:nvSpPr>
      <xdr:spPr>
        <a:xfrm>
          <a:off x="8699500" y="1686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151916</xdr:rowOff>
    </xdr:from>
    <xdr:ext cx="534377" cy="259045"/>
    <xdr:sp macro="" textlink="">
      <xdr:nvSpPr>
        <xdr:cNvPr id="482" name="テキスト ボックス 481"/>
        <xdr:cNvSpPr txBox="1"/>
      </xdr:nvSpPr>
      <xdr:spPr>
        <a:xfrm>
          <a:off x="8483111" y="169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60258</xdr:rowOff>
    </xdr:from>
    <xdr:to>
      <xdr:col>41</xdr:col>
      <xdr:colOff>101600</xdr:colOff>
      <xdr:row>98</xdr:row>
      <xdr:rowOff>161858</xdr:rowOff>
    </xdr:to>
    <xdr:sp macro="" textlink="">
      <xdr:nvSpPr>
        <xdr:cNvPr id="483" name="楕円 482"/>
        <xdr:cNvSpPr/>
      </xdr:nvSpPr>
      <xdr:spPr>
        <a:xfrm>
          <a:off x="7810500" y="1686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152985</xdr:rowOff>
    </xdr:from>
    <xdr:ext cx="534377" cy="259045"/>
    <xdr:sp macro="" textlink="">
      <xdr:nvSpPr>
        <xdr:cNvPr id="484" name="テキスト ボックス 483"/>
        <xdr:cNvSpPr txBox="1"/>
      </xdr:nvSpPr>
      <xdr:spPr>
        <a:xfrm>
          <a:off x="7594111" y="169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21191</xdr:rowOff>
    </xdr:from>
    <xdr:to>
      <xdr:col>36</xdr:col>
      <xdr:colOff>165100</xdr:colOff>
      <xdr:row>98</xdr:row>
      <xdr:rowOff>122791</xdr:rowOff>
    </xdr:to>
    <xdr:sp macro="" textlink="">
      <xdr:nvSpPr>
        <xdr:cNvPr id="485" name="楕円 484"/>
        <xdr:cNvSpPr/>
      </xdr:nvSpPr>
      <xdr:spPr>
        <a:xfrm>
          <a:off x="6921500" y="168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139318</xdr:rowOff>
    </xdr:from>
    <xdr:ext cx="599010" cy="259045"/>
    <xdr:sp macro="" textlink="">
      <xdr:nvSpPr>
        <xdr:cNvPr id="486" name="テキスト ボックス 485"/>
        <xdr:cNvSpPr txBox="1"/>
      </xdr:nvSpPr>
      <xdr:spPr>
        <a:xfrm>
          <a:off x="6672795" y="1659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164078</xdr:rowOff>
    </xdr:from>
    <xdr:to>
      <xdr:col>85</xdr:col>
      <xdr:colOff>127000</xdr:colOff>
      <xdr:row>39</xdr:row>
      <xdr:rowOff>19479</xdr:rowOff>
    </xdr:to>
    <xdr:cxnSp macro="">
      <xdr:nvCxnSpPr>
        <xdr:cNvPr id="515" name="直線コネクタ 514"/>
        <xdr:cNvCxnSpPr/>
      </xdr:nvCxnSpPr>
      <xdr:spPr>
        <a:xfrm flipV="1">
          <a:off x="15481300" y="6679178"/>
          <a:ext cx="838200" cy="2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19479</xdr:rowOff>
    </xdr:from>
    <xdr:to>
      <xdr:col>81</xdr:col>
      <xdr:colOff>50800</xdr:colOff>
      <xdr:row>39</xdr:row>
      <xdr:rowOff>29046</xdr:rowOff>
    </xdr:to>
    <xdr:cxnSp macro="">
      <xdr:nvCxnSpPr>
        <xdr:cNvPr id="518" name="直線コネクタ 517"/>
        <xdr:cNvCxnSpPr/>
      </xdr:nvCxnSpPr>
      <xdr:spPr>
        <a:xfrm flipV="1">
          <a:off x="14592300" y="6706029"/>
          <a:ext cx="889000" cy="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29046</xdr:rowOff>
    </xdr:from>
    <xdr:to>
      <xdr:col>76</xdr:col>
      <xdr:colOff>114300</xdr:colOff>
      <xdr:row>39</xdr:row>
      <xdr:rowOff>39387</xdr:rowOff>
    </xdr:to>
    <xdr:cxnSp macro="">
      <xdr:nvCxnSpPr>
        <xdr:cNvPr id="521" name="直線コネクタ 520"/>
        <xdr:cNvCxnSpPr/>
      </xdr:nvCxnSpPr>
      <xdr:spPr>
        <a:xfrm flipV="1">
          <a:off x="13703300" y="671559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39387</xdr:rowOff>
    </xdr:from>
    <xdr:to>
      <xdr:col>71</xdr:col>
      <xdr:colOff>177800</xdr:colOff>
      <xdr:row>39</xdr:row>
      <xdr:rowOff>42368</xdr:rowOff>
    </xdr:to>
    <xdr:cxnSp macro="">
      <xdr:nvCxnSpPr>
        <xdr:cNvPr id="524" name="直線コネクタ 523"/>
        <xdr:cNvCxnSpPr/>
      </xdr:nvCxnSpPr>
      <xdr:spPr>
        <a:xfrm flipV="1">
          <a:off x="12814300" y="6725937"/>
          <a:ext cx="8890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113278</xdr:rowOff>
    </xdr:from>
    <xdr:to>
      <xdr:col>85</xdr:col>
      <xdr:colOff>177800</xdr:colOff>
      <xdr:row>39</xdr:row>
      <xdr:rowOff>43428</xdr:rowOff>
    </xdr:to>
    <xdr:sp macro="" textlink="">
      <xdr:nvSpPr>
        <xdr:cNvPr id="534" name="楕円 533"/>
        <xdr:cNvSpPr/>
      </xdr:nvSpPr>
      <xdr:spPr>
        <a:xfrm>
          <a:off x="16268700" y="66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72655</xdr:rowOff>
    </xdr:from>
    <xdr:ext cx="534377" cy="259045"/>
    <xdr:sp macro="" textlink="">
      <xdr:nvSpPr>
        <xdr:cNvPr id="535" name="災害復旧事業費該当値テキスト"/>
        <xdr:cNvSpPr txBox="1"/>
      </xdr:nvSpPr>
      <xdr:spPr>
        <a:xfrm>
          <a:off x="16370300"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140129</xdr:rowOff>
    </xdr:from>
    <xdr:to>
      <xdr:col>81</xdr:col>
      <xdr:colOff>101600</xdr:colOff>
      <xdr:row>39</xdr:row>
      <xdr:rowOff>70279</xdr:rowOff>
    </xdr:to>
    <xdr:sp macro="" textlink="">
      <xdr:nvSpPr>
        <xdr:cNvPr id="536" name="楕円 535"/>
        <xdr:cNvSpPr/>
      </xdr:nvSpPr>
      <xdr:spPr>
        <a:xfrm>
          <a:off x="15430500" y="665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61406</xdr:rowOff>
    </xdr:from>
    <xdr:ext cx="534377" cy="259045"/>
    <xdr:sp macro="" textlink="">
      <xdr:nvSpPr>
        <xdr:cNvPr id="537" name="テキスト ボックス 536"/>
        <xdr:cNvSpPr txBox="1"/>
      </xdr:nvSpPr>
      <xdr:spPr>
        <a:xfrm>
          <a:off x="15214111" y="674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149696</xdr:rowOff>
    </xdr:from>
    <xdr:to>
      <xdr:col>76</xdr:col>
      <xdr:colOff>165100</xdr:colOff>
      <xdr:row>39</xdr:row>
      <xdr:rowOff>79846</xdr:rowOff>
    </xdr:to>
    <xdr:sp macro="" textlink="">
      <xdr:nvSpPr>
        <xdr:cNvPr id="538" name="楕円 537"/>
        <xdr:cNvSpPr/>
      </xdr:nvSpPr>
      <xdr:spPr>
        <a:xfrm>
          <a:off x="14541500" y="6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70973</xdr:rowOff>
    </xdr:from>
    <xdr:ext cx="469744" cy="259045"/>
    <xdr:sp macro="" textlink="">
      <xdr:nvSpPr>
        <xdr:cNvPr id="539" name="テキスト ボックス 538"/>
        <xdr:cNvSpPr txBox="1"/>
      </xdr:nvSpPr>
      <xdr:spPr>
        <a:xfrm>
          <a:off x="14357428" y="675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160037</xdr:rowOff>
    </xdr:from>
    <xdr:to>
      <xdr:col>72</xdr:col>
      <xdr:colOff>38100</xdr:colOff>
      <xdr:row>39</xdr:row>
      <xdr:rowOff>90187</xdr:rowOff>
    </xdr:to>
    <xdr:sp macro="" textlink="">
      <xdr:nvSpPr>
        <xdr:cNvPr id="540" name="楕円 539"/>
        <xdr:cNvSpPr/>
      </xdr:nvSpPr>
      <xdr:spPr>
        <a:xfrm>
          <a:off x="13652500" y="667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81314</xdr:rowOff>
    </xdr:from>
    <xdr:ext cx="469744" cy="259045"/>
    <xdr:sp macro="" textlink="">
      <xdr:nvSpPr>
        <xdr:cNvPr id="541" name="テキスト ボックス 540"/>
        <xdr:cNvSpPr txBox="1"/>
      </xdr:nvSpPr>
      <xdr:spPr>
        <a:xfrm>
          <a:off x="13468428" y="67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163018</xdr:rowOff>
    </xdr:from>
    <xdr:to>
      <xdr:col>67</xdr:col>
      <xdr:colOff>101600</xdr:colOff>
      <xdr:row>39</xdr:row>
      <xdr:rowOff>93168</xdr:rowOff>
    </xdr:to>
    <xdr:sp macro="" textlink="">
      <xdr:nvSpPr>
        <xdr:cNvPr id="542" name="楕円 541"/>
        <xdr:cNvSpPr/>
      </xdr:nvSpPr>
      <xdr:spPr>
        <a:xfrm>
          <a:off x="12763500" y="66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84295</xdr:rowOff>
    </xdr:from>
    <xdr:ext cx="469744" cy="259045"/>
    <xdr:sp macro="" textlink="">
      <xdr:nvSpPr>
        <xdr:cNvPr id="543" name="テキスト ボックス 542"/>
        <xdr:cNvSpPr txBox="1"/>
      </xdr:nvSpPr>
      <xdr:spPr>
        <a:xfrm>
          <a:off x="12579428" y="67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150730</xdr:rowOff>
    </xdr:from>
    <xdr:to>
      <xdr:col>85</xdr:col>
      <xdr:colOff>127000</xdr:colOff>
      <xdr:row>77</xdr:row>
      <xdr:rowOff>169870</xdr:rowOff>
    </xdr:to>
    <xdr:cxnSp macro="">
      <xdr:nvCxnSpPr>
        <xdr:cNvPr id="627" name="直線コネクタ 626"/>
        <xdr:cNvCxnSpPr/>
      </xdr:nvCxnSpPr>
      <xdr:spPr>
        <a:xfrm flipV="1">
          <a:off x="15481300" y="13352380"/>
          <a:ext cx="838200" cy="1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169870</xdr:rowOff>
    </xdr:from>
    <xdr:to>
      <xdr:col>81</xdr:col>
      <xdr:colOff>50800</xdr:colOff>
      <xdr:row>78</xdr:row>
      <xdr:rowOff>23335</xdr:rowOff>
    </xdr:to>
    <xdr:cxnSp macro="">
      <xdr:nvCxnSpPr>
        <xdr:cNvPr id="630" name="直線コネクタ 629"/>
        <xdr:cNvCxnSpPr/>
      </xdr:nvCxnSpPr>
      <xdr:spPr>
        <a:xfrm flipV="1">
          <a:off x="14592300" y="13371520"/>
          <a:ext cx="889000" cy="2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23335</xdr:rowOff>
    </xdr:from>
    <xdr:to>
      <xdr:col>76</xdr:col>
      <xdr:colOff>114300</xdr:colOff>
      <xdr:row>78</xdr:row>
      <xdr:rowOff>34199</xdr:rowOff>
    </xdr:to>
    <xdr:cxnSp macro="">
      <xdr:nvCxnSpPr>
        <xdr:cNvPr id="633" name="直線コネクタ 632"/>
        <xdr:cNvCxnSpPr/>
      </xdr:nvCxnSpPr>
      <xdr:spPr>
        <a:xfrm flipV="1">
          <a:off x="13703300" y="13396435"/>
          <a:ext cx="8890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34199</xdr:rowOff>
    </xdr:from>
    <xdr:to>
      <xdr:col>71</xdr:col>
      <xdr:colOff>177800</xdr:colOff>
      <xdr:row>78</xdr:row>
      <xdr:rowOff>45030</xdr:rowOff>
    </xdr:to>
    <xdr:cxnSp macro="">
      <xdr:nvCxnSpPr>
        <xdr:cNvPr id="636" name="直線コネクタ 635"/>
        <xdr:cNvCxnSpPr/>
      </xdr:nvCxnSpPr>
      <xdr:spPr>
        <a:xfrm flipV="1">
          <a:off x="12814300" y="13407299"/>
          <a:ext cx="889000" cy="1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99930</xdr:rowOff>
    </xdr:from>
    <xdr:to>
      <xdr:col>85</xdr:col>
      <xdr:colOff>177800</xdr:colOff>
      <xdr:row>78</xdr:row>
      <xdr:rowOff>30080</xdr:rowOff>
    </xdr:to>
    <xdr:sp macro="" textlink="">
      <xdr:nvSpPr>
        <xdr:cNvPr id="646" name="楕円 645"/>
        <xdr:cNvSpPr/>
      </xdr:nvSpPr>
      <xdr:spPr>
        <a:xfrm>
          <a:off x="16268700" y="133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122807</xdr:rowOff>
    </xdr:from>
    <xdr:ext cx="599010" cy="259045"/>
    <xdr:sp macro="" textlink="">
      <xdr:nvSpPr>
        <xdr:cNvPr id="647" name="公債費該当値テキスト"/>
        <xdr:cNvSpPr txBox="1"/>
      </xdr:nvSpPr>
      <xdr:spPr>
        <a:xfrm>
          <a:off x="16370300" y="1315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119070</xdr:rowOff>
    </xdr:from>
    <xdr:to>
      <xdr:col>81</xdr:col>
      <xdr:colOff>101600</xdr:colOff>
      <xdr:row>78</xdr:row>
      <xdr:rowOff>49220</xdr:rowOff>
    </xdr:to>
    <xdr:sp macro="" textlink="">
      <xdr:nvSpPr>
        <xdr:cNvPr id="648" name="楕円 647"/>
        <xdr:cNvSpPr/>
      </xdr:nvSpPr>
      <xdr:spPr>
        <a:xfrm>
          <a:off x="15430500" y="133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65747</xdr:rowOff>
    </xdr:from>
    <xdr:ext cx="599010" cy="259045"/>
    <xdr:sp macro="" textlink="">
      <xdr:nvSpPr>
        <xdr:cNvPr id="649" name="テキスト ボックス 648"/>
        <xdr:cNvSpPr txBox="1"/>
      </xdr:nvSpPr>
      <xdr:spPr>
        <a:xfrm>
          <a:off x="15181795" y="1309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143985</xdr:rowOff>
    </xdr:from>
    <xdr:to>
      <xdr:col>76</xdr:col>
      <xdr:colOff>165100</xdr:colOff>
      <xdr:row>78</xdr:row>
      <xdr:rowOff>74135</xdr:rowOff>
    </xdr:to>
    <xdr:sp macro="" textlink="">
      <xdr:nvSpPr>
        <xdr:cNvPr id="650" name="楕円 649"/>
        <xdr:cNvSpPr/>
      </xdr:nvSpPr>
      <xdr:spPr>
        <a:xfrm>
          <a:off x="14541500" y="133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90662</xdr:rowOff>
    </xdr:from>
    <xdr:ext cx="599010" cy="259045"/>
    <xdr:sp macro="" textlink="">
      <xdr:nvSpPr>
        <xdr:cNvPr id="651" name="テキスト ボックス 650"/>
        <xdr:cNvSpPr txBox="1"/>
      </xdr:nvSpPr>
      <xdr:spPr>
        <a:xfrm>
          <a:off x="14292795" y="1312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154849</xdr:rowOff>
    </xdr:from>
    <xdr:to>
      <xdr:col>72</xdr:col>
      <xdr:colOff>38100</xdr:colOff>
      <xdr:row>78</xdr:row>
      <xdr:rowOff>84999</xdr:rowOff>
    </xdr:to>
    <xdr:sp macro="" textlink="">
      <xdr:nvSpPr>
        <xdr:cNvPr id="652" name="楕円 651"/>
        <xdr:cNvSpPr/>
      </xdr:nvSpPr>
      <xdr:spPr>
        <a:xfrm>
          <a:off x="13652500" y="1335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76126</xdr:rowOff>
    </xdr:from>
    <xdr:ext cx="599010" cy="259045"/>
    <xdr:sp macro="" textlink="">
      <xdr:nvSpPr>
        <xdr:cNvPr id="653" name="テキスト ボックス 652"/>
        <xdr:cNvSpPr txBox="1"/>
      </xdr:nvSpPr>
      <xdr:spPr>
        <a:xfrm>
          <a:off x="13403795" y="1344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165680</xdr:rowOff>
    </xdr:from>
    <xdr:to>
      <xdr:col>67</xdr:col>
      <xdr:colOff>101600</xdr:colOff>
      <xdr:row>78</xdr:row>
      <xdr:rowOff>95830</xdr:rowOff>
    </xdr:to>
    <xdr:sp macro="" textlink="">
      <xdr:nvSpPr>
        <xdr:cNvPr id="654" name="楕円 653"/>
        <xdr:cNvSpPr/>
      </xdr:nvSpPr>
      <xdr:spPr>
        <a:xfrm>
          <a:off x="12763500" y="133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86957</xdr:rowOff>
    </xdr:from>
    <xdr:ext cx="599010" cy="259045"/>
    <xdr:sp macro="" textlink="">
      <xdr:nvSpPr>
        <xdr:cNvPr id="655" name="テキスト ボックス 654"/>
        <xdr:cNvSpPr txBox="1"/>
      </xdr:nvSpPr>
      <xdr:spPr>
        <a:xfrm>
          <a:off x="12514795" y="1346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10373</xdr:rowOff>
    </xdr:from>
    <xdr:to>
      <xdr:col>85</xdr:col>
      <xdr:colOff>127000</xdr:colOff>
      <xdr:row>99</xdr:row>
      <xdr:rowOff>27339</xdr:rowOff>
    </xdr:to>
    <xdr:cxnSp macro="">
      <xdr:nvCxnSpPr>
        <xdr:cNvPr id="684" name="直線コネクタ 683"/>
        <xdr:cNvCxnSpPr/>
      </xdr:nvCxnSpPr>
      <xdr:spPr>
        <a:xfrm flipV="1">
          <a:off x="15481300" y="16983923"/>
          <a:ext cx="838200" cy="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27339</xdr:rowOff>
    </xdr:from>
    <xdr:to>
      <xdr:col>81</xdr:col>
      <xdr:colOff>50800</xdr:colOff>
      <xdr:row>99</xdr:row>
      <xdr:rowOff>28293</xdr:rowOff>
    </xdr:to>
    <xdr:cxnSp macro="">
      <xdr:nvCxnSpPr>
        <xdr:cNvPr id="687" name="直線コネクタ 686"/>
        <xdr:cNvCxnSpPr/>
      </xdr:nvCxnSpPr>
      <xdr:spPr>
        <a:xfrm flipV="1">
          <a:off x="14592300" y="17000889"/>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25552</xdr:rowOff>
    </xdr:from>
    <xdr:to>
      <xdr:col>76</xdr:col>
      <xdr:colOff>114300</xdr:colOff>
      <xdr:row>99</xdr:row>
      <xdr:rowOff>28293</xdr:rowOff>
    </xdr:to>
    <xdr:cxnSp macro="">
      <xdr:nvCxnSpPr>
        <xdr:cNvPr id="690" name="直線コネクタ 689"/>
        <xdr:cNvCxnSpPr/>
      </xdr:nvCxnSpPr>
      <xdr:spPr>
        <a:xfrm>
          <a:off x="13703300" y="16999102"/>
          <a:ext cx="889000" cy="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22303</xdr:rowOff>
    </xdr:from>
    <xdr:to>
      <xdr:col>71</xdr:col>
      <xdr:colOff>177800</xdr:colOff>
      <xdr:row>99</xdr:row>
      <xdr:rowOff>25552</xdr:rowOff>
    </xdr:to>
    <xdr:cxnSp macro="">
      <xdr:nvCxnSpPr>
        <xdr:cNvPr id="693" name="直線コネクタ 692"/>
        <xdr:cNvCxnSpPr/>
      </xdr:nvCxnSpPr>
      <xdr:spPr>
        <a:xfrm>
          <a:off x="12814300" y="16995853"/>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131023</xdr:rowOff>
    </xdr:from>
    <xdr:to>
      <xdr:col>85</xdr:col>
      <xdr:colOff>177800</xdr:colOff>
      <xdr:row>99</xdr:row>
      <xdr:rowOff>61173</xdr:rowOff>
    </xdr:to>
    <xdr:sp macro="" textlink="">
      <xdr:nvSpPr>
        <xdr:cNvPr id="703" name="楕円 702"/>
        <xdr:cNvSpPr/>
      </xdr:nvSpPr>
      <xdr:spPr>
        <a:xfrm>
          <a:off x="16268700" y="1693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4" name="積立金該当値テキスト"/>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147989</xdr:rowOff>
    </xdr:from>
    <xdr:to>
      <xdr:col>81</xdr:col>
      <xdr:colOff>101600</xdr:colOff>
      <xdr:row>99</xdr:row>
      <xdr:rowOff>78139</xdr:rowOff>
    </xdr:to>
    <xdr:sp macro="" textlink="">
      <xdr:nvSpPr>
        <xdr:cNvPr id="705" name="楕円 704"/>
        <xdr:cNvSpPr/>
      </xdr:nvSpPr>
      <xdr:spPr>
        <a:xfrm>
          <a:off x="15430500" y="169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69266</xdr:rowOff>
    </xdr:from>
    <xdr:ext cx="534377" cy="259045"/>
    <xdr:sp macro="" textlink="">
      <xdr:nvSpPr>
        <xdr:cNvPr id="706" name="テキスト ボックス 705"/>
        <xdr:cNvSpPr txBox="1"/>
      </xdr:nvSpPr>
      <xdr:spPr>
        <a:xfrm>
          <a:off x="15214111" y="1704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148943</xdr:rowOff>
    </xdr:from>
    <xdr:to>
      <xdr:col>76</xdr:col>
      <xdr:colOff>165100</xdr:colOff>
      <xdr:row>99</xdr:row>
      <xdr:rowOff>79093</xdr:rowOff>
    </xdr:to>
    <xdr:sp macro="" textlink="">
      <xdr:nvSpPr>
        <xdr:cNvPr id="707" name="楕円 706"/>
        <xdr:cNvSpPr/>
      </xdr:nvSpPr>
      <xdr:spPr>
        <a:xfrm>
          <a:off x="14541500" y="1695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70220</xdr:rowOff>
    </xdr:from>
    <xdr:ext cx="534377" cy="259045"/>
    <xdr:sp macro="" textlink="">
      <xdr:nvSpPr>
        <xdr:cNvPr id="708" name="テキスト ボックス 707"/>
        <xdr:cNvSpPr txBox="1"/>
      </xdr:nvSpPr>
      <xdr:spPr>
        <a:xfrm>
          <a:off x="14325111" y="170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146202</xdr:rowOff>
    </xdr:from>
    <xdr:to>
      <xdr:col>72</xdr:col>
      <xdr:colOff>38100</xdr:colOff>
      <xdr:row>99</xdr:row>
      <xdr:rowOff>76352</xdr:rowOff>
    </xdr:to>
    <xdr:sp macro="" textlink="">
      <xdr:nvSpPr>
        <xdr:cNvPr id="709" name="楕円 708"/>
        <xdr:cNvSpPr/>
      </xdr:nvSpPr>
      <xdr:spPr>
        <a:xfrm>
          <a:off x="13652500" y="169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67479</xdr:rowOff>
    </xdr:from>
    <xdr:ext cx="534377" cy="259045"/>
    <xdr:sp macro="" textlink="">
      <xdr:nvSpPr>
        <xdr:cNvPr id="710" name="テキスト ボックス 709"/>
        <xdr:cNvSpPr txBox="1"/>
      </xdr:nvSpPr>
      <xdr:spPr>
        <a:xfrm>
          <a:off x="13436111" y="1704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142953</xdr:rowOff>
    </xdr:from>
    <xdr:to>
      <xdr:col>67</xdr:col>
      <xdr:colOff>101600</xdr:colOff>
      <xdr:row>99</xdr:row>
      <xdr:rowOff>73103</xdr:rowOff>
    </xdr:to>
    <xdr:sp macro="" textlink="">
      <xdr:nvSpPr>
        <xdr:cNvPr id="711" name="楕円 710"/>
        <xdr:cNvSpPr/>
      </xdr:nvSpPr>
      <xdr:spPr>
        <a:xfrm>
          <a:off x="12763500" y="169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64230</xdr:rowOff>
    </xdr:from>
    <xdr:ext cx="534377" cy="259045"/>
    <xdr:sp macro="" textlink="">
      <xdr:nvSpPr>
        <xdr:cNvPr id="712" name="テキスト ボックス 711"/>
        <xdr:cNvSpPr txBox="1"/>
      </xdr:nvSpPr>
      <xdr:spPr>
        <a:xfrm>
          <a:off x="12547111" y="170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139266</xdr:rowOff>
    </xdr:from>
    <xdr:to>
      <xdr:col>102</xdr:col>
      <xdr:colOff>114300</xdr:colOff>
      <xdr:row>38</xdr:row>
      <xdr:rowOff>139700</xdr:rowOff>
    </xdr:to>
    <xdr:cxnSp macro="">
      <xdr:nvCxnSpPr>
        <xdr:cNvPr id="748" name="直線コネクタ 747"/>
        <xdr:cNvCxnSpPr/>
      </xdr:nvCxnSpPr>
      <xdr:spPr>
        <a:xfrm>
          <a:off x="18656300" y="6654366"/>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88466</xdr:rowOff>
    </xdr:from>
    <xdr:to>
      <xdr:col>98</xdr:col>
      <xdr:colOff>38100</xdr:colOff>
      <xdr:row>39</xdr:row>
      <xdr:rowOff>18616</xdr:rowOff>
    </xdr:to>
    <xdr:sp macro="" textlink="">
      <xdr:nvSpPr>
        <xdr:cNvPr id="766" name="楕円 765"/>
        <xdr:cNvSpPr/>
      </xdr:nvSpPr>
      <xdr:spPr>
        <a:xfrm>
          <a:off x="18605500" y="6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9743</xdr:rowOff>
    </xdr:from>
    <xdr:ext cx="313932" cy="259045"/>
    <xdr:sp macro="" textlink="">
      <xdr:nvSpPr>
        <xdr:cNvPr id="767" name="テキスト ボックス 766"/>
        <xdr:cNvSpPr txBox="1"/>
      </xdr:nvSpPr>
      <xdr:spPr>
        <a:xfrm>
          <a:off x="18499333" y="669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135092</xdr:rowOff>
    </xdr:from>
    <xdr:to>
      <xdr:col>116</xdr:col>
      <xdr:colOff>63500</xdr:colOff>
      <xdr:row>58</xdr:row>
      <xdr:rowOff>135933</xdr:rowOff>
    </xdr:to>
    <xdr:cxnSp macro="">
      <xdr:nvCxnSpPr>
        <xdr:cNvPr id="794" name="直線コネクタ 793"/>
        <xdr:cNvCxnSpPr/>
      </xdr:nvCxnSpPr>
      <xdr:spPr>
        <a:xfrm>
          <a:off x="21323300" y="10079192"/>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132234</xdr:rowOff>
    </xdr:from>
    <xdr:to>
      <xdr:col>111</xdr:col>
      <xdr:colOff>177800</xdr:colOff>
      <xdr:row>58</xdr:row>
      <xdr:rowOff>135092</xdr:rowOff>
    </xdr:to>
    <xdr:cxnSp macro="">
      <xdr:nvCxnSpPr>
        <xdr:cNvPr id="797" name="直線コネクタ 796"/>
        <xdr:cNvCxnSpPr/>
      </xdr:nvCxnSpPr>
      <xdr:spPr>
        <a:xfrm>
          <a:off x="20434300" y="1007633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132234</xdr:rowOff>
    </xdr:from>
    <xdr:to>
      <xdr:col>107</xdr:col>
      <xdr:colOff>50800</xdr:colOff>
      <xdr:row>58</xdr:row>
      <xdr:rowOff>134868</xdr:rowOff>
    </xdr:to>
    <xdr:cxnSp macro="">
      <xdr:nvCxnSpPr>
        <xdr:cNvPr id="800" name="直線コネクタ 799"/>
        <xdr:cNvCxnSpPr/>
      </xdr:nvCxnSpPr>
      <xdr:spPr>
        <a:xfrm flipV="1">
          <a:off x="19545300" y="10076334"/>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134868</xdr:rowOff>
    </xdr:from>
    <xdr:to>
      <xdr:col>102</xdr:col>
      <xdr:colOff>114300</xdr:colOff>
      <xdr:row>58</xdr:row>
      <xdr:rowOff>135521</xdr:rowOff>
    </xdr:to>
    <xdr:cxnSp macro="">
      <xdr:nvCxnSpPr>
        <xdr:cNvPr id="803" name="直線コネクタ 802"/>
        <xdr:cNvCxnSpPr/>
      </xdr:nvCxnSpPr>
      <xdr:spPr>
        <a:xfrm flipV="1">
          <a:off x="18656300" y="1007896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85133</xdr:rowOff>
    </xdr:from>
    <xdr:to>
      <xdr:col>116</xdr:col>
      <xdr:colOff>114300</xdr:colOff>
      <xdr:row>59</xdr:row>
      <xdr:rowOff>15283</xdr:rowOff>
    </xdr:to>
    <xdr:sp macro="" textlink="">
      <xdr:nvSpPr>
        <xdr:cNvPr id="813" name="楕円 812"/>
        <xdr:cNvSpPr/>
      </xdr:nvSpPr>
      <xdr:spPr>
        <a:xfrm>
          <a:off x="22110700" y="1002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378565" cy="259045"/>
    <xdr:sp macro="" textlink="">
      <xdr:nvSpPr>
        <xdr:cNvPr id="814" name="貸付金該当値テキスト"/>
        <xdr:cNvSpPr txBox="1"/>
      </xdr:nvSpPr>
      <xdr:spPr>
        <a:xfrm>
          <a:off x="22212300" y="997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84292</xdr:rowOff>
    </xdr:from>
    <xdr:to>
      <xdr:col>112</xdr:col>
      <xdr:colOff>38100</xdr:colOff>
      <xdr:row>59</xdr:row>
      <xdr:rowOff>14442</xdr:rowOff>
    </xdr:to>
    <xdr:sp macro="" textlink="">
      <xdr:nvSpPr>
        <xdr:cNvPr id="815" name="楕円 814"/>
        <xdr:cNvSpPr/>
      </xdr:nvSpPr>
      <xdr:spPr>
        <a:xfrm>
          <a:off x="21272500" y="100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5569</xdr:rowOff>
    </xdr:from>
    <xdr:ext cx="469744" cy="259045"/>
    <xdr:sp macro="" textlink="">
      <xdr:nvSpPr>
        <xdr:cNvPr id="816" name="テキスト ボックス 815"/>
        <xdr:cNvSpPr txBox="1"/>
      </xdr:nvSpPr>
      <xdr:spPr>
        <a:xfrm>
          <a:off x="21088428" y="1012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81434</xdr:rowOff>
    </xdr:from>
    <xdr:to>
      <xdr:col>107</xdr:col>
      <xdr:colOff>101600</xdr:colOff>
      <xdr:row>59</xdr:row>
      <xdr:rowOff>11584</xdr:rowOff>
    </xdr:to>
    <xdr:sp macro="" textlink="">
      <xdr:nvSpPr>
        <xdr:cNvPr id="817" name="楕円 816"/>
        <xdr:cNvSpPr/>
      </xdr:nvSpPr>
      <xdr:spPr>
        <a:xfrm>
          <a:off x="20383500" y="100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2711</xdr:rowOff>
    </xdr:from>
    <xdr:ext cx="469744" cy="259045"/>
    <xdr:sp macro="" textlink="">
      <xdr:nvSpPr>
        <xdr:cNvPr id="818" name="テキスト ボックス 817"/>
        <xdr:cNvSpPr txBox="1"/>
      </xdr:nvSpPr>
      <xdr:spPr>
        <a:xfrm>
          <a:off x="20199428" y="1011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84068</xdr:rowOff>
    </xdr:from>
    <xdr:to>
      <xdr:col>102</xdr:col>
      <xdr:colOff>165100</xdr:colOff>
      <xdr:row>59</xdr:row>
      <xdr:rowOff>14218</xdr:rowOff>
    </xdr:to>
    <xdr:sp macro="" textlink="">
      <xdr:nvSpPr>
        <xdr:cNvPr id="819" name="楕円 818"/>
        <xdr:cNvSpPr/>
      </xdr:nvSpPr>
      <xdr:spPr>
        <a:xfrm>
          <a:off x="19494500" y="100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5345</xdr:rowOff>
    </xdr:from>
    <xdr:ext cx="469744" cy="259045"/>
    <xdr:sp macro="" textlink="">
      <xdr:nvSpPr>
        <xdr:cNvPr id="820" name="テキスト ボックス 819"/>
        <xdr:cNvSpPr txBox="1"/>
      </xdr:nvSpPr>
      <xdr:spPr>
        <a:xfrm>
          <a:off x="19310428" y="1012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84721</xdr:rowOff>
    </xdr:from>
    <xdr:to>
      <xdr:col>98</xdr:col>
      <xdr:colOff>38100</xdr:colOff>
      <xdr:row>59</xdr:row>
      <xdr:rowOff>14871</xdr:rowOff>
    </xdr:to>
    <xdr:sp macro="" textlink="">
      <xdr:nvSpPr>
        <xdr:cNvPr id="821" name="楕円 820"/>
        <xdr:cNvSpPr/>
      </xdr:nvSpPr>
      <xdr:spPr>
        <a:xfrm>
          <a:off x="18605500" y="100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5998</xdr:rowOff>
    </xdr:from>
    <xdr:ext cx="378565" cy="259045"/>
    <xdr:sp macro="" textlink="">
      <xdr:nvSpPr>
        <xdr:cNvPr id="822" name="テキスト ボックス 821"/>
        <xdr:cNvSpPr txBox="1"/>
      </xdr:nvSpPr>
      <xdr:spPr>
        <a:xfrm>
          <a:off x="18467017" y="1012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163154</xdr:rowOff>
    </xdr:from>
    <xdr:to>
      <xdr:col>116</xdr:col>
      <xdr:colOff>63500</xdr:colOff>
      <xdr:row>76</xdr:row>
      <xdr:rowOff>330</xdr:rowOff>
    </xdr:to>
    <xdr:cxnSp macro="">
      <xdr:nvCxnSpPr>
        <xdr:cNvPr id="851" name="直線コネクタ 850"/>
        <xdr:cNvCxnSpPr/>
      </xdr:nvCxnSpPr>
      <xdr:spPr>
        <a:xfrm flipV="1">
          <a:off x="21323300" y="13021904"/>
          <a:ext cx="83820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330</xdr:rowOff>
    </xdr:from>
    <xdr:to>
      <xdr:col>111</xdr:col>
      <xdr:colOff>177800</xdr:colOff>
      <xdr:row>76</xdr:row>
      <xdr:rowOff>14312</xdr:rowOff>
    </xdr:to>
    <xdr:cxnSp macro="">
      <xdr:nvCxnSpPr>
        <xdr:cNvPr id="854" name="直線コネクタ 853"/>
        <xdr:cNvCxnSpPr/>
      </xdr:nvCxnSpPr>
      <xdr:spPr>
        <a:xfrm flipV="1">
          <a:off x="20434300" y="13030530"/>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14115</xdr:rowOff>
    </xdr:from>
    <xdr:to>
      <xdr:col>107</xdr:col>
      <xdr:colOff>50800</xdr:colOff>
      <xdr:row>76</xdr:row>
      <xdr:rowOff>14312</xdr:rowOff>
    </xdr:to>
    <xdr:cxnSp macro="">
      <xdr:nvCxnSpPr>
        <xdr:cNvPr id="857" name="直線コネクタ 856"/>
        <xdr:cNvCxnSpPr/>
      </xdr:nvCxnSpPr>
      <xdr:spPr>
        <a:xfrm>
          <a:off x="19545300" y="13044315"/>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14115</xdr:rowOff>
    </xdr:from>
    <xdr:to>
      <xdr:col>102</xdr:col>
      <xdr:colOff>114300</xdr:colOff>
      <xdr:row>76</xdr:row>
      <xdr:rowOff>56482</xdr:rowOff>
    </xdr:to>
    <xdr:cxnSp macro="">
      <xdr:nvCxnSpPr>
        <xdr:cNvPr id="860" name="直線コネクタ 859"/>
        <xdr:cNvCxnSpPr/>
      </xdr:nvCxnSpPr>
      <xdr:spPr>
        <a:xfrm flipV="1">
          <a:off x="18656300" y="13044315"/>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112354</xdr:rowOff>
    </xdr:from>
    <xdr:to>
      <xdr:col>116</xdr:col>
      <xdr:colOff>114300</xdr:colOff>
      <xdr:row>76</xdr:row>
      <xdr:rowOff>42504</xdr:rowOff>
    </xdr:to>
    <xdr:sp macro="" textlink="">
      <xdr:nvSpPr>
        <xdr:cNvPr id="870" name="楕円 869"/>
        <xdr:cNvSpPr/>
      </xdr:nvSpPr>
      <xdr:spPr>
        <a:xfrm>
          <a:off x="22110700" y="1297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135231</xdr:rowOff>
    </xdr:from>
    <xdr:ext cx="599010" cy="259045"/>
    <xdr:sp macro="" textlink="">
      <xdr:nvSpPr>
        <xdr:cNvPr id="871" name="繰出金該当値テキスト"/>
        <xdr:cNvSpPr txBox="1"/>
      </xdr:nvSpPr>
      <xdr:spPr>
        <a:xfrm>
          <a:off x="22212300" y="1282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120980</xdr:rowOff>
    </xdr:from>
    <xdr:to>
      <xdr:col>112</xdr:col>
      <xdr:colOff>38100</xdr:colOff>
      <xdr:row>76</xdr:row>
      <xdr:rowOff>51130</xdr:rowOff>
    </xdr:to>
    <xdr:sp macro="" textlink="">
      <xdr:nvSpPr>
        <xdr:cNvPr id="872" name="楕円 871"/>
        <xdr:cNvSpPr/>
      </xdr:nvSpPr>
      <xdr:spPr>
        <a:xfrm>
          <a:off x="21272500" y="129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67657</xdr:rowOff>
    </xdr:from>
    <xdr:ext cx="599010" cy="259045"/>
    <xdr:sp macro="" textlink="">
      <xdr:nvSpPr>
        <xdr:cNvPr id="873" name="テキスト ボックス 872"/>
        <xdr:cNvSpPr txBox="1"/>
      </xdr:nvSpPr>
      <xdr:spPr>
        <a:xfrm>
          <a:off x="21023795" y="1275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134963</xdr:rowOff>
    </xdr:from>
    <xdr:to>
      <xdr:col>107</xdr:col>
      <xdr:colOff>101600</xdr:colOff>
      <xdr:row>76</xdr:row>
      <xdr:rowOff>65112</xdr:rowOff>
    </xdr:to>
    <xdr:sp macro="" textlink="">
      <xdr:nvSpPr>
        <xdr:cNvPr id="874" name="楕円 873"/>
        <xdr:cNvSpPr/>
      </xdr:nvSpPr>
      <xdr:spPr>
        <a:xfrm>
          <a:off x="20383500" y="12993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81640</xdr:rowOff>
    </xdr:from>
    <xdr:ext cx="599010" cy="259045"/>
    <xdr:sp macro="" textlink="">
      <xdr:nvSpPr>
        <xdr:cNvPr id="875" name="テキスト ボックス 874"/>
        <xdr:cNvSpPr txBox="1"/>
      </xdr:nvSpPr>
      <xdr:spPr>
        <a:xfrm>
          <a:off x="20134795" y="1276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134765</xdr:rowOff>
    </xdr:from>
    <xdr:to>
      <xdr:col>102</xdr:col>
      <xdr:colOff>165100</xdr:colOff>
      <xdr:row>76</xdr:row>
      <xdr:rowOff>64914</xdr:rowOff>
    </xdr:to>
    <xdr:sp macro="" textlink="">
      <xdr:nvSpPr>
        <xdr:cNvPr id="876" name="楕円 875"/>
        <xdr:cNvSpPr/>
      </xdr:nvSpPr>
      <xdr:spPr>
        <a:xfrm>
          <a:off x="19494500" y="129935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81442</xdr:rowOff>
    </xdr:from>
    <xdr:ext cx="599010" cy="259045"/>
    <xdr:sp macro="" textlink="">
      <xdr:nvSpPr>
        <xdr:cNvPr id="877" name="テキスト ボックス 876"/>
        <xdr:cNvSpPr txBox="1"/>
      </xdr:nvSpPr>
      <xdr:spPr>
        <a:xfrm>
          <a:off x="19245795" y="1276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5682</xdr:rowOff>
    </xdr:from>
    <xdr:to>
      <xdr:col>98</xdr:col>
      <xdr:colOff>38100</xdr:colOff>
      <xdr:row>76</xdr:row>
      <xdr:rowOff>107282</xdr:rowOff>
    </xdr:to>
    <xdr:sp macro="" textlink="">
      <xdr:nvSpPr>
        <xdr:cNvPr id="878" name="楕円 877"/>
        <xdr:cNvSpPr/>
      </xdr:nvSpPr>
      <xdr:spPr>
        <a:xfrm>
          <a:off x="18605500" y="130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123809</xdr:rowOff>
    </xdr:from>
    <xdr:ext cx="599010" cy="259045"/>
    <xdr:sp macro="" textlink="">
      <xdr:nvSpPr>
        <xdr:cNvPr id="879" name="テキスト ボックス 878"/>
        <xdr:cNvSpPr txBox="1"/>
      </xdr:nvSpPr>
      <xdr:spPr>
        <a:xfrm>
          <a:off x="18356795" y="1281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住民一人あたりのコストについて類似団体との乖離が特に大きいものは、普通建設事業（うち新規整備）、補助費、繰出金である。普通建設事業（うち新規整備）では、令和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年度に集落活動センターなぎ建設事業の出来高払い、野根地区防災避難施設建設事業の完成により、類似団体平均より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63,485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千円多くなっている。集落活動センターなぎについては、令和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年度に完成予定であり、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年度決算においても類似団体平均値よりも多くなる見込みである。補助費においては、令和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は各市町村が独自の新型コロナウイルス感染症対策を行っており、本町はその中で補助費による施策が類似団体平均と比べて低くなっていることがわかる。繰出金においては、国保会計では本町の特徴として住民一人あたりの医療費が高くなっていることもあり繰出金もコストが高くなっている。また、介護保険事業においても、介護サービス料が高知県内の団体と比較しても高くなっており、繰出金の増加につながっている。住民の健康増進に取り組むほか、適正な保険料の設定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2,307
2,287
74.02
3,473,107
3,445,962
16,129
1,729,703
4,093,433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39878</xdr:rowOff>
    </xdr:from>
    <xdr:to>
      <xdr:col>24</xdr:col>
      <xdr:colOff>63500</xdr:colOff>
      <xdr:row>37</xdr:row>
      <xdr:rowOff>46546</xdr:rowOff>
    </xdr:to>
    <xdr:cxnSp macro="">
      <xdr:nvCxnSpPr>
        <xdr:cNvPr id="60" name="直線コネクタ 59"/>
        <xdr:cNvCxnSpPr/>
      </xdr:nvCxnSpPr>
      <xdr:spPr>
        <a:xfrm>
          <a:off x="3797300" y="6383528"/>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19380</xdr:rowOff>
    </xdr:from>
    <xdr:to>
      <xdr:col>19</xdr:col>
      <xdr:colOff>177800</xdr:colOff>
      <xdr:row>37</xdr:row>
      <xdr:rowOff>39878</xdr:rowOff>
    </xdr:to>
    <xdr:cxnSp macro="">
      <xdr:nvCxnSpPr>
        <xdr:cNvPr id="63" name="直線コネクタ 62"/>
        <xdr:cNvCxnSpPr/>
      </xdr:nvCxnSpPr>
      <xdr:spPr>
        <a:xfrm>
          <a:off x="2908300" y="6363030"/>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19380</xdr:rowOff>
    </xdr:from>
    <xdr:to>
      <xdr:col>15</xdr:col>
      <xdr:colOff>50800</xdr:colOff>
      <xdr:row>37</xdr:row>
      <xdr:rowOff>25571</xdr:rowOff>
    </xdr:to>
    <xdr:cxnSp macro="">
      <xdr:nvCxnSpPr>
        <xdr:cNvPr id="66" name="直線コネクタ 65"/>
        <xdr:cNvCxnSpPr/>
      </xdr:nvCxnSpPr>
      <xdr:spPr>
        <a:xfrm flipV="1">
          <a:off x="2019300" y="6363030"/>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25571</xdr:rowOff>
    </xdr:from>
    <xdr:to>
      <xdr:col>10</xdr:col>
      <xdr:colOff>114300</xdr:colOff>
      <xdr:row>37</xdr:row>
      <xdr:rowOff>46088</xdr:rowOff>
    </xdr:to>
    <xdr:cxnSp macro="">
      <xdr:nvCxnSpPr>
        <xdr:cNvPr id="69" name="直線コネクタ 68"/>
        <xdr:cNvCxnSpPr/>
      </xdr:nvCxnSpPr>
      <xdr:spPr>
        <a:xfrm flipV="1">
          <a:off x="1130300" y="6369221"/>
          <a:ext cx="8890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167196</xdr:rowOff>
    </xdr:from>
    <xdr:to>
      <xdr:col>24</xdr:col>
      <xdr:colOff>114300</xdr:colOff>
      <xdr:row>37</xdr:row>
      <xdr:rowOff>97346</xdr:rowOff>
    </xdr:to>
    <xdr:sp macro="" textlink="">
      <xdr:nvSpPr>
        <xdr:cNvPr id="79" name="楕円 78"/>
        <xdr:cNvSpPr/>
      </xdr:nvSpPr>
      <xdr:spPr>
        <a:xfrm>
          <a:off x="4584700" y="63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18623</xdr:rowOff>
    </xdr:from>
    <xdr:ext cx="534377" cy="259045"/>
    <xdr:sp macro="" textlink="">
      <xdr:nvSpPr>
        <xdr:cNvPr id="80" name="議会費該当値テキスト"/>
        <xdr:cNvSpPr txBox="1"/>
      </xdr:nvSpPr>
      <xdr:spPr>
        <a:xfrm>
          <a:off x="4686300" y="61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160528</xdr:rowOff>
    </xdr:from>
    <xdr:to>
      <xdr:col>20</xdr:col>
      <xdr:colOff>38100</xdr:colOff>
      <xdr:row>37</xdr:row>
      <xdr:rowOff>90678</xdr:rowOff>
    </xdr:to>
    <xdr:sp macro="" textlink="">
      <xdr:nvSpPr>
        <xdr:cNvPr id="81" name="楕円 80"/>
        <xdr:cNvSpPr/>
      </xdr:nvSpPr>
      <xdr:spPr>
        <a:xfrm>
          <a:off x="37465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107205</xdr:rowOff>
    </xdr:from>
    <xdr:ext cx="534377" cy="259045"/>
    <xdr:sp macro="" textlink="">
      <xdr:nvSpPr>
        <xdr:cNvPr id="82" name="テキスト ボックス 81"/>
        <xdr:cNvSpPr txBox="1"/>
      </xdr:nvSpPr>
      <xdr:spPr>
        <a:xfrm>
          <a:off x="3530111" y="610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140030</xdr:rowOff>
    </xdr:from>
    <xdr:to>
      <xdr:col>15</xdr:col>
      <xdr:colOff>101600</xdr:colOff>
      <xdr:row>37</xdr:row>
      <xdr:rowOff>70180</xdr:rowOff>
    </xdr:to>
    <xdr:sp macro="" textlink="">
      <xdr:nvSpPr>
        <xdr:cNvPr id="83" name="楕円 82"/>
        <xdr:cNvSpPr/>
      </xdr:nvSpPr>
      <xdr:spPr>
        <a:xfrm>
          <a:off x="2857500" y="63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86707</xdr:rowOff>
    </xdr:from>
    <xdr:ext cx="534377" cy="259045"/>
    <xdr:sp macro="" textlink="">
      <xdr:nvSpPr>
        <xdr:cNvPr id="84" name="テキスト ボックス 83"/>
        <xdr:cNvSpPr txBox="1"/>
      </xdr:nvSpPr>
      <xdr:spPr>
        <a:xfrm>
          <a:off x="2641111" y="608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146221</xdr:rowOff>
    </xdr:from>
    <xdr:to>
      <xdr:col>10</xdr:col>
      <xdr:colOff>165100</xdr:colOff>
      <xdr:row>37</xdr:row>
      <xdr:rowOff>76371</xdr:rowOff>
    </xdr:to>
    <xdr:sp macro="" textlink="">
      <xdr:nvSpPr>
        <xdr:cNvPr id="85" name="楕円 84"/>
        <xdr:cNvSpPr/>
      </xdr:nvSpPr>
      <xdr:spPr>
        <a:xfrm>
          <a:off x="1968500" y="631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92898</xdr:rowOff>
    </xdr:from>
    <xdr:ext cx="534377" cy="259045"/>
    <xdr:sp macro="" textlink="">
      <xdr:nvSpPr>
        <xdr:cNvPr id="86" name="テキスト ボックス 85"/>
        <xdr:cNvSpPr txBox="1"/>
      </xdr:nvSpPr>
      <xdr:spPr>
        <a:xfrm>
          <a:off x="1752111" y="609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166738</xdr:rowOff>
    </xdr:from>
    <xdr:to>
      <xdr:col>6</xdr:col>
      <xdr:colOff>38100</xdr:colOff>
      <xdr:row>37</xdr:row>
      <xdr:rowOff>96888</xdr:rowOff>
    </xdr:to>
    <xdr:sp macro="" textlink="">
      <xdr:nvSpPr>
        <xdr:cNvPr id="87" name="楕円 86"/>
        <xdr:cNvSpPr/>
      </xdr:nvSpPr>
      <xdr:spPr>
        <a:xfrm>
          <a:off x="1079500" y="6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113415</xdr:rowOff>
    </xdr:from>
    <xdr:ext cx="534377" cy="259045"/>
    <xdr:sp macro="" textlink="">
      <xdr:nvSpPr>
        <xdr:cNvPr id="88" name="テキスト ボックス 87"/>
        <xdr:cNvSpPr txBox="1"/>
      </xdr:nvSpPr>
      <xdr:spPr>
        <a:xfrm>
          <a:off x="863111" y="61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68438</xdr:rowOff>
    </xdr:from>
    <xdr:to>
      <xdr:col>24</xdr:col>
      <xdr:colOff>63500</xdr:colOff>
      <xdr:row>58</xdr:row>
      <xdr:rowOff>4995</xdr:rowOff>
    </xdr:to>
    <xdr:cxnSp macro="">
      <xdr:nvCxnSpPr>
        <xdr:cNvPr id="115" name="直線コネクタ 114"/>
        <xdr:cNvCxnSpPr/>
      </xdr:nvCxnSpPr>
      <xdr:spPr>
        <a:xfrm flipV="1">
          <a:off x="3797300" y="9841088"/>
          <a:ext cx="838200" cy="10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4995</xdr:rowOff>
    </xdr:from>
    <xdr:to>
      <xdr:col>19</xdr:col>
      <xdr:colOff>177800</xdr:colOff>
      <xdr:row>58</xdr:row>
      <xdr:rowOff>21386</xdr:rowOff>
    </xdr:to>
    <xdr:cxnSp macro="">
      <xdr:nvCxnSpPr>
        <xdr:cNvPr id="118" name="直線コネクタ 117"/>
        <xdr:cNvCxnSpPr/>
      </xdr:nvCxnSpPr>
      <xdr:spPr>
        <a:xfrm flipV="1">
          <a:off x="2908300" y="9949095"/>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21386</xdr:rowOff>
    </xdr:from>
    <xdr:to>
      <xdr:col>15</xdr:col>
      <xdr:colOff>50800</xdr:colOff>
      <xdr:row>58</xdr:row>
      <xdr:rowOff>33813</xdr:rowOff>
    </xdr:to>
    <xdr:cxnSp macro="">
      <xdr:nvCxnSpPr>
        <xdr:cNvPr id="121" name="直線コネクタ 120"/>
        <xdr:cNvCxnSpPr/>
      </xdr:nvCxnSpPr>
      <xdr:spPr>
        <a:xfrm flipV="1">
          <a:off x="2019300" y="9965486"/>
          <a:ext cx="8890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25984</xdr:rowOff>
    </xdr:from>
    <xdr:to>
      <xdr:col>10</xdr:col>
      <xdr:colOff>114300</xdr:colOff>
      <xdr:row>58</xdr:row>
      <xdr:rowOff>33813</xdr:rowOff>
    </xdr:to>
    <xdr:cxnSp macro="">
      <xdr:nvCxnSpPr>
        <xdr:cNvPr id="124" name="直線コネクタ 123"/>
        <xdr:cNvCxnSpPr/>
      </xdr:nvCxnSpPr>
      <xdr:spPr>
        <a:xfrm>
          <a:off x="1130300" y="9970084"/>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17638</xdr:rowOff>
    </xdr:from>
    <xdr:to>
      <xdr:col>24</xdr:col>
      <xdr:colOff>114300</xdr:colOff>
      <xdr:row>57</xdr:row>
      <xdr:rowOff>119238</xdr:rowOff>
    </xdr:to>
    <xdr:sp macro="" textlink="">
      <xdr:nvSpPr>
        <xdr:cNvPr id="134" name="楕円 133"/>
        <xdr:cNvSpPr/>
      </xdr:nvSpPr>
      <xdr:spPr>
        <a:xfrm>
          <a:off x="4584700" y="97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40515</xdr:rowOff>
    </xdr:from>
    <xdr:ext cx="599010" cy="259045"/>
    <xdr:sp macro="" textlink="">
      <xdr:nvSpPr>
        <xdr:cNvPr id="135" name="総務費該当値テキスト"/>
        <xdr:cNvSpPr txBox="1"/>
      </xdr:nvSpPr>
      <xdr:spPr>
        <a:xfrm>
          <a:off x="4686300" y="964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125645</xdr:rowOff>
    </xdr:from>
    <xdr:to>
      <xdr:col>20</xdr:col>
      <xdr:colOff>38100</xdr:colOff>
      <xdr:row>58</xdr:row>
      <xdr:rowOff>55795</xdr:rowOff>
    </xdr:to>
    <xdr:sp macro="" textlink="">
      <xdr:nvSpPr>
        <xdr:cNvPr id="136" name="楕円 135"/>
        <xdr:cNvSpPr/>
      </xdr:nvSpPr>
      <xdr:spPr>
        <a:xfrm>
          <a:off x="3746500" y="98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72322</xdr:rowOff>
    </xdr:from>
    <xdr:ext cx="599010" cy="259045"/>
    <xdr:sp macro="" textlink="">
      <xdr:nvSpPr>
        <xdr:cNvPr id="137" name="テキスト ボックス 136"/>
        <xdr:cNvSpPr txBox="1"/>
      </xdr:nvSpPr>
      <xdr:spPr>
        <a:xfrm>
          <a:off x="3497795" y="967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142036</xdr:rowOff>
    </xdr:from>
    <xdr:to>
      <xdr:col>15</xdr:col>
      <xdr:colOff>101600</xdr:colOff>
      <xdr:row>58</xdr:row>
      <xdr:rowOff>72186</xdr:rowOff>
    </xdr:to>
    <xdr:sp macro="" textlink="">
      <xdr:nvSpPr>
        <xdr:cNvPr id="138" name="楕円 137"/>
        <xdr:cNvSpPr/>
      </xdr:nvSpPr>
      <xdr:spPr>
        <a:xfrm>
          <a:off x="2857500" y="99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63313</xdr:rowOff>
    </xdr:from>
    <xdr:ext cx="599010" cy="259045"/>
    <xdr:sp macro="" textlink="">
      <xdr:nvSpPr>
        <xdr:cNvPr id="139" name="テキスト ボックス 138"/>
        <xdr:cNvSpPr txBox="1"/>
      </xdr:nvSpPr>
      <xdr:spPr>
        <a:xfrm>
          <a:off x="2608795" y="1000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154463</xdr:rowOff>
    </xdr:from>
    <xdr:to>
      <xdr:col>10</xdr:col>
      <xdr:colOff>165100</xdr:colOff>
      <xdr:row>58</xdr:row>
      <xdr:rowOff>84613</xdr:rowOff>
    </xdr:to>
    <xdr:sp macro="" textlink="">
      <xdr:nvSpPr>
        <xdr:cNvPr id="140" name="楕円 139"/>
        <xdr:cNvSpPr/>
      </xdr:nvSpPr>
      <xdr:spPr>
        <a:xfrm>
          <a:off x="1968500" y="992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75740</xdr:rowOff>
    </xdr:from>
    <xdr:ext cx="599010" cy="259045"/>
    <xdr:sp macro="" textlink="">
      <xdr:nvSpPr>
        <xdr:cNvPr id="141" name="テキスト ボックス 140"/>
        <xdr:cNvSpPr txBox="1"/>
      </xdr:nvSpPr>
      <xdr:spPr>
        <a:xfrm>
          <a:off x="1719795" y="1001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146634</xdr:rowOff>
    </xdr:from>
    <xdr:to>
      <xdr:col>6</xdr:col>
      <xdr:colOff>38100</xdr:colOff>
      <xdr:row>58</xdr:row>
      <xdr:rowOff>76784</xdr:rowOff>
    </xdr:to>
    <xdr:sp macro="" textlink="">
      <xdr:nvSpPr>
        <xdr:cNvPr id="142" name="楕円 141"/>
        <xdr:cNvSpPr/>
      </xdr:nvSpPr>
      <xdr:spPr>
        <a:xfrm>
          <a:off x="1079500" y="99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67911</xdr:rowOff>
    </xdr:from>
    <xdr:ext cx="599010" cy="259045"/>
    <xdr:sp macro="" textlink="">
      <xdr:nvSpPr>
        <xdr:cNvPr id="143" name="テキスト ボックス 142"/>
        <xdr:cNvSpPr txBox="1"/>
      </xdr:nvSpPr>
      <xdr:spPr>
        <a:xfrm>
          <a:off x="830795" y="100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56381</xdr:rowOff>
    </xdr:from>
    <xdr:to>
      <xdr:col>24</xdr:col>
      <xdr:colOff>63500</xdr:colOff>
      <xdr:row>76</xdr:row>
      <xdr:rowOff>95066</xdr:rowOff>
    </xdr:to>
    <xdr:cxnSp macro="">
      <xdr:nvCxnSpPr>
        <xdr:cNvPr id="172" name="直線コネクタ 171"/>
        <xdr:cNvCxnSpPr/>
      </xdr:nvCxnSpPr>
      <xdr:spPr>
        <a:xfrm flipV="1">
          <a:off x="3797300" y="13086581"/>
          <a:ext cx="838200" cy="3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77555</xdr:rowOff>
    </xdr:from>
    <xdr:to>
      <xdr:col>19</xdr:col>
      <xdr:colOff>177800</xdr:colOff>
      <xdr:row>76</xdr:row>
      <xdr:rowOff>95066</xdr:rowOff>
    </xdr:to>
    <xdr:cxnSp macro="">
      <xdr:nvCxnSpPr>
        <xdr:cNvPr id="175" name="直線コネクタ 174"/>
        <xdr:cNvCxnSpPr/>
      </xdr:nvCxnSpPr>
      <xdr:spPr>
        <a:xfrm>
          <a:off x="2908300" y="13107755"/>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67215</xdr:rowOff>
    </xdr:from>
    <xdr:to>
      <xdr:col>15</xdr:col>
      <xdr:colOff>50800</xdr:colOff>
      <xdr:row>76</xdr:row>
      <xdr:rowOff>77555</xdr:rowOff>
    </xdr:to>
    <xdr:cxnSp macro="">
      <xdr:nvCxnSpPr>
        <xdr:cNvPr id="178" name="直線コネクタ 177"/>
        <xdr:cNvCxnSpPr/>
      </xdr:nvCxnSpPr>
      <xdr:spPr>
        <a:xfrm>
          <a:off x="2019300" y="13097415"/>
          <a:ext cx="889000" cy="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67215</xdr:rowOff>
    </xdr:from>
    <xdr:to>
      <xdr:col>10</xdr:col>
      <xdr:colOff>114300</xdr:colOff>
      <xdr:row>76</xdr:row>
      <xdr:rowOff>102296</xdr:rowOff>
    </xdr:to>
    <xdr:cxnSp macro="">
      <xdr:nvCxnSpPr>
        <xdr:cNvPr id="181" name="直線コネクタ 180"/>
        <xdr:cNvCxnSpPr/>
      </xdr:nvCxnSpPr>
      <xdr:spPr>
        <a:xfrm flipV="1">
          <a:off x="1130300" y="13097415"/>
          <a:ext cx="889000" cy="3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5581</xdr:rowOff>
    </xdr:from>
    <xdr:to>
      <xdr:col>24</xdr:col>
      <xdr:colOff>114300</xdr:colOff>
      <xdr:row>76</xdr:row>
      <xdr:rowOff>107181</xdr:rowOff>
    </xdr:to>
    <xdr:sp macro="" textlink="">
      <xdr:nvSpPr>
        <xdr:cNvPr id="191" name="楕円 190"/>
        <xdr:cNvSpPr/>
      </xdr:nvSpPr>
      <xdr:spPr>
        <a:xfrm>
          <a:off x="4584700" y="1303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28458</xdr:rowOff>
    </xdr:from>
    <xdr:ext cx="599010" cy="259045"/>
    <xdr:sp macro="" textlink="">
      <xdr:nvSpPr>
        <xdr:cNvPr id="192" name="民生費該当値テキスト"/>
        <xdr:cNvSpPr txBox="1"/>
      </xdr:nvSpPr>
      <xdr:spPr>
        <a:xfrm>
          <a:off x="4686300" y="1288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44266</xdr:rowOff>
    </xdr:from>
    <xdr:to>
      <xdr:col>20</xdr:col>
      <xdr:colOff>38100</xdr:colOff>
      <xdr:row>76</xdr:row>
      <xdr:rowOff>145866</xdr:rowOff>
    </xdr:to>
    <xdr:sp macro="" textlink="">
      <xdr:nvSpPr>
        <xdr:cNvPr id="193" name="楕円 192"/>
        <xdr:cNvSpPr/>
      </xdr:nvSpPr>
      <xdr:spPr>
        <a:xfrm>
          <a:off x="3746500" y="130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162393</xdr:rowOff>
    </xdr:from>
    <xdr:ext cx="599010" cy="259045"/>
    <xdr:sp macro="" textlink="">
      <xdr:nvSpPr>
        <xdr:cNvPr id="194" name="テキスト ボックス 193"/>
        <xdr:cNvSpPr txBox="1"/>
      </xdr:nvSpPr>
      <xdr:spPr>
        <a:xfrm>
          <a:off x="3497795" y="1284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26755</xdr:rowOff>
    </xdr:from>
    <xdr:to>
      <xdr:col>15</xdr:col>
      <xdr:colOff>101600</xdr:colOff>
      <xdr:row>76</xdr:row>
      <xdr:rowOff>128355</xdr:rowOff>
    </xdr:to>
    <xdr:sp macro="" textlink="">
      <xdr:nvSpPr>
        <xdr:cNvPr id="195" name="楕円 194"/>
        <xdr:cNvSpPr/>
      </xdr:nvSpPr>
      <xdr:spPr>
        <a:xfrm>
          <a:off x="2857500" y="1305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144882</xdr:rowOff>
    </xdr:from>
    <xdr:ext cx="599010" cy="259045"/>
    <xdr:sp macro="" textlink="">
      <xdr:nvSpPr>
        <xdr:cNvPr id="196" name="テキスト ボックス 195"/>
        <xdr:cNvSpPr txBox="1"/>
      </xdr:nvSpPr>
      <xdr:spPr>
        <a:xfrm>
          <a:off x="2608795" y="1283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16415</xdr:rowOff>
    </xdr:from>
    <xdr:to>
      <xdr:col>10</xdr:col>
      <xdr:colOff>165100</xdr:colOff>
      <xdr:row>76</xdr:row>
      <xdr:rowOff>118015</xdr:rowOff>
    </xdr:to>
    <xdr:sp macro="" textlink="">
      <xdr:nvSpPr>
        <xdr:cNvPr id="197" name="楕円 196"/>
        <xdr:cNvSpPr/>
      </xdr:nvSpPr>
      <xdr:spPr>
        <a:xfrm>
          <a:off x="1968500" y="130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134542</xdr:rowOff>
    </xdr:from>
    <xdr:ext cx="599010" cy="259045"/>
    <xdr:sp macro="" textlink="">
      <xdr:nvSpPr>
        <xdr:cNvPr id="198" name="テキスト ボックス 197"/>
        <xdr:cNvSpPr txBox="1"/>
      </xdr:nvSpPr>
      <xdr:spPr>
        <a:xfrm>
          <a:off x="1719795" y="1282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51496</xdr:rowOff>
    </xdr:from>
    <xdr:to>
      <xdr:col>6</xdr:col>
      <xdr:colOff>38100</xdr:colOff>
      <xdr:row>76</xdr:row>
      <xdr:rowOff>153096</xdr:rowOff>
    </xdr:to>
    <xdr:sp macro="" textlink="">
      <xdr:nvSpPr>
        <xdr:cNvPr id="199" name="楕円 198"/>
        <xdr:cNvSpPr/>
      </xdr:nvSpPr>
      <xdr:spPr>
        <a:xfrm>
          <a:off x="1079500" y="1308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169622</xdr:rowOff>
    </xdr:from>
    <xdr:ext cx="599010" cy="259045"/>
    <xdr:sp macro="" textlink="">
      <xdr:nvSpPr>
        <xdr:cNvPr id="200" name="テキスト ボックス 199"/>
        <xdr:cNvSpPr txBox="1"/>
      </xdr:nvSpPr>
      <xdr:spPr>
        <a:xfrm>
          <a:off x="830795" y="1285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91118</xdr:rowOff>
    </xdr:from>
    <xdr:to>
      <xdr:col>24</xdr:col>
      <xdr:colOff>63500</xdr:colOff>
      <xdr:row>97</xdr:row>
      <xdr:rowOff>145138</xdr:rowOff>
    </xdr:to>
    <xdr:cxnSp macro="">
      <xdr:nvCxnSpPr>
        <xdr:cNvPr id="227" name="直線コネクタ 226"/>
        <xdr:cNvCxnSpPr/>
      </xdr:nvCxnSpPr>
      <xdr:spPr>
        <a:xfrm>
          <a:off x="3797300" y="16721768"/>
          <a:ext cx="838200" cy="5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91118</xdr:rowOff>
    </xdr:from>
    <xdr:to>
      <xdr:col>19</xdr:col>
      <xdr:colOff>177800</xdr:colOff>
      <xdr:row>97</xdr:row>
      <xdr:rowOff>114281</xdr:rowOff>
    </xdr:to>
    <xdr:cxnSp macro="">
      <xdr:nvCxnSpPr>
        <xdr:cNvPr id="230" name="直線コネクタ 229"/>
        <xdr:cNvCxnSpPr/>
      </xdr:nvCxnSpPr>
      <xdr:spPr>
        <a:xfrm flipV="1">
          <a:off x="2908300" y="16721768"/>
          <a:ext cx="889000" cy="2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114281</xdr:rowOff>
    </xdr:from>
    <xdr:to>
      <xdr:col>15</xdr:col>
      <xdr:colOff>50800</xdr:colOff>
      <xdr:row>97</xdr:row>
      <xdr:rowOff>145115</xdr:rowOff>
    </xdr:to>
    <xdr:cxnSp macro="">
      <xdr:nvCxnSpPr>
        <xdr:cNvPr id="233" name="直線コネクタ 232"/>
        <xdr:cNvCxnSpPr/>
      </xdr:nvCxnSpPr>
      <xdr:spPr>
        <a:xfrm flipV="1">
          <a:off x="2019300" y="16744931"/>
          <a:ext cx="8890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145115</xdr:rowOff>
    </xdr:from>
    <xdr:to>
      <xdr:col>10</xdr:col>
      <xdr:colOff>114300</xdr:colOff>
      <xdr:row>97</xdr:row>
      <xdr:rowOff>156122</xdr:rowOff>
    </xdr:to>
    <xdr:cxnSp macro="">
      <xdr:nvCxnSpPr>
        <xdr:cNvPr id="236" name="直線コネクタ 235"/>
        <xdr:cNvCxnSpPr/>
      </xdr:nvCxnSpPr>
      <xdr:spPr>
        <a:xfrm flipV="1">
          <a:off x="1130300" y="16775765"/>
          <a:ext cx="8890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94338</xdr:rowOff>
    </xdr:from>
    <xdr:to>
      <xdr:col>24</xdr:col>
      <xdr:colOff>114300</xdr:colOff>
      <xdr:row>98</xdr:row>
      <xdr:rowOff>24488</xdr:rowOff>
    </xdr:to>
    <xdr:sp macro="" textlink="">
      <xdr:nvSpPr>
        <xdr:cNvPr id="246" name="楕円 245"/>
        <xdr:cNvSpPr/>
      </xdr:nvSpPr>
      <xdr:spPr>
        <a:xfrm>
          <a:off x="4584700" y="167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9265</xdr:rowOff>
    </xdr:from>
    <xdr:ext cx="534377" cy="259045"/>
    <xdr:sp macro="" textlink="">
      <xdr:nvSpPr>
        <xdr:cNvPr id="247" name="衛生費該当値テキスト"/>
        <xdr:cNvSpPr txBox="1"/>
      </xdr:nvSpPr>
      <xdr:spPr>
        <a:xfrm>
          <a:off x="4686300" y="1663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40318</xdr:rowOff>
    </xdr:from>
    <xdr:to>
      <xdr:col>20</xdr:col>
      <xdr:colOff>38100</xdr:colOff>
      <xdr:row>97</xdr:row>
      <xdr:rowOff>141918</xdr:rowOff>
    </xdr:to>
    <xdr:sp macro="" textlink="">
      <xdr:nvSpPr>
        <xdr:cNvPr id="248" name="楕円 247"/>
        <xdr:cNvSpPr/>
      </xdr:nvSpPr>
      <xdr:spPr>
        <a:xfrm>
          <a:off x="3746500" y="166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133045</xdr:rowOff>
    </xdr:from>
    <xdr:ext cx="534377" cy="259045"/>
    <xdr:sp macro="" textlink="">
      <xdr:nvSpPr>
        <xdr:cNvPr id="249" name="テキスト ボックス 248"/>
        <xdr:cNvSpPr txBox="1"/>
      </xdr:nvSpPr>
      <xdr:spPr>
        <a:xfrm>
          <a:off x="3530111" y="167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63481</xdr:rowOff>
    </xdr:from>
    <xdr:to>
      <xdr:col>15</xdr:col>
      <xdr:colOff>101600</xdr:colOff>
      <xdr:row>97</xdr:row>
      <xdr:rowOff>165081</xdr:rowOff>
    </xdr:to>
    <xdr:sp macro="" textlink="">
      <xdr:nvSpPr>
        <xdr:cNvPr id="250" name="楕円 249"/>
        <xdr:cNvSpPr/>
      </xdr:nvSpPr>
      <xdr:spPr>
        <a:xfrm>
          <a:off x="2857500" y="1669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156208</xdr:rowOff>
    </xdr:from>
    <xdr:ext cx="534377" cy="259045"/>
    <xdr:sp macro="" textlink="">
      <xdr:nvSpPr>
        <xdr:cNvPr id="251" name="テキスト ボックス 250"/>
        <xdr:cNvSpPr txBox="1"/>
      </xdr:nvSpPr>
      <xdr:spPr>
        <a:xfrm>
          <a:off x="2641111" y="1678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94315</xdr:rowOff>
    </xdr:from>
    <xdr:to>
      <xdr:col>10</xdr:col>
      <xdr:colOff>165100</xdr:colOff>
      <xdr:row>98</xdr:row>
      <xdr:rowOff>24465</xdr:rowOff>
    </xdr:to>
    <xdr:sp macro="" textlink="">
      <xdr:nvSpPr>
        <xdr:cNvPr id="252" name="楕円 251"/>
        <xdr:cNvSpPr/>
      </xdr:nvSpPr>
      <xdr:spPr>
        <a:xfrm>
          <a:off x="1968500" y="1672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15592</xdr:rowOff>
    </xdr:from>
    <xdr:ext cx="534377" cy="259045"/>
    <xdr:sp macro="" textlink="">
      <xdr:nvSpPr>
        <xdr:cNvPr id="253" name="テキスト ボックス 252"/>
        <xdr:cNvSpPr txBox="1"/>
      </xdr:nvSpPr>
      <xdr:spPr>
        <a:xfrm>
          <a:off x="1752111" y="1681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105322</xdr:rowOff>
    </xdr:from>
    <xdr:to>
      <xdr:col>6</xdr:col>
      <xdr:colOff>38100</xdr:colOff>
      <xdr:row>98</xdr:row>
      <xdr:rowOff>35472</xdr:rowOff>
    </xdr:to>
    <xdr:sp macro="" textlink="">
      <xdr:nvSpPr>
        <xdr:cNvPr id="254" name="楕円 253"/>
        <xdr:cNvSpPr/>
      </xdr:nvSpPr>
      <xdr:spPr>
        <a:xfrm>
          <a:off x="1079500" y="167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26599</xdr:rowOff>
    </xdr:from>
    <xdr:ext cx="534377" cy="259045"/>
    <xdr:sp macro="" textlink="">
      <xdr:nvSpPr>
        <xdr:cNvPr id="255" name="テキスト ボックス 254"/>
        <xdr:cNvSpPr txBox="1"/>
      </xdr:nvSpPr>
      <xdr:spPr>
        <a:xfrm>
          <a:off x="863111" y="1682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114398</xdr:rowOff>
    </xdr:from>
    <xdr:to>
      <xdr:col>55</xdr:col>
      <xdr:colOff>0</xdr:colOff>
      <xdr:row>58</xdr:row>
      <xdr:rowOff>116860</xdr:rowOff>
    </xdr:to>
    <xdr:cxnSp macro="">
      <xdr:nvCxnSpPr>
        <xdr:cNvPr id="339" name="直線コネクタ 338"/>
        <xdr:cNvCxnSpPr/>
      </xdr:nvCxnSpPr>
      <xdr:spPr>
        <a:xfrm>
          <a:off x="9639300" y="10058498"/>
          <a:ext cx="8382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114398</xdr:rowOff>
    </xdr:from>
    <xdr:to>
      <xdr:col>50</xdr:col>
      <xdr:colOff>114300</xdr:colOff>
      <xdr:row>58</xdr:row>
      <xdr:rowOff>118988</xdr:rowOff>
    </xdr:to>
    <xdr:cxnSp macro="">
      <xdr:nvCxnSpPr>
        <xdr:cNvPr id="342" name="直線コネクタ 341"/>
        <xdr:cNvCxnSpPr/>
      </xdr:nvCxnSpPr>
      <xdr:spPr>
        <a:xfrm flipV="1">
          <a:off x="8750300" y="10058498"/>
          <a:ext cx="889000" cy="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110569</xdr:rowOff>
    </xdr:from>
    <xdr:to>
      <xdr:col>45</xdr:col>
      <xdr:colOff>177800</xdr:colOff>
      <xdr:row>58</xdr:row>
      <xdr:rowOff>118988</xdr:rowOff>
    </xdr:to>
    <xdr:cxnSp macro="">
      <xdr:nvCxnSpPr>
        <xdr:cNvPr id="345" name="直線コネクタ 344"/>
        <xdr:cNvCxnSpPr/>
      </xdr:nvCxnSpPr>
      <xdr:spPr>
        <a:xfrm>
          <a:off x="7861300" y="10054669"/>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103578</xdr:rowOff>
    </xdr:from>
    <xdr:to>
      <xdr:col>41</xdr:col>
      <xdr:colOff>50800</xdr:colOff>
      <xdr:row>58</xdr:row>
      <xdr:rowOff>110569</xdr:rowOff>
    </xdr:to>
    <xdr:cxnSp macro="">
      <xdr:nvCxnSpPr>
        <xdr:cNvPr id="348" name="直線コネクタ 347"/>
        <xdr:cNvCxnSpPr/>
      </xdr:nvCxnSpPr>
      <xdr:spPr>
        <a:xfrm>
          <a:off x="6972300" y="10047678"/>
          <a:ext cx="889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66060</xdr:rowOff>
    </xdr:from>
    <xdr:to>
      <xdr:col>55</xdr:col>
      <xdr:colOff>50800</xdr:colOff>
      <xdr:row>58</xdr:row>
      <xdr:rowOff>167660</xdr:rowOff>
    </xdr:to>
    <xdr:sp macro="" textlink="">
      <xdr:nvSpPr>
        <xdr:cNvPr id="358" name="楕円 357"/>
        <xdr:cNvSpPr/>
      </xdr:nvSpPr>
      <xdr:spPr>
        <a:xfrm>
          <a:off x="10426700" y="100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63598</xdr:rowOff>
    </xdr:from>
    <xdr:to>
      <xdr:col>50</xdr:col>
      <xdr:colOff>165100</xdr:colOff>
      <xdr:row>58</xdr:row>
      <xdr:rowOff>165198</xdr:rowOff>
    </xdr:to>
    <xdr:sp macro="" textlink="">
      <xdr:nvSpPr>
        <xdr:cNvPr id="360" name="楕円 359"/>
        <xdr:cNvSpPr/>
      </xdr:nvSpPr>
      <xdr:spPr>
        <a:xfrm>
          <a:off x="9588500" y="100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156325</xdr:rowOff>
    </xdr:from>
    <xdr:ext cx="534377" cy="259045"/>
    <xdr:sp macro="" textlink="">
      <xdr:nvSpPr>
        <xdr:cNvPr id="361" name="テキスト ボックス 360"/>
        <xdr:cNvSpPr txBox="1"/>
      </xdr:nvSpPr>
      <xdr:spPr>
        <a:xfrm>
          <a:off x="9372111" y="1010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68188</xdr:rowOff>
    </xdr:from>
    <xdr:to>
      <xdr:col>46</xdr:col>
      <xdr:colOff>38100</xdr:colOff>
      <xdr:row>58</xdr:row>
      <xdr:rowOff>169788</xdr:rowOff>
    </xdr:to>
    <xdr:sp macro="" textlink="">
      <xdr:nvSpPr>
        <xdr:cNvPr id="362" name="楕円 361"/>
        <xdr:cNvSpPr/>
      </xdr:nvSpPr>
      <xdr:spPr>
        <a:xfrm>
          <a:off x="8699500" y="100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160915</xdr:rowOff>
    </xdr:from>
    <xdr:ext cx="534377" cy="259045"/>
    <xdr:sp macro="" textlink="">
      <xdr:nvSpPr>
        <xdr:cNvPr id="363" name="テキスト ボックス 362"/>
        <xdr:cNvSpPr txBox="1"/>
      </xdr:nvSpPr>
      <xdr:spPr>
        <a:xfrm>
          <a:off x="8483111" y="1010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59769</xdr:rowOff>
    </xdr:from>
    <xdr:to>
      <xdr:col>41</xdr:col>
      <xdr:colOff>101600</xdr:colOff>
      <xdr:row>58</xdr:row>
      <xdr:rowOff>161369</xdr:rowOff>
    </xdr:to>
    <xdr:sp macro="" textlink="">
      <xdr:nvSpPr>
        <xdr:cNvPr id="364" name="楕円 363"/>
        <xdr:cNvSpPr/>
      </xdr:nvSpPr>
      <xdr:spPr>
        <a:xfrm>
          <a:off x="7810500" y="1000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152496</xdr:rowOff>
    </xdr:from>
    <xdr:ext cx="534377" cy="259045"/>
    <xdr:sp macro="" textlink="">
      <xdr:nvSpPr>
        <xdr:cNvPr id="365" name="テキスト ボックス 364"/>
        <xdr:cNvSpPr txBox="1"/>
      </xdr:nvSpPr>
      <xdr:spPr>
        <a:xfrm>
          <a:off x="7594111" y="1009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52778</xdr:rowOff>
    </xdr:from>
    <xdr:to>
      <xdr:col>36</xdr:col>
      <xdr:colOff>165100</xdr:colOff>
      <xdr:row>58</xdr:row>
      <xdr:rowOff>154378</xdr:rowOff>
    </xdr:to>
    <xdr:sp macro="" textlink="">
      <xdr:nvSpPr>
        <xdr:cNvPr id="366" name="楕円 365"/>
        <xdr:cNvSpPr/>
      </xdr:nvSpPr>
      <xdr:spPr>
        <a:xfrm>
          <a:off x="6921500" y="999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145505</xdr:rowOff>
    </xdr:from>
    <xdr:ext cx="534377" cy="259045"/>
    <xdr:sp macro="" textlink="">
      <xdr:nvSpPr>
        <xdr:cNvPr id="367" name="テキスト ボックス 366"/>
        <xdr:cNvSpPr txBox="1"/>
      </xdr:nvSpPr>
      <xdr:spPr>
        <a:xfrm>
          <a:off x="6705111" y="1008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10939</xdr:rowOff>
    </xdr:from>
    <xdr:to>
      <xdr:col>55</xdr:col>
      <xdr:colOff>0</xdr:colOff>
      <xdr:row>79</xdr:row>
      <xdr:rowOff>50026</xdr:rowOff>
    </xdr:to>
    <xdr:cxnSp macro="">
      <xdr:nvCxnSpPr>
        <xdr:cNvPr id="398" name="直線コネクタ 397"/>
        <xdr:cNvCxnSpPr/>
      </xdr:nvCxnSpPr>
      <xdr:spPr>
        <a:xfrm>
          <a:off x="9639300" y="13555489"/>
          <a:ext cx="838200" cy="3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134789</xdr:rowOff>
    </xdr:from>
    <xdr:to>
      <xdr:col>50</xdr:col>
      <xdr:colOff>114300</xdr:colOff>
      <xdr:row>79</xdr:row>
      <xdr:rowOff>10939</xdr:rowOff>
    </xdr:to>
    <xdr:cxnSp macro="">
      <xdr:nvCxnSpPr>
        <xdr:cNvPr id="401" name="直線コネクタ 400"/>
        <xdr:cNvCxnSpPr/>
      </xdr:nvCxnSpPr>
      <xdr:spPr>
        <a:xfrm>
          <a:off x="8750300" y="13507889"/>
          <a:ext cx="889000" cy="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134789</xdr:rowOff>
    </xdr:from>
    <xdr:to>
      <xdr:col>45</xdr:col>
      <xdr:colOff>177800</xdr:colOff>
      <xdr:row>79</xdr:row>
      <xdr:rowOff>34316</xdr:rowOff>
    </xdr:to>
    <xdr:cxnSp macro="">
      <xdr:nvCxnSpPr>
        <xdr:cNvPr id="404" name="直線コネクタ 403"/>
        <xdr:cNvCxnSpPr/>
      </xdr:nvCxnSpPr>
      <xdr:spPr>
        <a:xfrm flipV="1">
          <a:off x="7861300" y="13507889"/>
          <a:ext cx="889000" cy="7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34316</xdr:rowOff>
    </xdr:from>
    <xdr:to>
      <xdr:col>41</xdr:col>
      <xdr:colOff>50800</xdr:colOff>
      <xdr:row>79</xdr:row>
      <xdr:rowOff>36542</xdr:rowOff>
    </xdr:to>
    <xdr:cxnSp macro="">
      <xdr:nvCxnSpPr>
        <xdr:cNvPr id="407" name="直線コネクタ 406"/>
        <xdr:cNvCxnSpPr/>
      </xdr:nvCxnSpPr>
      <xdr:spPr>
        <a:xfrm flipV="1">
          <a:off x="6972300" y="13578866"/>
          <a:ext cx="8890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170676</xdr:rowOff>
    </xdr:from>
    <xdr:to>
      <xdr:col>55</xdr:col>
      <xdr:colOff>50800</xdr:colOff>
      <xdr:row>79</xdr:row>
      <xdr:rowOff>100826</xdr:rowOff>
    </xdr:to>
    <xdr:sp macro="" textlink="">
      <xdr:nvSpPr>
        <xdr:cNvPr id="417" name="楕円 416"/>
        <xdr:cNvSpPr/>
      </xdr:nvSpPr>
      <xdr:spPr>
        <a:xfrm>
          <a:off x="10426700" y="135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85603</xdr:rowOff>
    </xdr:from>
    <xdr:ext cx="534377" cy="259045"/>
    <xdr:sp macro="" textlink="">
      <xdr:nvSpPr>
        <xdr:cNvPr id="418" name="商工費該当値テキスト"/>
        <xdr:cNvSpPr txBox="1"/>
      </xdr:nvSpPr>
      <xdr:spPr>
        <a:xfrm>
          <a:off x="10528300" y="1345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131589</xdr:rowOff>
    </xdr:from>
    <xdr:to>
      <xdr:col>50</xdr:col>
      <xdr:colOff>165100</xdr:colOff>
      <xdr:row>79</xdr:row>
      <xdr:rowOff>61739</xdr:rowOff>
    </xdr:to>
    <xdr:sp macro="" textlink="">
      <xdr:nvSpPr>
        <xdr:cNvPr id="419" name="楕円 418"/>
        <xdr:cNvSpPr/>
      </xdr:nvSpPr>
      <xdr:spPr>
        <a:xfrm>
          <a:off x="9588500" y="135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52866</xdr:rowOff>
    </xdr:from>
    <xdr:ext cx="534377" cy="259045"/>
    <xdr:sp macro="" textlink="">
      <xdr:nvSpPr>
        <xdr:cNvPr id="420" name="テキスト ボックス 419"/>
        <xdr:cNvSpPr txBox="1"/>
      </xdr:nvSpPr>
      <xdr:spPr>
        <a:xfrm>
          <a:off x="9372111" y="135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83989</xdr:rowOff>
    </xdr:from>
    <xdr:to>
      <xdr:col>46</xdr:col>
      <xdr:colOff>38100</xdr:colOff>
      <xdr:row>79</xdr:row>
      <xdr:rowOff>14139</xdr:rowOff>
    </xdr:to>
    <xdr:sp macro="" textlink="">
      <xdr:nvSpPr>
        <xdr:cNvPr id="421" name="楕円 420"/>
        <xdr:cNvSpPr/>
      </xdr:nvSpPr>
      <xdr:spPr>
        <a:xfrm>
          <a:off x="8699500" y="134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5266</xdr:rowOff>
    </xdr:from>
    <xdr:ext cx="534377" cy="259045"/>
    <xdr:sp macro="" textlink="">
      <xdr:nvSpPr>
        <xdr:cNvPr id="422" name="テキスト ボックス 421"/>
        <xdr:cNvSpPr txBox="1"/>
      </xdr:nvSpPr>
      <xdr:spPr>
        <a:xfrm>
          <a:off x="8483111" y="1354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154966</xdr:rowOff>
    </xdr:from>
    <xdr:to>
      <xdr:col>41</xdr:col>
      <xdr:colOff>101600</xdr:colOff>
      <xdr:row>79</xdr:row>
      <xdr:rowOff>85116</xdr:rowOff>
    </xdr:to>
    <xdr:sp macro="" textlink="">
      <xdr:nvSpPr>
        <xdr:cNvPr id="423" name="楕円 422"/>
        <xdr:cNvSpPr/>
      </xdr:nvSpPr>
      <xdr:spPr>
        <a:xfrm>
          <a:off x="7810500" y="135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76243</xdr:rowOff>
    </xdr:from>
    <xdr:ext cx="534377" cy="259045"/>
    <xdr:sp macro="" textlink="">
      <xdr:nvSpPr>
        <xdr:cNvPr id="424" name="テキスト ボックス 423"/>
        <xdr:cNvSpPr txBox="1"/>
      </xdr:nvSpPr>
      <xdr:spPr>
        <a:xfrm>
          <a:off x="7594111" y="136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157192</xdr:rowOff>
    </xdr:from>
    <xdr:to>
      <xdr:col>36</xdr:col>
      <xdr:colOff>165100</xdr:colOff>
      <xdr:row>79</xdr:row>
      <xdr:rowOff>87342</xdr:rowOff>
    </xdr:to>
    <xdr:sp macro="" textlink="">
      <xdr:nvSpPr>
        <xdr:cNvPr id="425" name="楕円 424"/>
        <xdr:cNvSpPr/>
      </xdr:nvSpPr>
      <xdr:spPr>
        <a:xfrm>
          <a:off x="6921500" y="135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78469</xdr:rowOff>
    </xdr:from>
    <xdr:ext cx="534377" cy="259045"/>
    <xdr:sp macro="" textlink="">
      <xdr:nvSpPr>
        <xdr:cNvPr id="426" name="テキスト ボックス 425"/>
        <xdr:cNvSpPr txBox="1"/>
      </xdr:nvSpPr>
      <xdr:spPr>
        <a:xfrm>
          <a:off x="6705111" y="1362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129164</xdr:rowOff>
    </xdr:from>
    <xdr:to>
      <xdr:col>55</xdr:col>
      <xdr:colOff>0</xdr:colOff>
      <xdr:row>98</xdr:row>
      <xdr:rowOff>138757</xdr:rowOff>
    </xdr:to>
    <xdr:cxnSp macro="">
      <xdr:nvCxnSpPr>
        <xdr:cNvPr id="457" name="直線コネクタ 456"/>
        <xdr:cNvCxnSpPr/>
      </xdr:nvCxnSpPr>
      <xdr:spPr>
        <a:xfrm flipV="1">
          <a:off x="9639300" y="16931264"/>
          <a:ext cx="8382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138757</xdr:rowOff>
    </xdr:from>
    <xdr:to>
      <xdr:col>50</xdr:col>
      <xdr:colOff>114300</xdr:colOff>
      <xdr:row>98</xdr:row>
      <xdr:rowOff>159750</xdr:rowOff>
    </xdr:to>
    <xdr:cxnSp macro="">
      <xdr:nvCxnSpPr>
        <xdr:cNvPr id="460" name="直線コネクタ 459"/>
        <xdr:cNvCxnSpPr/>
      </xdr:nvCxnSpPr>
      <xdr:spPr>
        <a:xfrm flipV="1">
          <a:off x="8750300" y="16940857"/>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159750</xdr:rowOff>
    </xdr:from>
    <xdr:to>
      <xdr:col>45</xdr:col>
      <xdr:colOff>177800</xdr:colOff>
      <xdr:row>99</xdr:row>
      <xdr:rowOff>4643</xdr:rowOff>
    </xdr:to>
    <xdr:cxnSp macro="">
      <xdr:nvCxnSpPr>
        <xdr:cNvPr id="463" name="直線コネクタ 462"/>
        <xdr:cNvCxnSpPr/>
      </xdr:nvCxnSpPr>
      <xdr:spPr>
        <a:xfrm flipV="1">
          <a:off x="7861300" y="16961850"/>
          <a:ext cx="889000" cy="1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170866</xdr:rowOff>
    </xdr:from>
    <xdr:to>
      <xdr:col>41</xdr:col>
      <xdr:colOff>50800</xdr:colOff>
      <xdr:row>99</xdr:row>
      <xdr:rowOff>4643</xdr:rowOff>
    </xdr:to>
    <xdr:cxnSp macro="">
      <xdr:nvCxnSpPr>
        <xdr:cNvPr id="466" name="直線コネクタ 465"/>
        <xdr:cNvCxnSpPr/>
      </xdr:nvCxnSpPr>
      <xdr:spPr>
        <a:xfrm>
          <a:off x="6972300" y="16972966"/>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78364</xdr:rowOff>
    </xdr:from>
    <xdr:to>
      <xdr:col>55</xdr:col>
      <xdr:colOff>50800</xdr:colOff>
      <xdr:row>99</xdr:row>
      <xdr:rowOff>8514</xdr:rowOff>
    </xdr:to>
    <xdr:sp macro="" textlink="">
      <xdr:nvSpPr>
        <xdr:cNvPr id="476" name="楕円 475"/>
        <xdr:cNvSpPr/>
      </xdr:nvSpPr>
      <xdr:spPr>
        <a:xfrm>
          <a:off x="10426700" y="16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29361</xdr:rowOff>
    </xdr:from>
    <xdr:ext cx="599010" cy="259045"/>
    <xdr:sp macro="" textlink="">
      <xdr:nvSpPr>
        <xdr:cNvPr id="477" name="土木費該当値テキスト"/>
        <xdr:cNvSpPr txBox="1"/>
      </xdr:nvSpPr>
      <xdr:spPr>
        <a:xfrm>
          <a:off x="10528300" y="1683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87957</xdr:rowOff>
    </xdr:from>
    <xdr:to>
      <xdr:col>50</xdr:col>
      <xdr:colOff>165100</xdr:colOff>
      <xdr:row>99</xdr:row>
      <xdr:rowOff>18107</xdr:rowOff>
    </xdr:to>
    <xdr:sp macro="" textlink="">
      <xdr:nvSpPr>
        <xdr:cNvPr id="478" name="楕円 477"/>
        <xdr:cNvSpPr/>
      </xdr:nvSpPr>
      <xdr:spPr>
        <a:xfrm>
          <a:off x="9588500" y="1689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9234</xdr:rowOff>
    </xdr:from>
    <xdr:ext cx="599010" cy="259045"/>
    <xdr:sp macro="" textlink="">
      <xdr:nvSpPr>
        <xdr:cNvPr id="479" name="テキスト ボックス 478"/>
        <xdr:cNvSpPr txBox="1"/>
      </xdr:nvSpPr>
      <xdr:spPr>
        <a:xfrm>
          <a:off x="9339795" y="1698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108950</xdr:rowOff>
    </xdr:from>
    <xdr:to>
      <xdr:col>46</xdr:col>
      <xdr:colOff>38100</xdr:colOff>
      <xdr:row>99</xdr:row>
      <xdr:rowOff>39100</xdr:rowOff>
    </xdr:to>
    <xdr:sp macro="" textlink="">
      <xdr:nvSpPr>
        <xdr:cNvPr id="480" name="楕円 479"/>
        <xdr:cNvSpPr/>
      </xdr:nvSpPr>
      <xdr:spPr>
        <a:xfrm>
          <a:off x="8699500" y="1691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30227</xdr:rowOff>
    </xdr:from>
    <xdr:ext cx="599010" cy="259045"/>
    <xdr:sp macro="" textlink="">
      <xdr:nvSpPr>
        <xdr:cNvPr id="481" name="テキスト ボックス 480"/>
        <xdr:cNvSpPr txBox="1"/>
      </xdr:nvSpPr>
      <xdr:spPr>
        <a:xfrm>
          <a:off x="8450795" y="1700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125293</xdr:rowOff>
    </xdr:from>
    <xdr:to>
      <xdr:col>41</xdr:col>
      <xdr:colOff>101600</xdr:colOff>
      <xdr:row>99</xdr:row>
      <xdr:rowOff>55443</xdr:rowOff>
    </xdr:to>
    <xdr:sp macro="" textlink="">
      <xdr:nvSpPr>
        <xdr:cNvPr id="482" name="楕円 481"/>
        <xdr:cNvSpPr/>
      </xdr:nvSpPr>
      <xdr:spPr>
        <a:xfrm>
          <a:off x="7810500" y="169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46570</xdr:rowOff>
    </xdr:from>
    <xdr:ext cx="534377" cy="259045"/>
    <xdr:sp macro="" textlink="">
      <xdr:nvSpPr>
        <xdr:cNvPr id="483" name="テキスト ボックス 482"/>
        <xdr:cNvSpPr txBox="1"/>
      </xdr:nvSpPr>
      <xdr:spPr>
        <a:xfrm>
          <a:off x="7594111" y="17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120066</xdr:rowOff>
    </xdr:from>
    <xdr:to>
      <xdr:col>36</xdr:col>
      <xdr:colOff>165100</xdr:colOff>
      <xdr:row>99</xdr:row>
      <xdr:rowOff>50216</xdr:rowOff>
    </xdr:to>
    <xdr:sp macro="" textlink="">
      <xdr:nvSpPr>
        <xdr:cNvPr id="484" name="楕円 483"/>
        <xdr:cNvSpPr/>
      </xdr:nvSpPr>
      <xdr:spPr>
        <a:xfrm>
          <a:off x="6921500" y="1692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41343</xdr:rowOff>
    </xdr:from>
    <xdr:ext cx="534377" cy="259045"/>
    <xdr:sp macro="" textlink="">
      <xdr:nvSpPr>
        <xdr:cNvPr id="485" name="テキスト ボックス 484"/>
        <xdr:cNvSpPr txBox="1"/>
      </xdr:nvSpPr>
      <xdr:spPr>
        <a:xfrm>
          <a:off x="6705111" y="170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37200</xdr:rowOff>
    </xdr:from>
    <xdr:to>
      <xdr:col>85</xdr:col>
      <xdr:colOff>127000</xdr:colOff>
      <xdr:row>36</xdr:row>
      <xdr:rowOff>93111</xdr:rowOff>
    </xdr:to>
    <xdr:cxnSp macro="">
      <xdr:nvCxnSpPr>
        <xdr:cNvPr id="514" name="直線コネクタ 513"/>
        <xdr:cNvCxnSpPr/>
      </xdr:nvCxnSpPr>
      <xdr:spPr>
        <a:xfrm flipV="1">
          <a:off x="15481300" y="6209400"/>
          <a:ext cx="838200" cy="5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15258</xdr:rowOff>
    </xdr:from>
    <xdr:to>
      <xdr:col>81</xdr:col>
      <xdr:colOff>50800</xdr:colOff>
      <xdr:row>36</xdr:row>
      <xdr:rowOff>93111</xdr:rowOff>
    </xdr:to>
    <xdr:cxnSp macro="">
      <xdr:nvCxnSpPr>
        <xdr:cNvPr id="517" name="直線コネクタ 516"/>
        <xdr:cNvCxnSpPr/>
      </xdr:nvCxnSpPr>
      <xdr:spPr>
        <a:xfrm>
          <a:off x="14592300" y="6016008"/>
          <a:ext cx="889000" cy="24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15258</xdr:rowOff>
    </xdr:from>
    <xdr:to>
      <xdr:col>76</xdr:col>
      <xdr:colOff>114300</xdr:colOff>
      <xdr:row>36</xdr:row>
      <xdr:rowOff>105269</xdr:rowOff>
    </xdr:to>
    <xdr:cxnSp macro="">
      <xdr:nvCxnSpPr>
        <xdr:cNvPr id="520" name="直線コネクタ 519"/>
        <xdr:cNvCxnSpPr/>
      </xdr:nvCxnSpPr>
      <xdr:spPr>
        <a:xfrm flipV="1">
          <a:off x="13703300" y="6016008"/>
          <a:ext cx="889000" cy="2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105269</xdr:rowOff>
    </xdr:from>
    <xdr:to>
      <xdr:col>71</xdr:col>
      <xdr:colOff>177800</xdr:colOff>
      <xdr:row>37</xdr:row>
      <xdr:rowOff>23225</xdr:rowOff>
    </xdr:to>
    <xdr:cxnSp macro="">
      <xdr:nvCxnSpPr>
        <xdr:cNvPr id="523" name="直線コネクタ 522"/>
        <xdr:cNvCxnSpPr/>
      </xdr:nvCxnSpPr>
      <xdr:spPr>
        <a:xfrm flipV="1">
          <a:off x="12814300" y="6277469"/>
          <a:ext cx="889000" cy="8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157850</xdr:rowOff>
    </xdr:from>
    <xdr:to>
      <xdr:col>85</xdr:col>
      <xdr:colOff>177800</xdr:colOff>
      <xdr:row>36</xdr:row>
      <xdr:rowOff>88000</xdr:rowOff>
    </xdr:to>
    <xdr:sp macro="" textlink="">
      <xdr:nvSpPr>
        <xdr:cNvPr id="533" name="楕円 532"/>
        <xdr:cNvSpPr/>
      </xdr:nvSpPr>
      <xdr:spPr>
        <a:xfrm>
          <a:off x="16268700" y="61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9277</xdr:rowOff>
    </xdr:from>
    <xdr:ext cx="599010" cy="259045"/>
    <xdr:sp macro="" textlink="">
      <xdr:nvSpPr>
        <xdr:cNvPr id="534" name="消防費該当値テキスト"/>
        <xdr:cNvSpPr txBox="1"/>
      </xdr:nvSpPr>
      <xdr:spPr>
        <a:xfrm>
          <a:off x="16370300" y="601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42311</xdr:rowOff>
    </xdr:from>
    <xdr:to>
      <xdr:col>81</xdr:col>
      <xdr:colOff>101600</xdr:colOff>
      <xdr:row>36</xdr:row>
      <xdr:rowOff>143911</xdr:rowOff>
    </xdr:to>
    <xdr:sp macro="" textlink="">
      <xdr:nvSpPr>
        <xdr:cNvPr id="535" name="楕円 534"/>
        <xdr:cNvSpPr/>
      </xdr:nvSpPr>
      <xdr:spPr>
        <a:xfrm>
          <a:off x="15430500" y="621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160438</xdr:rowOff>
    </xdr:from>
    <xdr:ext cx="599010" cy="259045"/>
    <xdr:sp macro="" textlink="">
      <xdr:nvSpPr>
        <xdr:cNvPr id="536" name="テキスト ボックス 535"/>
        <xdr:cNvSpPr txBox="1"/>
      </xdr:nvSpPr>
      <xdr:spPr>
        <a:xfrm>
          <a:off x="15181795" y="59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135908</xdr:rowOff>
    </xdr:from>
    <xdr:to>
      <xdr:col>76</xdr:col>
      <xdr:colOff>165100</xdr:colOff>
      <xdr:row>35</xdr:row>
      <xdr:rowOff>66058</xdr:rowOff>
    </xdr:to>
    <xdr:sp macro="" textlink="">
      <xdr:nvSpPr>
        <xdr:cNvPr id="537" name="楕円 536"/>
        <xdr:cNvSpPr/>
      </xdr:nvSpPr>
      <xdr:spPr>
        <a:xfrm>
          <a:off x="14541500" y="59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82585</xdr:rowOff>
    </xdr:from>
    <xdr:ext cx="599010" cy="259045"/>
    <xdr:sp macro="" textlink="">
      <xdr:nvSpPr>
        <xdr:cNvPr id="538" name="テキスト ボックス 537"/>
        <xdr:cNvSpPr txBox="1"/>
      </xdr:nvSpPr>
      <xdr:spPr>
        <a:xfrm>
          <a:off x="14292795" y="57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54469</xdr:rowOff>
    </xdr:from>
    <xdr:to>
      <xdr:col>72</xdr:col>
      <xdr:colOff>38100</xdr:colOff>
      <xdr:row>36</xdr:row>
      <xdr:rowOff>156069</xdr:rowOff>
    </xdr:to>
    <xdr:sp macro="" textlink="">
      <xdr:nvSpPr>
        <xdr:cNvPr id="539" name="楕円 538"/>
        <xdr:cNvSpPr/>
      </xdr:nvSpPr>
      <xdr:spPr>
        <a:xfrm>
          <a:off x="13652500" y="62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1146</xdr:rowOff>
    </xdr:from>
    <xdr:ext cx="599010" cy="259045"/>
    <xdr:sp macro="" textlink="">
      <xdr:nvSpPr>
        <xdr:cNvPr id="540" name="テキスト ボックス 539"/>
        <xdr:cNvSpPr txBox="1"/>
      </xdr:nvSpPr>
      <xdr:spPr>
        <a:xfrm>
          <a:off x="13403795" y="600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143875</xdr:rowOff>
    </xdr:from>
    <xdr:to>
      <xdr:col>67</xdr:col>
      <xdr:colOff>101600</xdr:colOff>
      <xdr:row>37</xdr:row>
      <xdr:rowOff>74025</xdr:rowOff>
    </xdr:to>
    <xdr:sp macro="" textlink="">
      <xdr:nvSpPr>
        <xdr:cNvPr id="541" name="楕円 540"/>
        <xdr:cNvSpPr/>
      </xdr:nvSpPr>
      <xdr:spPr>
        <a:xfrm>
          <a:off x="12763500" y="631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90552</xdr:rowOff>
    </xdr:from>
    <xdr:ext cx="534377" cy="259045"/>
    <xdr:sp macro="" textlink="">
      <xdr:nvSpPr>
        <xdr:cNvPr id="542" name="テキスト ボックス 541"/>
        <xdr:cNvSpPr txBox="1"/>
      </xdr:nvSpPr>
      <xdr:spPr>
        <a:xfrm>
          <a:off x="12547111" y="609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57602</xdr:rowOff>
    </xdr:from>
    <xdr:to>
      <xdr:col>85</xdr:col>
      <xdr:colOff>127000</xdr:colOff>
      <xdr:row>58</xdr:row>
      <xdr:rowOff>79428</xdr:rowOff>
    </xdr:to>
    <xdr:cxnSp macro="">
      <xdr:nvCxnSpPr>
        <xdr:cNvPr id="571" name="直線コネクタ 570"/>
        <xdr:cNvCxnSpPr/>
      </xdr:nvCxnSpPr>
      <xdr:spPr>
        <a:xfrm>
          <a:off x="15481300" y="10001702"/>
          <a:ext cx="838200" cy="2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57602</xdr:rowOff>
    </xdr:from>
    <xdr:to>
      <xdr:col>81</xdr:col>
      <xdr:colOff>50800</xdr:colOff>
      <xdr:row>58</xdr:row>
      <xdr:rowOff>88006</xdr:rowOff>
    </xdr:to>
    <xdr:cxnSp macro="">
      <xdr:nvCxnSpPr>
        <xdr:cNvPr id="574" name="直線コネクタ 573"/>
        <xdr:cNvCxnSpPr/>
      </xdr:nvCxnSpPr>
      <xdr:spPr>
        <a:xfrm flipV="1">
          <a:off x="14592300" y="10001702"/>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88006</xdr:rowOff>
    </xdr:from>
    <xdr:to>
      <xdr:col>76</xdr:col>
      <xdr:colOff>114300</xdr:colOff>
      <xdr:row>58</xdr:row>
      <xdr:rowOff>88166</xdr:rowOff>
    </xdr:to>
    <xdr:cxnSp macro="">
      <xdr:nvCxnSpPr>
        <xdr:cNvPr id="577" name="直線コネクタ 576"/>
        <xdr:cNvCxnSpPr/>
      </xdr:nvCxnSpPr>
      <xdr:spPr>
        <a:xfrm flipV="1">
          <a:off x="13703300" y="10032106"/>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88166</xdr:rowOff>
    </xdr:from>
    <xdr:to>
      <xdr:col>71</xdr:col>
      <xdr:colOff>177800</xdr:colOff>
      <xdr:row>58</xdr:row>
      <xdr:rowOff>90294</xdr:rowOff>
    </xdr:to>
    <xdr:cxnSp macro="">
      <xdr:nvCxnSpPr>
        <xdr:cNvPr id="580" name="直線コネクタ 579"/>
        <xdr:cNvCxnSpPr/>
      </xdr:nvCxnSpPr>
      <xdr:spPr>
        <a:xfrm flipV="1">
          <a:off x="12814300" y="10032266"/>
          <a:ext cx="88900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28628</xdr:rowOff>
    </xdr:from>
    <xdr:to>
      <xdr:col>85</xdr:col>
      <xdr:colOff>177800</xdr:colOff>
      <xdr:row>58</xdr:row>
      <xdr:rowOff>130228</xdr:rowOff>
    </xdr:to>
    <xdr:sp macro="" textlink="">
      <xdr:nvSpPr>
        <xdr:cNvPr id="590" name="楕円 589"/>
        <xdr:cNvSpPr/>
      </xdr:nvSpPr>
      <xdr:spPr>
        <a:xfrm>
          <a:off x="16268700" y="99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115005</xdr:rowOff>
    </xdr:from>
    <xdr:ext cx="534377" cy="259045"/>
    <xdr:sp macro="" textlink="">
      <xdr:nvSpPr>
        <xdr:cNvPr id="591" name="教育費該当値テキスト"/>
        <xdr:cNvSpPr txBox="1"/>
      </xdr:nvSpPr>
      <xdr:spPr>
        <a:xfrm>
          <a:off x="16370300" y="98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6802</xdr:rowOff>
    </xdr:from>
    <xdr:to>
      <xdr:col>81</xdr:col>
      <xdr:colOff>101600</xdr:colOff>
      <xdr:row>58</xdr:row>
      <xdr:rowOff>108402</xdr:rowOff>
    </xdr:to>
    <xdr:sp macro="" textlink="">
      <xdr:nvSpPr>
        <xdr:cNvPr id="592" name="楕円 591"/>
        <xdr:cNvSpPr/>
      </xdr:nvSpPr>
      <xdr:spPr>
        <a:xfrm>
          <a:off x="15430500" y="995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99529</xdr:rowOff>
    </xdr:from>
    <xdr:ext cx="534377" cy="259045"/>
    <xdr:sp macro="" textlink="">
      <xdr:nvSpPr>
        <xdr:cNvPr id="593" name="テキスト ボックス 592"/>
        <xdr:cNvSpPr txBox="1"/>
      </xdr:nvSpPr>
      <xdr:spPr>
        <a:xfrm>
          <a:off x="15214111" y="100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37206</xdr:rowOff>
    </xdr:from>
    <xdr:to>
      <xdr:col>76</xdr:col>
      <xdr:colOff>165100</xdr:colOff>
      <xdr:row>58</xdr:row>
      <xdr:rowOff>138806</xdr:rowOff>
    </xdr:to>
    <xdr:sp macro="" textlink="">
      <xdr:nvSpPr>
        <xdr:cNvPr id="594" name="楕円 593"/>
        <xdr:cNvSpPr/>
      </xdr:nvSpPr>
      <xdr:spPr>
        <a:xfrm>
          <a:off x="14541500" y="998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129933</xdr:rowOff>
    </xdr:from>
    <xdr:ext cx="534377" cy="259045"/>
    <xdr:sp macro="" textlink="">
      <xdr:nvSpPr>
        <xdr:cNvPr id="595" name="テキスト ボックス 594"/>
        <xdr:cNvSpPr txBox="1"/>
      </xdr:nvSpPr>
      <xdr:spPr>
        <a:xfrm>
          <a:off x="14325111" y="100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37366</xdr:rowOff>
    </xdr:from>
    <xdr:to>
      <xdr:col>72</xdr:col>
      <xdr:colOff>38100</xdr:colOff>
      <xdr:row>58</xdr:row>
      <xdr:rowOff>138966</xdr:rowOff>
    </xdr:to>
    <xdr:sp macro="" textlink="">
      <xdr:nvSpPr>
        <xdr:cNvPr id="596" name="楕円 595"/>
        <xdr:cNvSpPr/>
      </xdr:nvSpPr>
      <xdr:spPr>
        <a:xfrm>
          <a:off x="13652500" y="99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130093</xdr:rowOff>
    </xdr:from>
    <xdr:ext cx="534377" cy="259045"/>
    <xdr:sp macro="" textlink="">
      <xdr:nvSpPr>
        <xdr:cNvPr id="597" name="テキスト ボックス 596"/>
        <xdr:cNvSpPr txBox="1"/>
      </xdr:nvSpPr>
      <xdr:spPr>
        <a:xfrm>
          <a:off x="13436111" y="1007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39494</xdr:rowOff>
    </xdr:from>
    <xdr:to>
      <xdr:col>67</xdr:col>
      <xdr:colOff>101600</xdr:colOff>
      <xdr:row>58</xdr:row>
      <xdr:rowOff>141094</xdr:rowOff>
    </xdr:to>
    <xdr:sp macro="" textlink="">
      <xdr:nvSpPr>
        <xdr:cNvPr id="598" name="楕円 597"/>
        <xdr:cNvSpPr/>
      </xdr:nvSpPr>
      <xdr:spPr>
        <a:xfrm>
          <a:off x="12763500" y="998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132221</xdr:rowOff>
    </xdr:from>
    <xdr:ext cx="534377" cy="259045"/>
    <xdr:sp macro="" textlink="">
      <xdr:nvSpPr>
        <xdr:cNvPr id="599" name="テキスト ボックス 598"/>
        <xdr:cNvSpPr txBox="1"/>
      </xdr:nvSpPr>
      <xdr:spPr>
        <a:xfrm>
          <a:off x="12547111" y="1007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164078</xdr:rowOff>
    </xdr:from>
    <xdr:to>
      <xdr:col>85</xdr:col>
      <xdr:colOff>127000</xdr:colOff>
      <xdr:row>79</xdr:row>
      <xdr:rowOff>19479</xdr:rowOff>
    </xdr:to>
    <xdr:cxnSp macro="">
      <xdr:nvCxnSpPr>
        <xdr:cNvPr id="628" name="直線コネクタ 627"/>
        <xdr:cNvCxnSpPr/>
      </xdr:nvCxnSpPr>
      <xdr:spPr>
        <a:xfrm flipV="1">
          <a:off x="15481300" y="13537178"/>
          <a:ext cx="838200" cy="2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19479</xdr:rowOff>
    </xdr:from>
    <xdr:to>
      <xdr:col>81</xdr:col>
      <xdr:colOff>50800</xdr:colOff>
      <xdr:row>79</xdr:row>
      <xdr:rowOff>29046</xdr:rowOff>
    </xdr:to>
    <xdr:cxnSp macro="">
      <xdr:nvCxnSpPr>
        <xdr:cNvPr id="631" name="直線コネクタ 630"/>
        <xdr:cNvCxnSpPr/>
      </xdr:nvCxnSpPr>
      <xdr:spPr>
        <a:xfrm flipV="1">
          <a:off x="14592300" y="13564029"/>
          <a:ext cx="889000" cy="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29046</xdr:rowOff>
    </xdr:from>
    <xdr:to>
      <xdr:col>76</xdr:col>
      <xdr:colOff>114300</xdr:colOff>
      <xdr:row>79</xdr:row>
      <xdr:rowOff>39387</xdr:rowOff>
    </xdr:to>
    <xdr:cxnSp macro="">
      <xdr:nvCxnSpPr>
        <xdr:cNvPr id="634" name="直線コネクタ 633"/>
        <xdr:cNvCxnSpPr/>
      </xdr:nvCxnSpPr>
      <xdr:spPr>
        <a:xfrm flipV="1">
          <a:off x="13703300" y="1357359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39387</xdr:rowOff>
    </xdr:from>
    <xdr:to>
      <xdr:col>71</xdr:col>
      <xdr:colOff>177800</xdr:colOff>
      <xdr:row>79</xdr:row>
      <xdr:rowOff>42368</xdr:rowOff>
    </xdr:to>
    <xdr:cxnSp macro="">
      <xdr:nvCxnSpPr>
        <xdr:cNvPr id="637" name="直線コネクタ 636"/>
        <xdr:cNvCxnSpPr/>
      </xdr:nvCxnSpPr>
      <xdr:spPr>
        <a:xfrm flipV="1">
          <a:off x="12814300" y="13583937"/>
          <a:ext cx="8890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113278</xdr:rowOff>
    </xdr:from>
    <xdr:to>
      <xdr:col>85</xdr:col>
      <xdr:colOff>177800</xdr:colOff>
      <xdr:row>79</xdr:row>
      <xdr:rowOff>43428</xdr:rowOff>
    </xdr:to>
    <xdr:sp macro="" textlink="">
      <xdr:nvSpPr>
        <xdr:cNvPr id="647" name="楕円 646"/>
        <xdr:cNvSpPr/>
      </xdr:nvSpPr>
      <xdr:spPr>
        <a:xfrm>
          <a:off x="16268700" y="134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72655</xdr:rowOff>
    </xdr:from>
    <xdr:ext cx="534377" cy="259045"/>
    <xdr:sp macro="" textlink="">
      <xdr:nvSpPr>
        <xdr:cNvPr id="648" name="災害復旧費該当値テキスト"/>
        <xdr:cNvSpPr txBox="1"/>
      </xdr:nvSpPr>
      <xdr:spPr>
        <a:xfrm>
          <a:off x="16370300" y="1327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140129</xdr:rowOff>
    </xdr:from>
    <xdr:to>
      <xdr:col>81</xdr:col>
      <xdr:colOff>101600</xdr:colOff>
      <xdr:row>79</xdr:row>
      <xdr:rowOff>70279</xdr:rowOff>
    </xdr:to>
    <xdr:sp macro="" textlink="">
      <xdr:nvSpPr>
        <xdr:cNvPr id="649" name="楕円 648"/>
        <xdr:cNvSpPr/>
      </xdr:nvSpPr>
      <xdr:spPr>
        <a:xfrm>
          <a:off x="15430500" y="1351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61406</xdr:rowOff>
    </xdr:from>
    <xdr:ext cx="534377" cy="259045"/>
    <xdr:sp macro="" textlink="">
      <xdr:nvSpPr>
        <xdr:cNvPr id="650" name="テキスト ボックス 649"/>
        <xdr:cNvSpPr txBox="1"/>
      </xdr:nvSpPr>
      <xdr:spPr>
        <a:xfrm>
          <a:off x="15214111" y="136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149696</xdr:rowOff>
    </xdr:from>
    <xdr:to>
      <xdr:col>76</xdr:col>
      <xdr:colOff>165100</xdr:colOff>
      <xdr:row>79</xdr:row>
      <xdr:rowOff>79846</xdr:rowOff>
    </xdr:to>
    <xdr:sp macro="" textlink="">
      <xdr:nvSpPr>
        <xdr:cNvPr id="651" name="楕円 650"/>
        <xdr:cNvSpPr/>
      </xdr:nvSpPr>
      <xdr:spPr>
        <a:xfrm>
          <a:off x="14541500" y="135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70973</xdr:rowOff>
    </xdr:from>
    <xdr:ext cx="469744" cy="259045"/>
    <xdr:sp macro="" textlink="">
      <xdr:nvSpPr>
        <xdr:cNvPr id="652" name="テキスト ボックス 651"/>
        <xdr:cNvSpPr txBox="1"/>
      </xdr:nvSpPr>
      <xdr:spPr>
        <a:xfrm>
          <a:off x="14357428" y="136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160037</xdr:rowOff>
    </xdr:from>
    <xdr:to>
      <xdr:col>72</xdr:col>
      <xdr:colOff>38100</xdr:colOff>
      <xdr:row>79</xdr:row>
      <xdr:rowOff>90187</xdr:rowOff>
    </xdr:to>
    <xdr:sp macro="" textlink="">
      <xdr:nvSpPr>
        <xdr:cNvPr id="653" name="楕円 652"/>
        <xdr:cNvSpPr/>
      </xdr:nvSpPr>
      <xdr:spPr>
        <a:xfrm>
          <a:off x="13652500" y="135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81314</xdr:rowOff>
    </xdr:from>
    <xdr:ext cx="469744" cy="259045"/>
    <xdr:sp macro="" textlink="">
      <xdr:nvSpPr>
        <xdr:cNvPr id="654" name="テキスト ボックス 653"/>
        <xdr:cNvSpPr txBox="1"/>
      </xdr:nvSpPr>
      <xdr:spPr>
        <a:xfrm>
          <a:off x="13468428" y="1362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163018</xdr:rowOff>
    </xdr:from>
    <xdr:to>
      <xdr:col>67</xdr:col>
      <xdr:colOff>101600</xdr:colOff>
      <xdr:row>79</xdr:row>
      <xdr:rowOff>93168</xdr:rowOff>
    </xdr:to>
    <xdr:sp macro="" textlink="">
      <xdr:nvSpPr>
        <xdr:cNvPr id="655" name="楕円 654"/>
        <xdr:cNvSpPr/>
      </xdr:nvSpPr>
      <xdr:spPr>
        <a:xfrm>
          <a:off x="12763500" y="135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84295</xdr:rowOff>
    </xdr:from>
    <xdr:ext cx="469744" cy="259045"/>
    <xdr:sp macro="" textlink="">
      <xdr:nvSpPr>
        <xdr:cNvPr id="656" name="テキスト ボックス 655"/>
        <xdr:cNvSpPr txBox="1"/>
      </xdr:nvSpPr>
      <xdr:spPr>
        <a:xfrm>
          <a:off x="12579428" y="136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150730</xdr:rowOff>
    </xdr:from>
    <xdr:to>
      <xdr:col>85</xdr:col>
      <xdr:colOff>127000</xdr:colOff>
      <xdr:row>97</xdr:row>
      <xdr:rowOff>169870</xdr:rowOff>
    </xdr:to>
    <xdr:cxnSp macro="">
      <xdr:nvCxnSpPr>
        <xdr:cNvPr id="687" name="直線コネクタ 686"/>
        <xdr:cNvCxnSpPr/>
      </xdr:nvCxnSpPr>
      <xdr:spPr>
        <a:xfrm flipV="1">
          <a:off x="15481300" y="16781380"/>
          <a:ext cx="838200" cy="1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169870</xdr:rowOff>
    </xdr:from>
    <xdr:to>
      <xdr:col>81</xdr:col>
      <xdr:colOff>50800</xdr:colOff>
      <xdr:row>98</xdr:row>
      <xdr:rowOff>23335</xdr:rowOff>
    </xdr:to>
    <xdr:cxnSp macro="">
      <xdr:nvCxnSpPr>
        <xdr:cNvPr id="690" name="直線コネクタ 689"/>
        <xdr:cNvCxnSpPr/>
      </xdr:nvCxnSpPr>
      <xdr:spPr>
        <a:xfrm flipV="1">
          <a:off x="14592300" y="16800520"/>
          <a:ext cx="889000" cy="2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23335</xdr:rowOff>
    </xdr:from>
    <xdr:to>
      <xdr:col>76</xdr:col>
      <xdr:colOff>114300</xdr:colOff>
      <xdr:row>98</xdr:row>
      <xdr:rowOff>34199</xdr:rowOff>
    </xdr:to>
    <xdr:cxnSp macro="">
      <xdr:nvCxnSpPr>
        <xdr:cNvPr id="693" name="直線コネクタ 692"/>
        <xdr:cNvCxnSpPr/>
      </xdr:nvCxnSpPr>
      <xdr:spPr>
        <a:xfrm flipV="1">
          <a:off x="13703300" y="16825435"/>
          <a:ext cx="8890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34199</xdr:rowOff>
    </xdr:from>
    <xdr:to>
      <xdr:col>71</xdr:col>
      <xdr:colOff>177800</xdr:colOff>
      <xdr:row>98</xdr:row>
      <xdr:rowOff>45030</xdr:rowOff>
    </xdr:to>
    <xdr:cxnSp macro="">
      <xdr:nvCxnSpPr>
        <xdr:cNvPr id="696" name="直線コネクタ 695"/>
        <xdr:cNvCxnSpPr/>
      </xdr:nvCxnSpPr>
      <xdr:spPr>
        <a:xfrm flipV="1">
          <a:off x="12814300" y="16836299"/>
          <a:ext cx="889000" cy="1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99930</xdr:rowOff>
    </xdr:from>
    <xdr:to>
      <xdr:col>85</xdr:col>
      <xdr:colOff>177800</xdr:colOff>
      <xdr:row>98</xdr:row>
      <xdr:rowOff>30080</xdr:rowOff>
    </xdr:to>
    <xdr:sp macro="" textlink="">
      <xdr:nvSpPr>
        <xdr:cNvPr id="706" name="楕円 705"/>
        <xdr:cNvSpPr/>
      </xdr:nvSpPr>
      <xdr:spPr>
        <a:xfrm>
          <a:off x="16268700" y="167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122807</xdr:rowOff>
    </xdr:from>
    <xdr:ext cx="599010" cy="259045"/>
    <xdr:sp macro="" textlink="">
      <xdr:nvSpPr>
        <xdr:cNvPr id="707" name="公債費該当値テキスト"/>
        <xdr:cNvSpPr txBox="1"/>
      </xdr:nvSpPr>
      <xdr:spPr>
        <a:xfrm>
          <a:off x="16370300" y="1658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119070</xdr:rowOff>
    </xdr:from>
    <xdr:to>
      <xdr:col>81</xdr:col>
      <xdr:colOff>101600</xdr:colOff>
      <xdr:row>98</xdr:row>
      <xdr:rowOff>49220</xdr:rowOff>
    </xdr:to>
    <xdr:sp macro="" textlink="">
      <xdr:nvSpPr>
        <xdr:cNvPr id="708" name="楕円 707"/>
        <xdr:cNvSpPr/>
      </xdr:nvSpPr>
      <xdr:spPr>
        <a:xfrm>
          <a:off x="15430500" y="167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65747</xdr:rowOff>
    </xdr:from>
    <xdr:ext cx="599010" cy="259045"/>
    <xdr:sp macro="" textlink="">
      <xdr:nvSpPr>
        <xdr:cNvPr id="709" name="テキスト ボックス 708"/>
        <xdr:cNvSpPr txBox="1"/>
      </xdr:nvSpPr>
      <xdr:spPr>
        <a:xfrm>
          <a:off x="15181795" y="165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143985</xdr:rowOff>
    </xdr:from>
    <xdr:to>
      <xdr:col>76</xdr:col>
      <xdr:colOff>165100</xdr:colOff>
      <xdr:row>98</xdr:row>
      <xdr:rowOff>74135</xdr:rowOff>
    </xdr:to>
    <xdr:sp macro="" textlink="">
      <xdr:nvSpPr>
        <xdr:cNvPr id="710" name="楕円 709"/>
        <xdr:cNvSpPr/>
      </xdr:nvSpPr>
      <xdr:spPr>
        <a:xfrm>
          <a:off x="14541500" y="167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90662</xdr:rowOff>
    </xdr:from>
    <xdr:ext cx="599010" cy="259045"/>
    <xdr:sp macro="" textlink="">
      <xdr:nvSpPr>
        <xdr:cNvPr id="711" name="テキスト ボックス 710"/>
        <xdr:cNvSpPr txBox="1"/>
      </xdr:nvSpPr>
      <xdr:spPr>
        <a:xfrm>
          <a:off x="14292795" y="1654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154849</xdr:rowOff>
    </xdr:from>
    <xdr:to>
      <xdr:col>72</xdr:col>
      <xdr:colOff>38100</xdr:colOff>
      <xdr:row>98</xdr:row>
      <xdr:rowOff>84999</xdr:rowOff>
    </xdr:to>
    <xdr:sp macro="" textlink="">
      <xdr:nvSpPr>
        <xdr:cNvPr id="712" name="楕円 711"/>
        <xdr:cNvSpPr/>
      </xdr:nvSpPr>
      <xdr:spPr>
        <a:xfrm>
          <a:off x="13652500" y="167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76126</xdr:rowOff>
    </xdr:from>
    <xdr:ext cx="599010" cy="259045"/>
    <xdr:sp macro="" textlink="">
      <xdr:nvSpPr>
        <xdr:cNvPr id="713" name="テキスト ボックス 712"/>
        <xdr:cNvSpPr txBox="1"/>
      </xdr:nvSpPr>
      <xdr:spPr>
        <a:xfrm>
          <a:off x="13403795" y="1687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165680</xdr:rowOff>
    </xdr:from>
    <xdr:to>
      <xdr:col>67</xdr:col>
      <xdr:colOff>101600</xdr:colOff>
      <xdr:row>98</xdr:row>
      <xdr:rowOff>95830</xdr:rowOff>
    </xdr:to>
    <xdr:sp macro="" textlink="">
      <xdr:nvSpPr>
        <xdr:cNvPr id="714" name="楕円 713"/>
        <xdr:cNvSpPr/>
      </xdr:nvSpPr>
      <xdr:spPr>
        <a:xfrm>
          <a:off x="12763500" y="167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86957</xdr:rowOff>
    </xdr:from>
    <xdr:ext cx="599010" cy="259045"/>
    <xdr:sp macro="" textlink="">
      <xdr:nvSpPr>
        <xdr:cNvPr id="715" name="テキスト ボックス 714"/>
        <xdr:cNvSpPr txBox="1"/>
      </xdr:nvSpPr>
      <xdr:spPr>
        <a:xfrm>
          <a:off x="12514795" y="1688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あたりのコストについて類似団体との乖離が特に大きいものは、農林水産業費、総務費、消防費である。農林水産業費では、本町の基幹産業である一方で、従事者が減少してきており決算規模も小さくなってきているが、全国平均、高知県平均と比べ高くなっている。施設等の維持管理、従事者への補助事業など過不足ないよう取り組んでいく。総務費については、前回までは類似団体平均値とほぼ同じであっ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109,974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千円上回っている。要因としては、集落活動センター建設事業費が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180,300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千円計上されたことによる。消防費について、本町は南海トラフ地震による甚大な被害が想定され、住民の命を守るため対策を講じており、類似団体との比較において平均値を上回っている。令和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年度決算では、野根地区防災避難施設建設事業で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86,610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千円を計上しており、前年度より数値が増加している。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標準財政規模に対する財政調整基金残高比率は平成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年度より減少していたが、令和元年度からは増加となっている。その要因として、令和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年度では財政調整基金の取り崩しを行っておらず、</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千円の積立を行っていることによる。今後も事業見直しによる経費削減や、特定財源の確保を念頭に置き、決算時の取り崩し額を減らしていく必要がある。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住宅新築資金等貸付事業のみ赤字額が発生している。赤字額は年々減少しており、令和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185,233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千円である。令和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年度では徴収強化による貸付金元利収入が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17,352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千円あり、滞納整理による不能欠損を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54,045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千円執行した。今後も滞納整理を継続して行い、早急な赤字決算の解消に努める。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3473107</v>
      </c>
      <c r="BO4" s="426"/>
      <c r="BP4" s="426"/>
      <c r="BQ4" s="426"/>
      <c r="BR4" s="426"/>
      <c r="BS4" s="426"/>
      <c r="BT4" s="426"/>
      <c r="BU4" s="427"/>
      <c r="BV4" s="425">
        <v>3006520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0.9</v>
      </c>
      <c r="CU4" s="610"/>
      <c r="CV4" s="610"/>
      <c r="CW4" s="610"/>
      <c r="CX4" s="610"/>
      <c r="CY4" s="610"/>
      <c r="CZ4" s="610"/>
      <c r="DA4" s="611"/>
      <c r="DB4" s="609">
        <v>0.8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3445962</v>
      </c>
      <c r="BO5" s="431"/>
      <c r="BP5" s="431"/>
      <c r="BQ5" s="431"/>
      <c r="BR5" s="431"/>
      <c r="BS5" s="431"/>
      <c r="BT5" s="431"/>
      <c r="BU5" s="432"/>
      <c r="BV5" s="430">
        <v>2953964</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93.3</v>
      </c>
      <c r="CU5" s="401"/>
      <c r="CV5" s="401"/>
      <c r="CW5" s="401"/>
      <c r="CX5" s="401"/>
      <c r="CY5" s="401"/>
      <c r="CZ5" s="401"/>
      <c r="DA5" s="402"/>
      <c r="DB5" s="400">
        <v>97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27145</v>
      </c>
      <c r="BO6" s="431"/>
      <c r="BP6" s="431"/>
      <c r="BQ6" s="431"/>
      <c r="BR6" s="431"/>
      <c r="BS6" s="431"/>
      <c r="BT6" s="431"/>
      <c r="BU6" s="432"/>
      <c r="BV6" s="430">
        <v>52556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95.6</v>
      </c>
      <c r="CU6" s="584"/>
      <c r="CV6" s="584"/>
      <c r="CW6" s="584"/>
      <c r="CX6" s="584"/>
      <c r="CY6" s="584"/>
      <c r="CZ6" s="584"/>
      <c r="DA6" s="585"/>
      <c r="DB6" s="583">
        <v>99.6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11016</v>
      </c>
      <c r="BO7" s="431"/>
      <c r="BP7" s="431"/>
      <c r="BQ7" s="431"/>
      <c r="BR7" s="431"/>
      <c r="BS7" s="431"/>
      <c r="BT7" s="431"/>
      <c r="BU7" s="432"/>
      <c r="BV7" s="430">
        <v>40015</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1729703</v>
      </c>
      <c r="CU7" s="431"/>
      <c r="CV7" s="431"/>
      <c r="CW7" s="431"/>
      <c r="CX7" s="431"/>
      <c r="CY7" s="431"/>
      <c r="CZ7" s="431"/>
      <c r="DA7" s="432"/>
      <c r="DB7" s="430">
        <v>1638600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16129</v>
      </c>
      <c r="BO8" s="431"/>
      <c r="BP8" s="431"/>
      <c r="BQ8" s="431"/>
      <c r="BR8" s="431"/>
      <c r="BS8" s="431"/>
      <c r="BT8" s="431"/>
      <c r="BU8" s="432"/>
      <c r="BV8" s="430">
        <v>12541</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0.13</v>
      </c>
      <c r="CU8" s="544"/>
      <c r="CV8" s="544"/>
      <c r="CW8" s="544"/>
      <c r="CX8" s="544"/>
      <c r="CY8" s="544"/>
      <c r="CZ8" s="544"/>
      <c r="DA8" s="545"/>
      <c r="DB8" s="543">
        <v>0.13</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2194</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3588</v>
      </c>
      <c r="BO9" s="431"/>
      <c r="BP9" s="431"/>
      <c r="BQ9" s="431"/>
      <c r="BR9" s="431"/>
      <c r="BS9" s="431"/>
      <c r="BT9" s="431"/>
      <c r="BU9" s="432"/>
      <c r="BV9" s="430">
        <v>7598</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18.8</v>
      </c>
      <c r="CU9" s="401"/>
      <c r="CV9" s="401"/>
      <c r="CW9" s="401"/>
      <c r="CX9" s="401"/>
      <c r="CY9" s="401"/>
      <c r="CZ9" s="401"/>
      <c r="DA9" s="402"/>
      <c r="DB9" s="400">
        <v>21.1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2584</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7100</v>
      </c>
      <c r="BO10" s="431"/>
      <c r="BP10" s="431"/>
      <c r="BQ10" s="431"/>
      <c r="BR10" s="431"/>
      <c r="BS10" s="431"/>
      <c r="BT10" s="431"/>
      <c r="BU10" s="432"/>
      <c r="BV10" s="430">
        <v>10100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2307</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2287</v>
      </c>
      <c r="S13" s="534"/>
      <c r="T13" s="534"/>
      <c r="U13" s="534"/>
      <c r="V13" s="535"/>
      <c r="W13" s="521" t="s">
        <v>140</v>
      </c>
      <c r="X13" s="443"/>
      <c r="Y13" s="443"/>
      <c r="Z13" s="443"/>
      <c r="AA13" s="443"/>
      <c r="AB13" s="444"/>
      <c r="AC13" s="406">
        <v>274</v>
      </c>
      <c r="AD13" s="407"/>
      <c r="AE13" s="407"/>
      <c r="AF13" s="407"/>
      <c r="AG13" s="408"/>
      <c r="AH13" s="406">
        <v>326</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10688</v>
      </c>
      <c r="BO13" s="431"/>
      <c r="BP13" s="431"/>
      <c r="BQ13" s="431"/>
      <c r="BR13" s="431"/>
      <c r="BS13" s="431"/>
      <c r="BT13" s="431"/>
      <c r="BU13" s="432"/>
      <c r="BV13" s="430">
        <v>17698</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12.7</v>
      </c>
      <c r="CU13" s="401"/>
      <c r="CV13" s="401"/>
      <c r="CW13" s="401"/>
      <c r="CX13" s="401"/>
      <c r="CY13" s="401"/>
      <c r="CZ13" s="401"/>
      <c r="DA13" s="402"/>
      <c r="DB13" s="400">
        <v>12.6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2381</v>
      </c>
      <c r="S14" s="534"/>
      <c r="T14" s="534"/>
      <c r="U14" s="534"/>
      <c r="V14" s="535"/>
      <c r="W14" s="536"/>
      <c r="X14" s="446"/>
      <c r="Y14" s="446"/>
      <c r="Z14" s="446"/>
      <c r="AA14" s="446"/>
      <c r="AB14" s="447"/>
      <c r="AC14" s="526">
        <v>26.7</v>
      </c>
      <c r="AD14" s="527"/>
      <c r="AE14" s="527"/>
      <c r="AF14" s="527"/>
      <c r="AG14" s="528"/>
      <c r="AH14" s="526">
        <v>29.2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67.8</v>
      </c>
      <c r="CU14" s="538"/>
      <c r="CV14" s="538"/>
      <c r="CW14" s="538"/>
      <c r="CX14" s="538"/>
      <c r="CY14" s="538"/>
      <c r="CZ14" s="538"/>
      <c r="DA14" s="539"/>
      <c r="DB14" s="537">
        <v>74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2361</v>
      </c>
      <c r="S15" s="534"/>
      <c r="T15" s="534"/>
      <c r="U15" s="534"/>
      <c r="V15" s="535"/>
      <c r="W15" s="521" t="s">
        <v>147</v>
      </c>
      <c r="X15" s="443"/>
      <c r="Y15" s="443"/>
      <c r="Z15" s="443"/>
      <c r="AA15" s="443"/>
      <c r="AB15" s="444"/>
      <c r="AC15" s="406">
        <v>194</v>
      </c>
      <c r="AD15" s="407"/>
      <c r="AE15" s="407"/>
      <c r="AF15" s="407"/>
      <c r="AG15" s="408"/>
      <c r="AH15" s="406">
        <v>222</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205986</v>
      </c>
      <c r="BO15" s="426"/>
      <c r="BP15" s="426"/>
      <c r="BQ15" s="426"/>
      <c r="BR15" s="426"/>
      <c r="BS15" s="426"/>
      <c r="BT15" s="426"/>
      <c r="BU15" s="427"/>
      <c r="BV15" s="425">
        <v>194121</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18.899999999999999</v>
      </c>
      <c r="AD16" s="527"/>
      <c r="AE16" s="527"/>
      <c r="AF16" s="527"/>
      <c r="AG16" s="528"/>
      <c r="AH16" s="526">
        <v>19.899999999999999</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1641588</v>
      </c>
      <c r="BO16" s="431"/>
      <c r="BP16" s="431"/>
      <c r="BQ16" s="431"/>
      <c r="BR16" s="431"/>
      <c r="BS16" s="431"/>
      <c r="BT16" s="431"/>
      <c r="BU16" s="432"/>
      <c r="BV16" s="430">
        <v>1548380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151</v>
      </c>
      <c r="S17" s="519"/>
      <c r="T17" s="519"/>
      <c r="U17" s="519"/>
      <c r="V17" s="520"/>
      <c r="W17" s="521" t="s">
        <v>154</v>
      </c>
      <c r="X17" s="443"/>
      <c r="Y17" s="443"/>
      <c r="Z17" s="443"/>
      <c r="AA17" s="443"/>
      <c r="AB17" s="444"/>
      <c r="AC17" s="406">
        <v>560</v>
      </c>
      <c r="AD17" s="407"/>
      <c r="AE17" s="407"/>
      <c r="AF17" s="407"/>
      <c r="AG17" s="408"/>
      <c r="AH17" s="406">
        <v>570</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251833</v>
      </c>
      <c r="BO17" s="431"/>
      <c r="BP17" s="431"/>
      <c r="BQ17" s="431"/>
      <c r="BR17" s="431"/>
      <c r="BS17" s="431"/>
      <c r="BT17" s="431"/>
      <c r="BU17" s="432"/>
      <c r="BV17" s="430">
        <v>242188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74.02</v>
      </c>
      <c r="M18" s="495"/>
      <c r="N18" s="495"/>
      <c r="O18" s="495"/>
      <c r="P18" s="495"/>
      <c r="Q18" s="495"/>
      <c r="R18" s="496"/>
      <c r="S18" s="496"/>
      <c r="T18" s="496"/>
      <c r="U18" s="496"/>
      <c r="V18" s="497"/>
      <c r="W18" s="511"/>
      <c r="X18" s="512"/>
      <c r="Y18" s="512"/>
      <c r="Z18" s="512"/>
      <c r="AA18" s="512"/>
      <c r="AB18" s="522"/>
      <c r="AC18" s="394">
        <v>54.5</v>
      </c>
      <c r="AD18" s="395"/>
      <c r="AE18" s="395"/>
      <c r="AF18" s="395"/>
      <c r="AG18" s="498"/>
      <c r="AH18" s="394">
        <v>51</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1615479</v>
      </c>
      <c r="BO18" s="431"/>
      <c r="BP18" s="431"/>
      <c r="BQ18" s="431"/>
      <c r="BR18" s="431"/>
      <c r="BS18" s="431"/>
      <c r="BT18" s="431"/>
      <c r="BU18" s="432"/>
      <c r="BV18" s="430">
        <v>1597117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30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2164242</v>
      </c>
      <c r="BO19" s="431"/>
      <c r="BP19" s="431"/>
      <c r="BQ19" s="431"/>
      <c r="BR19" s="431"/>
      <c r="BS19" s="431"/>
      <c r="BT19" s="431"/>
      <c r="BU19" s="432"/>
      <c r="BV19" s="430">
        <v>1879356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1236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4093433</v>
      </c>
      <c r="BO23" s="431"/>
      <c r="BP23" s="431"/>
      <c r="BQ23" s="431"/>
      <c r="BR23" s="431"/>
      <c r="BS23" s="431"/>
      <c r="BT23" s="431"/>
      <c r="BU23" s="432"/>
      <c r="BV23" s="430">
        <v>3958527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6350</v>
      </c>
      <c r="R24" s="407"/>
      <c r="S24" s="407"/>
      <c r="T24" s="407"/>
      <c r="U24" s="407"/>
      <c r="V24" s="408"/>
      <c r="W24" s="472"/>
      <c r="X24" s="463"/>
      <c r="Y24" s="464"/>
      <c r="Z24" s="403" t="s">
        <v>170</v>
      </c>
      <c r="AA24" s="404"/>
      <c r="AB24" s="404"/>
      <c r="AC24" s="404"/>
      <c r="AD24" s="404"/>
      <c r="AE24" s="404"/>
      <c r="AF24" s="404"/>
      <c r="AG24" s="405"/>
      <c r="AH24" s="406">
        <v>49</v>
      </c>
      <c r="AI24" s="407"/>
      <c r="AJ24" s="407"/>
      <c r="AK24" s="407"/>
      <c r="AL24" s="408"/>
      <c r="AM24" s="406">
        <v>142835</v>
      </c>
      <c r="AN24" s="407"/>
      <c r="AO24" s="407"/>
      <c r="AP24" s="407"/>
      <c r="AQ24" s="407"/>
      <c r="AR24" s="408"/>
      <c r="AS24" s="406">
        <v>2915</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3889405</v>
      </c>
      <c r="BO24" s="431"/>
      <c r="BP24" s="431"/>
      <c r="BQ24" s="431"/>
      <c r="BR24" s="431"/>
      <c r="BS24" s="431"/>
      <c r="BT24" s="431"/>
      <c r="BU24" s="432"/>
      <c r="BV24" s="430">
        <v>3714936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5530</v>
      </c>
      <c r="R25" s="407"/>
      <c r="S25" s="407"/>
      <c r="T25" s="407"/>
      <c r="U25" s="407"/>
      <c r="V25" s="408"/>
      <c r="W25" s="472"/>
      <c r="X25" s="463"/>
      <c r="Y25" s="464"/>
      <c r="Z25" s="403" t="s">
        <v>173</v>
      </c>
      <c r="AA25" s="404"/>
      <c r="AB25" s="404"/>
      <c r="AC25" s="404"/>
      <c r="AD25" s="404"/>
      <c r="AE25" s="404"/>
      <c r="AF25" s="404"/>
      <c r="AG25" s="405"/>
      <c r="AH25" s="406" t="s">
        <v>138</v>
      </c>
      <c r="AI25" s="407"/>
      <c r="AJ25" s="407"/>
      <c r="AK25" s="407"/>
      <c r="AL25" s="408"/>
      <c r="AM25" s="406" t="s">
        <v>138</v>
      </c>
      <c r="AN25" s="407"/>
      <c r="AO25" s="407"/>
      <c r="AP25" s="407"/>
      <c r="AQ25" s="407"/>
      <c r="AR25" s="408"/>
      <c r="AS25" s="406" t="s">
        <v>138</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198989</v>
      </c>
      <c r="BO25" s="426"/>
      <c r="BP25" s="426"/>
      <c r="BQ25" s="426"/>
      <c r="BR25" s="426"/>
      <c r="BS25" s="426"/>
      <c r="BT25" s="426"/>
      <c r="BU25" s="427"/>
      <c r="BV25" s="425">
        <v>269690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5170</v>
      </c>
      <c r="R26" s="407"/>
      <c r="S26" s="407"/>
      <c r="T26" s="407"/>
      <c r="U26" s="407"/>
      <c r="V26" s="408"/>
      <c r="W26" s="472"/>
      <c r="X26" s="463"/>
      <c r="Y26" s="464"/>
      <c r="Z26" s="403" t="s">
        <v>176</v>
      </c>
      <c r="AA26" s="485"/>
      <c r="AB26" s="485"/>
      <c r="AC26" s="485"/>
      <c r="AD26" s="485"/>
      <c r="AE26" s="485"/>
      <c r="AF26" s="485"/>
      <c r="AG26" s="486"/>
      <c r="AH26" s="406">
        <v>4</v>
      </c>
      <c r="AI26" s="407"/>
      <c r="AJ26" s="407"/>
      <c r="AK26" s="407"/>
      <c r="AL26" s="408"/>
      <c r="AM26" s="406">
        <v>10636</v>
      </c>
      <c r="AN26" s="407"/>
      <c r="AO26" s="407"/>
      <c r="AP26" s="407"/>
      <c r="AQ26" s="407"/>
      <c r="AR26" s="408"/>
      <c r="AS26" s="406">
        <v>2659</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178</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2330</v>
      </c>
      <c r="R27" s="407"/>
      <c r="S27" s="407"/>
      <c r="T27" s="407"/>
      <c r="U27" s="407"/>
      <c r="V27" s="408"/>
      <c r="W27" s="472"/>
      <c r="X27" s="463"/>
      <c r="Y27" s="464"/>
      <c r="Z27" s="403" t="s">
        <v>180</v>
      </c>
      <c r="AA27" s="404"/>
      <c r="AB27" s="404"/>
      <c r="AC27" s="404"/>
      <c r="AD27" s="404"/>
      <c r="AE27" s="404"/>
      <c r="AF27" s="404"/>
      <c r="AG27" s="405"/>
      <c r="AH27" s="406" t="s">
        <v>138</v>
      </c>
      <c r="AI27" s="407"/>
      <c r="AJ27" s="407"/>
      <c r="AK27" s="407"/>
      <c r="AL27" s="408"/>
      <c r="AM27" s="406" t="s">
        <v>138</v>
      </c>
      <c r="AN27" s="407"/>
      <c r="AO27" s="407"/>
      <c r="AP27" s="407"/>
      <c r="AQ27" s="407"/>
      <c r="AR27" s="408"/>
      <c r="AS27" s="406" t="s">
        <v>138</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81720</v>
      </c>
      <c r="BO27" s="434"/>
      <c r="BP27" s="434"/>
      <c r="BQ27" s="434"/>
      <c r="BR27" s="434"/>
      <c r="BS27" s="434"/>
      <c r="BT27" s="434"/>
      <c r="BU27" s="435"/>
      <c r="BV27" s="433">
        <v>81720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1910</v>
      </c>
      <c r="R28" s="407"/>
      <c r="S28" s="407"/>
      <c r="T28" s="407"/>
      <c r="U28" s="407"/>
      <c r="V28" s="408"/>
      <c r="W28" s="472"/>
      <c r="X28" s="463"/>
      <c r="Y28" s="464"/>
      <c r="Z28" s="403" t="s">
        <v>183</v>
      </c>
      <c r="AA28" s="404"/>
      <c r="AB28" s="404"/>
      <c r="AC28" s="404"/>
      <c r="AD28" s="404"/>
      <c r="AE28" s="404"/>
      <c r="AF28" s="404"/>
      <c r="AG28" s="405"/>
      <c r="AH28" s="406" t="s">
        <v>138</v>
      </c>
      <c r="AI28" s="407"/>
      <c r="AJ28" s="407"/>
      <c r="AK28" s="407"/>
      <c r="AL28" s="408"/>
      <c r="AM28" s="406" t="s">
        <v>129</v>
      </c>
      <c r="AN28" s="407"/>
      <c r="AO28" s="407"/>
      <c r="AP28" s="407"/>
      <c r="AQ28" s="407"/>
      <c r="AR28" s="408"/>
      <c r="AS28" s="406" t="s">
        <v>138</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121600</v>
      </c>
      <c r="BO28" s="426"/>
      <c r="BP28" s="426"/>
      <c r="BQ28" s="426"/>
      <c r="BR28" s="426"/>
      <c r="BS28" s="426"/>
      <c r="BT28" s="426"/>
      <c r="BU28" s="427"/>
      <c r="BV28" s="425">
        <v>114500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7</v>
      </c>
      <c r="M29" s="407"/>
      <c r="N29" s="407"/>
      <c r="O29" s="407"/>
      <c r="P29" s="408"/>
      <c r="Q29" s="406">
        <v>1630</v>
      </c>
      <c r="R29" s="407"/>
      <c r="S29" s="407"/>
      <c r="T29" s="407"/>
      <c r="U29" s="407"/>
      <c r="V29" s="408"/>
      <c r="W29" s="473"/>
      <c r="X29" s="474"/>
      <c r="Y29" s="475"/>
      <c r="Z29" s="403" t="s">
        <v>186</v>
      </c>
      <c r="AA29" s="404"/>
      <c r="AB29" s="404"/>
      <c r="AC29" s="404"/>
      <c r="AD29" s="404"/>
      <c r="AE29" s="404"/>
      <c r="AF29" s="404"/>
      <c r="AG29" s="405"/>
      <c r="AH29" s="406">
        <v>49</v>
      </c>
      <c r="AI29" s="407"/>
      <c r="AJ29" s="407"/>
      <c r="AK29" s="407"/>
      <c r="AL29" s="408"/>
      <c r="AM29" s="406">
        <v>142835</v>
      </c>
      <c r="AN29" s="407"/>
      <c r="AO29" s="407"/>
      <c r="AP29" s="407"/>
      <c r="AQ29" s="407"/>
      <c r="AR29" s="408"/>
      <c r="AS29" s="406">
        <v>2915</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93720</v>
      </c>
      <c r="BO29" s="431"/>
      <c r="BP29" s="431"/>
      <c r="BQ29" s="431"/>
      <c r="BR29" s="431"/>
      <c r="BS29" s="431"/>
      <c r="BT29" s="431"/>
      <c r="BU29" s="432"/>
      <c r="BV29" s="430">
        <v>90680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93.3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453234</v>
      </c>
      <c r="BO30" s="434"/>
      <c r="BP30" s="434"/>
      <c r="BQ30" s="434"/>
      <c r="BR30" s="434"/>
      <c r="BS30" s="434"/>
      <c r="BT30" s="434"/>
      <c r="BU30" s="435"/>
      <c r="BV30" s="433">
        <v>397960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197</v>
      </c>
      <c r="AN33" s="393"/>
      <c r="AO33" s="392" t="s">
        <v>196</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195</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東洋町国民健康保険事業</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IF('各会計、関係団体の財政状況及び健全化判断比率'!B32="","",'各会計、関係団体の財政状況及び健全化判断比率'!B32)</f>
        <v>東洋町簡易水道事業</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安芸広域市町村圏特別養護老人ホーム組合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東洋リゾート</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東洋町住宅新築資金等貸付事業</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東洋町介護保険事業</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8</v>
      </c>
      <c r="BF35" s="389"/>
      <c r="BG35" s="388" t="str">
        <f>IF('各会計、関係団体の財政状況及び健全化判断比率'!B33="","",'各会計、関係団体の財政状況及び健全化判断比率'!B33)</f>
        <v>東洋町下水道事業</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高知県広域食肉センター事務組合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東洋町介護サービス事業</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9</v>
      </c>
      <c r="BF36" s="389"/>
      <c r="BG36" s="388" t="str">
        <f>IF('各会計、関係団体の財政状況及び健全化判断比率'!B34="","",'各会計、関係団体の財政状況及び健全化判断比率'!B34)</f>
        <v>東洋町観光施設事業</v>
      </c>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安芸広域市町村圏事務組合・一般会計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東洋町後期高齢者医療保険事業</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安芸広域市町村圏事務組合・滞納整理事業特別会計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こうち人づくり広域連合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高知県市町村総合事務組合・一般会計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高知県市町村総合事務組合・交通災害共済事業特別会計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高知県後期高齢者医療広域連合・一般会計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高知県後期高齢者医療広域連合・特別会計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zHAEFdBlAhSMxrPlVWfhlTt9DOy29HwVWSvCzLU8OdQbuELVWg/yfcbjR72DSdlUn8VlKtXIyER9uM1K3HtQRA==" saltValue="Cu6FNoiucyxal4SjYQjz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2" t="s">
        <v>576</v>
      </c>
      <c r="D34" s="1212"/>
      <c r="E34" s="1213"/>
      <c r="F34" s="32" t="s">
        <v>577</v>
      </c>
      <c r="G34" s="33" t="s">
        <v>578</v>
      </c>
      <c r="H34" s="33" t="s">
        <v>579</v>
      </c>
      <c r="I34" s="33" t="s">
        <v>580</v>
      </c>
      <c r="J34" s="34" t="s">
        <v>581</v>
      </c>
      <c r="K34" s="22"/>
      <c r="L34" s="22"/>
      <c r="M34" s="22"/>
      <c r="N34" s="22"/>
      <c r="O34" s="22"/>
      <c r="P34" s="22"/>
    </row>
    <row r="35" spans="1:16" ht="39" customHeight="1" x14ac:dyDescent="0.15">
      <c r="A35" s="22"/>
      <c r="B35" s="35"/>
      <c r="C35" s="1206" t="s">
        <v>582</v>
      </c>
      <c r="D35" s="1207"/>
      <c r="E35" s="1208"/>
      <c r="F35" s="36">
        <v>18.940000000000001</v>
      </c>
      <c r="G35" s="37">
        <v>18.260000000000002</v>
      </c>
      <c r="H35" s="37">
        <v>15.8</v>
      </c>
      <c r="I35" s="37">
        <v>14.61</v>
      </c>
      <c r="J35" s="38">
        <v>11.64</v>
      </c>
      <c r="K35" s="22"/>
      <c r="L35" s="22"/>
      <c r="M35" s="22"/>
      <c r="N35" s="22"/>
      <c r="O35" s="22"/>
      <c r="P35" s="22"/>
    </row>
    <row r="36" spans="1:16" ht="39" customHeight="1" x14ac:dyDescent="0.15">
      <c r="A36" s="22"/>
      <c r="B36" s="35"/>
      <c r="C36" s="1206" t="s">
        <v>583</v>
      </c>
      <c r="D36" s="1207"/>
      <c r="E36" s="1208"/>
      <c r="F36" s="36">
        <v>1.03</v>
      </c>
      <c r="G36" s="37">
        <v>0.35</v>
      </c>
      <c r="H36" s="37">
        <v>0.98</v>
      </c>
      <c r="I36" s="37">
        <v>1</v>
      </c>
      <c r="J36" s="38">
        <v>1.41</v>
      </c>
      <c r="K36" s="22"/>
      <c r="L36" s="22"/>
      <c r="M36" s="22"/>
      <c r="N36" s="22"/>
      <c r="O36" s="22"/>
      <c r="P36" s="22"/>
    </row>
    <row r="37" spans="1:16" ht="39" customHeight="1" x14ac:dyDescent="0.15">
      <c r="A37" s="22"/>
      <c r="B37" s="35"/>
      <c r="C37" s="1206" t="s">
        <v>584</v>
      </c>
      <c r="D37" s="1207"/>
      <c r="E37" s="1208"/>
      <c r="F37" s="36">
        <v>0.05</v>
      </c>
      <c r="G37" s="37">
        <v>0.05</v>
      </c>
      <c r="H37" s="37">
        <v>0.11</v>
      </c>
      <c r="I37" s="37">
        <v>0.1</v>
      </c>
      <c r="J37" s="38">
        <v>0.04</v>
      </c>
      <c r="K37" s="22"/>
      <c r="L37" s="22"/>
      <c r="M37" s="22"/>
      <c r="N37" s="22"/>
      <c r="O37" s="22"/>
      <c r="P37" s="22"/>
    </row>
    <row r="38" spans="1:16" ht="39" customHeight="1" x14ac:dyDescent="0.15">
      <c r="A38" s="22"/>
      <c r="B38" s="35"/>
      <c r="C38" s="1206" t="s">
        <v>585</v>
      </c>
      <c r="D38" s="1207"/>
      <c r="E38" s="1208"/>
      <c r="F38" s="36">
        <v>0.1</v>
      </c>
      <c r="G38" s="37">
        <v>0.06</v>
      </c>
      <c r="H38" s="37">
        <v>0.08</v>
      </c>
      <c r="I38" s="37">
        <v>0.03</v>
      </c>
      <c r="J38" s="38">
        <v>0.02</v>
      </c>
      <c r="K38" s="22"/>
      <c r="L38" s="22"/>
      <c r="M38" s="22"/>
      <c r="N38" s="22"/>
      <c r="O38" s="22"/>
      <c r="P38" s="22"/>
    </row>
    <row r="39" spans="1:16" ht="39" customHeight="1" x14ac:dyDescent="0.15">
      <c r="A39" s="22"/>
      <c r="B39" s="35"/>
      <c r="C39" s="1206" t="s">
        <v>586</v>
      </c>
      <c r="D39" s="1207"/>
      <c r="E39" s="1208"/>
      <c r="F39" s="36">
        <v>0.19</v>
      </c>
      <c r="G39" s="37">
        <v>0.01</v>
      </c>
      <c r="H39" s="37">
        <v>0</v>
      </c>
      <c r="I39" s="37">
        <v>0</v>
      </c>
      <c r="J39" s="38">
        <v>0.02</v>
      </c>
      <c r="K39" s="22"/>
      <c r="L39" s="22"/>
      <c r="M39" s="22"/>
      <c r="N39" s="22"/>
      <c r="O39" s="22"/>
      <c r="P39" s="22"/>
    </row>
    <row r="40" spans="1:16" ht="39" customHeight="1" x14ac:dyDescent="0.15">
      <c r="A40" s="22"/>
      <c r="B40" s="35"/>
      <c r="C40" s="1206" t="s">
        <v>587</v>
      </c>
      <c r="D40" s="1207"/>
      <c r="E40" s="1208"/>
      <c r="F40" s="36">
        <v>0</v>
      </c>
      <c r="G40" s="37">
        <v>0</v>
      </c>
      <c r="H40" s="37">
        <v>0.98</v>
      </c>
      <c r="I40" s="37">
        <v>0.02</v>
      </c>
      <c r="J40" s="38">
        <v>0</v>
      </c>
      <c r="K40" s="22"/>
      <c r="L40" s="22"/>
      <c r="M40" s="22"/>
      <c r="N40" s="22"/>
      <c r="O40" s="22"/>
      <c r="P40" s="22"/>
    </row>
    <row r="41" spans="1:16" ht="39" customHeight="1" x14ac:dyDescent="0.15">
      <c r="A41" s="22"/>
      <c r="B41" s="35"/>
      <c r="C41" s="1206" t="s">
        <v>588</v>
      </c>
      <c r="D41" s="1207"/>
      <c r="E41" s="1208"/>
      <c r="F41" s="36">
        <v>0.18</v>
      </c>
      <c r="G41" s="37">
        <v>0.65</v>
      </c>
      <c r="H41" s="37">
        <v>0.27</v>
      </c>
      <c r="I41" s="37">
        <v>0.11</v>
      </c>
      <c r="J41" s="38">
        <v>0</v>
      </c>
      <c r="K41" s="22"/>
      <c r="L41" s="22"/>
      <c r="M41" s="22"/>
      <c r="N41" s="22"/>
      <c r="O41" s="22"/>
      <c r="P41" s="22"/>
    </row>
    <row r="42" spans="1:16" ht="39" customHeight="1" x14ac:dyDescent="0.15">
      <c r="A42" s="22"/>
      <c r="B42" s="39"/>
      <c r="C42" s="1206" t="s">
        <v>589</v>
      </c>
      <c r="D42" s="1207"/>
      <c r="E42" s="1208"/>
      <c r="F42" s="36" t="s">
        <v>527</v>
      </c>
      <c r="G42" s="37" t="s">
        <v>527</v>
      </c>
      <c r="H42" s="37" t="s">
        <v>527</v>
      </c>
      <c r="I42" s="37" t="s">
        <v>527</v>
      </c>
      <c r="J42" s="38" t="s">
        <v>527</v>
      </c>
      <c r="K42" s="22"/>
      <c r="L42" s="22"/>
      <c r="M42" s="22"/>
      <c r="N42" s="22"/>
      <c r="O42" s="22"/>
      <c r="P42" s="22"/>
    </row>
    <row r="43" spans="1:16" ht="39" customHeight="1" thickBot="1" x14ac:dyDescent="0.2">
      <c r="A43" s="22"/>
      <c r="B43" s="40"/>
      <c r="C43" s="1209" t="s">
        <v>590</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TzPjCbrtJSqgHlcctJt0dE6+CFnCYlqLruybK3XTdqntpfU8avTX67RKUHxe4DmJgmaZqlr3SK2UgY1F9tJkw==" saltValue="8YdooMClZfN3e1FHFx30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362</v>
      </c>
      <c r="L45" s="60">
        <v>369</v>
      </c>
      <c r="M45" s="60">
        <v>371</v>
      </c>
      <c r="N45" s="60">
        <v>396</v>
      </c>
      <c r="O45" s="61">
        <v>411</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527</v>
      </c>
      <c r="L46" s="64" t="s">
        <v>527</v>
      </c>
      <c r="M46" s="64" t="s">
        <v>527</v>
      </c>
      <c r="N46" s="64" t="s">
        <v>527</v>
      </c>
      <c r="O46" s="65" t="s">
        <v>527</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527</v>
      </c>
      <c r="L47" s="64" t="s">
        <v>527</v>
      </c>
      <c r="M47" s="64" t="s">
        <v>527</v>
      </c>
      <c r="N47" s="64" t="s">
        <v>527</v>
      </c>
      <c r="O47" s="65" t="s">
        <v>527</v>
      </c>
      <c r="P47" s="48"/>
      <c r="Q47" s="48"/>
      <c r="R47" s="48"/>
      <c r="S47" s="48"/>
      <c r="T47" s="48"/>
      <c r="U47" s="48"/>
    </row>
    <row r="48" spans="1:21" ht="30.75" customHeight="1" x14ac:dyDescent="0.15">
      <c r="A48" s="48"/>
      <c r="B48" s="1234"/>
      <c r="C48" s="1235"/>
      <c r="D48" s="62"/>
      <c r="E48" s="1216" t="s">
        <v>15</v>
      </c>
      <c r="F48" s="1216"/>
      <c r="G48" s="1216"/>
      <c r="H48" s="1216"/>
      <c r="I48" s="1216"/>
      <c r="J48" s="1217"/>
      <c r="K48" s="63">
        <v>81</v>
      </c>
      <c r="L48" s="64">
        <v>80</v>
      </c>
      <c r="M48" s="64">
        <v>87</v>
      </c>
      <c r="N48" s="64">
        <v>86</v>
      </c>
      <c r="O48" s="65">
        <v>85</v>
      </c>
      <c r="P48" s="48"/>
      <c r="Q48" s="48"/>
      <c r="R48" s="48"/>
      <c r="S48" s="48"/>
      <c r="T48" s="48"/>
      <c r="U48" s="48"/>
    </row>
    <row r="49" spans="1:21" ht="30.75" customHeight="1" x14ac:dyDescent="0.15">
      <c r="A49" s="48"/>
      <c r="B49" s="1234"/>
      <c r="C49" s="1235"/>
      <c r="D49" s="62"/>
      <c r="E49" s="1216" t="s">
        <v>16</v>
      </c>
      <c r="F49" s="1216"/>
      <c r="G49" s="1216"/>
      <c r="H49" s="1216"/>
      <c r="I49" s="1216"/>
      <c r="J49" s="1217"/>
      <c r="K49" s="63">
        <v>26</v>
      </c>
      <c r="L49" s="64">
        <v>26</v>
      </c>
      <c r="M49" s="64">
        <v>26</v>
      </c>
      <c r="N49" s="64">
        <v>23</v>
      </c>
      <c r="O49" s="65">
        <v>16</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527</v>
      </c>
      <c r="L50" s="64" t="s">
        <v>527</v>
      </c>
      <c r="M50" s="64" t="s">
        <v>527</v>
      </c>
      <c r="N50" s="64" t="s">
        <v>527</v>
      </c>
      <c r="O50" s="65" t="s">
        <v>527</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527</v>
      </c>
      <c r="L51" s="64" t="s">
        <v>527</v>
      </c>
      <c r="M51" s="64" t="s">
        <v>527</v>
      </c>
      <c r="N51" s="64" t="s">
        <v>527</v>
      </c>
      <c r="O51" s="65" t="s">
        <v>527</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326</v>
      </c>
      <c r="L52" s="64">
        <v>316</v>
      </c>
      <c r="M52" s="64">
        <v>314</v>
      </c>
      <c r="N52" s="64">
        <v>331</v>
      </c>
      <c r="O52" s="65">
        <v>341</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143</v>
      </c>
      <c r="L53" s="69">
        <v>159</v>
      </c>
      <c r="M53" s="69">
        <v>170</v>
      </c>
      <c r="N53" s="69">
        <v>174</v>
      </c>
      <c r="O53" s="70">
        <v>171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wJkldKf4/ViMRSqNILwJEIcAb94qtDVa+PoTnjk3VkSoql5GhOEpci+pM60AYL5AW5wYnRygGd+AV6R45bRSg==" saltValue="9e8lkfOF9mvQBU0pJo1V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52" t="s">
        <v>30</v>
      </c>
      <c r="C41" s="1253"/>
      <c r="D41" s="102"/>
      <c r="E41" s="1254" t="s">
        <v>31</v>
      </c>
      <c r="F41" s="1254"/>
      <c r="G41" s="1254"/>
      <c r="H41" s="1255"/>
      <c r="I41" s="103">
        <v>3838</v>
      </c>
      <c r="J41" s="104">
        <v>3803</v>
      </c>
      <c r="K41" s="104">
        <v>3881</v>
      </c>
      <c r="L41" s="104">
        <v>3959</v>
      </c>
      <c r="M41" s="105">
        <v>4093</v>
      </c>
    </row>
    <row r="42" spans="2:13" ht="27.75" customHeight="1" x14ac:dyDescent="0.15">
      <c r="B42" s="1242"/>
      <c r="C42" s="1243"/>
      <c r="D42" s="106"/>
      <c r="E42" s="1246" t="s">
        <v>32</v>
      </c>
      <c r="F42" s="1246"/>
      <c r="G42" s="1246"/>
      <c r="H42" s="1247"/>
      <c r="I42" s="107" t="s">
        <v>527</v>
      </c>
      <c r="J42" s="108" t="s">
        <v>527</v>
      </c>
      <c r="K42" s="108" t="s">
        <v>527</v>
      </c>
      <c r="L42" s="108" t="s">
        <v>527</v>
      </c>
      <c r="M42" s="109" t="s">
        <v>527</v>
      </c>
    </row>
    <row r="43" spans="2:13" ht="27.75" customHeight="1" x14ac:dyDescent="0.15">
      <c r="B43" s="1242"/>
      <c r="C43" s="1243"/>
      <c r="D43" s="106"/>
      <c r="E43" s="1246" t="s">
        <v>33</v>
      </c>
      <c r="F43" s="1246"/>
      <c r="G43" s="1246"/>
      <c r="H43" s="1247"/>
      <c r="I43" s="107">
        <v>968</v>
      </c>
      <c r="J43" s="108">
        <v>934</v>
      </c>
      <c r="K43" s="108">
        <v>941</v>
      </c>
      <c r="L43" s="108">
        <v>936</v>
      </c>
      <c r="M43" s="109">
        <v>921</v>
      </c>
    </row>
    <row r="44" spans="2:13" ht="27.75" customHeight="1" x14ac:dyDescent="0.15">
      <c r="B44" s="1242"/>
      <c r="C44" s="1243"/>
      <c r="D44" s="106"/>
      <c r="E44" s="1246" t="s">
        <v>34</v>
      </c>
      <c r="F44" s="1246"/>
      <c r="G44" s="1246"/>
      <c r="H44" s="1247"/>
      <c r="I44" s="107">
        <v>88</v>
      </c>
      <c r="J44" s="108">
        <v>63</v>
      </c>
      <c r="K44" s="108">
        <v>38</v>
      </c>
      <c r="L44" s="108">
        <v>15</v>
      </c>
      <c r="M44" s="109" t="s">
        <v>527</v>
      </c>
    </row>
    <row r="45" spans="2:13" ht="27.75" customHeight="1" x14ac:dyDescent="0.15">
      <c r="B45" s="1242"/>
      <c r="C45" s="1243"/>
      <c r="D45" s="106"/>
      <c r="E45" s="1246" t="s">
        <v>35</v>
      </c>
      <c r="F45" s="1246"/>
      <c r="G45" s="1246"/>
      <c r="H45" s="1247"/>
      <c r="I45" s="107">
        <v>406</v>
      </c>
      <c r="J45" s="108">
        <v>403</v>
      </c>
      <c r="K45" s="108">
        <v>283</v>
      </c>
      <c r="L45" s="108">
        <v>374</v>
      </c>
      <c r="M45" s="109">
        <v>349</v>
      </c>
    </row>
    <row r="46" spans="2:13" ht="27.75" customHeight="1" x14ac:dyDescent="0.15">
      <c r="B46" s="1242"/>
      <c r="C46" s="1243"/>
      <c r="D46" s="110"/>
      <c r="E46" s="1246" t="s">
        <v>36</v>
      </c>
      <c r="F46" s="1246"/>
      <c r="G46" s="1246"/>
      <c r="H46" s="1247"/>
      <c r="I46" s="107" t="s">
        <v>527</v>
      </c>
      <c r="J46" s="108" t="s">
        <v>527</v>
      </c>
      <c r="K46" s="108" t="s">
        <v>527</v>
      </c>
      <c r="L46" s="108" t="s">
        <v>527</v>
      </c>
      <c r="M46" s="109" t="s">
        <v>527</v>
      </c>
    </row>
    <row r="47" spans="2:13" ht="27.75" customHeight="1" x14ac:dyDescent="0.15">
      <c r="B47" s="1242"/>
      <c r="C47" s="1243"/>
      <c r="D47" s="111"/>
      <c r="E47" s="1256" t="s">
        <v>37</v>
      </c>
      <c r="F47" s="1257"/>
      <c r="G47" s="1257"/>
      <c r="H47" s="1258"/>
      <c r="I47" s="107" t="s">
        <v>527</v>
      </c>
      <c r="J47" s="108" t="s">
        <v>527</v>
      </c>
      <c r="K47" s="108" t="s">
        <v>527</v>
      </c>
      <c r="L47" s="108" t="s">
        <v>527</v>
      </c>
      <c r="M47" s="109" t="s">
        <v>527</v>
      </c>
    </row>
    <row r="48" spans="2:13" ht="27.75" customHeight="1" x14ac:dyDescent="0.15">
      <c r="B48" s="1242"/>
      <c r="C48" s="1243"/>
      <c r="D48" s="106"/>
      <c r="E48" s="1246" t="s">
        <v>38</v>
      </c>
      <c r="F48" s="1246"/>
      <c r="G48" s="1246"/>
      <c r="H48" s="1247"/>
      <c r="I48" s="107" t="s">
        <v>527</v>
      </c>
      <c r="J48" s="108" t="s">
        <v>527</v>
      </c>
      <c r="K48" s="108" t="s">
        <v>527</v>
      </c>
      <c r="L48" s="108" t="s">
        <v>527</v>
      </c>
      <c r="M48" s="109" t="s">
        <v>527</v>
      </c>
    </row>
    <row r="49" spans="2:13" ht="27.75" customHeight="1" x14ac:dyDescent="0.15">
      <c r="B49" s="1244"/>
      <c r="C49" s="1245"/>
      <c r="D49" s="106"/>
      <c r="E49" s="1246" t="s">
        <v>39</v>
      </c>
      <c r="F49" s="1246"/>
      <c r="G49" s="1246"/>
      <c r="H49" s="1247"/>
      <c r="I49" s="107" t="s">
        <v>527</v>
      </c>
      <c r="J49" s="108" t="s">
        <v>527</v>
      </c>
      <c r="K49" s="108" t="s">
        <v>527</v>
      </c>
      <c r="L49" s="108" t="s">
        <v>527</v>
      </c>
      <c r="M49" s="109" t="s">
        <v>527</v>
      </c>
    </row>
    <row r="50" spans="2:13" ht="27.75" customHeight="1" x14ac:dyDescent="0.15">
      <c r="B50" s="1240" t="s">
        <v>40</v>
      </c>
      <c r="C50" s="1241"/>
      <c r="D50" s="112"/>
      <c r="E50" s="1246" t="s">
        <v>41</v>
      </c>
      <c r="F50" s="1246"/>
      <c r="G50" s="1246"/>
      <c r="H50" s="1247"/>
      <c r="I50" s="107">
        <v>1024</v>
      </c>
      <c r="J50" s="108">
        <v>867</v>
      </c>
      <c r="K50" s="108">
        <v>752</v>
      </c>
      <c r="L50" s="108">
        <v>680</v>
      </c>
      <c r="M50" s="109">
        <v>731</v>
      </c>
    </row>
    <row r="51" spans="2:13" ht="27.75" customHeight="1" x14ac:dyDescent="0.15">
      <c r="B51" s="1242"/>
      <c r="C51" s="1243"/>
      <c r="D51" s="106"/>
      <c r="E51" s="1246" t="s">
        <v>42</v>
      </c>
      <c r="F51" s="1246"/>
      <c r="G51" s="1246"/>
      <c r="H51" s="1247"/>
      <c r="I51" s="107">
        <v>55</v>
      </c>
      <c r="J51" s="108">
        <v>43</v>
      </c>
      <c r="K51" s="108">
        <v>111</v>
      </c>
      <c r="L51" s="108">
        <v>132</v>
      </c>
      <c r="M51" s="109">
        <v>115</v>
      </c>
    </row>
    <row r="52" spans="2:13" ht="27.75" customHeight="1" x14ac:dyDescent="0.15">
      <c r="B52" s="1244"/>
      <c r="C52" s="1245"/>
      <c r="D52" s="106"/>
      <c r="E52" s="1246" t="s">
        <v>43</v>
      </c>
      <c r="F52" s="1246"/>
      <c r="G52" s="1246"/>
      <c r="H52" s="1247"/>
      <c r="I52" s="107">
        <v>3427</v>
      </c>
      <c r="J52" s="108">
        <v>3456</v>
      </c>
      <c r="K52" s="108">
        <v>3411</v>
      </c>
      <c r="L52" s="108">
        <v>3504</v>
      </c>
      <c r="M52" s="109">
        <v>3572</v>
      </c>
    </row>
    <row r="53" spans="2:13" ht="27.75" customHeight="1" thickBot="1" x14ac:dyDescent="0.2">
      <c r="B53" s="1248" t="s">
        <v>44</v>
      </c>
      <c r="C53" s="1249"/>
      <c r="D53" s="113"/>
      <c r="E53" s="1250" t="s">
        <v>45</v>
      </c>
      <c r="F53" s="1250"/>
      <c r="G53" s="1250"/>
      <c r="H53" s="1251"/>
      <c r="I53" s="114">
        <v>793</v>
      </c>
      <c r="J53" s="115">
        <v>837</v>
      </c>
      <c r="K53" s="115">
        <v>868</v>
      </c>
      <c r="L53" s="115">
        <v>968</v>
      </c>
      <c r="M53" s="116">
        <v>945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xwNp8sz37A9jY6B2+RzEBZv3Y9QBP+y1qsJ/8igUT5s2B4wTx8CYfbz5LsvZV6DEfabcwo3Va5t+qunFJQyMQ==" saltValue="88UHcwwRP39RV+B4rdkY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election activeCell="H64" sqref="H6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7" t="s">
        <v>48</v>
      </c>
      <c r="D55" s="1267"/>
      <c r="E55" s="1268"/>
      <c r="F55" s="128">
        <v>104</v>
      </c>
      <c r="G55" s="128">
        <v>115</v>
      </c>
      <c r="H55" s="129">
        <v>122</v>
      </c>
    </row>
    <row r="56" spans="2:8" ht="52.5" customHeight="1" x14ac:dyDescent="0.15">
      <c r="B56" s="130"/>
      <c r="C56" s="1269" t="s">
        <v>49</v>
      </c>
      <c r="D56" s="1269"/>
      <c r="E56" s="1270"/>
      <c r="F56" s="131">
        <v>90</v>
      </c>
      <c r="G56" s="131">
        <v>91</v>
      </c>
      <c r="H56" s="132">
        <v>94</v>
      </c>
    </row>
    <row r="57" spans="2:8" ht="53.25" customHeight="1" x14ac:dyDescent="0.15">
      <c r="B57" s="130"/>
      <c r="C57" s="1271" t="s">
        <v>50</v>
      </c>
      <c r="D57" s="1271"/>
      <c r="E57" s="1272"/>
      <c r="F57" s="133">
        <v>476</v>
      </c>
      <c r="G57" s="133">
        <v>398</v>
      </c>
      <c r="H57" s="134">
        <v>453</v>
      </c>
    </row>
    <row r="58" spans="2:8" ht="45.75" customHeight="1" x14ac:dyDescent="0.15">
      <c r="B58" s="135"/>
      <c r="C58" s="1259" t="s">
        <v>608</v>
      </c>
      <c r="D58" s="1260"/>
      <c r="E58" s="1261"/>
      <c r="F58" s="136">
        <v>142</v>
      </c>
      <c r="G58" s="136">
        <v>96</v>
      </c>
      <c r="H58" s="137">
        <v>133</v>
      </c>
    </row>
    <row r="59" spans="2:8" ht="45.75" customHeight="1" x14ac:dyDescent="0.15">
      <c r="B59" s="135"/>
      <c r="C59" s="1259" t="s">
        <v>609</v>
      </c>
      <c r="D59" s="1260"/>
      <c r="E59" s="1261"/>
      <c r="F59" s="136">
        <v>75</v>
      </c>
      <c r="G59" s="136">
        <v>95</v>
      </c>
      <c r="H59" s="137">
        <v>132</v>
      </c>
    </row>
    <row r="60" spans="2:8" ht="45.75" customHeight="1" x14ac:dyDescent="0.15">
      <c r="B60" s="135"/>
      <c r="C60" s="1259" t="s">
        <v>610</v>
      </c>
      <c r="D60" s="1260"/>
      <c r="E60" s="1261"/>
      <c r="F60" s="136">
        <v>89</v>
      </c>
      <c r="G60" s="136">
        <v>49</v>
      </c>
      <c r="H60" s="137">
        <v>52</v>
      </c>
    </row>
    <row r="61" spans="2:8" ht="45.75" customHeight="1" x14ac:dyDescent="0.15">
      <c r="B61" s="135"/>
      <c r="C61" s="1259" t="s">
        <v>611</v>
      </c>
      <c r="D61" s="1260"/>
      <c r="E61" s="1261"/>
      <c r="F61" s="136">
        <v>28</v>
      </c>
      <c r="G61" s="136">
        <v>28</v>
      </c>
      <c r="H61" s="137">
        <v>29</v>
      </c>
    </row>
    <row r="62" spans="2:8" ht="45.75" customHeight="1" thickBot="1" x14ac:dyDescent="0.2">
      <c r="B62" s="138"/>
      <c r="C62" s="1262" t="s">
        <v>612</v>
      </c>
      <c r="D62" s="1263"/>
      <c r="E62" s="1264"/>
      <c r="F62" s="139">
        <v>26</v>
      </c>
      <c r="G62" s="139">
        <v>27</v>
      </c>
      <c r="H62" s="140">
        <v>27</v>
      </c>
    </row>
    <row r="63" spans="2:8" ht="52.5" customHeight="1" thickBot="1" x14ac:dyDescent="0.2">
      <c r="B63" s="141"/>
      <c r="C63" s="1265" t="s">
        <v>51</v>
      </c>
      <c r="D63" s="1265"/>
      <c r="E63" s="1266"/>
      <c r="F63" s="142">
        <v>671</v>
      </c>
      <c r="G63" s="142">
        <v>603</v>
      </c>
      <c r="H63" s="143">
        <v>669</v>
      </c>
    </row>
    <row r="64" spans="2:8" ht="15" customHeight="1" x14ac:dyDescent="0.15"/>
  </sheetData>
  <sheetProtection algorithmName="SHA-512" hashValue="PjMQgD3M2g74MsDhK7FKty/myEIC7t4z7YdYftymGjk6k4JF8fduxMXgqjfqeB59GnK8oYRjx+8a0u8M6UuHcA==" saltValue="QuNs6cwmhXK5kpD7P9LJ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168671</v>
      </c>
      <c r="E3" s="162"/>
      <c r="F3" s="163">
        <v>291945</v>
      </c>
      <c r="G3" s="164"/>
      <c r="H3" s="165"/>
    </row>
    <row r="4" spans="1:8" x14ac:dyDescent="0.15">
      <c r="A4" s="166"/>
      <c r="B4" s="167"/>
      <c r="C4" s="168"/>
      <c r="D4" s="169">
        <v>93714</v>
      </c>
      <c r="E4" s="170"/>
      <c r="F4" s="171">
        <v>127651</v>
      </c>
      <c r="G4" s="172"/>
      <c r="H4" s="173"/>
    </row>
    <row r="5" spans="1:8" x14ac:dyDescent="0.15">
      <c r="A5" s="154" t="s">
        <v>561</v>
      </c>
      <c r="B5" s="159"/>
      <c r="C5" s="160"/>
      <c r="D5" s="161">
        <v>183995</v>
      </c>
      <c r="E5" s="162"/>
      <c r="F5" s="163">
        <v>291173</v>
      </c>
      <c r="G5" s="164"/>
      <c r="H5" s="165"/>
    </row>
    <row r="6" spans="1:8" x14ac:dyDescent="0.15">
      <c r="A6" s="166"/>
      <c r="B6" s="167"/>
      <c r="C6" s="168"/>
      <c r="D6" s="169">
        <v>71856</v>
      </c>
      <c r="E6" s="170"/>
      <c r="F6" s="171">
        <v>119071</v>
      </c>
      <c r="G6" s="172"/>
      <c r="H6" s="173"/>
    </row>
    <row r="7" spans="1:8" x14ac:dyDescent="0.15">
      <c r="A7" s="154" t="s">
        <v>562</v>
      </c>
      <c r="B7" s="159"/>
      <c r="C7" s="160"/>
      <c r="D7" s="161">
        <v>270609</v>
      </c>
      <c r="E7" s="162"/>
      <c r="F7" s="163">
        <v>271581</v>
      </c>
      <c r="G7" s="164"/>
      <c r="H7" s="165"/>
    </row>
    <row r="8" spans="1:8" x14ac:dyDescent="0.15">
      <c r="A8" s="166"/>
      <c r="B8" s="167"/>
      <c r="C8" s="168"/>
      <c r="D8" s="169">
        <v>154736</v>
      </c>
      <c r="E8" s="170"/>
      <c r="F8" s="171">
        <v>117844</v>
      </c>
      <c r="G8" s="172"/>
      <c r="H8" s="173"/>
    </row>
    <row r="9" spans="1:8" x14ac:dyDescent="0.15">
      <c r="A9" s="154" t="s">
        <v>563</v>
      </c>
      <c r="B9" s="159"/>
      <c r="C9" s="160"/>
      <c r="D9" s="161">
        <v>266300</v>
      </c>
      <c r="E9" s="162"/>
      <c r="F9" s="163">
        <v>268375</v>
      </c>
      <c r="G9" s="164"/>
      <c r="H9" s="165"/>
    </row>
    <row r="10" spans="1:8" x14ac:dyDescent="0.15">
      <c r="A10" s="166"/>
      <c r="B10" s="167"/>
      <c r="C10" s="168"/>
      <c r="D10" s="169">
        <v>127706</v>
      </c>
      <c r="E10" s="170"/>
      <c r="F10" s="171">
        <v>119602</v>
      </c>
      <c r="G10" s="172"/>
      <c r="H10" s="173"/>
    </row>
    <row r="11" spans="1:8" x14ac:dyDescent="0.15">
      <c r="A11" s="154" t="s">
        <v>564</v>
      </c>
      <c r="B11" s="159"/>
      <c r="C11" s="160"/>
      <c r="D11" s="161">
        <v>347302</v>
      </c>
      <c r="E11" s="162"/>
      <c r="F11" s="163">
        <v>301035</v>
      </c>
      <c r="G11" s="164"/>
      <c r="H11" s="165"/>
    </row>
    <row r="12" spans="1:8" x14ac:dyDescent="0.15">
      <c r="A12" s="166"/>
      <c r="B12" s="167"/>
      <c r="C12" s="174"/>
      <c r="D12" s="169">
        <v>216071</v>
      </c>
      <c r="E12" s="170"/>
      <c r="F12" s="171">
        <v>154376</v>
      </c>
      <c r="G12" s="172"/>
      <c r="H12" s="173"/>
    </row>
    <row r="13" spans="1:8" x14ac:dyDescent="0.15">
      <c r="A13" s="154"/>
      <c r="B13" s="159"/>
      <c r="C13" s="175"/>
      <c r="D13" s="176">
        <v>247375</v>
      </c>
      <c r="E13" s="177"/>
      <c r="F13" s="178">
        <v>284822</v>
      </c>
      <c r="G13" s="179"/>
      <c r="H13" s="165"/>
    </row>
    <row r="14" spans="1:8" x14ac:dyDescent="0.15">
      <c r="A14" s="166"/>
      <c r="B14" s="167"/>
      <c r="C14" s="168"/>
      <c r="D14" s="169">
        <v>132817</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1.65</v>
      </c>
      <c r="C19" s="180">
        <f>ROUND(VALUE(SUBSTITUTE(実質収支比率等に係る経年分析!G$48,"▲","-")),2)</f>
        <v>1.0900000000000001</v>
      </c>
      <c r="D19" s="180">
        <f>ROUND(VALUE(SUBSTITUTE(実質収支比率等に係る経年分析!H$48,"▲","-")),2)</f>
        <v>0.3</v>
      </c>
      <c r="E19" s="180">
        <f>ROUND(VALUE(SUBSTITUTE(実質収支比率等に係る経年分析!I$48,"▲","-")),2)</f>
        <v>0.77</v>
      </c>
      <c r="F19" s="180">
        <f>ROUND(VALUE(SUBSTITUTE(実質収支比率等に係る経年分析!J$48,"▲","-")),2)</f>
        <v>0.93</v>
      </c>
    </row>
    <row r="20" spans="1:11" x14ac:dyDescent="0.15">
      <c r="A20" s="180" t="s">
        <v>55</v>
      </c>
      <c r="B20" s="180">
        <f>ROUND(VALUE(SUBSTITUTE(実質収支比率等に係る経年分析!F$47,"▲","-")),2)</f>
        <v>12.2</v>
      </c>
      <c r="C20" s="180">
        <f>ROUND(VALUE(SUBSTITUTE(実質収支比率等に係る経年分析!G$47,"▲","-")),2)</f>
        <v>7.94</v>
      </c>
      <c r="D20" s="180">
        <f>ROUND(VALUE(SUBSTITUTE(実質収支比率等に係る経年分析!H$47,"▲","-")),2)</f>
        <v>6.35</v>
      </c>
      <c r="E20" s="180">
        <f>ROUND(VALUE(SUBSTITUTE(実質収支比率等に係る経年分析!I$47,"▲","-")),2)</f>
        <v>6.99</v>
      </c>
      <c r="F20" s="180">
        <f>ROUND(VALUE(SUBSTITUTE(実質収支比率等に係る経年分析!J$47,"▲","-")),2)</f>
        <v>7.03</v>
      </c>
    </row>
    <row r="21" spans="1:11" x14ac:dyDescent="0.15">
      <c r="A21" s="180" t="s">
        <v>56</v>
      </c>
      <c r="B21" s="180">
        <f>IF(ISNUMBER(VALUE(SUBSTITUTE(実質収支比率等に係る経年分析!F$49,"▲","-"))),ROUND(VALUE(SUBSTITUTE(実質収支比率等に係る経年分析!F$49,"▲","-")),2),NA())</f>
        <v>0.2</v>
      </c>
      <c r="C21" s="180">
        <f>IF(ISNUMBER(VALUE(SUBSTITUTE(実質収支比率等に係る経年分析!G$49,"▲","-"))),ROUND(VALUE(SUBSTITUTE(実質収支比率等に係る経年分析!G$49,"▲","-")),2),NA())</f>
        <v>-5.16</v>
      </c>
      <c r="D21" s="180">
        <f>IF(ISNUMBER(VALUE(SUBSTITUTE(実質収支比率等に係る経年分析!H$49,"▲","-"))),ROUND(VALUE(SUBSTITUTE(実質収支比率等に係る経年分析!H$49,"▲","-")),2),NA())</f>
        <v>-2.36</v>
      </c>
      <c r="E21" s="180">
        <f>IF(ISNUMBER(VALUE(SUBSTITUTE(実質収支比率等に係る経年分析!I$49,"▲","-"))),ROUND(VALUE(SUBSTITUTE(実質収支比率等に係る経年分析!I$49,"▲","-")),2),NA())</f>
        <v>1.08</v>
      </c>
      <c r="F21" s="180">
        <f>IF(ISNUMBER(VALUE(SUBSTITUTE(実質収支比率等に係る経年分析!J$49,"▲","-"))),ROUND(VALUE(SUBSTITUTE(実質収支比率等に係る経年分析!J$49,"▲","-")),2),NA())</f>
        <v>0.62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東洋町観光施設事業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0.65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東洋町下水道事業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東洋町簡易水道事業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東洋町国民健康保険事業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東洋町後期高齢者医療保険事業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東洋町介護保険事業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18.940000000000001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18.260000000000002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11.64</v>
      </c>
    </row>
    <row r="36" spans="1:16" x14ac:dyDescent="0.15">
      <c r="A36" s="181" t="str">
        <f>IF(連結実質赤字比率に係る赤字・黒字の構成分析!C$34="",NA(),連結実質赤字比率に係る赤字・黒字の構成分析!C$34)</f>
        <v>東洋町住宅新築資金等貸付事業</v>
      </c>
      <c r="B36" s="181">
        <f>IF(ROUND(VALUE(SUBSTITUTE(連結実質赤字比率に係る赤字・黒字の構成分析!F$34,"▲", "-")), 2) &lt; 0, ABS(ROUND(VALUE(SUBSTITUTE(連結実質赤字比率に係る赤字・黒字の構成分析!F$34,"▲", "-")), 2)), NA())</f>
        <v>17.29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17.170000000000002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15.5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13.84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10.7</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326</v>
      </c>
      <c r="E42" s="182"/>
      <c r="F42" s="182"/>
      <c r="G42" s="182">
        <f>'実質公債費比率（分子）の構造'!L$52</f>
        <v>316</v>
      </c>
      <c r="H42" s="182"/>
      <c r="I42" s="182"/>
      <c r="J42" s="182">
        <f>'実質公債費比率（分子）の構造'!M$52</f>
        <v>314</v>
      </c>
      <c r="K42" s="182"/>
      <c r="L42" s="182"/>
      <c r="M42" s="182">
        <f>'実質公債費比率（分子）の構造'!N$52</f>
        <v>331</v>
      </c>
      <c r="N42" s="182"/>
      <c r="O42" s="182"/>
      <c r="P42" s="182">
        <f>'実質公債費比率（分子）の構造'!O$52</f>
        <v>341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26</v>
      </c>
      <c r="C45" s="182"/>
      <c r="D45" s="182"/>
      <c r="E45" s="182">
        <f>'実質公債費比率（分子）の構造'!L$49</f>
        <v>26</v>
      </c>
      <c r="F45" s="182"/>
      <c r="G45" s="182"/>
      <c r="H45" s="182">
        <f>'実質公債費比率（分子）の構造'!M$49</f>
        <v>26</v>
      </c>
      <c r="I45" s="182"/>
      <c r="J45" s="182"/>
      <c r="K45" s="182">
        <f>'実質公債費比率（分子）の構造'!N$49</f>
        <v>23</v>
      </c>
      <c r="L45" s="182"/>
      <c r="M45" s="182"/>
      <c r="N45" s="182">
        <f>'実質公債費比率（分子）の構造'!O$49</f>
        <v>16</v>
      </c>
      <c r="O45" s="182"/>
      <c r="P45" s="182"/>
    </row>
    <row r="46" spans="1:16" x14ac:dyDescent="0.15">
      <c r="A46" s="182" t="s">
        <v>67</v>
      </c>
      <c r="B46" s="182">
        <f>'実質公債費比率（分子）の構造'!K$48</f>
        <v>81</v>
      </c>
      <c r="C46" s="182"/>
      <c r="D46" s="182"/>
      <c r="E46" s="182">
        <f>'実質公債費比率（分子）の構造'!L$48</f>
        <v>80</v>
      </c>
      <c r="F46" s="182"/>
      <c r="G46" s="182"/>
      <c r="H46" s="182">
        <f>'実質公債費比率（分子）の構造'!M$48</f>
        <v>87</v>
      </c>
      <c r="I46" s="182"/>
      <c r="J46" s="182"/>
      <c r="K46" s="182">
        <f>'実質公債費比率（分子）の構造'!N$48</f>
        <v>86</v>
      </c>
      <c r="L46" s="182"/>
      <c r="M46" s="182"/>
      <c r="N46" s="182">
        <f>'実質公債費比率（分子）の構造'!O$48</f>
        <v>85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362</v>
      </c>
      <c r="C49" s="182"/>
      <c r="D49" s="182"/>
      <c r="E49" s="182">
        <f>'実質公債費比率（分子）の構造'!L$45</f>
        <v>369</v>
      </c>
      <c r="F49" s="182"/>
      <c r="G49" s="182"/>
      <c r="H49" s="182">
        <f>'実質公債費比率（分子）の構造'!M$45</f>
        <v>371</v>
      </c>
      <c r="I49" s="182"/>
      <c r="J49" s="182"/>
      <c r="K49" s="182">
        <f>'実質公債費比率（分子）の構造'!N$45</f>
        <v>396</v>
      </c>
      <c r="L49" s="182"/>
      <c r="M49" s="182"/>
      <c r="N49" s="182">
        <f>'実質公債費比率（分子）の構造'!O$45</f>
        <v>411</v>
      </c>
      <c r="O49" s="182"/>
      <c r="P49" s="182"/>
    </row>
    <row r="50" spans="1:16" x14ac:dyDescent="0.15">
      <c r="A50" s="182" t="s">
        <v>71</v>
      </c>
      <c r="B50" s="182" t="e">
        <f>NA()</f>
        <v>#N/A</v>
      </c>
      <c r="C50" s="182">
        <f>IF(ISNUMBER('実質公債費比率（分子）の構造'!K$53),'実質公債費比率（分子）の構造'!K$53,NA())</f>
        <v>143</v>
      </c>
      <c r="D50" s="182" t="e">
        <f>NA()</f>
        <v>#N/A</v>
      </c>
      <c r="E50" s="182" t="e">
        <f>NA()</f>
        <v>#N/A</v>
      </c>
      <c r="F50" s="182">
        <f>IF(ISNUMBER('実質公債費比率（分子）の構造'!L$53),'実質公債費比率（分子）の構造'!L$53,NA())</f>
        <v>159</v>
      </c>
      <c r="G50" s="182" t="e">
        <f>NA()</f>
        <v>#N/A</v>
      </c>
      <c r="H50" s="182" t="e">
        <f>NA()</f>
        <v>#N/A</v>
      </c>
      <c r="I50" s="182">
        <f>IF(ISNUMBER('実質公債費比率（分子）の構造'!M$53),'実質公債費比率（分子）の構造'!M$53,NA())</f>
        <v>170</v>
      </c>
      <c r="J50" s="182" t="e">
        <f>NA()</f>
        <v>#N/A</v>
      </c>
      <c r="K50" s="182" t="e">
        <f>NA()</f>
        <v>#N/A</v>
      </c>
      <c r="L50" s="182">
        <f>IF(ISNUMBER('実質公債費比率（分子）の構造'!N$53),'実質公債費比率（分子）の構造'!N$53,NA())</f>
        <v>174</v>
      </c>
      <c r="M50" s="182" t="e">
        <f>NA()</f>
        <v>#N/A</v>
      </c>
      <c r="N50" s="182" t="e">
        <f>NA()</f>
        <v>#N/A</v>
      </c>
      <c r="O50" s="182">
        <f>IF(ISNUMBER('実質公債費比率（分子）の構造'!O$53),'実質公債費比率（分子）の構造'!O$53,NA())</f>
        <v>171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3427</v>
      </c>
      <c r="E56" s="181"/>
      <c r="F56" s="181"/>
      <c r="G56" s="181">
        <f>'将来負担比率（分子）の構造'!J$52</f>
        <v>3456</v>
      </c>
      <c r="H56" s="181"/>
      <c r="I56" s="181"/>
      <c r="J56" s="181">
        <f>'将来負担比率（分子）の構造'!K$52</f>
        <v>3411</v>
      </c>
      <c r="K56" s="181"/>
      <c r="L56" s="181"/>
      <c r="M56" s="181">
        <f>'将来負担比率（分子）の構造'!L$52</f>
        <v>3504</v>
      </c>
      <c r="N56" s="181"/>
      <c r="O56" s="181"/>
      <c r="P56" s="181">
        <f>'将来負担比率（分子）の構造'!M$52</f>
        <v>3572</v>
      </c>
    </row>
    <row r="57" spans="1:16" x14ac:dyDescent="0.15">
      <c r="A57" s="181" t="s">
        <v>42</v>
      </c>
      <c r="B57" s="181"/>
      <c r="C57" s="181"/>
      <c r="D57" s="181">
        <f>'将来負担比率（分子）の構造'!I$51</f>
        <v>55</v>
      </c>
      <c r="E57" s="181"/>
      <c r="F57" s="181"/>
      <c r="G57" s="181">
        <f>'将来負担比率（分子）の構造'!J$51</f>
        <v>43</v>
      </c>
      <c r="H57" s="181"/>
      <c r="I57" s="181"/>
      <c r="J57" s="181">
        <f>'将来負担比率（分子）の構造'!K$51</f>
        <v>111</v>
      </c>
      <c r="K57" s="181"/>
      <c r="L57" s="181"/>
      <c r="M57" s="181">
        <f>'将来負担比率（分子）の構造'!L$51</f>
        <v>132</v>
      </c>
      <c r="N57" s="181"/>
      <c r="O57" s="181"/>
      <c r="P57" s="181">
        <f>'将来負担比率（分子）の構造'!M$51</f>
        <v>115</v>
      </c>
    </row>
    <row r="58" spans="1:16" x14ac:dyDescent="0.15">
      <c r="A58" s="181" t="s">
        <v>41</v>
      </c>
      <c r="B58" s="181"/>
      <c r="C58" s="181"/>
      <c r="D58" s="181">
        <f>'将来負担比率（分子）の構造'!I$50</f>
        <v>1024</v>
      </c>
      <c r="E58" s="181"/>
      <c r="F58" s="181"/>
      <c r="G58" s="181">
        <f>'将来負担比率（分子）の構造'!J$50</f>
        <v>867</v>
      </c>
      <c r="H58" s="181"/>
      <c r="I58" s="181"/>
      <c r="J58" s="181">
        <f>'将来負担比率（分子）の構造'!K$50</f>
        <v>752</v>
      </c>
      <c r="K58" s="181"/>
      <c r="L58" s="181"/>
      <c r="M58" s="181">
        <f>'将来負担比率（分子）の構造'!L$50</f>
        <v>680</v>
      </c>
      <c r="N58" s="181"/>
      <c r="O58" s="181"/>
      <c r="P58" s="181">
        <f>'将来負担比率（分子）の構造'!M$50</f>
        <v>731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406</v>
      </c>
      <c r="C62" s="181"/>
      <c r="D62" s="181"/>
      <c r="E62" s="181">
        <f>'将来負担比率（分子）の構造'!J$45</f>
        <v>403</v>
      </c>
      <c r="F62" s="181"/>
      <c r="G62" s="181"/>
      <c r="H62" s="181">
        <f>'将来負担比率（分子）の構造'!K$45</f>
        <v>283</v>
      </c>
      <c r="I62" s="181"/>
      <c r="J62" s="181"/>
      <c r="K62" s="181">
        <f>'将来負担比率（分子）の構造'!L$45</f>
        <v>374</v>
      </c>
      <c r="L62" s="181"/>
      <c r="M62" s="181"/>
      <c r="N62" s="181">
        <f>'将来負担比率（分子）の構造'!M$45</f>
        <v>349</v>
      </c>
      <c r="O62" s="181"/>
      <c r="P62" s="181"/>
    </row>
    <row r="63" spans="1:16" x14ac:dyDescent="0.15">
      <c r="A63" s="181" t="s">
        <v>34</v>
      </c>
      <c r="B63" s="181">
        <f>'将来負担比率（分子）の構造'!I$44</f>
        <v>88</v>
      </c>
      <c r="C63" s="181"/>
      <c r="D63" s="181"/>
      <c r="E63" s="181">
        <f>'将来負担比率（分子）の構造'!J$44</f>
        <v>63</v>
      </c>
      <c r="F63" s="181"/>
      <c r="G63" s="181"/>
      <c r="H63" s="181">
        <f>'将来負担比率（分子）の構造'!K$44</f>
        <v>38</v>
      </c>
      <c r="I63" s="181"/>
      <c r="J63" s="181"/>
      <c r="K63" s="181">
        <f>'将来負担比率（分子）の構造'!L$44</f>
        <v>15</v>
      </c>
      <c r="L63" s="181"/>
      <c r="M63" s="181"/>
      <c r="N63" s="181" t="str">
        <f>'将来負担比率（分子）の構造'!M$44</f>
        <v>-</v>
      </c>
      <c r="O63" s="181"/>
      <c r="P63" s="181"/>
    </row>
    <row r="64" spans="1:16" x14ac:dyDescent="0.15">
      <c r="A64" s="181" t="s">
        <v>33</v>
      </c>
      <c r="B64" s="181">
        <f>'将来負担比率（分子）の構造'!I$43</f>
        <v>968</v>
      </c>
      <c r="C64" s="181"/>
      <c r="D64" s="181"/>
      <c r="E64" s="181">
        <f>'将来負担比率（分子）の構造'!J$43</f>
        <v>934</v>
      </c>
      <c r="F64" s="181"/>
      <c r="G64" s="181"/>
      <c r="H64" s="181">
        <f>'将来負担比率（分子）の構造'!K$43</f>
        <v>941</v>
      </c>
      <c r="I64" s="181"/>
      <c r="J64" s="181"/>
      <c r="K64" s="181">
        <f>'将来負担比率（分子）の構造'!L$43</f>
        <v>936</v>
      </c>
      <c r="L64" s="181"/>
      <c r="M64" s="181"/>
      <c r="N64" s="181">
        <f>'将来負担比率（分子）の構造'!M$43</f>
        <v>921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3838</v>
      </c>
      <c r="C66" s="181"/>
      <c r="D66" s="181"/>
      <c r="E66" s="181">
        <f>'将来負担比率（分子）の構造'!J$41</f>
        <v>3803</v>
      </c>
      <c r="F66" s="181"/>
      <c r="G66" s="181"/>
      <c r="H66" s="181">
        <f>'将来負担比率（分子）の構造'!K$41</f>
        <v>3881</v>
      </c>
      <c r="I66" s="181"/>
      <c r="J66" s="181"/>
      <c r="K66" s="181">
        <f>'将来負担比率（分子）の構造'!L$41</f>
        <v>3959</v>
      </c>
      <c r="L66" s="181"/>
      <c r="M66" s="181"/>
      <c r="N66" s="181">
        <f>'将来負担比率（分子）の構造'!M$41</f>
        <v>4093</v>
      </c>
      <c r="O66" s="181"/>
      <c r="P66" s="181"/>
    </row>
    <row r="67" spans="1:16" x14ac:dyDescent="0.15">
      <c r="A67" s="181" t="s">
        <v>75</v>
      </c>
      <c r="B67" s="181" t="e">
        <f>NA()</f>
        <v>#N/A</v>
      </c>
      <c r="C67" s="181">
        <f>IF(ISNUMBER('将来負担比率（分子）の構造'!I$53), IF('将来負担比率（分子）の構造'!I$53 &lt; 0, 0, '将来負担比率（分子）の構造'!I$53), NA())</f>
        <v>793</v>
      </c>
      <c r="D67" s="181" t="e">
        <f>NA()</f>
        <v>#N/A</v>
      </c>
      <c r="E67" s="181" t="e">
        <f>NA()</f>
        <v>#N/A</v>
      </c>
      <c r="F67" s="181">
        <f>IF(ISNUMBER('将来負担比率（分子）の構造'!J$53), IF('将来負担比率（分子）の構造'!J$53 &lt; 0, 0, '将来負担比率（分子）の構造'!J$53), NA())</f>
        <v>837</v>
      </c>
      <c r="G67" s="181" t="e">
        <f>NA()</f>
        <v>#N/A</v>
      </c>
      <c r="H67" s="181" t="e">
        <f>NA()</f>
        <v>#N/A</v>
      </c>
      <c r="I67" s="181">
        <f>IF(ISNUMBER('将来負担比率（分子）の構造'!K$53), IF('将来負担比率（分子）の構造'!K$53 &lt; 0, 0, '将来負担比率（分子）の構造'!K$53), NA())</f>
        <v>868</v>
      </c>
      <c r="J67" s="181" t="e">
        <f>NA()</f>
        <v>#N/A</v>
      </c>
      <c r="K67" s="181" t="e">
        <f>NA()</f>
        <v>#N/A</v>
      </c>
      <c r="L67" s="181">
        <f>IF(ISNUMBER('将来負担比率（分子）の構造'!L$53), IF('将来負担比率（分子）の構造'!L$53 &lt; 0, 0, '将来負担比率（分子）の構造'!L$53), NA())</f>
        <v>968</v>
      </c>
      <c r="M67" s="181" t="e">
        <f>NA()</f>
        <v>#N/A</v>
      </c>
      <c r="N67" s="181" t="e">
        <f>NA()</f>
        <v>#N/A</v>
      </c>
      <c r="O67" s="181">
        <f>IF(ISNUMBER('将来負担比率（分子）の構造'!M$53), IF('将来負担比率（分子）の構造'!M$53 &lt; 0, 0, '将来負担比率（分子）の構造'!M$53), NA())</f>
        <v>945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104</v>
      </c>
      <c r="C72" s="185">
        <f>基金残高に係る経年分析!G55</f>
        <v>115</v>
      </c>
      <c r="D72" s="185">
        <f>基金残高に係る経年分析!H55</f>
        <v>122</v>
      </c>
    </row>
    <row r="73" spans="1:16" x14ac:dyDescent="0.15">
      <c r="A73" s="184" t="s">
        <v>78</v>
      </c>
      <c r="B73" s="185">
        <f>基金残高に係る経年分析!F56</f>
        <v>90</v>
      </c>
      <c r="C73" s="185">
        <f>基金残高に係る経年分析!G56</f>
        <v>91</v>
      </c>
      <c r="D73" s="185">
        <f>基金残高に係る経年分析!H56</f>
        <v>94</v>
      </c>
    </row>
    <row r="74" spans="1:16" x14ac:dyDescent="0.15">
      <c r="A74" s="184" t="s">
        <v>79</v>
      </c>
      <c r="B74" s="185">
        <f>基金残高に係る経年分析!F57</f>
        <v>476</v>
      </c>
      <c r="C74" s="185">
        <f>基金残高に係る経年分析!G57</f>
        <v>398</v>
      </c>
      <c r="D74" s="185">
        <f>基金残高に係る経年分析!H57</f>
        <v>453</v>
      </c>
    </row>
  </sheetData>
  <sheetProtection algorithmName="SHA-512" hashValue="x4SCJ1klIt7Dg+RWfgUl5+//wV7bKHlb5sr17Q5izyCYpIwfrmItVeouDKMF9HI7qWxiEA+JEBctW6+TAWCTeQ==" saltValue="NTMjdEezWcZ7KkRJteJj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224</v>
      </c>
      <c r="C5" s="711"/>
      <c r="D5" s="711"/>
      <c r="E5" s="711"/>
      <c r="F5" s="711"/>
      <c r="G5" s="711"/>
      <c r="H5" s="711"/>
      <c r="I5" s="711"/>
      <c r="J5" s="711"/>
      <c r="K5" s="711"/>
      <c r="L5" s="711"/>
      <c r="M5" s="711"/>
      <c r="N5" s="711"/>
      <c r="O5" s="711"/>
      <c r="P5" s="711"/>
      <c r="Q5" s="712"/>
      <c r="R5" s="697">
        <v>173468</v>
      </c>
      <c r="S5" s="698"/>
      <c r="T5" s="698"/>
      <c r="U5" s="698"/>
      <c r="V5" s="698"/>
      <c r="W5" s="698"/>
      <c r="X5" s="698"/>
      <c r="Y5" s="741"/>
      <c r="Z5" s="759">
        <v>5</v>
      </c>
      <c r="AA5" s="759"/>
      <c r="AB5" s="759"/>
      <c r="AC5" s="759"/>
      <c r="AD5" s="760">
        <v>173468</v>
      </c>
      <c r="AE5" s="760"/>
      <c r="AF5" s="760"/>
      <c r="AG5" s="760"/>
      <c r="AH5" s="760"/>
      <c r="AI5" s="760"/>
      <c r="AJ5" s="760"/>
      <c r="AK5" s="760"/>
      <c r="AL5" s="742">
        <v>10.3</v>
      </c>
      <c r="AM5" s="715"/>
      <c r="AN5" s="715"/>
      <c r="AO5" s="743"/>
      <c r="AP5" s="710" t="s">
        <v>225</v>
      </c>
      <c r="AQ5" s="711"/>
      <c r="AR5" s="711"/>
      <c r="AS5" s="711"/>
      <c r="AT5" s="711"/>
      <c r="AU5" s="711"/>
      <c r="AV5" s="711"/>
      <c r="AW5" s="711"/>
      <c r="AX5" s="711"/>
      <c r="AY5" s="711"/>
      <c r="AZ5" s="711"/>
      <c r="BA5" s="711"/>
      <c r="BB5" s="711"/>
      <c r="BC5" s="711"/>
      <c r="BD5" s="711"/>
      <c r="BE5" s="711"/>
      <c r="BF5" s="712"/>
      <c r="BG5" s="642">
        <v>173468</v>
      </c>
      <c r="BH5" s="643"/>
      <c r="BI5" s="643"/>
      <c r="BJ5" s="643"/>
      <c r="BK5" s="643"/>
      <c r="BL5" s="643"/>
      <c r="BM5" s="643"/>
      <c r="BN5" s="644"/>
      <c r="BO5" s="675">
        <v>100</v>
      </c>
      <c r="BP5" s="675"/>
      <c r="BQ5" s="675"/>
      <c r="BR5" s="675"/>
      <c r="BS5" s="676" t="s">
        <v>226</v>
      </c>
      <c r="BT5" s="676"/>
      <c r="BU5" s="676"/>
      <c r="BV5" s="676"/>
      <c r="BW5" s="676"/>
      <c r="BX5" s="676"/>
      <c r="BY5" s="676"/>
      <c r="BZ5" s="676"/>
      <c r="CA5" s="676"/>
      <c r="CB5" s="730"/>
      <c r="CD5" s="746" t="s">
        <v>220</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218</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25371</v>
      </c>
      <c r="S6" s="643"/>
      <c r="T6" s="643"/>
      <c r="U6" s="643"/>
      <c r="V6" s="643"/>
      <c r="W6" s="643"/>
      <c r="X6" s="643"/>
      <c r="Y6" s="644"/>
      <c r="Z6" s="675">
        <v>0.7</v>
      </c>
      <c r="AA6" s="675"/>
      <c r="AB6" s="675"/>
      <c r="AC6" s="675"/>
      <c r="AD6" s="676">
        <v>25371</v>
      </c>
      <c r="AE6" s="676"/>
      <c r="AF6" s="676"/>
      <c r="AG6" s="676"/>
      <c r="AH6" s="676"/>
      <c r="AI6" s="676"/>
      <c r="AJ6" s="676"/>
      <c r="AK6" s="676"/>
      <c r="AL6" s="645">
        <v>1.5</v>
      </c>
      <c r="AM6" s="646"/>
      <c r="AN6" s="646"/>
      <c r="AO6" s="677"/>
      <c r="AP6" s="639" t="s">
        <v>231</v>
      </c>
      <c r="AQ6" s="640"/>
      <c r="AR6" s="640"/>
      <c r="AS6" s="640"/>
      <c r="AT6" s="640"/>
      <c r="AU6" s="640"/>
      <c r="AV6" s="640"/>
      <c r="AW6" s="640"/>
      <c r="AX6" s="640"/>
      <c r="AY6" s="640"/>
      <c r="AZ6" s="640"/>
      <c r="BA6" s="640"/>
      <c r="BB6" s="640"/>
      <c r="BC6" s="640"/>
      <c r="BD6" s="640"/>
      <c r="BE6" s="640"/>
      <c r="BF6" s="641"/>
      <c r="BG6" s="642">
        <v>173468</v>
      </c>
      <c r="BH6" s="643"/>
      <c r="BI6" s="643"/>
      <c r="BJ6" s="643"/>
      <c r="BK6" s="643"/>
      <c r="BL6" s="643"/>
      <c r="BM6" s="643"/>
      <c r="BN6" s="644"/>
      <c r="BO6" s="675">
        <v>100</v>
      </c>
      <c r="BP6" s="675"/>
      <c r="BQ6" s="675"/>
      <c r="BR6" s="675"/>
      <c r="BS6" s="676" t="s">
        <v>226</v>
      </c>
      <c r="BT6" s="676"/>
      <c r="BU6" s="676"/>
      <c r="BV6" s="676"/>
      <c r="BW6" s="676"/>
      <c r="BX6" s="676"/>
      <c r="BY6" s="676"/>
      <c r="BZ6" s="676"/>
      <c r="CA6" s="676"/>
      <c r="CB6" s="730"/>
      <c r="CD6" s="700" t="s">
        <v>232</v>
      </c>
      <c r="CE6" s="701"/>
      <c r="CF6" s="701"/>
      <c r="CG6" s="701"/>
      <c r="CH6" s="701"/>
      <c r="CI6" s="701"/>
      <c r="CJ6" s="701"/>
      <c r="CK6" s="701"/>
      <c r="CL6" s="701"/>
      <c r="CM6" s="701"/>
      <c r="CN6" s="701"/>
      <c r="CO6" s="701"/>
      <c r="CP6" s="701"/>
      <c r="CQ6" s="702"/>
      <c r="CR6" s="642">
        <v>41273</v>
      </c>
      <c r="CS6" s="643"/>
      <c r="CT6" s="643"/>
      <c r="CU6" s="643"/>
      <c r="CV6" s="643"/>
      <c r="CW6" s="643"/>
      <c r="CX6" s="643"/>
      <c r="CY6" s="644"/>
      <c r="CZ6" s="742">
        <v>1.2</v>
      </c>
      <c r="DA6" s="715"/>
      <c r="DB6" s="715"/>
      <c r="DC6" s="745"/>
      <c r="DD6" s="648" t="s">
        <v>226</v>
      </c>
      <c r="DE6" s="643"/>
      <c r="DF6" s="643"/>
      <c r="DG6" s="643"/>
      <c r="DH6" s="643"/>
      <c r="DI6" s="643"/>
      <c r="DJ6" s="643"/>
      <c r="DK6" s="643"/>
      <c r="DL6" s="643"/>
      <c r="DM6" s="643"/>
      <c r="DN6" s="643"/>
      <c r="DO6" s="643"/>
      <c r="DP6" s="644"/>
      <c r="DQ6" s="648">
        <v>41273</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405</v>
      </c>
      <c r="S7" s="643"/>
      <c r="T7" s="643"/>
      <c r="U7" s="643"/>
      <c r="V7" s="643"/>
      <c r="W7" s="643"/>
      <c r="X7" s="643"/>
      <c r="Y7" s="644"/>
      <c r="Z7" s="675">
        <v>0</v>
      </c>
      <c r="AA7" s="675"/>
      <c r="AB7" s="675"/>
      <c r="AC7" s="675"/>
      <c r="AD7" s="676">
        <v>405</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79138</v>
      </c>
      <c r="BH7" s="643"/>
      <c r="BI7" s="643"/>
      <c r="BJ7" s="643"/>
      <c r="BK7" s="643"/>
      <c r="BL7" s="643"/>
      <c r="BM7" s="643"/>
      <c r="BN7" s="644"/>
      <c r="BO7" s="675">
        <v>45.6</v>
      </c>
      <c r="BP7" s="675"/>
      <c r="BQ7" s="675"/>
      <c r="BR7" s="675"/>
      <c r="BS7" s="676" t="s">
        <v>226</v>
      </c>
      <c r="BT7" s="676"/>
      <c r="BU7" s="676"/>
      <c r="BV7" s="676"/>
      <c r="BW7" s="676"/>
      <c r="BX7" s="676"/>
      <c r="BY7" s="676"/>
      <c r="BZ7" s="676"/>
      <c r="CA7" s="676"/>
      <c r="CB7" s="730"/>
      <c r="CD7" s="681" t="s">
        <v>235</v>
      </c>
      <c r="CE7" s="682"/>
      <c r="CF7" s="682"/>
      <c r="CG7" s="682"/>
      <c r="CH7" s="682"/>
      <c r="CI7" s="682"/>
      <c r="CJ7" s="682"/>
      <c r="CK7" s="682"/>
      <c r="CL7" s="682"/>
      <c r="CM7" s="682"/>
      <c r="CN7" s="682"/>
      <c r="CO7" s="682"/>
      <c r="CP7" s="682"/>
      <c r="CQ7" s="683"/>
      <c r="CR7" s="642">
        <v>1224705</v>
      </c>
      <c r="CS7" s="643"/>
      <c r="CT7" s="643"/>
      <c r="CU7" s="643"/>
      <c r="CV7" s="643"/>
      <c r="CW7" s="643"/>
      <c r="CX7" s="643"/>
      <c r="CY7" s="644"/>
      <c r="CZ7" s="675">
        <v>35.5</v>
      </c>
      <c r="DA7" s="675"/>
      <c r="DB7" s="675"/>
      <c r="DC7" s="675"/>
      <c r="DD7" s="648">
        <v>363788</v>
      </c>
      <c r="DE7" s="643"/>
      <c r="DF7" s="643"/>
      <c r="DG7" s="643"/>
      <c r="DH7" s="643"/>
      <c r="DI7" s="643"/>
      <c r="DJ7" s="643"/>
      <c r="DK7" s="643"/>
      <c r="DL7" s="643"/>
      <c r="DM7" s="643"/>
      <c r="DN7" s="643"/>
      <c r="DO7" s="643"/>
      <c r="DP7" s="644"/>
      <c r="DQ7" s="648">
        <v>601694</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667</v>
      </c>
      <c r="S8" s="643"/>
      <c r="T8" s="643"/>
      <c r="U8" s="643"/>
      <c r="V8" s="643"/>
      <c r="W8" s="643"/>
      <c r="X8" s="643"/>
      <c r="Y8" s="644"/>
      <c r="Z8" s="675">
        <v>0</v>
      </c>
      <c r="AA8" s="675"/>
      <c r="AB8" s="675"/>
      <c r="AC8" s="675"/>
      <c r="AD8" s="676">
        <v>667</v>
      </c>
      <c r="AE8" s="676"/>
      <c r="AF8" s="676"/>
      <c r="AG8" s="676"/>
      <c r="AH8" s="676"/>
      <c r="AI8" s="676"/>
      <c r="AJ8" s="676"/>
      <c r="AK8" s="676"/>
      <c r="AL8" s="645">
        <v>0</v>
      </c>
      <c r="AM8" s="646"/>
      <c r="AN8" s="646"/>
      <c r="AO8" s="677"/>
      <c r="AP8" s="639" t="s">
        <v>237</v>
      </c>
      <c r="AQ8" s="640"/>
      <c r="AR8" s="640"/>
      <c r="AS8" s="640"/>
      <c r="AT8" s="640"/>
      <c r="AU8" s="640"/>
      <c r="AV8" s="640"/>
      <c r="AW8" s="640"/>
      <c r="AX8" s="640"/>
      <c r="AY8" s="640"/>
      <c r="AZ8" s="640"/>
      <c r="BA8" s="640"/>
      <c r="BB8" s="640"/>
      <c r="BC8" s="640"/>
      <c r="BD8" s="640"/>
      <c r="BE8" s="640"/>
      <c r="BF8" s="641"/>
      <c r="BG8" s="642">
        <v>3365</v>
      </c>
      <c r="BH8" s="643"/>
      <c r="BI8" s="643"/>
      <c r="BJ8" s="643"/>
      <c r="BK8" s="643"/>
      <c r="BL8" s="643"/>
      <c r="BM8" s="643"/>
      <c r="BN8" s="644"/>
      <c r="BO8" s="675">
        <v>1.9</v>
      </c>
      <c r="BP8" s="675"/>
      <c r="BQ8" s="675"/>
      <c r="BR8" s="675"/>
      <c r="BS8" s="648" t="s">
        <v>226</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608442</v>
      </c>
      <c r="CS8" s="643"/>
      <c r="CT8" s="643"/>
      <c r="CU8" s="643"/>
      <c r="CV8" s="643"/>
      <c r="CW8" s="643"/>
      <c r="CX8" s="643"/>
      <c r="CY8" s="644"/>
      <c r="CZ8" s="675">
        <v>17.7</v>
      </c>
      <c r="DA8" s="675"/>
      <c r="DB8" s="675"/>
      <c r="DC8" s="675"/>
      <c r="DD8" s="648">
        <v>18214</v>
      </c>
      <c r="DE8" s="643"/>
      <c r="DF8" s="643"/>
      <c r="DG8" s="643"/>
      <c r="DH8" s="643"/>
      <c r="DI8" s="643"/>
      <c r="DJ8" s="643"/>
      <c r="DK8" s="643"/>
      <c r="DL8" s="643"/>
      <c r="DM8" s="643"/>
      <c r="DN8" s="643"/>
      <c r="DO8" s="643"/>
      <c r="DP8" s="644"/>
      <c r="DQ8" s="648">
        <v>429009</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813</v>
      </c>
      <c r="S9" s="643"/>
      <c r="T9" s="643"/>
      <c r="U9" s="643"/>
      <c r="V9" s="643"/>
      <c r="W9" s="643"/>
      <c r="X9" s="643"/>
      <c r="Y9" s="644"/>
      <c r="Z9" s="675">
        <v>0</v>
      </c>
      <c r="AA9" s="675"/>
      <c r="AB9" s="675"/>
      <c r="AC9" s="675"/>
      <c r="AD9" s="676">
        <v>813</v>
      </c>
      <c r="AE9" s="676"/>
      <c r="AF9" s="676"/>
      <c r="AG9" s="676"/>
      <c r="AH9" s="676"/>
      <c r="AI9" s="676"/>
      <c r="AJ9" s="676"/>
      <c r="AK9" s="676"/>
      <c r="AL9" s="645">
        <v>0</v>
      </c>
      <c r="AM9" s="646"/>
      <c r="AN9" s="646"/>
      <c r="AO9" s="677"/>
      <c r="AP9" s="639" t="s">
        <v>240</v>
      </c>
      <c r="AQ9" s="640"/>
      <c r="AR9" s="640"/>
      <c r="AS9" s="640"/>
      <c r="AT9" s="640"/>
      <c r="AU9" s="640"/>
      <c r="AV9" s="640"/>
      <c r="AW9" s="640"/>
      <c r="AX9" s="640"/>
      <c r="AY9" s="640"/>
      <c r="AZ9" s="640"/>
      <c r="BA9" s="640"/>
      <c r="BB9" s="640"/>
      <c r="BC9" s="640"/>
      <c r="BD9" s="640"/>
      <c r="BE9" s="640"/>
      <c r="BF9" s="641"/>
      <c r="BG9" s="642">
        <v>69781</v>
      </c>
      <c r="BH9" s="643"/>
      <c r="BI9" s="643"/>
      <c r="BJ9" s="643"/>
      <c r="BK9" s="643"/>
      <c r="BL9" s="643"/>
      <c r="BM9" s="643"/>
      <c r="BN9" s="644"/>
      <c r="BO9" s="675">
        <v>40.200000000000003</v>
      </c>
      <c r="BP9" s="675"/>
      <c r="BQ9" s="675"/>
      <c r="BR9" s="675"/>
      <c r="BS9" s="648" t="s">
        <v>226</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167537</v>
      </c>
      <c r="CS9" s="643"/>
      <c r="CT9" s="643"/>
      <c r="CU9" s="643"/>
      <c r="CV9" s="643"/>
      <c r="CW9" s="643"/>
      <c r="CX9" s="643"/>
      <c r="CY9" s="644"/>
      <c r="CZ9" s="675">
        <v>4.9000000000000004</v>
      </c>
      <c r="DA9" s="675"/>
      <c r="DB9" s="675"/>
      <c r="DC9" s="675"/>
      <c r="DD9" s="648">
        <v>4011</v>
      </c>
      <c r="DE9" s="643"/>
      <c r="DF9" s="643"/>
      <c r="DG9" s="643"/>
      <c r="DH9" s="643"/>
      <c r="DI9" s="643"/>
      <c r="DJ9" s="643"/>
      <c r="DK9" s="643"/>
      <c r="DL9" s="643"/>
      <c r="DM9" s="643"/>
      <c r="DN9" s="643"/>
      <c r="DO9" s="643"/>
      <c r="DP9" s="644"/>
      <c r="DQ9" s="648">
        <v>154800</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178</v>
      </c>
      <c r="S10" s="643"/>
      <c r="T10" s="643"/>
      <c r="U10" s="643"/>
      <c r="V10" s="643"/>
      <c r="W10" s="643"/>
      <c r="X10" s="643"/>
      <c r="Y10" s="644"/>
      <c r="Z10" s="675" t="s">
        <v>178</v>
      </c>
      <c r="AA10" s="675"/>
      <c r="AB10" s="675"/>
      <c r="AC10" s="675"/>
      <c r="AD10" s="676" t="s">
        <v>226</v>
      </c>
      <c r="AE10" s="676"/>
      <c r="AF10" s="676"/>
      <c r="AG10" s="676"/>
      <c r="AH10" s="676"/>
      <c r="AI10" s="676"/>
      <c r="AJ10" s="676"/>
      <c r="AK10" s="676"/>
      <c r="AL10" s="645" t="s">
        <v>226</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4517</v>
      </c>
      <c r="BH10" s="643"/>
      <c r="BI10" s="643"/>
      <c r="BJ10" s="643"/>
      <c r="BK10" s="643"/>
      <c r="BL10" s="643"/>
      <c r="BM10" s="643"/>
      <c r="BN10" s="644"/>
      <c r="BO10" s="675">
        <v>2.6</v>
      </c>
      <c r="BP10" s="675"/>
      <c r="BQ10" s="675"/>
      <c r="BR10" s="675"/>
      <c r="BS10" s="648" t="s">
        <v>226</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t="s">
        <v>226</v>
      </c>
      <c r="CS10" s="643"/>
      <c r="CT10" s="643"/>
      <c r="CU10" s="643"/>
      <c r="CV10" s="643"/>
      <c r="CW10" s="643"/>
      <c r="CX10" s="643"/>
      <c r="CY10" s="644"/>
      <c r="CZ10" s="675" t="s">
        <v>226</v>
      </c>
      <c r="DA10" s="675"/>
      <c r="DB10" s="675"/>
      <c r="DC10" s="675"/>
      <c r="DD10" s="648" t="s">
        <v>226</v>
      </c>
      <c r="DE10" s="643"/>
      <c r="DF10" s="643"/>
      <c r="DG10" s="643"/>
      <c r="DH10" s="643"/>
      <c r="DI10" s="643"/>
      <c r="DJ10" s="643"/>
      <c r="DK10" s="643"/>
      <c r="DL10" s="643"/>
      <c r="DM10" s="643"/>
      <c r="DN10" s="643"/>
      <c r="DO10" s="643"/>
      <c r="DP10" s="644"/>
      <c r="DQ10" s="648" t="s">
        <v>226</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51437</v>
      </c>
      <c r="S11" s="643"/>
      <c r="T11" s="643"/>
      <c r="U11" s="643"/>
      <c r="V11" s="643"/>
      <c r="W11" s="643"/>
      <c r="X11" s="643"/>
      <c r="Y11" s="644"/>
      <c r="Z11" s="645">
        <v>1.5</v>
      </c>
      <c r="AA11" s="646"/>
      <c r="AB11" s="646"/>
      <c r="AC11" s="647"/>
      <c r="AD11" s="648">
        <v>51437</v>
      </c>
      <c r="AE11" s="643"/>
      <c r="AF11" s="643"/>
      <c r="AG11" s="643"/>
      <c r="AH11" s="643"/>
      <c r="AI11" s="643"/>
      <c r="AJ11" s="643"/>
      <c r="AK11" s="644"/>
      <c r="AL11" s="645">
        <v>3</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1475</v>
      </c>
      <c r="BH11" s="643"/>
      <c r="BI11" s="643"/>
      <c r="BJ11" s="643"/>
      <c r="BK11" s="643"/>
      <c r="BL11" s="643"/>
      <c r="BM11" s="643"/>
      <c r="BN11" s="644"/>
      <c r="BO11" s="675">
        <v>0.9</v>
      </c>
      <c r="BP11" s="675"/>
      <c r="BQ11" s="675"/>
      <c r="BR11" s="675"/>
      <c r="BS11" s="648" t="s">
        <v>226</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115250</v>
      </c>
      <c r="CS11" s="643"/>
      <c r="CT11" s="643"/>
      <c r="CU11" s="643"/>
      <c r="CV11" s="643"/>
      <c r="CW11" s="643"/>
      <c r="CX11" s="643"/>
      <c r="CY11" s="644"/>
      <c r="CZ11" s="675">
        <v>3.3</v>
      </c>
      <c r="DA11" s="675"/>
      <c r="DB11" s="675"/>
      <c r="DC11" s="675"/>
      <c r="DD11" s="648">
        <v>40875</v>
      </c>
      <c r="DE11" s="643"/>
      <c r="DF11" s="643"/>
      <c r="DG11" s="643"/>
      <c r="DH11" s="643"/>
      <c r="DI11" s="643"/>
      <c r="DJ11" s="643"/>
      <c r="DK11" s="643"/>
      <c r="DL11" s="643"/>
      <c r="DM11" s="643"/>
      <c r="DN11" s="643"/>
      <c r="DO11" s="643"/>
      <c r="DP11" s="644"/>
      <c r="DQ11" s="648">
        <v>61551</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t="s">
        <v>226</v>
      </c>
      <c r="S12" s="643"/>
      <c r="T12" s="643"/>
      <c r="U12" s="643"/>
      <c r="V12" s="643"/>
      <c r="W12" s="643"/>
      <c r="X12" s="643"/>
      <c r="Y12" s="644"/>
      <c r="Z12" s="675" t="s">
        <v>178</v>
      </c>
      <c r="AA12" s="675"/>
      <c r="AB12" s="675"/>
      <c r="AC12" s="675"/>
      <c r="AD12" s="676" t="s">
        <v>226</v>
      </c>
      <c r="AE12" s="676"/>
      <c r="AF12" s="676"/>
      <c r="AG12" s="676"/>
      <c r="AH12" s="676"/>
      <c r="AI12" s="676"/>
      <c r="AJ12" s="676"/>
      <c r="AK12" s="676"/>
      <c r="AL12" s="645" t="s">
        <v>178</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79559</v>
      </c>
      <c r="BH12" s="643"/>
      <c r="BI12" s="643"/>
      <c r="BJ12" s="643"/>
      <c r="BK12" s="643"/>
      <c r="BL12" s="643"/>
      <c r="BM12" s="643"/>
      <c r="BN12" s="644"/>
      <c r="BO12" s="675">
        <v>45.9</v>
      </c>
      <c r="BP12" s="675"/>
      <c r="BQ12" s="675"/>
      <c r="BR12" s="675"/>
      <c r="BS12" s="648" t="s">
        <v>226</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34511</v>
      </c>
      <c r="CS12" s="643"/>
      <c r="CT12" s="643"/>
      <c r="CU12" s="643"/>
      <c r="CV12" s="643"/>
      <c r="CW12" s="643"/>
      <c r="CX12" s="643"/>
      <c r="CY12" s="644"/>
      <c r="CZ12" s="675">
        <v>1</v>
      </c>
      <c r="DA12" s="675"/>
      <c r="DB12" s="675"/>
      <c r="DC12" s="675"/>
      <c r="DD12" s="648" t="s">
        <v>226</v>
      </c>
      <c r="DE12" s="643"/>
      <c r="DF12" s="643"/>
      <c r="DG12" s="643"/>
      <c r="DH12" s="643"/>
      <c r="DI12" s="643"/>
      <c r="DJ12" s="643"/>
      <c r="DK12" s="643"/>
      <c r="DL12" s="643"/>
      <c r="DM12" s="643"/>
      <c r="DN12" s="643"/>
      <c r="DO12" s="643"/>
      <c r="DP12" s="644"/>
      <c r="DQ12" s="648">
        <v>29596</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226</v>
      </c>
      <c r="S13" s="643"/>
      <c r="T13" s="643"/>
      <c r="U13" s="643"/>
      <c r="V13" s="643"/>
      <c r="W13" s="643"/>
      <c r="X13" s="643"/>
      <c r="Y13" s="644"/>
      <c r="Z13" s="675" t="s">
        <v>226</v>
      </c>
      <c r="AA13" s="675"/>
      <c r="AB13" s="675"/>
      <c r="AC13" s="675"/>
      <c r="AD13" s="676" t="s">
        <v>226</v>
      </c>
      <c r="AE13" s="676"/>
      <c r="AF13" s="676"/>
      <c r="AG13" s="676"/>
      <c r="AH13" s="676"/>
      <c r="AI13" s="676"/>
      <c r="AJ13" s="676"/>
      <c r="AK13" s="676"/>
      <c r="AL13" s="645" t="s">
        <v>226</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77593</v>
      </c>
      <c r="BH13" s="643"/>
      <c r="BI13" s="643"/>
      <c r="BJ13" s="643"/>
      <c r="BK13" s="643"/>
      <c r="BL13" s="643"/>
      <c r="BM13" s="643"/>
      <c r="BN13" s="644"/>
      <c r="BO13" s="675">
        <v>44.7</v>
      </c>
      <c r="BP13" s="675"/>
      <c r="BQ13" s="675"/>
      <c r="BR13" s="675"/>
      <c r="BS13" s="648" t="s">
        <v>178</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299167</v>
      </c>
      <c r="CS13" s="643"/>
      <c r="CT13" s="643"/>
      <c r="CU13" s="643"/>
      <c r="CV13" s="643"/>
      <c r="CW13" s="643"/>
      <c r="CX13" s="643"/>
      <c r="CY13" s="644"/>
      <c r="CZ13" s="675">
        <v>8.6999999999999993</v>
      </c>
      <c r="DA13" s="675"/>
      <c r="DB13" s="675"/>
      <c r="DC13" s="675"/>
      <c r="DD13" s="648">
        <v>185622</v>
      </c>
      <c r="DE13" s="643"/>
      <c r="DF13" s="643"/>
      <c r="DG13" s="643"/>
      <c r="DH13" s="643"/>
      <c r="DI13" s="643"/>
      <c r="DJ13" s="643"/>
      <c r="DK13" s="643"/>
      <c r="DL13" s="643"/>
      <c r="DM13" s="643"/>
      <c r="DN13" s="643"/>
      <c r="DO13" s="643"/>
      <c r="DP13" s="644"/>
      <c r="DQ13" s="648">
        <v>119798</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226</v>
      </c>
      <c r="S14" s="643"/>
      <c r="T14" s="643"/>
      <c r="U14" s="643"/>
      <c r="V14" s="643"/>
      <c r="W14" s="643"/>
      <c r="X14" s="643"/>
      <c r="Y14" s="644"/>
      <c r="Z14" s="675" t="s">
        <v>178</v>
      </c>
      <c r="AA14" s="675"/>
      <c r="AB14" s="675"/>
      <c r="AC14" s="675"/>
      <c r="AD14" s="676" t="s">
        <v>178</v>
      </c>
      <c r="AE14" s="676"/>
      <c r="AF14" s="676"/>
      <c r="AG14" s="676"/>
      <c r="AH14" s="676"/>
      <c r="AI14" s="676"/>
      <c r="AJ14" s="676"/>
      <c r="AK14" s="676"/>
      <c r="AL14" s="645" t="s">
        <v>226</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9458</v>
      </c>
      <c r="BH14" s="643"/>
      <c r="BI14" s="643"/>
      <c r="BJ14" s="643"/>
      <c r="BK14" s="643"/>
      <c r="BL14" s="643"/>
      <c r="BM14" s="643"/>
      <c r="BN14" s="644"/>
      <c r="BO14" s="675">
        <v>5.5</v>
      </c>
      <c r="BP14" s="675"/>
      <c r="BQ14" s="675"/>
      <c r="BR14" s="675"/>
      <c r="BS14" s="648" t="s">
        <v>226</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315836</v>
      </c>
      <c r="CS14" s="643"/>
      <c r="CT14" s="643"/>
      <c r="CU14" s="643"/>
      <c r="CV14" s="643"/>
      <c r="CW14" s="643"/>
      <c r="CX14" s="643"/>
      <c r="CY14" s="644"/>
      <c r="CZ14" s="675">
        <v>9.1999999999999993</v>
      </c>
      <c r="DA14" s="675"/>
      <c r="DB14" s="675"/>
      <c r="DC14" s="675"/>
      <c r="DD14" s="648">
        <v>180766</v>
      </c>
      <c r="DE14" s="643"/>
      <c r="DF14" s="643"/>
      <c r="DG14" s="643"/>
      <c r="DH14" s="643"/>
      <c r="DI14" s="643"/>
      <c r="DJ14" s="643"/>
      <c r="DK14" s="643"/>
      <c r="DL14" s="643"/>
      <c r="DM14" s="643"/>
      <c r="DN14" s="643"/>
      <c r="DO14" s="643"/>
      <c r="DP14" s="644"/>
      <c r="DQ14" s="648">
        <v>135758</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226</v>
      </c>
      <c r="S15" s="643"/>
      <c r="T15" s="643"/>
      <c r="U15" s="643"/>
      <c r="V15" s="643"/>
      <c r="W15" s="643"/>
      <c r="X15" s="643"/>
      <c r="Y15" s="644"/>
      <c r="Z15" s="675" t="s">
        <v>226</v>
      </c>
      <c r="AA15" s="675"/>
      <c r="AB15" s="675"/>
      <c r="AC15" s="675"/>
      <c r="AD15" s="676" t="s">
        <v>226</v>
      </c>
      <c r="AE15" s="676"/>
      <c r="AF15" s="676"/>
      <c r="AG15" s="676"/>
      <c r="AH15" s="676"/>
      <c r="AI15" s="676"/>
      <c r="AJ15" s="676"/>
      <c r="AK15" s="676"/>
      <c r="AL15" s="645" t="s">
        <v>226</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5313</v>
      </c>
      <c r="BH15" s="643"/>
      <c r="BI15" s="643"/>
      <c r="BJ15" s="643"/>
      <c r="BK15" s="643"/>
      <c r="BL15" s="643"/>
      <c r="BM15" s="643"/>
      <c r="BN15" s="644"/>
      <c r="BO15" s="675">
        <v>3.1</v>
      </c>
      <c r="BP15" s="675"/>
      <c r="BQ15" s="675"/>
      <c r="BR15" s="675"/>
      <c r="BS15" s="648" t="s">
        <v>226</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165272</v>
      </c>
      <c r="CS15" s="643"/>
      <c r="CT15" s="643"/>
      <c r="CU15" s="643"/>
      <c r="CV15" s="643"/>
      <c r="CW15" s="643"/>
      <c r="CX15" s="643"/>
      <c r="CY15" s="644"/>
      <c r="CZ15" s="675">
        <v>4.8</v>
      </c>
      <c r="DA15" s="675"/>
      <c r="DB15" s="675"/>
      <c r="DC15" s="675"/>
      <c r="DD15" s="648">
        <v>7950</v>
      </c>
      <c r="DE15" s="643"/>
      <c r="DF15" s="643"/>
      <c r="DG15" s="643"/>
      <c r="DH15" s="643"/>
      <c r="DI15" s="643"/>
      <c r="DJ15" s="643"/>
      <c r="DK15" s="643"/>
      <c r="DL15" s="643"/>
      <c r="DM15" s="643"/>
      <c r="DN15" s="643"/>
      <c r="DO15" s="643"/>
      <c r="DP15" s="644"/>
      <c r="DQ15" s="648">
        <v>138573</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880</v>
      </c>
      <c r="S16" s="643"/>
      <c r="T16" s="643"/>
      <c r="U16" s="643"/>
      <c r="V16" s="643"/>
      <c r="W16" s="643"/>
      <c r="X16" s="643"/>
      <c r="Y16" s="644"/>
      <c r="Z16" s="675">
        <v>0</v>
      </c>
      <c r="AA16" s="675"/>
      <c r="AB16" s="675"/>
      <c r="AC16" s="675"/>
      <c r="AD16" s="676">
        <v>880</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178</v>
      </c>
      <c r="BH16" s="643"/>
      <c r="BI16" s="643"/>
      <c r="BJ16" s="643"/>
      <c r="BK16" s="643"/>
      <c r="BL16" s="643"/>
      <c r="BM16" s="643"/>
      <c r="BN16" s="644"/>
      <c r="BO16" s="675" t="s">
        <v>226</v>
      </c>
      <c r="BP16" s="675"/>
      <c r="BQ16" s="675"/>
      <c r="BR16" s="675"/>
      <c r="BS16" s="648" t="s">
        <v>226</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62758</v>
      </c>
      <c r="CS16" s="643"/>
      <c r="CT16" s="643"/>
      <c r="CU16" s="643"/>
      <c r="CV16" s="643"/>
      <c r="CW16" s="643"/>
      <c r="CX16" s="643"/>
      <c r="CY16" s="644"/>
      <c r="CZ16" s="675">
        <v>1.8</v>
      </c>
      <c r="DA16" s="675"/>
      <c r="DB16" s="675"/>
      <c r="DC16" s="675"/>
      <c r="DD16" s="648" t="s">
        <v>226</v>
      </c>
      <c r="DE16" s="643"/>
      <c r="DF16" s="643"/>
      <c r="DG16" s="643"/>
      <c r="DH16" s="643"/>
      <c r="DI16" s="643"/>
      <c r="DJ16" s="643"/>
      <c r="DK16" s="643"/>
      <c r="DL16" s="643"/>
      <c r="DM16" s="643"/>
      <c r="DN16" s="643"/>
      <c r="DO16" s="643"/>
      <c r="DP16" s="644"/>
      <c r="DQ16" s="648">
        <v>18404</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277</v>
      </c>
      <c r="S17" s="643"/>
      <c r="T17" s="643"/>
      <c r="U17" s="643"/>
      <c r="V17" s="643"/>
      <c r="W17" s="643"/>
      <c r="X17" s="643"/>
      <c r="Y17" s="644"/>
      <c r="Z17" s="675">
        <v>0</v>
      </c>
      <c r="AA17" s="675"/>
      <c r="AB17" s="675"/>
      <c r="AC17" s="675"/>
      <c r="AD17" s="676">
        <v>277</v>
      </c>
      <c r="AE17" s="676"/>
      <c r="AF17" s="676"/>
      <c r="AG17" s="676"/>
      <c r="AH17" s="676"/>
      <c r="AI17" s="676"/>
      <c r="AJ17" s="676"/>
      <c r="AK17" s="676"/>
      <c r="AL17" s="645">
        <v>0</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226</v>
      </c>
      <c r="BH17" s="643"/>
      <c r="BI17" s="643"/>
      <c r="BJ17" s="643"/>
      <c r="BK17" s="643"/>
      <c r="BL17" s="643"/>
      <c r="BM17" s="643"/>
      <c r="BN17" s="644"/>
      <c r="BO17" s="675" t="s">
        <v>226</v>
      </c>
      <c r="BP17" s="675"/>
      <c r="BQ17" s="675"/>
      <c r="BR17" s="675"/>
      <c r="BS17" s="648" t="s">
        <v>226</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411211</v>
      </c>
      <c r="CS17" s="643"/>
      <c r="CT17" s="643"/>
      <c r="CU17" s="643"/>
      <c r="CV17" s="643"/>
      <c r="CW17" s="643"/>
      <c r="CX17" s="643"/>
      <c r="CY17" s="644"/>
      <c r="CZ17" s="675">
        <v>11.9</v>
      </c>
      <c r="DA17" s="675"/>
      <c r="DB17" s="675"/>
      <c r="DC17" s="675"/>
      <c r="DD17" s="648" t="s">
        <v>178</v>
      </c>
      <c r="DE17" s="643"/>
      <c r="DF17" s="643"/>
      <c r="DG17" s="643"/>
      <c r="DH17" s="643"/>
      <c r="DI17" s="643"/>
      <c r="DJ17" s="643"/>
      <c r="DK17" s="643"/>
      <c r="DL17" s="643"/>
      <c r="DM17" s="643"/>
      <c r="DN17" s="643"/>
      <c r="DO17" s="643"/>
      <c r="DP17" s="644"/>
      <c r="DQ17" s="648">
        <v>406641</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947</v>
      </c>
      <c r="S18" s="643"/>
      <c r="T18" s="643"/>
      <c r="U18" s="643"/>
      <c r="V18" s="643"/>
      <c r="W18" s="643"/>
      <c r="X18" s="643"/>
      <c r="Y18" s="644"/>
      <c r="Z18" s="675">
        <v>0</v>
      </c>
      <c r="AA18" s="675"/>
      <c r="AB18" s="675"/>
      <c r="AC18" s="675"/>
      <c r="AD18" s="676">
        <v>947</v>
      </c>
      <c r="AE18" s="676"/>
      <c r="AF18" s="676"/>
      <c r="AG18" s="676"/>
      <c r="AH18" s="676"/>
      <c r="AI18" s="676"/>
      <c r="AJ18" s="676"/>
      <c r="AK18" s="676"/>
      <c r="AL18" s="645">
        <v>0.1</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178</v>
      </c>
      <c r="BH18" s="643"/>
      <c r="BI18" s="643"/>
      <c r="BJ18" s="643"/>
      <c r="BK18" s="643"/>
      <c r="BL18" s="643"/>
      <c r="BM18" s="643"/>
      <c r="BN18" s="644"/>
      <c r="BO18" s="675" t="s">
        <v>226</v>
      </c>
      <c r="BP18" s="675"/>
      <c r="BQ18" s="675"/>
      <c r="BR18" s="675"/>
      <c r="BS18" s="648" t="s">
        <v>178</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226</v>
      </c>
      <c r="CS18" s="643"/>
      <c r="CT18" s="643"/>
      <c r="CU18" s="643"/>
      <c r="CV18" s="643"/>
      <c r="CW18" s="643"/>
      <c r="CX18" s="643"/>
      <c r="CY18" s="644"/>
      <c r="CZ18" s="675" t="s">
        <v>178</v>
      </c>
      <c r="DA18" s="675"/>
      <c r="DB18" s="675"/>
      <c r="DC18" s="675"/>
      <c r="DD18" s="648" t="s">
        <v>178</v>
      </c>
      <c r="DE18" s="643"/>
      <c r="DF18" s="643"/>
      <c r="DG18" s="643"/>
      <c r="DH18" s="643"/>
      <c r="DI18" s="643"/>
      <c r="DJ18" s="643"/>
      <c r="DK18" s="643"/>
      <c r="DL18" s="643"/>
      <c r="DM18" s="643"/>
      <c r="DN18" s="643"/>
      <c r="DO18" s="643"/>
      <c r="DP18" s="644"/>
      <c r="DQ18" s="648" t="s">
        <v>226</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387</v>
      </c>
      <c r="S19" s="643"/>
      <c r="T19" s="643"/>
      <c r="U19" s="643"/>
      <c r="V19" s="643"/>
      <c r="W19" s="643"/>
      <c r="X19" s="643"/>
      <c r="Y19" s="644"/>
      <c r="Z19" s="675">
        <v>0</v>
      </c>
      <c r="AA19" s="675"/>
      <c r="AB19" s="675"/>
      <c r="AC19" s="675"/>
      <c r="AD19" s="676">
        <v>387</v>
      </c>
      <c r="AE19" s="676"/>
      <c r="AF19" s="676"/>
      <c r="AG19" s="676"/>
      <c r="AH19" s="676"/>
      <c r="AI19" s="676"/>
      <c r="AJ19" s="676"/>
      <c r="AK19" s="676"/>
      <c r="AL19" s="645">
        <v>0</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t="s">
        <v>178</v>
      </c>
      <c r="BH19" s="643"/>
      <c r="BI19" s="643"/>
      <c r="BJ19" s="643"/>
      <c r="BK19" s="643"/>
      <c r="BL19" s="643"/>
      <c r="BM19" s="643"/>
      <c r="BN19" s="644"/>
      <c r="BO19" s="675" t="s">
        <v>178</v>
      </c>
      <c r="BP19" s="675"/>
      <c r="BQ19" s="675"/>
      <c r="BR19" s="675"/>
      <c r="BS19" s="648" t="s">
        <v>178</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178</v>
      </c>
      <c r="CS19" s="643"/>
      <c r="CT19" s="643"/>
      <c r="CU19" s="643"/>
      <c r="CV19" s="643"/>
      <c r="CW19" s="643"/>
      <c r="CX19" s="643"/>
      <c r="CY19" s="644"/>
      <c r="CZ19" s="675" t="s">
        <v>226</v>
      </c>
      <c r="DA19" s="675"/>
      <c r="DB19" s="675"/>
      <c r="DC19" s="675"/>
      <c r="DD19" s="648" t="s">
        <v>178</v>
      </c>
      <c r="DE19" s="643"/>
      <c r="DF19" s="643"/>
      <c r="DG19" s="643"/>
      <c r="DH19" s="643"/>
      <c r="DI19" s="643"/>
      <c r="DJ19" s="643"/>
      <c r="DK19" s="643"/>
      <c r="DL19" s="643"/>
      <c r="DM19" s="643"/>
      <c r="DN19" s="643"/>
      <c r="DO19" s="643"/>
      <c r="DP19" s="644"/>
      <c r="DQ19" s="648" t="s">
        <v>178</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382</v>
      </c>
      <c r="S20" s="643"/>
      <c r="T20" s="643"/>
      <c r="U20" s="643"/>
      <c r="V20" s="643"/>
      <c r="W20" s="643"/>
      <c r="X20" s="643"/>
      <c r="Y20" s="644"/>
      <c r="Z20" s="675">
        <v>0</v>
      </c>
      <c r="AA20" s="675"/>
      <c r="AB20" s="675"/>
      <c r="AC20" s="675"/>
      <c r="AD20" s="676">
        <v>382</v>
      </c>
      <c r="AE20" s="676"/>
      <c r="AF20" s="676"/>
      <c r="AG20" s="676"/>
      <c r="AH20" s="676"/>
      <c r="AI20" s="676"/>
      <c r="AJ20" s="676"/>
      <c r="AK20" s="676"/>
      <c r="AL20" s="645">
        <v>0</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t="s">
        <v>178</v>
      </c>
      <c r="BH20" s="643"/>
      <c r="BI20" s="643"/>
      <c r="BJ20" s="643"/>
      <c r="BK20" s="643"/>
      <c r="BL20" s="643"/>
      <c r="BM20" s="643"/>
      <c r="BN20" s="644"/>
      <c r="BO20" s="675" t="s">
        <v>226</v>
      </c>
      <c r="BP20" s="675"/>
      <c r="BQ20" s="675"/>
      <c r="BR20" s="675"/>
      <c r="BS20" s="648" t="s">
        <v>226</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3445962</v>
      </c>
      <c r="CS20" s="643"/>
      <c r="CT20" s="643"/>
      <c r="CU20" s="643"/>
      <c r="CV20" s="643"/>
      <c r="CW20" s="643"/>
      <c r="CX20" s="643"/>
      <c r="CY20" s="644"/>
      <c r="CZ20" s="675">
        <v>100</v>
      </c>
      <c r="DA20" s="675"/>
      <c r="DB20" s="675"/>
      <c r="DC20" s="675"/>
      <c r="DD20" s="648">
        <v>801226</v>
      </c>
      <c r="DE20" s="643"/>
      <c r="DF20" s="643"/>
      <c r="DG20" s="643"/>
      <c r="DH20" s="643"/>
      <c r="DI20" s="643"/>
      <c r="DJ20" s="643"/>
      <c r="DK20" s="643"/>
      <c r="DL20" s="643"/>
      <c r="DM20" s="643"/>
      <c r="DN20" s="643"/>
      <c r="DO20" s="643"/>
      <c r="DP20" s="644"/>
      <c r="DQ20" s="648">
        <v>2137097</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178</v>
      </c>
      <c r="S21" s="643"/>
      <c r="T21" s="643"/>
      <c r="U21" s="643"/>
      <c r="V21" s="643"/>
      <c r="W21" s="643"/>
      <c r="X21" s="643"/>
      <c r="Y21" s="644"/>
      <c r="Z21" s="675">
        <v>0</v>
      </c>
      <c r="AA21" s="675"/>
      <c r="AB21" s="675"/>
      <c r="AC21" s="675"/>
      <c r="AD21" s="676">
        <v>178</v>
      </c>
      <c r="AE21" s="676"/>
      <c r="AF21" s="676"/>
      <c r="AG21" s="676"/>
      <c r="AH21" s="676"/>
      <c r="AI21" s="676"/>
      <c r="AJ21" s="676"/>
      <c r="AK21" s="676"/>
      <c r="AL21" s="645">
        <v>0</v>
      </c>
      <c r="AM21" s="646"/>
      <c r="AN21" s="646"/>
      <c r="AO21" s="677"/>
      <c r="AP21" s="737" t="s">
        <v>276</v>
      </c>
      <c r="AQ21" s="744"/>
      <c r="AR21" s="744"/>
      <c r="AS21" s="744"/>
      <c r="AT21" s="744"/>
      <c r="AU21" s="744"/>
      <c r="AV21" s="744"/>
      <c r="AW21" s="744"/>
      <c r="AX21" s="744"/>
      <c r="AY21" s="744"/>
      <c r="AZ21" s="744"/>
      <c r="BA21" s="744"/>
      <c r="BB21" s="744"/>
      <c r="BC21" s="744"/>
      <c r="BD21" s="744"/>
      <c r="BE21" s="744"/>
      <c r="BF21" s="739"/>
      <c r="BG21" s="642" t="s">
        <v>178</v>
      </c>
      <c r="BH21" s="643"/>
      <c r="BI21" s="643"/>
      <c r="BJ21" s="643"/>
      <c r="BK21" s="643"/>
      <c r="BL21" s="643"/>
      <c r="BM21" s="643"/>
      <c r="BN21" s="644"/>
      <c r="BO21" s="675" t="s">
        <v>226</v>
      </c>
      <c r="BP21" s="675"/>
      <c r="BQ21" s="675"/>
      <c r="BR21" s="675"/>
      <c r="BS21" s="648" t="s">
        <v>226</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1596119</v>
      </c>
      <c r="S22" s="643"/>
      <c r="T22" s="643"/>
      <c r="U22" s="643"/>
      <c r="V22" s="643"/>
      <c r="W22" s="643"/>
      <c r="X22" s="643"/>
      <c r="Y22" s="644"/>
      <c r="Z22" s="675">
        <v>46</v>
      </c>
      <c r="AA22" s="675"/>
      <c r="AB22" s="675"/>
      <c r="AC22" s="675"/>
      <c r="AD22" s="676">
        <v>1434763</v>
      </c>
      <c r="AE22" s="676"/>
      <c r="AF22" s="676"/>
      <c r="AG22" s="676"/>
      <c r="AH22" s="676"/>
      <c r="AI22" s="676"/>
      <c r="AJ22" s="676"/>
      <c r="AK22" s="676"/>
      <c r="AL22" s="645">
        <v>84.9</v>
      </c>
      <c r="AM22" s="646"/>
      <c r="AN22" s="646"/>
      <c r="AO22" s="677"/>
      <c r="AP22" s="737" t="s">
        <v>278</v>
      </c>
      <c r="AQ22" s="744"/>
      <c r="AR22" s="744"/>
      <c r="AS22" s="744"/>
      <c r="AT22" s="744"/>
      <c r="AU22" s="744"/>
      <c r="AV22" s="744"/>
      <c r="AW22" s="744"/>
      <c r="AX22" s="744"/>
      <c r="AY22" s="744"/>
      <c r="AZ22" s="744"/>
      <c r="BA22" s="744"/>
      <c r="BB22" s="744"/>
      <c r="BC22" s="744"/>
      <c r="BD22" s="744"/>
      <c r="BE22" s="744"/>
      <c r="BF22" s="739"/>
      <c r="BG22" s="642" t="s">
        <v>226</v>
      </c>
      <c r="BH22" s="643"/>
      <c r="BI22" s="643"/>
      <c r="BJ22" s="643"/>
      <c r="BK22" s="643"/>
      <c r="BL22" s="643"/>
      <c r="BM22" s="643"/>
      <c r="BN22" s="644"/>
      <c r="BO22" s="675" t="s">
        <v>226</v>
      </c>
      <c r="BP22" s="675"/>
      <c r="BQ22" s="675"/>
      <c r="BR22" s="675"/>
      <c r="BS22" s="648" t="s">
        <v>226</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1434763</v>
      </c>
      <c r="S23" s="643"/>
      <c r="T23" s="643"/>
      <c r="U23" s="643"/>
      <c r="V23" s="643"/>
      <c r="W23" s="643"/>
      <c r="X23" s="643"/>
      <c r="Y23" s="644"/>
      <c r="Z23" s="675">
        <v>41.3</v>
      </c>
      <c r="AA23" s="675"/>
      <c r="AB23" s="675"/>
      <c r="AC23" s="675"/>
      <c r="AD23" s="676">
        <v>1434763</v>
      </c>
      <c r="AE23" s="676"/>
      <c r="AF23" s="676"/>
      <c r="AG23" s="676"/>
      <c r="AH23" s="676"/>
      <c r="AI23" s="676"/>
      <c r="AJ23" s="676"/>
      <c r="AK23" s="676"/>
      <c r="AL23" s="645">
        <v>84.9</v>
      </c>
      <c r="AM23" s="646"/>
      <c r="AN23" s="646"/>
      <c r="AO23" s="677"/>
      <c r="AP23" s="737" t="s">
        <v>281</v>
      </c>
      <c r="AQ23" s="744"/>
      <c r="AR23" s="744"/>
      <c r="AS23" s="744"/>
      <c r="AT23" s="744"/>
      <c r="AU23" s="744"/>
      <c r="AV23" s="744"/>
      <c r="AW23" s="744"/>
      <c r="AX23" s="744"/>
      <c r="AY23" s="744"/>
      <c r="AZ23" s="744"/>
      <c r="BA23" s="744"/>
      <c r="BB23" s="744"/>
      <c r="BC23" s="744"/>
      <c r="BD23" s="744"/>
      <c r="BE23" s="744"/>
      <c r="BF23" s="739"/>
      <c r="BG23" s="642" t="s">
        <v>178</v>
      </c>
      <c r="BH23" s="643"/>
      <c r="BI23" s="643"/>
      <c r="BJ23" s="643"/>
      <c r="BK23" s="643"/>
      <c r="BL23" s="643"/>
      <c r="BM23" s="643"/>
      <c r="BN23" s="644"/>
      <c r="BO23" s="675" t="s">
        <v>226</v>
      </c>
      <c r="BP23" s="675"/>
      <c r="BQ23" s="675"/>
      <c r="BR23" s="675"/>
      <c r="BS23" s="648" t="s">
        <v>226</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161356</v>
      </c>
      <c r="S24" s="643"/>
      <c r="T24" s="643"/>
      <c r="U24" s="643"/>
      <c r="V24" s="643"/>
      <c r="W24" s="643"/>
      <c r="X24" s="643"/>
      <c r="Y24" s="644"/>
      <c r="Z24" s="675">
        <v>4.5999999999999996</v>
      </c>
      <c r="AA24" s="675"/>
      <c r="AB24" s="675"/>
      <c r="AC24" s="675"/>
      <c r="AD24" s="676" t="s">
        <v>226</v>
      </c>
      <c r="AE24" s="676"/>
      <c r="AF24" s="676"/>
      <c r="AG24" s="676"/>
      <c r="AH24" s="676"/>
      <c r="AI24" s="676"/>
      <c r="AJ24" s="676"/>
      <c r="AK24" s="676"/>
      <c r="AL24" s="645" t="s">
        <v>226</v>
      </c>
      <c r="AM24" s="646"/>
      <c r="AN24" s="646"/>
      <c r="AO24" s="677"/>
      <c r="AP24" s="737" t="s">
        <v>288</v>
      </c>
      <c r="AQ24" s="744"/>
      <c r="AR24" s="744"/>
      <c r="AS24" s="744"/>
      <c r="AT24" s="744"/>
      <c r="AU24" s="744"/>
      <c r="AV24" s="744"/>
      <c r="AW24" s="744"/>
      <c r="AX24" s="744"/>
      <c r="AY24" s="744"/>
      <c r="AZ24" s="744"/>
      <c r="BA24" s="744"/>
      <c r="BB24" s="744"/>
      <c r="BC24" s="744"/>
      <c r="BD24" s="744"/>
      <c r="BE24" s="744"/>
      <c r="BF24" s="739"/>
      <c r="BG24" s="642" t="s">
        <v>178</v>
      </c>
      <c r="BH24" s="643"/>
      <c r="BI24" s="643"/>
      <c r="BJ24" s="643"/>
      <c r="BK24" s="643"/>
      <c r="BL24" s="643"/>
      <c r="BM24" s="643"/>
      <c r="BN24" s="644"/>
      <c r="BO24" s="675" t="s">
        <v>226</v>
      </c>
      <c r="BP24" s="675"/>
      <c r="BQ24" s="675"/>
      <c r="BR24" s="675"/>
      <c r="BS24" s="648" t="s">
        <v>178</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1018787</v>
      </c>
      <c r="CS24" s="698"/>
      <c r="CT24" s="698"/>
      <c r="CU24" s="698"/>
      <c r="CV24" s="698"/>
      <c r="CW24" s="698"/>
      <c r="CX24" s="698"/>
      <c r="CY24" s="741"/>
      <c r="CZ24" s="742">
        <v>29.6</v>
      </c>
      <c r="DA24" s="715"/>
      <c r="DB24" s="715"/>
      <c r="DC24" s="745"/>
      <c r="DD24" s="740">
        <v>898642</v>
      </c>
      <c r="DE24" s="698"/>
      <c r="DF24" s="698"/>
      <c r="DG24" s="698"/>
      <c r="DH24" s="698"/>
      <c r="DI24" s="698"/>
      <c r="DJ24" s="698"/>
      <c r="DK24" s="741"/>
      <c r="DL24" s="740">
        <v>884136</v>
      </c>
      <c r="DM24" s="698"/>
      <c r="DN24" s="698"/>
      <c r="DO24" s="698"/>
      <c r="DP24" s="698"/>
      <c r="DQ24" s="698"/>
      <c r="DR24" s="698"/>
      <c r="DS24" s="698"/>
      <c r="DT24" s="698"/>
      <c r="DU24" s="698"/>
      <c r="DV24" s="741"/>
      <c r="DW24" s="742">
        <v>51</v>
      </c>
      <c r="DX24" s="715"/>
      <c r="DY24" s="715"/>
      <c r="DZ24" s="715"/>
      <c r="EA24" s="715"/>
      <c r="EB24" s="715"/>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178</v>
      </c>
      <c r="S25" s="643"/>
      <c r="T25" s="643"/>
      <c r="U25" s="643"/>
      <c r="V25" s="643"/>
      <c r="W25" s="643"/>
      <c r="X25" s="643"/>
      <c r="Y25" s="644"/>
      <c r="Z25" s="675" t="s">
        <v>226</v>
      </c>
      <c r="AA25" s="675"/>
      <c r="AB25" s="675"/>
      <c r="AC25" s="675"/>
      <c r="AD25" s="676" t="s">
        <v>226</v>
      </c>
      <c r="AE25" s="676"/>
      <c r="AF25" s="676"/>
      <c r="AG25" s="676"/>
      <c r="AH25" s="676"/>
      <c r="AI25" s="676"/>
      <c r="AJ25" s="676"/>
      <c r="AK25" s="676"/>
      <c r="AL25" s="645" t="s">
        <v>226</v>
      </c>
      <c r="AM25" s="646"/>
      <c r="AN25" s="646"/>
      <c r="AO25" s="677"/>
      <c r="AP25" s="737" t="s">
        <v>291</v>
      </c>
      <c r="AQ25" s="744"/>
      <c r="AR25" s="744"/>
      <c r="AS25" s="744"/>
      <c r="AT25" s="744"/>
      <c r="AU25" s="744"/>
      <c r="AV25" s="744"/>
      <c r="AW25" s="744"/>
      <c r="AX25" s="744"/>
      <c r="AY25" s="744"/>
      <c r="AZ25" s="744"/>
      <c r="BA25" s="744"/>
      <c r="BB25" s="744"/>
      <c r="BC25" s="744"/>
      <c r="BD25" s="744"/>
      <c r="BE25" s="744"/>
      <c r="BF25" s="739"/>
      <c r="BG25" s="642" t="s">
        <v>226</v>
      </c>
      <c r="BH25" s="643"/>
      <c r="BI25" s="643"/>
      <c r="BJ25" s="643"/>
      <c r="BK25" s="643"/>
      <c r="BL25" s="643"/>
      <c r="BM25" s="643"/>
      <c r="BN25" s="644"/>
      <c r="BO25" s="675" t="s">
        <v>178</v>
      </c>
      <c r="BP25" s="675"/>
      <c r="BQ25" s="675"/>
      <c r="BR25" s="675"/>
      <c r="BS25" s="648" t="s">
        <v>178</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463782</v>
      </c>
      <c r="CS25" s="661"/>
      <c r="CT25" s="661"/>
      <c r="CU25" s="661"/>
      <c r="CV25" s="661"/>
      <c r="CW25" s="661"/>
      <c r="CX25" s="661"/>
      <c r="CY25" s="662"/>
      <c r="CZ25" s="645">
        <v>13.5</v>
      </c>
      <c r="DA25" s="663"/>
      <c r="DB25" s="663"/>
      <c r="DC25" s="664"/>
      <c r="DD25" s="648">
        <v>436262</v>
      </c>
      <c r="DE25" s="661"/>
      <c r="DF25" s="661"/>
      <c r="DG25" s="661"/>
      <c r="DH25" s="661"/>
      <c r="DI25" s="661"/>
      <c r="DJ25" s="661"/>
      <c r="DK25" s="662"/>
      <c r="DL25" s="648">
        <v>429960</v>
      </c>
      <c r="DM25" s="661"/>
      <c r="DN25" s="661"/>
      <c r="DO25" s="661"/>
      <c r="DP25" s="661"/>
      <c r="DQ25" s="661"/>
      <c r="DR25" s="661"/>
      <c r="DS25" s="661"/>
      <c r="DT25" s="661"/>
      <c r="DU25" s="661"/>
      <c r="DV25" s="662"/>
      <c r="DW25" s="645">
        <v>24.8</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1850384</v>
      </c>
      <c r="S26" s="643"/>
      <c r="T26" s="643"/>
      <c r="U26" s="643"/>
      <c r="V26" s="643"/>
      <c r="W26" s="643"/>
      <c r="X26" s="643"/>
      <c r="Y26" s="644"/>
      <c r="Z26" s="675">
        <v>53.3</v>
      </c>
      <c r="AA26" s="675"/>
      <c r="AB26" s="675"/>
      <c r="AC26" s="675"/>
      <c r="AD26" s="676">
        <v>1689028</v>
      </c>
      <c r="AE26" s="676"/>
      <c r="AF26" s="676"/>
      <c r="AG26" s="676"/>
      <c r="AH26" s="676"/>
      <c r="AI26" s="676"/>
      <c r="AJ26" s="676"/>
      <c r="AK26" s="676"/>
      <c r="AL26" s="645">
        <v>100</v>
      </c>
      <c r="AM26" s="646"/>
      <c r="AN26" s="646"/>
      <c r="AO26" s="677"/>
      <c r="AP26" s="737" t="s">
        <v>294</v>
      </c>
      <c r="AQ26" s="738"/>
      <c r="AR26" s="738"/>
      <c r="AS26" s="738"/>
      <c r="AT26" s="738"/>
      <c r="AU26" s="738"/>
      <c r="AV26" s="738"/>
      <c r="AW26" s="738"/>
      <c r="AX26" s="738"/>
      <c r="AY26" s="738"/>
      <c r="AZ26" s="738"/>
      <c r="BA26" s="738"/>
      <c r="BB26" s="738"/>
      <c r="BC26" s="738"/>
      <c r="BD26" s="738"/>
      <c r="BE26" s="738"/>
      <c r="BF26" s="739"/>
      <c r="BG26" s="642" t="s">
        <v>226</v>
      </c>
      <c r="BH26" s="643"/>
      <c r="BI26" s="643"/>
      <c r="BJ26" s="643"/>
      <c r="BK26" s="643"/>
      <c r="BL26" s="643"/>
      <c r="BM26" s="643"/>
      <c r="BN26" s="644"/>
      <c r="BO26" s="675" t="s">
        <v>226</v>
      </c>
      <c r="BP26" s="675"/>
      <c r="BQ26" s="675"/>
      <c r="BR26" s="675"/>
      <c r="BS26" s="648" t="s">
        <v>178</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229428</v>
      </c>
      <c r="CS26" s="643"/>
      <c r="CT26" s="643"/>
      <c r="CU26" s="643"/>
      <c r="CV26" s="643"/>
      <c r="CW26" s="643"/>
      <c r="CX26" s="643"/>
      <c r="CY26" s="644"/>
      <c r="CZ26" s="645">
        <v>6.7</v>
      </c>
      <c r="DA26" s="663"/>
      <c r="DB26" s="663"/>
      <c r="DC26" s="664"/>
      <c r="DD26" s="648">
        <v>219285</v>
      </c>
      <c r="DE26" s="643"/>
      <c r="DF26" s="643"/>
      <c r="DG26" s="643"/>
      <c r="DH26" s="643"/>
      <c r="DI26" s="643"/>
      <c r="DJ26" s="643"/>
      <c r="DK26" s="644"/>
      <c r="DL26" s="648" t="s">
        <v>226</v>
      </c>
      <c r="DM26" s="643"/>
      <c r="DN26" s="643"/>
      <c r="DO26" s="643"/>
      <c r="DP26" s="643"/>
      <c r="DQ26" s="643"/>
      <c r="DR26" s="643"/>
      <c r="DS26" s="643"/>
      <c r="DT26" s="643"/>
      <c r="DU26" s="643"/>
      <c r="DV26" s="644"/>
      <c r="DW26" s="645" t="s">
        <v>178</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t="s">
        <v>178</v>
      </c>
      <c r="S27" s="643"/>
      <c r="T27" s="643"/>
      <c r="U27" s="643"/>
      <c r="V27" s="643"/>
      <c r="W27" s="643"/>
      <c r="X27" s="643"/>
      <c r="Y27" s="644"/>
      <c r="Z27" s="675" t="s">
        <v>226</v>
      </c>
      <c r="AA27" s="675"/>
      <c r="AB27" s="675"/>
      <c r="AC27" s="675"/>
      <c r="AD27" s="676" t="s">
        <v>178</v>
      </c>
      <c r="AE27" s="676"/>
      <c r="AF27" s="676"/>
      <c r="AG27" s="676"/>
      <c r="AH27" s="676"/>
      <c r="AI27" s="676"/>
      <c r="AJ27" s="676"/>
      <c r="AK27" s="676"/>
      <c r="AL27" s="645" t="s">
        <v>226</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173468</v>
      </c>
      <c r="BH27" s="643"/>
      <c r="BI27" s="643"/>
      <c r="BJ27" s="643"/>
      <c r="BK27" s="643"/>
      <c r="BL27" s="643"/>
      <c r="BM27" s="643"/>
      <c r="BN27" s="644"/>
      <c r="BO27" s="675">
        <v>100</v>
      </c>
      <c r="BP27" s="675"/>
      <c r="BQ27" s="675"/>
      <c r="BR27" s="675"/>
      <c r="BS27" s="648" t="s">
        <v>178</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143794</v>
      </c>
      <c r="CS27" s="661"/>
      <c r="CT27" s="661"/>
      <c r="CU27" s="661"/>
      <c r="CV27" s="661"/>
      <c r="CW27" s="661"/>
      <c r="CX27" s="661"/>
      <c r="CY27" s="662"/>
      <c r="CZ27" s="645">
        <v>4.2</v>
      </c>
      <c r="DA27" s="663"/>
      <c r="DB27" s="663"/>
      <c r="DC27" s="664"/>
      <c r="DD27" s="648">
        <v>55739</v>
      </c>
      <c r="DE27" s="661"/>
      <c r="DF27" s="661"/>
      <c r="DG27" s="661"/>
      <c r="DH27" s="661"/>
      <c r="DI27" s="661"/>
      <c r="DJ27" s="661"/>
      <c r="DK27" s="662"/>
      <c r="DL27" s="648">
        <v>47535</v>
      </c>
      <c r="DM27" s="661"/>
      <c r="DN27" s="661"/>
      <c r="DO27" s="661"/>
      <c r="DP27" s="661"/>
      <c r="DQ27" s="661"/>
      <c r="DR27" s="661"/>
      <c r="DS27" s="661"/>
      <c r="DT27" s="661"/>
      <c r="DU27" s="661"/>
      <c r="DV27" s="662"/>
      <c r="DW27" s="645">
        <v>2.7</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2115</v>
      </c>
      <c r="S28" s="643"/>
      <c r="T28" s="643"/>
      <c r="U28" s="643"/>
      <c r="V28" s="643"/>
      <c r="W28" s="643"/>
      <c r="X28" s="643"/>
      <c r="Y28" s="644"/>
      <c r="Z28" s="675">
        <v>0.1</v>
      </c>
      <c r="AA28" s="675"/>
      <c r="AB28" s="675"/>
      <c r="AC28" s="675"/>
      <c r="AD28" s="676" t="s">
        <v>226</v>
      </c>
      <c r="AE28" s="676"/>
      <c r="AF28" s="676"/>
      <c r="AG28" s="676"/>
      <c r="AH28" s="676"/>
      <c r="AI28" s="676"/>
      <c r="AJ28" s="676"/>
      <c r="AK28" s="676"/>
      <c r="AL28" s="645" t="s">
        <v>226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411211</v>
      </c>
      <c r="CS28" s="643"/>
      <c r="CT28" s="643"/>
      <c r="CU28" s="643"/>
      <c r="CV28" s="643"/>
      <c r="CW28" s="643"/>
      <c r="CX28" s="643"/>
      <c r="CY28" s="644"/>
      <c r="CZ28" s="645">
        <v>11.9</v>
      </c>
      <c r="DA28" s="663"/>
      <c r="DB28" s="663"/>
      <c r="DC28" s="664"/>
      <c r="DD28" s="648">
        <v>406641</v>
      </c>
      <c r="DE28" s="643"/>
      <c r="DF28" s="643"/>
      <c r="DG28" s="643"/>
      <c r="DH28" s="643"/>
      <c r="DI28" s="643"/>
      <c r="DJ28" s="643"/>
      <c r="DK28" s="644"/>
      <c r="DL28" s="648">
        <v>406641</v>
      </c>
      <c r="DM28" s="643"/>
      <c r="DN28" s="643"/>
      <c r="DO28" s="643"/>
      <c r="DP28" s="643"/>
      <c r="DQ28" s="643"/>
      <c r="DR28" s="643"/>
      <c r="DS28" s="643"/>
      <c r="DT28" s="643"/>
      <c r="DU28" s="643"/>
      <c r="DV28" s="644"/>
      <c r="DW28" s="645">
        <v>23.5</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21091</v>
      </c>
      <c r="S29" s="643"/>
      <c r="T29" s="643"/>
      <c r="U29" s="643"/>
      <c r="V29" s="643"/>
      <c r="W29" s="643"/>
      <c r="X29" s="643"/>
      <c r="Y29" s="644"/>
      <c r="Z29" s="675">
        <v>0.6</v>
      </c>
      <c r="AA29" s="675"/>
      <c r="AB29" s="675"/>
      <c r="AC29" s="675"/>
      <c r="AD29" s="676" t="s">
        <v>226</v>
      </c>
      <c r="AE29" s="676"/>
      <c r="AF29" s="676"/>
      <c r="AG29" s="676"/>
      <c r="AH29" s="676"/>
      <c r="AI29" s="676"/>
      <c r="AJ29" s="676"/>
      <c r="AK29" s="676"/>
      <c r="AL29" s="645" t="s">
        <v>226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302</v>
      </c>
      <c r="CE29" s="732"/>
      <c r="CF29" s="681" t="s">
        <v>303</v>
      </c>
      <c r="CG29" s="682"/>
      <c r="CH29" s="682"/>
      <c r="CI29" s="682"/>
      <c r="CJ29" s="682"/>
      <c r="CK29" s="682"/>
      <c r="CL29" s="682"/>
      <c r="CM29" s="682"/>
      <c r="CN29" s="682"/>
      <c r="CO29" s="682"/>
      <c r="CP29" s="682"/>
      <c r="CQ29" s="683"/>
      <c r="CR29" s="642">
        <v>411211</v>
      </c>
      <c r="CS29" s="661"/>
      <c r="CT29" s="661"/>
      <c r="CU29" s="661"/>
      <c r="CV29" s="661"/>
      <c r="CW29" s="661"/>
      <c r="CX29" s="661"/>
      <c r="CY29" s="662"/>
      <c r="CZ29" s="645">
        <v>11.9</v>
      </c>
      <c r="DA29" s="663"/>
      <c r="DB29" s="663"/>
      <c r="DC29" s="664"/>
      <c r="DD29" s="648">
        <v>406641</v>
      </c>
      <c r="DE29" s="661"/>
      <c r="DF29" s="661"/>
      <c r="DG29" s="661"/>
      <c r="DH29" s="661"/>
      <c r="DI29" s="661"/>
      <c r="DJ29" s="661"/>
      <c r="DK29" s="662"/>
      <c r="DL29" s="648">
        <v>406641</v>
      </c>
      <c r="DM29" s="661"/>
      <c r="DN29" s="661"/>
      <c r="DO29" s="661"/>
      <c r="DP29" s="661"/>
      <c r="DQ29" s="661"/>
      <c r="DR29" s="661"/>
      <c r="DS29" s="661"/>
      <c r="DT29" s="661"/>
      <c r="DU29" s="661"/>
      <c r="DV29" s="662"/>
      <c r="DW29" s="645">
        <v>23.5</v>
      </c>
      <c r="DX29" s="663"/>
      <c r="DY29" s="663"/>
      <c r="DZ29" s="663"/>
      <c r="EA29" s="663"/>
      <c r="EB29" s="663"/>
      <c r="EC29" s="684"/>
    </row>
    <row r="30" spans="2:133" ht="11.25" customHeight="1" x14ac:dyDescent="0.15">
      <c r="B30" s="639" t="s">
        <v>304</v>
      </c>
      <c r="C30" s="640"/>
      <c r="D30" s="640"/>
      <c r="E30" s="640"/>
      <c r="F30" s="640"/>
      <c r="G30" s="640"/>
      <c r="H30" s="640"/>
      <c r="I30" s="640"/>
      <c r="J30" s="640"/>
      <c r="K30" s="640"/>
      <c r="L30" s="640"/>
      <c r="M30" s="640"/>
      <c r="N30" s="640"/>
      <c r="O30" s="640"/>
      <c r="P30" s="640"/>
      <c r="Q30" s="641"/>
      <c r="R30" s="642">
        <v>6498</v>
      </c>
      <c r="S30" s="643"/>
      <c r="T30" s="643"/>
      <c r="U30" s="643"/>
      <c r="V30" s="643"/>
      <c r="W30" s="643"/>
      <c r="X30" s="643"/>
      <c r="Y30" s="644"/>
      <c r="Z30" s="675">
        <v>0.2</v>
      </c>
      <c r="AA30" s="675"/>
      <c r="AB30" s="675"/>
      <c r="AC30" s="675"/>
      <c r="AD30" s="676" t="s">
        <v>226</v>
      </c>
      <c r="AE30" s="676"/>
      <c r="AF30" s="676"/>
      <c r="AG30" s="676"/>
      <c r="AH30" s="676"/>
      <c r="AI30" s="676"/>
      <c r="AJ30" s="676"/>
      <c r="AK30" s="676"/>
      <c r="AL30" s="645" t="s">
        <v>226</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1" t="s">
        <v>307</v>
      </c>
      <c r="CG30" s="682"/>
      <c r="CH30" s="682"/>
      <c r="CI30" s="682"/>
      <c r="CJ30" s="682"/>
      <c r="CK30" s="682"/>
      <c r="CL30" s="682"/>
      <c r="CM30" s="682"/>
      <c r="CN30" s="682"/>
      <c r="CO30" s="682"/>
      <c r="CP30" s="682"/>
      <c r="CQ30" s="683"/>
      <c r="CR30" s="642">
        <v>394094</v>
      </c>
      <c r="CS30" s="643"/>
      <c r="CT30" s="643"/>
      <c r="CU30" s="643"/>
      <c r="CV30" s="643"/>
      <c r="CW30" s="643"/>
      <c r="CX30" s="643"/>
      <c r="CY30" s="644"/>
      <c r="CZ30" s="645">
        <v>11.4</v>
      </c>
      <c r="DA30" s="663"/>
      <c r="DB30" s="663"/>
      <c r="DC30" s="664"/>
      <c r="DD30" s="648">
        <v>389524</v>
      </c>
      <c r="DE30" s="643"/>
      <c r="DF30" s="643"/>
      <c r="DG30" s="643"/>
      <c r="DH30" s="643"/>
      <c r="DI30" s="643"/>
      <c r="DJ30" s="643"/>
      <c r="DK30" s="644"/>
      <c r="DL30" s="648">
        <v>389524</v>
      </c>
      <c r="DM30" s="643"/>
      <c r="DN30" s="643"/>
      <c r="DO30" s="643"/>
      <c r="DP30" s="643"/>
      <c r="DQ30" s="643"/>
      <c r="DR30" s="643"/>
      <c r="DS30" s="643"/>
      <c r="DT30" s="643"/>
      <c r="DU30" s="643"/>
      <c r="DV30" s="644"/>
      <c r="DW30" s="645">
        <v>22.5</v>
      </c>
      <c r="DX30" s="663"/>
      <c r="DY30" s="663"/>
      <c r="DZ30" s="663"/>
      <c r="EA30" s="663"/>
      <c r="EB30" s="663"/>
      <c r="EC30" s="684"/>
    </row>
    <row r="31" spans="2:133" ht="11.25" customHeight="1" x14ac:dyDescent="0.15">
      <c r="B31" s="639" t="s">
        <v>308</v>
      </c>
      <c r="C31" s="640"/>
      <c r="D31" s="640"/>
      <c r="E31" s="640"/>
      <c r="F31" s="640"/>
      <c r="G31" s="640"/>
      <c r="H31" s="640"/>
      <c r="I31" s="640"/>
      <c r="J31" s="640"/>
      <c r="K31" s="640"/>
      <c r="L31" s="640"/>
      <c r="M31" s="640"/>
      <c r="N31" s="640"/>
      <c r="O31" s="640"/>
      <c r="P31" s="640"/>
      <c r="Q31" s="641"/>
      <c r="R31" s="642">
        <v>578001</v>
      </c>
      <c r="S31" s="643"/>
      <c r="T31" s="643"/>
      <c r="U31" s="643"/>
      <c r="V31" s="643"/>
      <c r="W31" s="643"/>
      <c r="X31" s="643"/>
      <c r="Y31" s="644"/>
      <c r="Z31" s="675">
        <v>16.600000000000001</v>
      </c>
      <c r="AA31" s="675"/>
      <c r="AB31" s="675"/>
      <c r="AC31" s="675"/>
      <c r="AD31" s="676" t="s">
        <v>178</v>
      </c>
      <c r="AE31" s="676"/>
      <c r="AF31" s="676"/>
      <c r="AG31" s="676"/>
      <c r="AH31" s="676"/>
      <c r="AI31" s="676"/>
      <c r="AJ31" s="676"/>
      <c r="AK31" s="676"/>
      <c r="AL31" s="645" t="s">
        <v>178</v>
      </c>
      <c r="AM31" s="646"/>
      <c r="AN31" s="646"/>
      <c r="AO31" s="677"/>
      <c r="AP31" s="717" t="s">
        <v>309</v>
      </c>
      <c r="AQ31" s="718"/>
      <c r="AR31" s="718"/>
      <c r="AS31" s="718"/>
      <c r="AT31" s="723" t="s">
        <v>310</v>
      </c>
      <c r="AU31" s="231"/>
      <c r="AV31" s="231"/>
      <c r="AW31" s="231"/>
      <c r="AX31" s="710" t="s">
        <v>186</v>
      </c>
      <c r="AY31" s="711"/>
      <c r="AZ31" s="711"/>
      <c r="BA31" s="711"/>
      <c r="BB31" s="711"/>
      <c r="BC31" s="711"/>
      <c r="BD31" s="711"/>
      <c r="BE31" s="711"/>
      <c r="BF31" s="712"/>
      <c r="BG31" s="713">
        <v>99.8</v>
      </c>
      <c r="BH31" s="714"/>
      <c r="BI31" s="714"/>
      <c r="BJ31" s="714"/>
      <c r="BK31" s="714"/>
      <c r="BL31" s="714"/>
      <c r="BM31" s="715">
        <v>99.2</v>
      </c>
      <c r="BN31" s="714"/>
      <c r="BO31" s="714"/>
      <c r="BP31" s="714"/>
      <c r="BQ31" s="716"/>
      <c r="BR31" s="713">
        <v>99.5</v>
      </c>
      <c r="BS31" s="714"/>
      <c r="BT31" s="714"/>
      <c r="BU31" s="714"/>
      <c r="BV31" s="714"/>
      <c r="BW31" s="714"/>
      <c r="BX31" s="715">
        <v>98.4</v>
      </c>
      <c r="BY31" s="714"/>
      <c r="BZ31" s="714"/>
      <c r="CA31" s="714"/>
      <c r="CB31" s="716"/>
      <c r="CD31" s="733"/>
      <c r="CE31" s="734"/>
      <c r="CF31" s="681" t="s">
        <v>311</v>
      </c>
      <c r="CG31" s="682"/>
      <c r="CH31" s="682"/>
      <c r="CI31" s="682"/>
      <c r="CJ31" s="682"/>
      <c r="CK31" s="682"/>
      <c r="CL31" s="682"/>
      <c r="CM31" s="682"/>
      <c r="CN31" s="682"/>
      <c r="CO31" s="682"/>
      <c r="CP31" s="682"/>
      <c r="CQ31" s="683"/>
      <c r="CR31" s="642">
        <v>17117</v>
      </c>
      <c r="CS31" s="661"/>
      <c r="CT31" s="661"/>
      <c r="CU31" s="661"/>
      <c r="CV31" s="661"/>
      <c r="CW31" s="661"/>
      <c r="CX31" s="661"/>
      <c r="CY31" s="662"/>
      <c r="CZ31" s="645">
        <v>0.5</v>
      </c>
      <c r="DA31" s="663"/>
      <c r="DB31" s="663"/>
      <c r="DC31" s="664"/>
      <c r="DD31" s="648">
        <v>17117</v>
      </c>
      <c r="DE31" s="661"/>
      <c r="DF31" s="661"/>
      <c r="DG31" s="661"/>
      <c r="DH31" s="661"/>
      <c r="DI31" s="661"/>
      <c r="DJ31" s="661"/>
      <c r="DK31" s="662"/>
      <c r="DL31" s="648">
        <v>17117</v>
      </c>
      <c r="DM31" s="661"/>
      <c r="DN31" s="661"/>
      <c r="DO31" s="661"/>
      <c r="DP31" s="661"/>
      <c r="DQ31" s="661"/>
      <c r="DR31" s="661"/>
      <c r="DS31" s="661"/>
      <c r="DT31" s="661"/>
      <c r="DU31" s="661"/>
      <c r="DV31" s="662"/>
      <c r="DW31" s="645">
        <v>1</v>
      </c>
      <c r="DX31" s="663"/>
      <c r="DY31" s="663"/>
      <c r="DZ31" s="663"/>
      <c r="EA31" s="663"/>
      <c r="EB31" s="663"/>
      <c r="EC31" s="684"/>
    </row>
    <row r="32" spans="2:133" ht="11.25" customHeight="1" x14ac:dyDescent="0.15">
      <c r="B32" s="706" t="s">
        <v>312</v>
      </c>
      <c r="C32" s="707"/>
      <c r="D32" s="707"/>
      <c r="E32" s="707"/>
      <c r="F32" s="707"/>
      <c r="G32" s="707"/>
      <c r="H32" s="707"/>
      <c r="I32" s="707"/>
      <c r="J32" s="707"/>
      <c r="K32" s="707"/>
      <c r="L32" s="707"/>
      <c r="M32" s="707"/>
      <c r="N32" s="707"/>
      <c r="O32" s="707"/>
      <c r="P32" s="707"/>
      <c r="Q32" s="708"/>
      <c r="R32" s="642" t="s">
        <v>226</v>
      </c>
      <c r="S32" s="643"/>
      <c r="T32" s="643"/>
      <c r="U32" s="643"/>
      <c r="V32" s="643"/>
      <c r="W32" s="643"/>
      <c r="X32" s="643"/>
      <c r="Y32" s="644"/>
      <c r="Z32" s="675" t="s">
        <v>178</v>
      </c>
      <c r="AA32" s="675"/>
      <c r="AB32" s="675"/>
      <c r="AC32" s="675"/>
      <c r="AD32" s="676" t="s">
        <v>226</v>
      </c>
      <c r="AE32" s="676"/>
      <c r="AF32" s="676"/>
      <c r="AG32" s="676"/>
      <c r="AH32" s="676"/>
      <c r="AI32" s="676"/>
      <c r="AJ32" s="676"/>
      <c r="AK32" s="676"/>
      <c r="AL32" s="645" t="s">
        <v>226</v>
      </c>
      <c r="AM32" s="646"/>
      <c r="AN32" s="646"/>
      <c r="AO32" s="677"/>
      <c r="AP32" s="719"/>
      <c r="AQ32" s="720"/>
      <c r="AR32" s="720"/>
      <c r="AS32" s="720"/>
      <c r="AT32" s="724"/>
      <c r="AU32" s="230" t="s">
        <v>313</v>
      </c>
      <c r="AV32" s="230"/>
      <c r="AW32" s="230"/>
      <c r="AX32" s="639" t="s">
        <v>314</v>
      </c>
      <c r="AY32" s="640"/>
      <c r="AZ32" s="640"/>
      <c r="BA32" s="640"/>
      <c r="BB32" s="640"/>
      <c r="BC32" s="640"/>
      <c r="BD32" s="640"/>
      <c r="BE32" s="640"/>
      <c r="BF32" s="641"/>
      <c r="BG32" s="726">
        <v>100</v>
      </c>
      <c r="BH32" s="661"/>
      <c r="BI32" s="661"/>
      <c r="BJ32" s="661"/>
      <c r="BK32" s="661"/>
      <c r="BL32" s="661"/>
      <c r="BM32" s="646">
        <v>99.4</v>
      </c>
      <c r="BN32" s="727"/>
      <c r="BO32" s="727"/>
      <c r="BP32" s="727"/>
      <c r="BQ32" s="688"/>
      <c r="BR32" s="726">
        <v>99.9</v>
      </c>
      <c r="BS32" s="661"/>
      <c r="BT32" s="661"/>
      <c r="BU32" s="661"/>
      <c r="BV32" s="661"/>
      <c r="BW32" s="661"/>
      <c r="BX32" s="646">
        <v>98.3</v>
      </c>
      <c r="BY32" s="727"/>
      <c r="BZ32" s="727"/>
      <c r="CA32" s="727"/>
      <c r="CB32" s="688"/>
      <c r="CD32" s="735"/>
      <c r="CE32" s="736"/>
      <c r="CF32" s="681" t="s">
        <v>315</v>
      </c>
      <c r="CG32" s="682"/>
      <c r="CH32" s="682"/>
      <c r="CI32" s="682"/>
      <c r="CJ32" s="682"/>
      <c r="CK32" s="682"/>
      <c r="CL32" s="682"/>
      <c r="CM32" s="682"/>
      <c r="CN32" s="682"/>
      <c r="CO32" s="682"/>
      <c r="CP32" s="682"/>
      <c r="CQ32" s="683"/>
      <c r="CR32" s="642" t="s">
        <v>226</v>
      </c>
      <c r="CS32" s="643"/>
      <c r="CT32" s="643"/>
      <c r="CU32" s="643"/>
      <c r="CV32" s="643"/>
      <c r="CW32" s="643"/>
      <c r="CX32" s="643"/>
      <c r="CY32" s="644"/>
      <c r="CZ32" s="645" t="s">
        <v>226</v>
      </c>
      <c r="DA32" s="663"/>
      <c r="DB32" s="663"/>
      <c r="DC32" s="664"/>
      <c r="DD32" s="648" t="s">
        <v>178</v>
      </c>
      <c r="DE32" s="643"/>
      <c r="DF32" s="643"/>
      <c r="DG32" s="643"/>
      <c r="DH32" s="643"/>
      <c r="DI32" s="643"/>
      <c r="DJ32" s="643"/>
      <c r="DK32" s="644"/>
      <c r="DL32" s="648" t="s">
        <v>226</v>
      </c>
      <c r="DM32" s="643"/>
      <c r="DN32" s="643"/>
      <c r="DO32" s="643"/>
      <c r="DP32" s="643"/>
      <c r="DQ32" s="643"/>
      <c r="DR32" s="643"/>
      <c r="DS32" s="643"/>
      <c r="DT32" s="643"/>
      <c r="DU32" s="643"/>
      <c r="DV32" s="644"/>
      <c r="DW32" s="645" t="s">
        <v>226</v>
      </c>
      <c r="DX32" s="663"/>
      <c r="DY32" s="663"/>
      <c r="DZ32" s="663"/>
      <c r="EA32" s="663"/>
      <c r="EB32" s="663"/>
      <c r="EC32" s="684"/>
    </row>
    <row r="33" spans="2:133" ht="11.25" customHeight="1" x14ac:dyDescent="0.15">
      <c r="B33" s="639" t="s">
        <v>316</v>
      </c>
      <c r="C33" s="640"/>
      <c r="D33" s="640"/>
      <c r="E33" s="640"/>
      <c r="F33" s="640"/>
      <c r="G33" s="640"/>
      <c r="H33" s="640"/>
      <c r="I33" s="640"/>
      <c r="J33" s="640"/>
      <c r="K33" s="640"/>
      <c r="L33" s="640"/>
      <c r="M33" s="640"/>
      <c r="N33" s="640"/>
      <c r="O33" s="640"/>
      <c r="P33" s="640"/>
      <c r="Q33" s="641"/>
      <c r="R33" s="642">
        <v>223231</v>
      </c>
      <c r="S33" s="643"/>
      <c r="T33" s="643"/>
      <c r="U33" s="643"/>
      <c r="V33" s="643"/>
      <c r="W33" s="643"/>
      <c r="X33" s="643"/>
      <c r="Y33" s="644"/>
      <c r="Z33" s="675">
        <v>6.4</v>
      </c>
      <c r="AA33" s="675"/>
      <c r="AB33" s="675"/>
      <c r="AC33" s="675"/>
      <c r="AD33" s="676" t="s">
        <v>226</v>
      </c>
      <c r="AE33" s="676"/>
      <c r="AF33" s="676"/>
      <c r="AG33" s="676"/>
      <c r="AH33" s="676"/>
      <c r="AI33" s="676"/>
      <c r="AJ33" s="676"/>
      <c r="AK33" s="676"/>
      <c r="AL33" s="645" t="s">
        <v>226</v>
      </c>
      <c r="AM33" s="646"/>
      <c r="AN33" s="646"/>
      <c r="AO33" s="677"/>
      <c r="AP33" s="721"/>
      <c r="AQ33" s="722"/>
      <c r="AR33" s="722"/>
      <c r="AS33" s="722"/>
      <c r="AT33" s="725"/>
      <c r="AU33" s="232"/>
      <c r="AV33" s="232"/>
      <c r="AW33" s="232"/>
      <c r="AX33" s="623" t="s">
        <v>317</v>
      </c>
      <c r="AY33" s="624"/>
      <c r="AZ33" s="624"/>
      <c r="BA33" s="624"/>
      <c r="BB33" s="624"/>
      <c r="BC33" s="624"/>
      <c r="BD33" s="624"/>
      <c r="BE33" s="624"/>
      <c r="BF33" s="625"/>
      <c r="BG33" s="709">
        <v>99.6</v>
      </c>
      <c r="BH33" s="627"/>
      <c r="BI33" s="627"/>
      <c r="BJ33" s="627"/>
      <c r="BK33" s="627"/>
      <c r="BL33" s="627"/>
      <c r="BM33" s="669">
        <v>98.8</v>
      </c>
      <c r="BN33" s="627"/>
      <c r="BO33" s="627"/>
      <c r="BP33" s="627"/>
      <c r="BQ33" s="671"/>
      <c r="BR33" s="709">
        <v>99</v>
      </c>
      <c r="BS33" s="627"/>
      <c r="BT33" s="627"/>
      <c r="BU33" s="627"/>
      <c r="BV33" s="627"/>
      <c r="BW33" s="627"/>
      <c r="BX33" s="669">
        <v>98.1</v>
      </c>
      <c r="BY33" s="627"/>
      <c r="BZ33" s="627"/>
      <c r="CA33" s="627"/>
      <c r="CB33" s="671"/>
      <c r="CD33" s="681" t="s">
        <v>318</v>
      </c>
      <c r="CE33" s="682"/>
      <c r="CF33" s="682"/>
      <c r="CG33" s="682"/>
      <c r="CH33" s="682"/>
      <c r="CI33" s="682"/>
      <c r="CJ33" s="682"/>
      <c r="CK33" s="682"/>
      <c r="CL33" s="682"/>
      <c r="CM33" s="682"/>
      <c r="CN33" s="682"/>
      <c r="CO33" s="682"/>
      <c r="CP33" s="682"/>
      <c r="CQ33" s="683"/>
      <c r="CR33" s="642">
        <v>1563191</v>
      </c>
      <c r="CS33" s="661"/>
      <c r="CT33" s="661"/>
      <c r="CU33" s="661"/>
      <c r="CV33" s="661"/>
      <c r="CW33" s="661"/>
      <c r="CX33" s="661"/>
      <c r="CY33" s="662"/>
      <c r="CZ33" s="645">
        <v>45.4</v>
      </c>
      <c r="DA33" s="663"/>
      <c r="DB33" s="663"/>
      <c r="DC33" s="664"/>
      <c r="DD33" s="648">
        <v>1033569</v>
      </c>
      <c r="DE33" s="661"/>
      <c r="DF33" s="661"/>
      <c r="DG33" s="661"/>
      <c r="DH33" s="661"/>
      <c r="DI33" s="661"/>
      <c r="DJ33" s="661"/>
      <c r="DK33" s="662"/>
      <c r="DL33" s="648">
        <v>731343</v>
      </c>
      <c r="DM33" s="661"/>
      <c r="DN33" s="661"/>
      <c r="DO33" s="661"/>
      <c r="DP33" s="661"/>
      <c r="DQ33" s="661"/>
      <c r="DR33" s="661"/>
      <c r="DS33" s="661"/>
      <c r="DT33" s="661"/>
      <c r="DU33" s="661"/>
      <c r="DV33" s="662"/>
      <c r="DW33" s="645">
        <v>42.2</v>
      </c>
      <c r="DX33" s="663"/>
      <c r="DY33" s="663"/>
      <c r="DZ33" s="663"/>
      <c r="EA33" s="663"/>
      <c r="EB33" s="663"/>
      <c r="EC33" s="684"/>
    </row>
    <row r="34" spans="2:133" ht="11.25" customHeight="1" x14ac:dyDescent="0.15">
      <c r="B34" s="639" t="s">
        <v>319</v>
      </c>
      <c r="C34" s="640"/>
      <c r="D34" s="640"/>
      <c r="E34" s="640"/>
      <c r="F34" s="640"/>
      <c r="G34" s="640"/>
      <c r="H34" s="640"/>
      <c r="I34" s="640"/>
      <c r="J34" s="640"/>
      <c r="K34" s="640"/>
      <c r="L34" s="640"/>
      <c r="M34" s="640"/>
      <c r="N34" s="640"/>
      <c r="O34" s="640"/>
      <c r="P34" s="640"/>
      <c r="Q34" s="641"/>
      <c r="R34" s="642">
        <v>14917</v>
      </c>
      <c r="S34" s="643"/>
      <c r="T34" s="643"/>
      <c r="U34" s="643"/>
      <c r="V34" s="643"/>
      <c r="W34" s="643"/>
      <c r="X34" s="643"/>
      <c r="Y34" s="644"/>
      <c r="Z34" s="675">
        <v>0.4</v>
      </c>
      <c r="AA34" s="675"/>
      <c r="AB34" s="675"/>
      <c r="AC34" s="675"/>
      <c r="AD34" s="676" t="s">
        <v>226</v>
      </c>
      <c r="AE34" s="676"/>
      <c r="AF34" s="676"/>
      <c r="AG34" s="676"/>
      <c r="AH34" s="676"/>
      <c r="AI34" s="676"/>
      <c r="AJ34" s="676"/>
      <c r="AK34" s="676"/>
      <c r="AL34" s="645" t="s">
        <v>226</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480148</v>
      </c>
      <c r="CS34" s="643"/>
      <c r="CT34" s="643"/>
      <c r="CU34" s="643"/>
      <c r="CV34" s="643"/>
      <c r="CW34" s="643"/>
      <c r="CX34" s="643"/>
      <c r="CY34" s="644"/>
      <c r="CZ34" s="645">
        <v>13.9</v>
      </c>
      <c r="DA34" s="663"/>
      <c r="DB34" s="663"/>
      <c r="DC34" s="664"/>
      <c r="DD34" s="648">
        <v>361586</v>
      </c>
      <c r="DE34" s="643"/>
      <c r="DF34" s="643"/>
      <c r="DG34" s="643"/>
      <c r="DH34" s="643"/>
      <c r="DI34" s="643"/>
      <c r="DJ34" s="643"/>
      <c r="DK34" s="644"/>
      <c r="DL34" s="648">
        <v>291839</v>
      </c>
      <c r="DM34" s="643"/>
      <c r="DN34" s="643"/>
      <c r="DO34" s="643"/>
      <c r="DP34" s="643"/>
      <c r="DQ34" s="643"/>
      <c r="DR34" s="643"/>
      <c r="DS34" s="643"/>
      <c r="DT34" s="643"/>
      <c r="DU34" s="643"/>
      <c r="DV34" s="644"/>
      <c r="DW34" s="645">
        <v>16.8</v>
      </c>
      <c r="DX34" s="663"/>
      <c r="DY34" s="663"/>
      <c r="DZ34" s="663"/>
      <c r="EA34" s="663"/>
      <c r="EB34" s="663"/>
      <c r="EC34" s="684"/>
    </row>
    <row r="35" spans="2:133" ht="11.25" customHeight="1" x14ac:dyDescent="0.15">
      <c r="B35" s="639" t="s">
        <v>321</v>
      </c>
      <c r="C35" s="640"/>
      <c r="D35" s="640"/>
      <c r="E35" s="640"/>
      <c r="F35" s="640"/>
      <c r="G35" s="640"/>
      <c r="H35" s="640"/>
      <c r="I35" s="640"/>
      <c r="J35" s="640"/>
      <c r="K35" s="640"/>
      <c r="L35" s="640"/>
      <c r="M35" s="640"/>
      <c r="N35" s="640"/>
      <c r="O35" s="640"/>
      <c r="P35" s="640"/>
      <c r="Q35" s="641"/>
      <c r="R35" s="642">
        <v>96542</v>
      </c>
      <c r="S35" s="643"/>
      <c r="T35" s="643"/>
      <c r="U35" s="643"/>
      <c r="V35" s="643"/>
      <c r="W35" s="643"/>
      <c r="X35" s="643"/>
      <c r="Y35" s="644"/>
      <c r="Z35" s="675">
        <v>2.8</v>
      </c>
      <c r="AA35" s="675"/>
      <c r="AB35" s="675"/>
      <c r="AC35" s="675"/>
      <c r="AD35" s="676" t="s">
        <v>178</v>
      </c>
      <c r="AE35" s="676"/>
      <c r="AF35" s="676"/>
      <c r="AG35" s="676"/>
      <c r="AH35" s="676"/>
      <c r="AI35" s="676"/>
      <c r="AJ35" s="676"/>
      <c r="AK35" s="676"/>
      <c r="AL35" s="645" t="s">
        <v>226</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8584</v>
      </c>
      <c r="CS35" s="661"/>
      <c r="CT35" s="661"/>
      <c r="CU35" s="661"/>
      <c r="CV35" s="661"/>
      <c r="CW35" s="661"/>
      <c r="CX35" s="661"/>
      <c r="CY35" s="662"/>
      <c r="CZ35" s="645">
        <v>0.2</v>
      </c>
      <c r="DA35" s="663"/>
      <c r="DB35" s="663"/>
      <c r="DC35" s="664"/>
      <c r="DD35" s="648">
        <v>1922</v>
      </c>
      <c r="DE35" s="661"/>
      <c r="DF35" s="661"/>
      <c r="DG35" s="661"/>
      <c r="DH35" s="661"/>
      <c r="DI35" s="661"/>
      <c r="DJ35" s="661"/>
      <c r="DK35" s="662"/>
      <c r="DL35" s="648">
        <v>1815</v>
      </c>
      <c r="DM35" s="661"/>
      <c r="DN35" s="661"/>
      <c r="DO35" s="661"/>
      <c r="DP35" s="661"/>
      <c r="DQ35" s="661"/>
      <c r="DR35" s="661"/>
      <c r="DS35" s="661"/>
      <c r="DT35" s="661"/>
      <c r="DU35" s="661"/>
      <c r="DV35" s="662"/>
      <c r="DW35" s="645">
        <v>0.1</v>
      </c>
      <c r="DX35" s="663"/>
      <c r="DY35" s="663"/>
      <c r="DZ35" s="663"/>
      <c r="EA35" s="663"/>
      <c r="EB35" s="663"/>
      <c r="EC35" s="684"/>
    </row>
    <row r="36" spans="2:133" ht="11.25" customHeight="1" x14ac:dyDescent="0.15">
      <c r="B36" s="639" t="s">
        <v>325</v>
      </c>
      <c r="C36" s="640"/>
      <c r="D36" s="640"/>
      <c r="E36" s="640"/>
      <c r="F36" s="640"/>
      <c r="G36" s="640"/>
      <c r="H36" s="640"/>
      <c r="I36" s="640"/>
      <c r="J36" s="640"/>
      <c r="K36" s="640"/>
      <c r="L36" s="640"/>
      <c r="M36" s="640"/>
      <c r="N36" s="640"/>
      <c r="O36" s="640"/>
      <c r="P36" s="640"/>
      <c r="Q36" s="641"/>
      <c r="R36" s="642">
        <v>37757</v>
      </c>
      <c r="S36" s="643"/>
      <c r="T36" s="643"/>
      <c r="U36" s="643"/>
      <c r="V36" s="643"/>
      <c r="W36" s="643"/>
      <c r="X36" s="643"/>
      <c r="Y36" s="644"/>
      <c r="Z36" s="675">
        <v>1.1000000000000001</v>
      </c>
      <c r="AA36" s="675"/>
      <c r="AB36" s="675"/>
      <c r="AC36" s="675"/>
      <c r="AD36" s="676" t="s">
        <v>178</v>
      </c>
      <c r="AE36" s="676"/>
      <c r="AF36" s="676"/>
      <c r="AG36" s="676"/>
      <c r="AH36" s="676"/>
      <c r="AI36" s="676"/>
      <c r="AJ36" s="676"/>
      <c r="AK36" s="676"/>
      <c r="AL36" s="645" t="s">
        <v>178</v>
      </c>
      <c r="AM36" s="646"/>
      <c r="AN36" s="646"/>
      <c r="AO36" s="677"/>
      <c r="AP36" s="235"/>
      <c r="AQ36" s="694" t="s">
        <v>326</v>
      </c>
      <c r="AR36" s="695"/>
      <c r="AS36" s="695"/>
      <c r="AT36" s="695"/>
      <c r="AU36" s="695"/>
      <c r="AV36" s="695"/>
      <c r="AW36" s="695"/>
      <c r="AX36" s="695"/>
      <c r="AY36" s="696"/>
      <c r="AZ36" s="697">
        <v>343382</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511</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626006</v>
      </c>
      <c r="CS36" s="643"/>
      <c r="CT36" s="643"/>
      <c r="CU36" s="643"/>
      <c r="CV36" s="643"/>
      <c r="CW36" s="643"/>
      <c r="CX36" s="643"/>
      <c r="CY36" s="644"/>
      <c r="CZ36" s="645">
        <v>18.2</v>
      </c>
      <c r="DA36" s="663"/>
      <c r="DB36" s="663"/>
      <c r="DC36" s="664"/>
      <c r="DD36" s="648">
        <v>313601</v>
      </c>
      <c r="DE36" s="643"/>
      <c r="DF36" s="643"/>
      <c r="DG36" s="643"/>
      <c r="DH36" s="643"/>
      <c r="DI36" s="643"/>
      <c r="DJ36" s="643"/>
      <c r="DK36" s="644"/>
      <c r="DL36" s="648">
        <v>169642</v>
      </c>
      <c r="DM36" s="643"/>
      <c r="DN36" s="643"/>
      <c r="DO36" s="643"/>
      <c r="DP36" s="643"/>
      <c r="DQ36" s="643"/>
      <c r="DR36" s="643"/>
      <c r="DS36" s="643"/>
      <c r="DT36" s="643"/>
      <c r="DU36" s="643"/>
      <c r="DV36" s="644"/>
      <c r="DW36" s="645">
        <v>9.8000000000000007</v>
      </c>
      <c r="DX36" s="663"/>
      <c r="DY36" s="663"/>
      <c r="DZ36" s="663"/>
      <c r="EA36" s="663"/>
      <c r="EB36" s="663"/>
      <c r="EC36" s="684"/>
    </row>
    <row r="37" spans="2:133" ht="11.25" customHeight="1" x14ac:dyDescent="0.15">
      <c r="B37" s="639" t="s">
        <v>329</v>
      </c>
      <c r="C37" s="640"/>
      <c r="D37" s="640"/>
      <c r="E37" s="640"/>
      <c r="F37" s="640"/>
      <c r="G37" s="640"/>
      <c r="H37" s="640"/>
      <c r="I37" s="640"/>
      <c r="J37" s="640"/>
      <c r="K37" s="640"/>
      <c r="L37" s="640"/>
      <c r="M37" s="640"/>
      <c r="N37" s="640"/>
      <c r="O37" s="640"/>
      <c r="P37" s="640"/>
      <c r="Q37" s="641"/>
      <c r="R37" s="642">
        <v>52556</v>
      </c>
      <c r="S37" s="643"/>
      <c r="T37" s="643"/>
      <c r="U37" s="643"/>
      <c r="V37" s="643"/>
      <c r="W37" s="643"/>
      <c r="X37" s="643"/>
      <c r="Y37" s="644"/>
      <c r="Z37" s="675">
        <v>1.5</v>
      </c>
      <c r="AA37" s="675"/>
      <c r="AB37" s="675"/>
      <c r="AC37" s="675"/>
      <c r="AD37" s="676" t="s">
        <v>226</v>
      </c>
      <c r="AE37" s="676"/>
      <c r="AF37" s="676"/>
      <c r="AG37" s="676"/>
      <c r="AH37" s="676"/>
      <c r="AI37" s="676"/>
      <c r="AJ37" s="676"/>
      <c r="AK37" s="676"/>
      <c r="AL37" s="645" t="s">
        <v>226</v>
      </c>
      <c r="AM37" s="646"/>
      <c r="AN37" s="646"/>
      <c r="AO37" s="677"/>
      <c r="AQ37" s="685" t="s">
        <v>330</v>
      </c>
      <c r="AR37" s="686"/>
      <c r="AS37" s="686"/>
      <c r="AT37" s="686"/>
      <c r="AU37" s="686"/>
      <c r="AV37" s="686"/>
      <c r="AW37" s="686"/>
      <c r="AX37" s="686"/>
      <c r="AY37" s="687"/>
      <c r="AZ37" s="642">
        <v>74840</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-6763</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60069</v>
      </c>
      <c r="CS37" s="661"/>
      <c r="CT37" s="661"/>
      <c r="CU37" s="661"/>
      <c r="CV37" s="661"/>
      <c r="CW37" s="661"/>
      <c r="CX37" s="661"/>
      <c r="CY37" s="662"/>
      <c r="CZ37" s="645">
        <v>1.7</v>
      </c>
      <c r="DA37" s="663"/>
      <c r="DB37" s="663"/>
      <c r="DC37" s="664"/>
      <c r="DD37" s="648">
        <v>59669</v>
      </c>
      <c r="DE37" s="661"/>
      <c r="DF37" s="661"/>
      <c r="DG37" s="661"/>
      <c r="DH37" s="661"/>
      <c r="DI37" s="661"/>
      <c r="DJ37" s="661"/>
      <c r="DK37" s="662"/>
      <c r="DL37" s="648">
        <v>38821</v>
      </c>
      <c r="DM37" s="661"/>
      <c r="DN37" s="661"/>
      <c r="DO37" s="661"/>
      <c r="DP37" s="661"/>
      <c r="DQ37" s="661"/>
      <c r="DR37" s="661"/>
      <c r="DS37" s="661"/>
      <c r="DT37" s="661"/>
      <c r="DU37" s="661"/>
      <c r="DV37" s="662"/>
      <c r="DW37" s="645">
        <v>2.2000000000000002</v>
      </c>
      <c r="DX37" s="663"/>
      <c r="DY37" s="663"/>
      <c r="DZ37" s="663"/>
      <c r="EA37" s="663"/>
      <c r="EB37" s="663"/>
      <c r="EC37" s="684"/>
    </row>
    <row r="38" spans="2:133" ht="11.25" customHeight="1" x14ac:dyDescent="0.15">
      <c r="B38" s="639" t="s">
        <v>333</v>
      </c>
      <c r="C38" s="640"/>
      <c r="D38" s="640"/>
      <c r="E38" s="640"/>
      <c r="F38" s="640"/>
      <c r="G38" s="640"/>
      <c r="H38" s="640"/>
      <c r="I38" s="640"/>
      <c r="J38" s="640"/>
      <c r="K38" s="640"/>
      <c r="L38" s="640"/>
      <c r="M38" s="640"/>
      <c r="N38" s="640"/>
      <c r="O38" s="640"/>
      <c r="P38" s="640"/>
      <c r="Q38" s="641"/>
      <c r="R38" s="642">
        <v>61015</v>
      </c>
      <c r="S38" s="643"/>
      <c r="T38" s="643"/>
      <c r="U38" s="643"/>
      <c r="V38" s="643"/>
      <c r="W38" s="643"/>
      <c r="X38" s="643"/>
      <c r="Y38" s="644"/>
      <c r="Z38" s="675">
        <v>1.8</v>
      </c>
      <c r="AA38" s="675"/>
      <c r="AB38" s="675"/>
      <c r="AC38" s="675"/>
      <c r="AD38" s="676">
        <v>3</v>
      </c>
      <c r="AE38" s="676"/>
      <c r="AF38" s="676"/>
      <c r="AG38" s="676"/>
      <c r="AH38" s="676"/>
      <c r="AI38" s="676"/>
      <c r="AJ38" s="676"/>
      <c r="AK38" s="676"/>
      <c r="AL38" s="645">
        <v>0</v>
      </c>
      <c r="AM38" s="646"/>
      <c r="AN38" s="646"/>
      <c r="AO38" s="677"/>
      <c r="AQ38" s="685" t="s">
        <v>334</v>
      </c>
      <c r="AR38" s="686"/>
      <c r="AS38" s="686"/>
      <c r="AT38" s="686"/>
      <c r="AU38" s="686"/>
      <c r="AV38" s="686"/>
      <c r="AW38" s="686"/>
      <c r="AX38" s="686"/>
      <c r="AY38" s="687"/>
      <c r="AZ38" s="642">
        <v>26266</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510</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343382</v>
      </c>
      <c r="CS38" s="643"/>
      <c r="CT38" s="643"/>
      <c r="CU38" s="643"/>
      <c r="CV38" s="643"/>
      <c r="CW38" s="643"/>
      <c r="CX38" s="643"/>
      <c r="CY38" s="644"/>
      <c r="CZ38" s="645">
        <v>10</v>
      </c>
      <c r="DA38" s="663"/>
      <c r="DB38" s="663"/>
      <c r="DC38" s="664"/>
      <c r="DD38" s="648">
        <v>303915</v>
      </c>
      <c r="DE38" s="643"/>
      <c r="DF38" s="643"/>
      <c r="DG38" s="643"/>
      <c r="DH38" s="643"/>
      <c r="DI38" s="643"/>
      <c r="DJ38" s="643"/>
      <c r="DK38" s="644"/>
      <c r="DL38" s="648">
        <v>268047</v>
      </c>
      <c r="DM38" s="643"/>
      <c r="DN38" s="643"/>
      <c r="DO38" s="643"/>
      <c r="DP38" s="643"/>
      <c r="DQ38" s="643"/>
      <c r="DR38" s="643"/>
      <c r="DS38" s="643"/>
      <c r="DT38" s="643"/>
      <c r="DU38" s="643"/>
      <c r="DV38" s="644"/>
      <c r="DW38" s="645">
        <v>15.5</v>
      </c>
      <c r="DX38" s="663"/>
      <c r="DY38" s="663"/>
      <c r="DZ38" s="663"/>
      <c r="EA38" s="663"/>
      <c r="EB38" s="663"/>
      <c r="EC38" s="684"/>
    </row>
    <row r="39" spans="2:133" ht="11.25" customHeight="1" x14ac:dyDescent="0.15">
      <c r="B39" s="639" t="s">
        <v>337</v>
      </c>
      <c r="C39" s="640"/>
      <c r="D39" s="640"/>
      <c r="E39" s="640"/>
      <c r="F39" s="640"/>
      <c r="G39" s="640"/>
      <c r="H39" s="640"/>
      <c r="I39" s="640"/>
      <c r="J39" s="640"/>
      <c r="K39" s="640"/>
      <c r="L39" s="640"/>
      <c r="M39" s="640"/>
      <c r="N39" s="640"/>
      <c r="O39" s="640"/>
      <c r="P39" s="640"/>
      <c r="Q39" s="641"/>
      <c r="R39" s="642">
        <v>529000</v>
      </c>
      <c r="S39" s="643"/>
      <c r="T39" s="643"/>
      <c r="U39" s="643"/>
      <c r="V39" s="643"/>
      <c r="W39" s="643"/>
      <c r="X39" s="643"/>
      <c r="Y39" s="644"/>
      <c r="Z39" s="675">
        <v>15.2</v>
      </c>
      <c r="AA39" s="675"/>
      <c r="AB39" s="675"/>
      <c r="AC39" s="675"/>
      <c r="AD39" s="676" t="s">
        <v>226</v>
      </c>
      <c r="AE39" s="676"/>
      <c r="AF39" s="676"/>
      <c r="AG39" s="676"/>
      <c r="AH39" s="676"/>
      <c r="AI39" s="676"/>
      <c r="AJ39" s="676"/>
      <c r="AK39" s="676"/>
      <c r="AL39" s="645" t="s">
        <v>226</v>
      </c>
      <c r="AM39" s="646"/>
      <c r="AN39" s="646"/>
      <c r="AO39" s="677"/>
      <c r="AQ39" s="685" t="s">
        <v>338</v>
      </c>
      <c r="AR39" s="686"/>
      <c r="AS39" s="686"/>
      <c r="AT39" s="686"/>
      <c r="AU39" s="686"/>
      <c r="AV39" s="686"/>
      <c r="AW39" s="686"/>
      <c r="AX39" s="686"/>
      <c r="AY39" s="687"/>
      <c r="AZ39" s="642">
        <v>6320</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731</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103171</v>
      </c>
      <c r="CS39" s="661"/>
      <c r="CT39" s="661"/>
      <c r="CU39" s="661"/>
      <c r="CV39" s="661"/>
      <c r="CW39" s="661"/>
      <c r="CX39" s="661"/>
      <c r="CY39" s="662"/>
      <c r="CZ39" s="645">
        <v>3</v>
      </c>
      <c r="DA39" s="663"/>
      <c r="DB39" s="663"/>
      <c r="DC39" s="664"/>
      <c r="DD39" s="648">
        <v>52545</v>
      </c>
      <c r="DE39" s="661"/>
      <c r="DF39" s="661"/>
      <c r="DG39" s="661"/>
      <c r="DH39" s="661"/>
      <c r="DI39" s="661"/>
      <c r="DJ39" s="661"/>
      <c r="DK39" s="662"/>
      <c r="DL39" s="648" t="s">
        <v>226</v>
      </c>
      <c r="DM39" s="661"/>
      <c r="DN39" s="661"/>
      <c r="DO39" s="661"/>
      <c r="DP39" s="661"/>
      <c r="DQ39" s="661"/>
      <c r="DR39" s="661"/>
      <c r="DS39" s="661"/>
      <c r="DT39" s="661"/>
      <c r="DU39" s="661"/>
      <c r="DV39" s="662"/>
      <c r="DW39" s="645" t="s">
        <v>226</v>
      </c>
      <c r="DX39" s="663"/>
      <c r="DY39" s="663"/>
      <c r="DZ39" s="663"/>
      <c r="EA39" s="663"/>
      <c r="EB39" s="663"/>
      <c r="EC39" s="684"/>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226</v>
      </c>
      <c r="S40" s="643"/>
      <c r="T40" s="643"/>
      <c r="U40" s="643"/>
      <c r="V40" s="643"/>
      <c r="W40" s="643"/>
      <c r="X40" s="643"/>
      <c r="Y40" s="644"/>
      <c r="Z40" s="675" t="s">
        <v>226</v>
      </c>
      <c r="AA40" s="675"/>
      <c r="AB40" s="675"/>
      <c r="AC40" s="675"/>
      <c r="AD40" s="676" t="s">
        <v>226</v>
      </c>
      <c r="AE40" s="676"/>
      <c r="AF40" s="676"/>
      <c r="AG40" s="676"/>
      <c r="AH40" s="676"/>
      <c r="AI40" s="676"/>
      <c r="AJ40" s="676"/>
      <c r="AK40" s="676"/>
      <c r="AL40" s="645" t="s">
        <v>226</v>
      </c>
      <c r="AM40" s="646"/>
      <c r="AN40" s="646"/>
      <c r="AO40" s="677"/>
      <c r="AQ40" s="685" t="s">
        <v>342</v>
      </c>
      <c r="AR40" s="686"/>
      <c r="AS40" s="686"/>
      <c r="AT40" s="686"/>
      <c r="AU40" s="686"/>
      <c r="AV40" s="686"/>
      <c r="AW40" s="686"/>
      <c r="AX40" s="686"/>
      <c r="AY40" s="687"/>
      <c r="AZ40" s="642">
        <v>3447</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71</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1900</v>
      </c>
      <c r="CS40" s="643"/>
      <c r="CT40" s="643"/>
      <c r="CU40" s="643"/>
      <c r="CV40" s="643"/>
      <c r="CW40" s="643"/>
      <c r="CX40" s="643"/>
      <c r="CY40" s="644"/>
      <c r="CZ40" s="645">
        <v>0.1</v>
      </c>
      <c r="DA40" s="663"/>
      <c r="DB40" s="663"/>
      <c r="DC40" s="664"/>
      <c r="DD40" s="648" t="s">
        <v>226</v>
      </c>
      <c r="DE40" s="643"/>
      <c r="DF40" s="643"/>
      <c r="DG40" s="643"/>
      <c r="DH40" s="643"/>
      <c r="DI40" s="643"/>
      <c r="DJ40" s="643"/>
      <c r="DK40" s="644"/>
      <c r="DL40" s="648" t="s">
        <v>178</v>
      </c>
      <c r="DM40" s="643"/>
      <c r="DN40" s="643"/>
      <c r="DO40" s="643"/>
      <c r="DP40" s="643"/>
      <c r="DQ40" s="643"/>
      <c r="DR40" s="643"/>
      <c r="DS40" s="643"/>
      <c r="DT40" s="643"/>
      <c r="DU40" s="643"/>
      <c r="DV40" s="644"/>
      <c r="DW40" s="645" t="s">
        <v>226</v>
      </c>
      <c r="DX40" s="663"/>
      <c r="DY40" s="663"/>
      <c r="DZ40" s="663"/>
      <c r="EA40" s="663"/>
      <c r="EB40" s="663"/>
      <c r="EC40" s="684"/>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178</v>
      </c>
      <c r="S41" s="643"/>
      <c r="T41" s="643"/>
      <c r="U41" s="643"/>
      <c r="V41" s="643"/>
      <c r="W41" s="643"/>
      <c r="X41" s="643"/>
      <c r="Y41" s="644"/>
      <c r="Z41" s="675" t="s">
        <v>226</v>
      </c>
      <c r="AA41" s="675"/>
      <c r="AB41" s="675"/>
      <c r="AC41" s="675"/>
      <c r="AD41" s="676" t="s">
        <v>178</v>
      </c>
      <c r="AE41" s="676"/>
      <c r="AF41" s="676"/>
      <c r="AG41" s="676"/>
      <c r="AH41" s="676"/>
      <c r="AI41" s="676"/>
      <c r="AJ41" s="676"/>
      <c r="AK41" s="676"/>
      <c r="AL41" s="645" t="s">
        <v>226</v>
      </c>
      <c r="AM41" s="646"/>
      <c r="AN41" s="646"/>
      <c r="AO41" s="677"/>
      <c r="AQ41" s="685" t="s">
        <v>347</v>
      </c>
      <c r="AR41" s="686"/>
      <c r="AS41" s="686"/>
      <c r="AT41" s="686"/>
      <c r="AU41" s="686"/>
      <c r="AV41" s="686"/>
      <c r="AW41" s="686"/>
      <c r="AX41" s="686"/>
      <c r="AY41" s="687"/>
      <c r="AZ41" s="642">
        <v>42096</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v>5</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226</v>
      </c>
      <c r="CS41" s="661"/>
      <c r="CT41" s="661"/>
      <c r="CU41" s="661"/>
      <c r="CV41" s="661"/>
      <c r="CW41" s="661"/>
      <c r="CX41" s="661"/>
      <c r="CY41" s="662"/>
      <c r="CZ41" s="645" t="s">
        <v>226</v>
      </c>
      <c r="DA41" s="663"/>
      <c r="DB41" s="663"/>
      <c r="DC41" s="664"/>
      <c r="DD41" s="648" t="s">
        <v>226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43100</v>
      </c>
      <c r="S42" s="643"/>
      <c r="T42" s="643"/>
      <c r="U42" s="643"/>
      <c r="V42" s="643"/>
      <c r="W42" s="643"/>
      <c r="X42" s="643"/>
      <c r="Y42" s="644"/>
      <c r="Z42" s="675">
        <v>1.2</v>
      </c>
      <c r="AA42" s="675"/>
      <c r="AB42" s="675"/>
      <c r="AC42" s="675"/>
      <c r="AD42" s="676" t="s">
        <v>226</v>
      </c>
      <c r="AE42" s="676"/>
      <c r="AF42" s="676"/>
      <c r="AG42" s="676"/>
      <c r="AH42" s="676"/>
      <c r="AI42" s="676"/>
      <c r="AJ42" s="676"/>
      <c r="AK42" s="676"/>
      <c r="AL42" s="645" t="s">
        <v>226</v>
      </c>
      <c r="AM42" s="646"/>
      <c r="AN42" s="646"/>
      <c r="AO42" s="677"/>
      <c r="AQ42" s="678" t="s">
        <v>351</v>
      </c>
      <c r="AR42" s="679"/>
      <c r="AS42" s="679"/>
      <c r="AT42" s="679"/>
      <c r="AU42" s="679"/>
      <c r="AV42" s="679"/>
      <c r="AW42" s="679"/>
      <c r="AX42" s="679"/>
      <c r="AY42" s="680"/>
      <c r="AZ42" s="626">
        <v>190413</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489</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863984</v>
      </c>
      <c r="CS42" s="643"/>
      <c r="CT42" s="643"/>
      <c r="CU42" s="643"/>
      <c r="CV42" s="643"/>
      <c r="CW42" s="643"/>
      <c r="CX42" s="643"/>
      <c r="CY42" s="644"/>
      <c r="CZ42" s="645">
        <v>25.1</v>
      </c>
      <c r="DA42" s="646"/>
      <c r="DB42" s="646"/>
      <c r="DC42" s="647"/>
      <c r="DD42" s="648">
        <v>204886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3473107</v>
      </c>
      <c r="S43" s="665"/>
      <c r="T43" s="665"/>
      <c r="U43" s="665"/>
      <c r="V43" s="665"/>
      <c r="W43" s="665"/>
      <c r="X43" s="665"/>
      <c r="Y43" s="666"/>
      <c r="Z43" s="667">
        <v>100</v>
      </c>
      <c r="AA43" s="667"/>
      <c r="AB43" s="667"/>
      <c r="AC43" s="667"/>
      <c r="AD43" s="668">
        <v>1689031</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27094</v>
      </c>
      <c r="CS43" s="661"/>
      <c r="CT43" s="661"/>
      <c r="CU43" s="661"/>
      <c r="CV43" s="661"/>
      <c r="CW43" s="661"/>
      <c r="CX43" s="661"/>
      <c r="CY43" s="662"/>
      <c r="CZ43" s="645">
        <v>0.8</v>
      </c>
      <c r="DA43" s="663"/>
      <c r="DB43" s="663"/>
      <c r="DC43" s="664"/>
      <c r="DD43" s="648">
        <v>27094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801226</v>
      </c>
      <c r="CS44" s="643"/>
      <c r="CT44" s="643"/>
      <c r="CU44" s="643"/>
      <c r="CV44" s="643"/>
      <c r="CW44" s="643"/>
      <c r="CX44" s="643"/>
      <c r="CY44" s="644"/>
      <c r="CZ44" s="645">
        <v>23.3</v>
      </c>
      <c r="DA44" s="646"/>
      <c r="DB44" s="646"/>
      <c r="DC44" s="647"/>
      <c r="DD44" s="648">
        <v>186482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251015</v>
      </c>
      <c r="CS45" s="661"/>
      <c r="CT45" s="661"/>
      <c r="CU45" s="661"/>
      <c r="CV45" s="661"/>
      <c r="CW45" s="661"/>
      <c r="CX45" s="661"/>
      <c r="CY45" s="662"/>
      <c r="CZ45" s="645">
        <v>7.3</v>
      </c>
      <c r="DA45" s="663"/>
      <c r="DB45" s="663"/>
      <c r="DC45" s="664"/>
      <c r="DD45" s="648">
        <v>18753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498476</v>
      </c>
      <c r="CS46" s="643"/>
      <c r="CT46" s="643"/>
      <c r="CU46" s="643"/>
      <c r="CV46" s="643"/>
      <c r="CW46" s="643"/>
      <c r="CX46" s="643"/>
      <c r="CY46" s="644"/>
      <c r="CZ46" s="645">
        <v>14.5</v>
      </c>
      <c r="DA46" s="646"/>
      <c r="DB46" s="646"/>
      <c r="DC46" s="647"/>
      <c r="DD46" s="648">
        <v>164894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62758</v>
      </c>
      <c r="CS47" s="661"/>
      <c r="CT47" s="661"/>
      <c r="CU47" s="661"/>
      <c r="CV47" s="661"/>
      <c r="CW47" s="661"/>
      <c r="CX47" s="661"/>
      <c r="CY47" s="662"/>
      <c r="CZ47" s="645">
        <v>1.8</v>
      </c>
      <c r="DA47" s="663"/>
      <c r="DB47" s="663"/>
      <c r="DC47" s="664"/>
      <c r="DD47" s="648">
        <v>18404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178</v>
      </c>
      <c r="CS48" s="643"/>
      <c r="CT48" s="643"/>
      <c r="CU48" s="643"/>
      <c r="CV48" s="643"/>
      <c r="CW48" s="643"/>
      <c r="CX48" s="643"/>
      <c r="CY48" s="644"/>
      <c r="CZ48" s="645" t="s">
        <v>226</v>
      </c>
      <c r="DA48" s="646"/>
      <c r="DB48" s="646"/>
      <c r="DC48" s="647"/>
      <c r="DD48" s="648" t="s">
        <v>178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3445962</v>
      </c>
      <c r="CS49" s="627"/>
      <c r="CT49" s="627"/>
      <c r="CU49" s="627"/>
      <c r="CV49" s="627"/>
      <c r="CW49" s="627"/>
      <c r="CX49" s="627"/>
      <c r="CY49" s="628"/>
      <c r="CZ49" s="629">
        <v>100</v>
      </c>
      <c r="DA49" s="630"/>
      <c r="DB49" s="630"/>
      <c r="DC49" s="631"/>
      <c r="DD49" s="632">
        <v>2137097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hJH1aArA+zVGDYdYhT38M2CmvuECwobgclWal+/YjrtTMGAC6ZvY+qpCwDyS7/efATAcxQTDuTRgn/1pOn7iKw==" saltValue="z6XHwGvuGPKF5kqaIqH/A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CR10" sqref="CR10:CV1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3446</v>
      </c>
      <c r="R7" s="1162"/>
      <c r="S7" s="1162"/>
      <c r="T7" s="1162"/>
      <c r="U7" s="1162"/>
      <c r="V7" s="1162">
        <v>3461</v>
      </c>
      <c r="W7" s="1162"/>
      <c r="X7" s="1162"/>
      <c r="Y7" s="1162"/>
      <c r="Z7" s="1162"/>
      <c r="AA7" s="1162">
        <v>-15</v>
      </c>
      <c r="AB7" s="1162"/>
      <c r="AC7" s="1162"/>
      <c r="AD7" s="1162"/>
      <c r="AE7" s="1163"/>
      <c r="AF7" s="1164">
        <v>201</v>
      </c>
      <c r="AG7" s="1165"/>
      <c r="AH7" s="1165"/>
      <c r="AI7" s="1165"/>
      <c r="AJ7" s="1166"/>
      <c r="AK7" s="1148">
        <v>38</v>
      </c>
      <c r="AL7" s="1149"/>
      <c r="AM7" s="1149"/>
      <c r="AN7" s="1149"/>
      <c r="AO7" s="1149"/>
      <c r="AP7" s="1149">
        <v>4093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606</v>
      </c>
      <c r="BT7" s="1153"/>
      <c r="BU7" s="1153"/>
      <c r="BV7" s="1153"/>
      <c r="BW7" s="1153"/>
      <c r="BX7" s="1153"/>
      <c r="BY7" s="1153"/>
      <c r="BZ7" s="1153"/>
      <c r="CA7" s="1153"/>
      <c r="CB7" s="1153"/>
      <c r="CC7" s="1153"/>
      <c r="CD7" s="1153"/>
      <c r="CE7" s="1153"/>
      <c r="CF7" s="1153"/>
      <c r="CG7" s="1154"/>
      <c r="CH7" s="1145">
        <v>-4</v>
      </c>
      <c r="CI7" s="1146"/>
      <c r="CJ7" s="1146"/>
      <c r="CK7" s="1146"/>
      <c r="CL7" s="1147"/>
      <c r="CM7" s="1145">
        <v>-2</v>
      </c>
      <c r="CN7" s="1146"/>
      <c r="CO7" s="1146"/>
      <c r="CP7" s="1146"/>
      <c r="CQ7" s="1147"/>
      <c r="CR7" s="1145">
        <v>5</v>
      </c>
      <c r="CS7" s="1146"/>
      <c r="CT7" s="1146"/>
      <c r="CU7" s="1146"/>
      <c r="CV7" s="1147"/>
      <c r="CW7" s="1145" t="s">
        <v>607</v>
      </c>
      <c r="CX7" s="1146"/>
      <c r="CY7" s="1146"/>
      <c r="CZ7" s="1146"/>
      <c r="DA7" s="1147"/>
      <c r="DB7" s="1145" t="s">
        <v>607</v>
      </c>
      <c r="DC7" s="1146"/>
      <c r="DD7" s="1146"/>
      <c r="DE7" s="1146"/>
      <c r="DF7" s="1147"/>
      <c r="DG7" s="1145" t="s">
        <v>607</v>
      </c>
      <c r="DH7" s="1146"/>
      <c r="DI7" s="1146"/>
      <c r="DJ7" s="1146"/>
      <c r="DK7" s="1147"/>
      <c r="DL7" s="1145" t="s">
        <v>607</v>
      </c>
      <c r="DM7" s="1146"/>
      <c r="DN7" s="1146"/>
      <c r="DO7" s="1146"/>
      <c r="DP7" s="1147"/>
      <c r="DQ7" s="1145" t="s">
        <v>607</v>
      </c>
      <c r="DR7" s="1146"/>
      <c r="DS7" s="1146"/>
      <c r="DT7" s="1146"/>
      <c r="DU7" s="1147"/>
      <c r="DV7" s="1172"/>
      <c r="DW7" s="1173"/>
      <c r="DX7" s="1173"/>
      <c r="DY7" s="1173"/>
      <c r="DZ7" s="1174"/>
      <c r="EA7" s="256"/>
    </row>
    <row r="8" spans="1:131" s="257" customFormat="1" ht="26.25" customHeight="1" x14ac:dyDescent="0.15">
      <c r="A8" s="263">
        <v>2</v>
      </c>
      <c r="B8" s="1088" t="s">
        <v>388</v>
      </c>
      <c r="C8" s="1089"/>
      <c r="D8" s="1089"/>
      <c r="E8" s="1089"/>
      <c r="F8" s="1089"/>
      <c r="G8" s="1089"/>
      <c r="H8" s="1089"/>
      <c r="I8" s="1089"/>
      <c r="J8" s="1089"/>
      <c r="K8" s="1089"/>
      <c r="L8" s="1089"/>
      <c r="M8" s="1089"/>
      <c r="N8" s="1089"/>
      <c r="O8" s="1089"/>
      <c r="P8" s="1090"/>
      <c r="Q8" s="1100">
        <v>48</v>
      </c>
      <c r="R8" s="1101"/>
      <c r="S8" s="1101"/>
      <c r="T8" s="1101"/>
      <c r="U8" s="1101"/>
      <c r="V8" s="1101">
        <v>7</v>
      </c>
      <c r="W8" s="1101"/>
      <c r="X8" s="1101"/>
      <c r="Y8" s="1101"/>
      <c r="Z8" s="1101"/>
      <c r="AA8" s="1101">
        <v>41</v>
      </c>
      <c r="AB8" s="1101"/>
      <c r="AC8" s="1101"/>
      <c r="AD8" s="1101"/>
      <c r="AE8" s="1102"/>
      <c r="AF8" s="1094">
        <v>-185</v>
      </c>
      <c r="AG8" s="1095"/>
      <c r="AH8" s="1095"/>
      <c r="AI8" s="1095"/>
      <c r="AJ8" s="1096"/>
      <c r="AK8" s="1143" t="s">
        <v>607</v>
      </c>
      <c r="AL8" s="1144"/>
      <c r="AM8" s="1144"/>
      <c r="AN8" s="1144"/>
      <c r="AO8" s="1144"/>
      <c r="AP8" s="1144" t="s">
        <v>607</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389</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v>3494</v>
      </c>
      <c r="R23" s="1126"/>
      <c r="S23" s="1126"/>
      <c r="T23" s="1126"/>
      <c r="U23" s="1126"/>
      <c r="V23" s="1126">
        <v>3468</v>
      </c>
      <c r="W23" s="1126"/>
      <c r="X23" s="1126"/>
      <c r="Y23" s="1126"/>
      <c r="Z23" s="1126"/>
      <c r="AA23" s="1126">
        <v>26</v>
      </c>
      <c r="AB23" s="1126"/>
      <c r="AC23" s="1126"/>
      <c r="AD23" s="1126"/>
      <c r="AE23" s="1127"/>
      <c r="AF23" s="1128">
        <v>16</v>
      </c>
      <c r="AG23" s="1126"/>
      <c r="AH23" s="1126"/>
      <c r="AI23" s="1126"/>
      <c r="AJ23" s="1129"/>
      <c r="AK23" s="1130"/>
      <c r="AL23" s="1131"/>
      <c r="AM23" s="1131"/>
      <c r="AN23" s="1131"/>
      <c r="AO23" s="1131"/>
      <c r="AP23" s="1126">
        <v>4093</v>
      </c>
      <c r="AQ23" s="1126"/>
      <c r="AR23" s="1126"/>
      <c r="AS23" s="1126"/>
      <c r="AT23" s="1126"/>
      <c r="AU23" s="1132"/>
      <c r="AV23" s="1132"/>
      <c r="AW23" s="1132"/>
      <c r="AX23" s="1132"/>
      <c r="AY23" s="1133"/>
      <c r="AZ23" s="1122" t="s">
        <v>392</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478</v>
      </c>
      <c r="R28" s="1111"/>
      <c r="S28" s="1111"/>
      <c r="T28" s="1111"/>
      <c r="U28" s="1111"/>
      <c r="V28" s="1111">
        <v>477</v>
      </c>
      <c r="W28" s="1111"/>
      <c r="X28" s="1111"/>
      <c r="Y28" s="1111"/>
      <c r="Z28" s="1111"/>
      <c r="AA28" s="1111">
        <v>1</v>
      </c>
      <c r="AB28" s="1111"/>
      <c r="AC28" s="1111"/>
      <c r="AD28" s="1111"/>
      <c r="AE28" s="1112"/>
      <c r="AF28" s="1113">
        <v>1</v>
      </c>
      <c r="AG28" s="1111"/>
      <c r="AH28" s="1111"/>
      <c r="AI28" s="1111"/>
      <c r="AJ28" s="1114"/>
      <c r="AK28" s="1115">
        <v>42</v>
      </c>
      <c r="AL28" s="1103"/>
      <c r="AM28" s="1103"/>
      <c r="AN28" s="1103"/>
      <c r="AO28" s="1103"/>
      <c r="AP28" s="1103" t="s">
        <v>607</v>
      </c>
      <c r="AQ28" s="1103"/>
      <c r="AR28" s="1103"/>
      <c r="AS28" s="1103"/>
      <c r="AT28" s="1103"/>
      <c r="AU28" s="1103" t="s">
        <v>607</v>
      </c>
      <c r="AV28" s="1103"/>
      <c r="AW28" s="1103"/>
      <c r="AX28" s="1103"/>
      <c r="AY28" s="1103"/>
      <c r="AZ28" s="1104" t="s">
        <v>607</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404</v>
      </c>
      <c r="C29" s="1089"/>
      <c r="D29" s="1089"/>
      <c r="E29" s="1089"/>
      <c r="F29" s="1089"/>
      <c r="G29" s="1089"/>
      <c r="H29" s="1089"/>
      <c r="I29" s="1089"/>
      <c r="J29" s="1089"/>
      <c r="K29" s="1089"/>
      <c r="L29" s="1089"/>
      <c r="M29" s="1089"/>
      <c r="N29" s="1089"/>
      <c r="O29" s="1089"/>
      <c r="P29" s="1090"/>
      <c r="Q29" s="1100">
        <v>607</v>
      </c>
      <c r="R29" s="1101"/>
      <c r="S29" s="1101"/>
      <c r="T29" s="1101"/>
      <c r="U29" s="1101"/>
      <c r="V29" s="1101">
        <v>583</v>
      </c>
      <c r="W29" s="1101"/>
      <c r="X29" s="1101"/>
      <c r="Y29" s="1101"/>
      <c r="Z29" s="1101"/>
      <c r="AA29" s="1101">
        <v>24</v>
      </c>
      <c r="AB29" s="1101"/>
      <c r="AC29" s="1101"/>
      <c r="AD29" s="1101"/>
      <c r="AE29" s="1102"/>
      <c r="AF29" s="1094">
        <v>24</v>
      </c>
      <c r="AG29" s="1095"/>
      <c r="AH29" s="1095"/>
      <c r="AI29" s="1095"/>
      <c r="AJ29" s="1096"/>
      <c r="AK29" s="1037">
        <v>112</v>
      </c>
      <c r="AL29" s="1028"/>
      <c r="AM29" s="1028"/>
      <c r="AN29" s="1028"/>
      <c r="AO29" s="1028"/>
      <c r="AP29" s="1028" t="s">
        <v>607</v>
      </c>
      <c r="AQ29" s="1028"/>
      <c r="AR29" s="1028"/>
      <c r="AS29" s="1028"/>
      <c r="AT29" s="1028"/>
      <c r="AU29" s="1028" t="s">
        <v>607</v>
      </c>
      <c r="AV29" s="1028"/>
      <c r="AW29" s="1028"/>
      <c r="AX29" s="1028"/>
      <c r="AY29" s="1028"/>
      <c r="AZ29" s="1099" t="s">
        <v>607</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405</v>
      </c>
      <c r="C30" s="1089"/>
      <c r="D30" s="1089"/>
      <c r="E30" s="1089"/>
      <c r="F30" s="1089"/>
      <c r="G30" s="1089"/>
      <c r="H30" s="1089"/>
      <c r="I30" s="1089"/>
      <c r="J30" s="1089"/>
      <c r="K30" s="1089"/>
      <c r="L30" s="1089"/>
      <c r="M30" s="1089"/>
      <c r="N30" s="1089"/>
      <c r="O30" s="1089"/>
      <c r="P30" s="1090"/>
      <c r="Q30" s="1100">
        <v>13</v>
      </c>
      <c r="R30" s="1101"/>
      <c r="S30" s="1101"/>
      <c r="T30" s="1101"/>
      <c r="U30" s="1101"/>
      <c r="V30" s="1101">
        <v>13</v>
      </c>
      <c r="W30" s="1101"/>
      <c r="X30" s="1101"/>
      <c r="Y30" s="1101"/>
      <c r="Z30" s="1101"/>
      <c r="AA30" s="1101">
        <v>0</v>
      </c>
      <c r="AB30" s="1101"/>
      <c r="AC30" s="1101"/>
      <c r="AD30" s="1101"/>
      <c r="AE30" s="1102"/>
      <c r="AF30" s="1094" t="s">
        <v>406</v>
      </c>
      <c r="AG30" s="1095"/>
      <c r="AH30" s="1095"/>
      <c r="AI30" s="1095"/>
      <c r="AJ30" s="1096"/>
      <c r="AK30" s="1037">
        <v>7</v>
      </c>
      <c r="AL30" s="1028"/>
      <c r="AM30" s="1028"/>
      <c r="AN30" s="1028"/>
      <c r="AO30" s="1028"/>
      <c r="AP30" s="1028" t="s">
        <v>607</v>
      </c>
      <c r="AQ30" s="1028"/>
      <c r="AR30" s="1028"/>
      <c r="AS30" s="1028"/>
      <c r="AT30" s="1028"/>
      <c r="AU30" s="1028" t="s">
        <v>607</v>
      </c>
      <c r="AV30" s="1028"/>
      <c r="AW30" s="1028"/>
      <c r="AX30" s="1028"/>
      <c r="AY30" s="1028"/>
      <c r="AZ30" s="1099" t="s">
        <v>607</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407</v>
      </c>
      <c r="C31" s="1089"/>
      <c r="D31" s="1089"/>
      <c r="E31" s="1089"/>
      <c r="F31" s="1089"/>
      <c r="G31" s="1089"/>
      <c r="H31" s="1089"/>
      <c r="I31" s="1089"/>
      <c r="J31" s="1089"/>
      <c r="K31" s="1089"/>
      <c r="L31" s="1089"/>
      <c r="M31" s="1089"/>
      <c r="N31" s="1089"/>
      <c r="O31" s="1089"/>
      <c r="P31" s="1090"/>
      <c r="Q31" s="1100">
        <v>50</v>
      </c>
      <c r="R31" s="1101"/>
      <c r="S31" s="1101"/>
      <c r="T31" s="1101"/>
      <c r="U31" s="1101"/>
      <c r="V31" s="1101">
        <v>49</v>
      </c>
      <c r="W31" s="1101"/>
      <c r="X31" s="1101"/>
      <c r="Y31" s="1101"/>
      <c r="Z31" s="1101"/>
      <c r="AA31" s="1101">
        <v>1</v>
      </c>
      <c r="AB31" s="1101"/>
      <c r="AC31" s="1101"/>
      <c r="AD31" s="1101"/>
      <c r="AE31" s="1102"/>
      <c r="AF31" s="1094">
        <v>1</v>
      </c>
      <c r="AG31" s="1095"/>
      <c r="AH31" s="1095"/>
      <c r="AI31" s="1095"/>
      <c r="AJ31" s="1096"/>
      <c r="AK31" s="1037">
        <v>70</v>
      </c>
      <c r="AL31" s="1028"/>
      <c r="AM31" s="1028"/>
      <c r="AN31" s="1028"/>
      <c r="AO31" s="1028"/>
      <c r="AP31" s="1028" t="s">
        <v>607</v>
      </c>
      <c r="AQ31" s="1028"/>
      <c r="AR31" s="1028"/>
      <c r="AS31" s="1028"/>
      <c r="AT31" s="1028"/>
      <c r="AU31" s="1028" t="s">
        <v>607</v>
      </c>
      <c r="AV31" s="1028"/>
      <c r="AW31" s="1028"/>
      <c r="AX31" s="1028"/>
      <c r="AY31" s="1028"/>
      <c r="AZ31" s="1099" t="s">
        <v>607</v>
      </c>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408</v>
      </c>
      <c r="C32" s="1089"/>
      <c r="D32" s="1089"/>
      <c r="E32" s="1089"/>
      <c r="F32" s="1089"/>
      <c r="G32" s="1089"/>
      <c r="H32" s="1089"/>
      <c r="I32" s="1089"/>
      <c r="J32" s="1089"/>
      <c r="K32" s="1089"/>
      <c r="L32" s="1089"/>
      <c r="M32" s="1089"/>
      <c r="N32" s="1089"/>
      <c r="O32" s="1089"/>
      <c r="P32" s="1090"/>
      <c r="Q32" s="1100">
        <v>106</v>
      </c>
      <c r="R32" s="1101"/>
      <c r="S32" s="1101"/>
      <c r="T32" s="1101"/>
      <c r="U32" s="1101"/>
      <c r="V32" s="1101">
        <v>105</v>
      </c>
      <c r="W32" s="1101"/>
      <c r="X32" s="1101"/>
      <c r="Y32" s="1101"/>
      <c r="Z32" s="1101"/>
      <c r="AA32" s="1101">
        <v>1</v>
      </c>
      <c r="AB32" s="1101"/>
      <c r="AC32" s="1101"/>
      <c r="AD32" s="1101"/>
      <c r="AE32" s="1102"/>
      <c r="AF32" s="1094">
        <v>0</v>
      </c>
      <c r="AG32" s="1095"/>
      <c r="AH32" s="1095"/>
      <c r="AI32" s="1095"/>
      <c r="AJ32" s="1096"/>
      <c r="AK32" s="1037">
        <v>26</v>
      </c>
      <c r="AL32" s="1028"/>
      <c r="AM32" s="1028"/>
      <c r="AN32" s="1028"/>
      <c r="AO32" s="1028"/>
      <c r="AP32" s="1028">
        <v>514</v>
      </c>
      <c r="AQ32" s="1028"/>
      <c r="AR32" s="1028"/>
      <c r="AS32" s="1028"/>
      <c r="AT32" s="1028"/>
      <c r="AU32" s="1028">
        <v>306</v>
      </c>
      <c r="AV32" s="1028"/>
      <c r="AW32" s="1028"/>
      <c r="AX32" s="1028"/>
      <c r="AY32" s="1028"/>
      <c r="AZ32" s="1099" t="s">
        <v>607</v>
      </c>
      <c r="BA32" s="1099"/>
      <c r="BB32" s="1099"/>
      <c r="BC32" s="1099"/>
      <c r="BD32" s="1099"/>
      <c r="BE32" s="1083" t="s">
        <v>409</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410</v>
      </c>
      <c r="C33" s="1089"/>
      <c r="D33" s="1089"/>
      <c r="E33" s="1089"/>
      <c r="F33" s="1089"/>
      <c r="G33" s="1089"/>
      <c r="H33" s="1089"/>
      <c r="I33" s="1089"/>
      <c r="J33" s="1089"/>
      <c r="K33" s="1089"/>
      <c r="L33" s="1089"/>
      <c r="M33" s="1089"/>
      <c r="N33" s="1089"/>
      <c r="O33" s="1089"/>
      <c r="P33" s="1090"/>
      <c r="Q33" s="1100">
        <v>202</v>
      </c>
      <c r="R33" s="1101"/>
      <c r="S33" s="1101"/>
      <c r="T33" s="1101"/>
      <c r="U33" s="1101"/>
      <c r="V33" s="1101">
        <v>201</v>
      </c>
      <c r="W33" s="1101"/>
      <c r="X33" s="1101"/>
      <c r="Y33" s="1101"/>
      <c r="Z33" s="1101"/>
      <c r="AA33" s="1101">
        <v>1</v>
      </c>
      <c r="AB33" s="1101"/>
      <c r="AC33" s="1101"/>
      <c r="AD33" s="1101"/>
      <c r="AE33" s="1102"/>
      <c r="AF33" s="1094">
        <v>0</v>
      </c>
      <c r="AG33" s="1095"/>
      <c r="AH33" s="1095"/>
      <c r="AI33" s="1095"/>
      <c r="AJ33" s="1096"/>
      <c r="AK33" s="1037">
        <v>75</v>
      </c>
      <c r="AL33" s="1028"/>
      <c r="AM33" s="1028"/>
      <c r="AN33" s="1028"/>
      <c r="AO33" s="1028"/>
      <c r="AP33" s="1028">
        <v>750</v>
      </c>
      <c r="AQ33" s="1028"/>
      <c r="AR33" s="1028"/>
      <c r="AS33" s="1028"/>
      <c r="AT33" s="1028"/>
      <c r="AU33" s="1028">
        <v>615</v>
      </c>
      <c r="AV33" s="1028"/>
      <c r="AW33" s="1028"/>
      <c r="AX33" s="1028"/>
      <c r="AY33" s="1028"/>
      <c r="AZ33" s="1099" t="s">
        <v>607</v>
      </c>
      <c r="BA33" s="1099"/>
      <c r="BB33" s="1099"/>
      <c r="BC33" s="1099"/>
      <c r="BD33" s="1099"/>
      <c r="BE33" s="1083" t="s">
        <v>411</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412</v>
      </c>
      <c r="C34" s="1089"/>
      <c r="D34" s="1089"/>
      <c r="E34" s="1089"/>
      <c r="F34" s="1089"/>
      <c r="G34" s="1089"/>
      <c r="H34" s="1089"/>
      <c r="I34" s="1089"/>
      <c r="J34" s="1089"/>
      <c r="K34" s="1089"/>
      <c r="L34" s="1089"/>
      <c r="M34" s="1089"/>
      <c r="N34" s="1089"/>
      <c r="O34" s="1089"/>
      <c r="P34" s="1090"/>
      <c r="Q34" s="1100">
        <v>61</v>
      </c>
      <c r="R34" s="1101"/>
      <c r="S34" s="1101"/>
      <c r="T34" s="1101"/>
      <c r="U34" s="1101"/>
      <c r="V34" s="1101">
        <v>61</v>
      </c>
      <c r="W34" s="1101"/>
      <c r="X34" s="1101"/>
      <c r="Y34" s="1101"/>
      <c r="Z34" s="1101"/>
      <c r="AA34" s="1101">
        <v>0</v>
      </c>
      <c r="AB34" s="1101"/>
      <c r="AC34" s="1101"/>
      <c r="AD34" s="1101"/>
      <c r="AE34" s="1102"/>
      <c r="AF34" s="1094">
        <v>0</v>
      </c>
      <c r="AG34" s="1095"/>
      <c r="AH34" s="1095"/>
      <c r="AI34" s="1095"/>
      <c r="AJ34" s="1096"/>
      <c r="AK34" s="1037">
        <v>10</v>
      </c>
      <c r="AL34" s="1028"/>
      <c r="AM34" s="1028"/>
      <c r="AN34" s="1028"/>
      <c r="AO34" s="1028"/>
      <c r="AP34" s="1028" t="s">
        <v>607</v>
      </c>
      <c r="AQ34" s="1028"/>
      <c r="AR34" s="1028"/>
      <c r="AS34" s="1028"/>
      <c r="AT34" s="1028"/>
      <c r="AU34" s="1028" t="s">
        <v>607</v>
      </c>
      <c r="AV34" s="1028"/>
      <c r="AW34" s="1028"/>
      <c r="AX34" s="1028"/>
      <c r="AY34" s="1028"/>
      <c r="AZ34" s="1099" t="s">
        <v>607</v>
      </c>
      <c r="BA34" s="1099"/>
      <c r="BB34" s="1099"/>
      <c r="BC34" s="1099"/>
      <c r="BD34" s="1099"/>
      <c r="BE34" s="1083" t="s">
        <v>409</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413</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26</v>
      </c>
      <c r="AG63" s="1016"/>
      <c r="AH63" s="1016"/>
      <c r="AI63" s="1016"/>
      <c r="AJ63" s="1081"/>
      <c r="AK63" s="1082"/>
      <c r="AL63" s="1020"/>
      <c r="AM63" s="1020"/>
      <c r="AN63" s="1020"/>
      <c r="AO63" s="1020"/>
      <c r="AP63" s="1016">
        <v>1264</v>
      </c>
      <c r="AQ63" s="1016"/>
      <c r="AR63" s="1016"/>
      <c r="AS63" s="1016"/>
      <c r="AT63" s="1016"/>
      <c r="AU63" s="1016">
        <v>921</v>
      </c>
      <c r="AV63" s="1016"/>
      <c r="AW63" s="1016"/>
      <c r="AX63" s="1016"/>
      <c r="AY63" s="1016"/>
      <c r="AZ63" s="1076"/>
      <c r="BA63" s="1076"/>
      <c r="BB63" s="1076"/>
      <c r="BC63" s="1076"/>
      <c r="BD63" s="1076"/>
      <c r="BE63" s="1017"/>
      <c r="BF63" s="1017"/>
      <c r="BG63" s="1017"/>
      <c r="BH63" s="1017"/>
      <c r="BI63" s="1018"/>
      <c r="BJ63" s="1077" t="s">
        <v>406</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416</v>
      </c>
      <c r="B66" s="1053"/>
      <c r="C66" s="1053"/>
      <c r="D66" s="1053"/>
      <c r="E66" s="1053"/>
      <c r="F66" s="1053"/>
      <c r="G66" s="1053"/>
      <c r="H66" s="1053"/>
      <c r="I66" s="1053"/>
      <c r="J66" s="1053"/>
      <c r="K66" s="1053"/>
      <c r="L66" s="1053"/>
      <c r="M66" s="1053"/>
      <c r="N66" s="1053"/>
      <c r="O66" s="1053"/>
      <c r="P66" s="1054"/>
      <c r="Q66" s="1058" t="s">
        <v>417</v>
      </c>
      <c r="R66" s="1059"/>
      <c r="S66" s="1059"/>
      <c r="T66" s="1059"/>
      <c r="U66" s="1060"/>
      <c r="V66" s="1058" t="s">
        <v>418</v>
      </c>
      <c r="W66" s="1059"/>
      <c r="X66" s="1059"/>
      <c r="Y66" s="1059"/>
      <c r="Z66" s="1060"/>
      <c r="AA66" s="1058" t="s">
        <v>419</v>
      </c>
      <c r="AB66" s="1059"/>
      <c r="AC66" s="1059"/>
      <c r="AD66" s="1059"/>
      <c r="AE66" s="1060"/>
      <c r="AF66" s="1064" t="s">
        <v>420</v>
      </c>
      <c r="AG66" s="1065"/>
      <c r="AH66" s="1065"/>
      <c r="AI66" s="1065"/>
      <c r="AJ66" s="1066"/>
      <c r="AK66" s="1058" t="s">
        <v>421</v>
      </c>
      <c r="AL66" s="1053"/>
      <c r="AM66" s="1053"/>
      <c r="AN66" s="1053"/>
      <c r="AO66" s="1054"/>
      <c r="AP66" s="1058" t="s">
        <v>422</v>
      </c>
      <c r="AQ66" s="1059"/>
      <c r="AR66" s="1059"/>
      <c r="AS66" s="1059"/>
      <c r="AT66" s="1060"/>
      <c r="AU66" s="1058" t="s">
        <v>423</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597</v>
      </c>
      <c r="C68" s="1043"/>
      <c r="D68" s="1043"/>
      <c r="E68" s="1043"/>
      <c r="F68" s="1043"/>
      <c r="G68" s="1043"/>
      <c r="H68" s="1043"/>
      <c r="I68" s="1043"/>
      <c r="J68" s="1043"/>
      <c r="K68" s="1043"/>
      <c r="L68" s="1043"/>
      <c r="M68" s="1043"/>
      <c r="N68" s="1043"/>
      <c r="O68" s="1043"/>
      <c r="P68" s="1044"/>
      <c r="Q68" s="1045">
        <v>503</v>
      </c>
      <c r="R68" s="1039"/>
      <c r="S68" s="1039"/>
      <c r="T68" s="1039"/>
      <c r="U68" s="1039"/>
      <c r="V68" s="1039">
        <v>495</v>
      </c>
      <c r="W68" s="1039"/>
      <c r="X68" s="1039"/>
      <c r="Y68" s="1039"/>
      <c r="Z68" s="1039"/>
      <c r="AA68" s="1039">
        <v>8</v>
      </c>
      <c r="AB68" s="1039"/>
      <c r="AC68" s="1039"/>
      <c r="AD68" s="1039"/>
      <c r="AE68" s="1039"/>
      <c r="AF68" s="1039">
        <v>8</v>
      </c>
      <c r="AG68" s="1039"/>
      <c r="AH68" s="1039"/>
      <c r="AI68" s="1039"/>
      <c r="AJ68" s="1039"/>
      <c r="AK68" s="1039" t="s">
        <v>607</v>
      </c>
      <c r="AL68" s="1039"/>
      <c r="AM68" s="1039"/>
      <c r="AN68" s="1039"/>
      <c r="AO68" s="1039"/>
      <c r="AP68" s="1039" t="s">
        <v>607</v>
      </c>
      <c r="AQ68" s="1039"/>
      <c r="AR68" s="1039"/>
      <c r="AS68" s="1039"/>
      <c r="AT68" s="1039"/>
      <c r="AU68" s="1039" t="s">
        <v>607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598</v>
      </c>
      <c r="C69" s="1032"/>
      <c r="D69" s="1032"/>
      <c r="E69" s="1032"/>
      <c r="F69" s="1032"/>
      <c r="G69" s="1032"/>
      <c r="H69" s="1032"/>
      <c r="I69" s="1032"/>
      <c r="J69" s="1032"/>
      <c r="K69" s="1032"/>
      <c r="L69" s="1032"/>
      <c r="M69" s="1032"/>
      <c r="N69" s="1032"/>
      <c r="O69" s="1032"/>
      <c r="P69" s="1033"/>
      <c r="Q69" s="1034">
        <v>15</v>
      </c>
      <c r="R69" s="1028"/>
      <c r="S69" s="1028"/>
      <c r="T69" s="1028"/>
      <c r="U69" s="1028"/>
      <c r="V69" s="1028">
        <v>13</v>
      </c>
      <c r="W69" s="1028"/>
      <c r="X69" s="1028"/>
      <c r="Y69" s="1028"/>
      <c r="Z69" s="1028"/>
      <c r="AA69" s="1028">
        <v>2</v>
      </c>
      <c r="AB69" s="1028"/>
      <c r="AC69" s="1028"/>
      <c r="AD69" s="1028"/>
      <c r="AE69" s="1028"/>
      <c r="AF69" s="1028">
        <v>2</v>
      </c>
      <c r="AG69" s="1028"/>
      <c r="AH69" s="1028"/>
      <c r="AI69" s="1028"/>
      <c r="AJ69" s="1028"/>
      <c r="AK69" s="1028" t="s">
        <v>607</v>
      </c>
      <c r="AL69" s="1028"/>
      <c r="AM69" s="1028"/>
      <c r="AN69" s="1028"/>
      <c r="AO69" s="1028"/>
      <c r="AP69" s="1028" t="s">
        <v>607</v>
      </c>
      <c r="AQ69" s="1028"/>
      <c r="AR69" s="1028"/>
      <c r="AS69" s="1028"/>
      <c r="AT69" s="1028"/>
      <c r="AU69" s="1028" t="s">
        <v>607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599</v>
      </c>
      <c r="C70" s="1032"/>
      <c r="D70" s="1032"/>
      <c r="E70" s="1032"/>
      <c r="F70" s="1032"/>
      <c r="G70" s="1032"/>
      <c r="H70" s="1032"/>
      <c r="I70" s="1032"/>
      <c r="J70" s="1032"/>
      <c r="K70" s="1032"/>
      <c r="L70" s="1032"/>
      <c r="M70" s="1032"/>
      <c r="N70" s="1032"/>
      <c r="O70" s="1032"/>
      <c r="P70" s="1033"/>
      <c r="Q70" s="1034">
        <v>962</v>
      </c>
      <c r="R70" s="1028"/>
      <c r="S70" s="1028"/>
      <c r="T70" s="1028"/>
      <c r="U70" s="1028"/>
      <c r="V70" s="1028">
        <v>913</v>
      </c>
      <c r="W70" s="1028"/>
      <c r="X70" s="1028"/>
      <c r="Y70" s="1028"/>
      <c r="Z70" s="1028"/>
      <c r="AA70" s="1028">
        <v>49</v>
      </c>
      <c r="AB70" s="1028"/>
      <c r="AC70" s="1028"/>
      <c r="AD70" s="1028"/>
      <c r="AE70" s="1028"/>
      <c r="AF70" s="1028">
        <v>49</v>
      </c>
      <c r="AG70" s="1028"/>
      <c r="AH70" s="1028"/>
      <c r="AI70" s="1028"/>
      <c r="AJ70" s="1028"/>
      <c r="AK70" s="1028" t="s">
        <v>607</v>
      </c>
      <c r="AL70" s="1028"/>
      <c r="AM70" s="1028"/>
      <c r="AN70" s="1028"/>
      <c r="AO70" s="1028"/>
      <c r="AP70" s="1028" t="s">
        <v>607</v>
      </c>
      <c r="AQ70" s="1028"/>
      <c r="AR70" s="1028"/>
      <c r="AS70" s="1028"/>
      <c r="AT70" s="1028"/>
      <c r="AU70" s="1028" t="s">
        <v>607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600</v>
      </c>
      <c r="C71" s="1032"/>
      <c r="D71" s="1032"/>
      <c r="E71" s="1032"/>
      <c r="F71" s="1032"/>
      <c r="G71" s="1032"/>
      <c r="H71" s="1032"/>
      <c r="I71" s="1032"/>
      <c r="J71" s="1032"/>
      <c r="K71" s="1032"/>
      <c r="L71" s="1032"/>
      <c r="M71" s="1032"/>
      <c r="N71" s="1032"/>
      <c r="O71" s="1032"/>
      <c r="P71" s="1033"/>
      <c r="Q71" s="1034">
        <v>41</v>
      </c>
      <c r="R71" s="1028"/>
      <c r="S71" s="1028"/>
      <c r="T71" s="1028"/>
      <c r="U71" s="1028"/>
      <c r="V71" s="1028">
        <v>41</v>
      </c>
      <c r="W71" s="1028"/>
      <c r="X71" s="1028"/>
      <c r="Y71" s="1028"/>
      <c r="Z71" s="1028"/>
      <c r="AA71" s="1028">
        <v>0</v>
      </c>
      <c r="AB71" s="1028"/>
      <c r="AC71" s="1028"/>
      <c r="AD71" s="1028"/>
      <c r="AE71" s="1028"/>
      <c r="AF71" s="1028">
        <v>0</v>
      </c>
      <c r="AG71" s="1028"/>
      <c r="AH71" s="1028"/>
      <c r="AI71" s="1028"/>
      <c r="AJ71" s="1028"/>
      <c r="AK71" s="1028" t="s">
        <v>607</v>
      </c>
      <c r="AL71" s="1028"/>
      <c r="AM71" s="1028"/>
      <c r="AN71" s="1028"/>
      <c r="AO71" s="1028"/>
      <c r="AP71" s="1028" t="s">
        <v>607</v>
      </c>
      <c r="AQ71" s="1028"/>
      <c r="AR71" s="1028"/>
      <c r="AS71" s="1028"/>
      <c r="AT71" s="1028"/>
      <c r="AU71" s="1028" t="s">
        <v>607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601</v>
      </c>
      <c r="C72" s="1032"/>
      <c r="D72" s="1032"/>
      <c r="E72" s="1032"/>
      <c r="F72" s="1032"/>
      <c r="G72" s="1032"/>
      <c r="H72" s="1032"/>
      <c r="I72" s="1032"/>
      <c r="J72" s="1032"/>
      <c r="K72" s="1032"/>
      <c r="L72" s="1032"/>
      <c r="M72" s="1032"/>
      <c r="N72" s="1032"/>
      <c r="O72" s="1032"/>
      <c r="P72" s="1033"/>
      <c r="Q72" s="1034">
        <v>125</v>
      </c>
      <c r="R72" s="1028"/>
      <c r="S72" s="1028"/>
      <c r="T72" s="1028"/>
      <c r="U72" s="1028"/>
      <c r="V72" s="1028">
        <v>113</v>
      </c>
      <c r="W72" s="1028"/>
      <c r="X72" s="1028"/>
      <c r="Y72" s="1028"/>
      <c r="Z72" s="1028"/>
      <c r="AA72" s="1028">
        <v>12</v>
      </c>
      <c r="AB72" s="1028"/>
      <c r="AC72" s="1028"/>
      <c r="AD72" s="1028"/>
      <c r="AE72" s="1028"/>
      <c r="AF72" s="1028">
        <v>12</v>
      </c>
      <c r="AG72" s="1028"/>
      <c r="AH72" s="1028"/>
      <c r="AI72" s="1028"/>
      <c r="AJ72" s="1028"/>
      <c r="AK72" s="1028" t="s">
        <v>607</v>
      </c>
      <c r="AL72" s="1028"/>
      <c r="AM72" s="1028"/>
      <c r="AN72" s="1028"/>
      <c r="AO72" s="1028"/>
      <c r="AP72" s="1028" t="s">
        <v>607</v>
      </c>
      <c r="AQ72" s="1028"/>
      <c r="AR72" s="1028"/>
      <c r="AS72" s="1028"/>
      <c r="AT72" s="1028"/>
      <c r="AU72" s="1028" t="s">
        <v>607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602</v>
      </c>
      <c r="C73" s="1032"/>
      <c r="D73" s="1032"/>
      <c r="E73" s="1032"/>
      <c r="F73" s="1032"/>
      <c r="G73" s="1032"/>
      <c r="H73" s="1032"/>
      <c r="I73" s="1032"/>
      <c r="J73" s="1032"/>
      <c r="K73" s="1032"/>
      <c r="L73" s="1032"/>
      <c r="M73" s="1032"/>
      <c r="N73" s="1032"/>
      <c r="O73" s="1032"/>
      <c r="P73" s="1033"/>
      <c r="Q73" s="1034">
        <v>5261</v>
      </c>
      <c r="R73" s="1028"/>
      <c r="S73" s="1028"/>
      <c r="T73" s="1028"/>
      <c r="U73" s="1028"/>
      <c r="V73" s="1028">
        <v>4318</v>
      </c>
      <c r="W73" s="1028"/>
      <c r="X73" s="1028"/>
      <c r="Y73" s="1028"/>
      <c r="Z73" s="1028"/>
      <c r="AA73" s="1028">
        <v>943</v>
      </c>
      <c r="AB73" s="1028"/>
      <c r="AC73" s="1028"/>
      <c r="AD73" s="1028"/>
      <c r="AE73" s="1028"/>
      <c r="AF73" s="1028">
        <v>943</v>
      </c>
      <c r="AG73" s="1028"/>
      <c r="AH73" s="1028"/>
      <c r="AI73" s="1028"/>
      <c r="AJ73" s="1028"/>
      <c r="AK73" s="1028">
        <v>3</v>
      </c>
      <c r="AL73" s="1028"/>
      <c r="AM73" s="1028"/>
      <c r="AN73" s="1028"/>
      <c r="AO73" s="1028"/>
      <c r="AP73" s="1028" t="s">
        <v>607</v>
      </c>
      <c r="AQ73" s="1028"/>
      <c r="AR73" s="1028"/>
      <c r="AS73" s="1028"/>
      <c r="AT73" s="1028"/>
      <c r="AU73" s="1028" t="s">
        <v>607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603</v>
      </c>
      <c r="C74" s="1032"/>
      <c r="D74" s="1032"/>
      <c r="E74" s="1032"/>
      <c r="F74" s="1032"/>
      <c r="G74" s="1032"/>
      <c r="H74" s="1032"/>
      <c r="I74" s="1032"/>
      <c r="J74" s="1032"/>
      <c r="K74" s="1032"/>
      <c r="L74" s="1032"/>
      <c r="M74" s="1032"/>
      <c r="N74" s="1032"/>
      <c r="O74" s="1032"/>
      <c r="P74" s="1033"/>
      <c r="Q74" s="1034">
        <v>8</v>
      </c>
      <c r="R74" s="1028"/>
      <c r="S74" s="1028"/>
      <c r="T74" s="1028"/>
      <c r="U74" s="1028"/>
      <c r="V74" s="1028">
        <v>8</v>
      </c>
      <c r="W74" s="1028"/>
      <c r="X74" s="1028"/>
      <c r="Y74" s="1028"/>
      <c r="Z74" s="1028"/>
      <c r="AA74" s="1028">
        <v>0</v>
      </c>
      <c r="AB74" s="1028"/>
      <c r="AC74" s="1028"/>
      <c r="AD74" s="1028"/>
      <c r="AE74" s="1028"/>
      <c r="AF74" s="1028">
        <v>0</v>
      </c>
      <c r="AG74" s="1028"/>
      <c r="AH74" s="1028"/>
      <c r="AI74" s="1028"/>
      <c r="AJ74" s="1028"/>
      <c r="AK74" s="1028" t="s">
        <v>607</v>
      </c>
      <c r="AL74" s="1028"/>
      <c r="AM74" s="1028"/>
      <c r="AN74" s="1028"/>
      <c r="AO74" s="1028"/>
      <c r="AP74" s="1028" t="s">
        <v>607</v>
      </c>
      <c r="AQ74" s="1028"/>
      <c r="AR74" s="1028"/>
      <c r="AS74" s="1028"/>
      <c r="AT74" s="1028"/>
      <c r="AU74" s="1028" t="s">
        <v>607</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604</v>
      </c>
      <c r="C75" s="1032"/>
      <c r="D75" s="1032"/>
      <c r="E75" s="1032"/>
      <c r="F75" s="1032"/>
      <c r="G75" s="1032"/>
      <c r="H75" s="1032"/>
      <c r="I75" s="1032"/>
      <c r="J75" s="1032"/>
      <c r="K75" s="1032"/>
      <c r="L75" s="1032"/>
      <c r="M75" s="1032"/>
      <c r="N75" s="1032"/>
      <c r="O75" s="1032"/>
      <c r="P75" s="1033"/>
      <c r="Q75" s="1035">
        <v>65</v>
      </c>
      <c r="R75" s="1036"/>
      <c r="S75" s="1036"/>
      <c r="T75" s="1036"/>
      <c r="U75" s="1037"/>
      <c r="V75" s="1038">
        <v>57</v>
      </c>
      <c r="W75" s="1036"/>
      <c r="X75" s="1036"/>
      <c r="Y75" s="1036"/>
      <c r="Z75" s="1037"/>
      <c r="AA75" s="1038">
        <v>8</v>
      </c>
      <c r="AB75" s="1036"/>
      <c r="AC75" s="1036"/>
      <c r="AD75" s="1036"/>
      <c r="AE75" s="1037"/>
      <c r="AF75" s="1038">
        <v>8</v>
      </c>
      <c r="AG75" s="1036"/>
      <c r="AH75" s="1036"/>
      <c r="AI75" s="1036"/>
      <c r="AJ75" s="1037"/>
      <c r="AK75" s="1038" t="s">
        <v>607</v>
      </c>
      <c r="AL75" s="1036"/>
      <c r="AM75" s="1036"/>
      <c r="AN75" s="1036"/>
      <c r="AO75" s="1037"/>
      <c r="AP75" s="1038" t="s">
        <v>607</v>
      </c>
      <c r="AQ75" s="1036"/>
      <c r="AR75" s="1036"/>
      <c r="AS75" s="1036"/>
      <c r="AT75" s="1037"/>
      <c r="AU75" s="1038" t="s">
        <v>607</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605</v>
      </c>
      <c r="C76" s="1032"/>
      <c r="D76" s="1032"/>
      <c r="E76" s="1032"/>
      <c r="F76" s="1032"/>
      <c r="G76" s="1032"/>
      <c r="H76" s="1032"/>
      <c r="I76" s="1032"/>
      <c r="J76" s="1032"/>
      <c r="K76" s="1032"/>
      <c r="L76" s="1032"/>
      <c r="M76" s="1032"/>
      <c r="N76" s="1032"/>
      <c r="O76" s="1032"/>
      <c r="P76" s="1033"/>
      <c r="Q76" s="1035">
        <v>143922</v>
      </c>
      <c r="R76" s="1036"/>
      <c r="S76" s="1036"/>
      <c r="T76" s="1036"/>
      <c r="U76" s="1037"/>
      <c r="V76" s="1038">
        <v>139309</v>
      </c>
      <c r="W76" s="1036"/>
      <c r="X76" s="1036"/>
      <c r="Y76" s="1036"/>
      <c r="Z76" s="1037"/>
      <c r="AA76" s="1038">
        <v>4613</v>
      </c>
      <c r="AB76" s="1036"/>
      <c r="AC76" s="1036"/>
      <c r="AD76" s="1036"/>
      <c r="AE76" s="1037"/>
      <c r="AF76" s="1038">
        <v>4613</v>
      </c>
      <c r="AG76" s="1036"/>
      <c r="AH76" s="1036"/>
      <c r="AI76" s="1036"/>
      <c r="AJ76" s="1037"/>
      <c r="AK76" s="1038" t="s">
        <v>607</v>
      </c>
      <c r="AL76" s="1036"/>
      <c r="AM76" s="1036"/>
      <c r="AN76" s="1036"/>
      <c r="AO76" s="1037"/>
      <c r="AP76" s="1038" t="s">
        <v>607</v>
      </c>
      <c r="AQ76" s="1036"/>
      <c r="AR76" s="1036"/>
      <c r="AS76" s="1036"/>
      <c r="AT76" s="1037"/>
      <c r="AU76" s="1038" t="s">
        <v>607</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424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5635</v>
      </c>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433</v>
      </c>
      <c r="AB109" s="951"/>
      <c r="AC109" s="951"/>
      <c r="AD109" s="951"/>
      <c r="AE109" s="952"/>
      <c r="AF109" s="953" t="s">
        <v>434</v>
      </c>
      <c r="AG109" s="951"/>
      <c r="AH109" s="951"/>
      <c r="AI109" s="951"/>
      <c r="AJ109" s="952"/>
      <c r="AK109" s="953" t="s">
        <v>305</v>
      </c>
      <c r="AL109" s="951"/>
      <c r="AM109" s="951"/>
      <c r="AN109" s="951"/>
      <c r="AO109" s="952"/>
      <c r="AP109" s="953" t="s">
        <v>435</v>
      </c>
      <c r="AQ109" s="951"/>
      <c r="AR109" s="951"/>
      <c r="AS109" s="951"/>
      <c r="AT109" s="982"/>
      <c r="AU109" s="950" t="s">
        <v>432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433</v>
      </c>
      <c r="BR109" s="951"/>
      <c r="BS109" s="951"/>
      <c r="BT109" s="951"/>
      <c r="BU109" s="952"/>
      <c r="BV109" s="953" t="s">
        <v>434</v>
      </c>
      <c r="BW109" s="951"/>
      <c r="BX109" s="951"/>
      <c r="BY109" s="951"/>
      <c r="BZ109" s="952"/>
      <c r="CA109" s="953" t="s">
        <v>305</v>
      </c>
      <c r="CB109" s="951"/>
      <c r="CC109" s="951"/>
      <c r="CD109" s="951"/>
      <c r="CE109" s="952"/>
      <c r="CF109" s="989" t="s">
        <v>435</v>
      </c>
      <c r="CG109" s="989"/>
      <c r="CH109" s="989"/>
      <c r="CI109" s="989"/>
      <c r="CJ109" s="989"/>
      <c r="CK109" s="953" t="s">
        <v>436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433</v>
      </c>
      <c r="DH109" s="951"/>
      <c r="DI109" s="951"/>
      <c r="DJ109" s="951"/>
      <c r="DK109" s="952"/>
      <c r="DL109" s="953" t="s">
        <v>434</v>
      </c>
      <c r="DM109" s="951"/>
      <c r="DN109" s="951"/>
      <c r="DO109" s="951"/>
      <c r="DP109" s="952"/>
      <c r="DQ109" s="953" t="s">
        <v>305</v>
      </c>
      <c r="DR109" s="951"/>
      <c r="DS109" s="951"/>
      <c r="DT109" s="951"/>
      <c r="DU109" s="952"/>
      <c r="DV109" s="953" t="s">
        <v>435</v>
      </c>
      <c r="DW109" s="951"/>
      <c r="DX109" s="951"/>
      <c r="DY109" s="951"/>
      <c r="DZ109" s="982"/>
    </row>
    <row r="110" spans="1:131" s="248" customFormat="1" ht="26.25" customHeight="1" x14ac:dyDescent="0.15">
      <c r="A110" s="853" t="s">
        <v>437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370600</v>
      </c>
      <c r="AB110" s="944"/>
      <c r="AC110" s="944"/>
      <c r="AD110" s="944"/>
      <c r="AE110" s="945"/>
      <c r="AF110" s="946">
        <v>396491</v>
      </c>
      <c r="AG110" s="944"/>
      <c r="AH110" s="944"/>
      <c r="AI110" s="944"/>
      <c r="AJ110" s="945"/>
      <c r="AK110" s="946">
        <v>411211</v>
      </c>
      <c r="AL110" s="944"/>
      <c r="AM110" s="944"/>
      <c r="AN110" s="944"/>
      <c r="AO110" s="945"/>
      <c r="AP110" s="947">
        <v>29.5</v>
      </c>
      <c r="AQ110" s="948"/>
      <c r="AR110" s="948"/>
      <c r="AS110" s="948"/>
      <c r="AT110" s="949"/>
      <c r="AU110" s="983" t="s">
        <v>73</v>
      </c>
      <c r="AV110" s="984"/>
      <c r="AW110" s="984"/>
      <c r="AX110" s="984"/>
      <c r="AY110" s="984"/>
      <c r="AZ110" s="909" t="s">
        <v>438</v>
      </c>
      <c r="BA110" s="854"/>
      <c r="BB110" s="854"/>
      <c r="BC110" s="854"/>
      <c r="BD110" s="854"/>
      <c r="BE110" s="854"/>
      <c r="BF110" s="854"/>
      <c r="BG110" s="854"/>
      <c r="BH110" s="854"/>
      <c r="BI110" s="854"/>
      <c r="BJ110" s="854"/>
      <c r="BK110" s="854"/>
      <c r="BL110" s="854"/>
      <c r="BM110" s="854"/>
      <c r="BN110" s="854"/>
      <c r="BO110" s="854"/>
      <c r="BP110" s="855"/>
      <c r="BQ110" s="910">
        <v>3880612</v>
      </c>
      <c r="BR110" s="891"/>
      <c r="BS110" s="891"/>
      <c r="BT110" s="891"/>
      <c r="BU110" s="891"/>
      <c r="BV110" s="891">
        <v>3958527</v>
      </c>
      <c r="BW110" s="891"/>
      <c r="BX110" s="891"/>
      <c r="BY110" s="891"/>
      <c r="BZ110" s="891"/>
      <c r="CA110" s="891">
        <v>4093433</v>
      </c>
      <c r="CB110" s="891"/>
      <c r="CC110" s="891"/>
      <c r="CD110" s="891"/>
      <c r="CE110" s="891"/>
      <c r="CF110" s="915">
        <v>293.8</v>
      </c>
      <c r="CG110" s="916"/>
      <c r="CH110" s="916"/>
      <c r="CI110" s="916"/>
      <c r="CJ110" s="916"/>
      <c r="CK110" s="979" t="s">
        <v>439</v>
      </c>
      <c r="CL110" s="865"/>
      <c r="CM110" s="940" t="s">
        <v>440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441</v>
      </c>
      <c r="DH110" s="891"/>
      <c r="DI110" s="891"/>
      <c r="DJ110" s="891"/>
      <c r="DK110" s="891"/>
      <c r="DL110" s="891" t="s">
        <v>441</v>
      </c>
      <c r="DM110" s="891"/>
      <c r="DN110" s="891"/>
      <c r="DO110" s="891"/>
      <c r="DP110" s="891"/>
      <c r="DQ110" s="891" t="s">
        <v>441</v>
      </c>
      <c r="DR110" s="891"/>
      <c r="DS110" s="891"/>
      <c r="DT110" s="891"/>
      <c r="DU110" s="891"/>
      <c r="DV110" s="892" t="s">
        <v>392</v>
      </c>
      <c r="DW110" s="892"/>
      <c r="DX110" s="892"/>
      <c r="DY110" s="892"/>
      <c r="DZ110" s="893"/>
    </row>
    <row r="111" spans="1:131" s="248" customFormat="1" ht="26.25" customHeight="1" x14ac:dyDescent="0.15">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441</v>
      </c>
      <c r="AG111" s="972"/>
      <c r="AH111" s="972"/>
      <c r="AI111" s="972"/>
      <c r="AJ111" s="973"/>
      <c r="AK111" s="974" t="s">
        <v>441</v>
      </c>
      <c r="AL111" s="972"/>
      <c r="AM111" s="972"/>
      <c r="AN111" s="972"/>
      <c r="AO111" s="973"/>
      <c r="AP111" s="975" t="s">
        <v>441</v>
      </c>
      <c r="AQ111" s="976"/>
      <c r="AR111" s="976"/>
      <c r="AS111" s="976"/>
      <c r="AT111" s="977"/>
      <c r="AU111" s="985"/>
      <c r="AV111" s="986"/>
      <c r="AW111" s="986"/>
      <c r="AX111" s="986"/>
      <c r="AY111" s="986"/>
      <c r="AZ111" s="861" t="s">
        <v>443</v>
      </c>
      <c r="BA111" s="796"/>
      <c r="BB111" s="796"/>
      <c r="BC111" s="796"/>
      <c r="BD111" s="796"/>
      <c r="BE111" s="796"/>
      <c r="BF111" s="796"/>
      <c r="BG111" s="796"/>
      <c r="BH111" s="796"/>
      <c r="BI111" s="796"/>
      <c r="BJ111" s="796"/>
      <c r="BK111" s="796"/>
      <c r="BL111" s="796"/>
      <c r="BM111" s="796"/>
      <c r="BN111" s="796"/>
      <c r="BO111" s="796"/>
      <c r="BP111" s="797"/>
      <c r="BQ111" s="862" t="s">
        <v>441</v>
      </c>
      <c r="BR111" s="863"/>
      <c r="BS111" s="863"/>
      <c r="BT111" s="863"/>
      <c r="BU111" s="863"/>
      <c r="BV111" s="863" t="s">
        <v>444</v>
      </c>
      <c r="BW111" s="863"/>
      <c r="BX111" s="863"/>
      <c r="BY111" s="863"/>
      <c r="BZ111" s="863"/>
      <c r="CA111" s="863" t="s">
        <v>441</v>
      </c>
      <c r="CB111" s="863"/>
      <c r="CC111" s="863"/>
      <c r="CD111" s="863"/>
      <c r="CE111" s="863"/>
      <c r="CF111" s="924" t="s">
        <v>445</v>
      </c>
      <c r="CG111" s="925"/>
      <c r="CH111" s="925"/>
      <c r="CI111" s="925"/>
      <c r="CJ111" s="925"/>
      <c r="CK111" s="980"/>
      <c r="CL111" s="867"/>
      <c r="CM111" s="870" t="s">
        <v>446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444</v>
      </c>
      <c r="DH111" s="863"/>
      <c r="DI111" s="863"/>
      <c r="DJ111" s="863"/>
      <c r="DK111" s="863"/>
      <c r="DL111" s="863" t="s">
        <v>441</v>
      </c>
      <c r="DM111" s="863"/>
      <c r="DN111" s="863"/>
      <c r="DO111" s="863"/>
      <c r="DP111" s="863"/>
      <c r="DQ111" s="863" t="s">
        <v>444</v>
      </c>
      <c r="DR111" s="863"/>
      <c r="DS111" s="863"/>
      <c r="DT111" s="863"/>
      <c r="DU111" s="863"/>
      <c r="DV111" s="840" t="s">
        <v>441</v>
      </c>
      <c r="DW111" s="840"/>
      <c r="DX111" s="840"/>
      <c r="DY111" s="840"/>
      <c r="DZ111" s="841"/>
    </row>
    <row r="112" spans="1:131" s="248" customFormat="1" ht="26.25" customHeight="1" x14ac:dyDescent="0.15">
      <c r="A112" s="965" t="s">
        <v>447</v>
      </c>
      <c r="B112" s="966"/>
      <c r="C112" s="796" t="s">
        <v>448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406</v>
      </c>
      <c r="AB112" s="826"/>
      <c r="AC112" s="826"/>
      <c r="AD112" s="826"/>
      <c r="AE112" s="827"/>
      <c r="AF112" s="828" t="s">
        <v>441</v>
      </c>
      <c r="AG112" s="826"/>
      <c r="AH112" s="826"/>
      <c r="AI112" s="826"/>
      <c r="AJ112" s="827"/>
      <c r="AK112" s="828" t="s">
        <v>444</v>
      </c>
      <c r="AL112" s="826"/>
      <c r="AM112" s="826"/>
      <c r="AN112" s="826"/>
      <c r="AO112" s="827"/>
      <c r="AP112" s="873" t="s">
        <v>441</v>
      </c>
      <c r="AQ112" s="874"/>
      <c r="AR112" s="874"/>
      <c r="AS112" s="874"/>
      <c r="AT112" s="875"/>
      <c r="AU112" s="985"/>
      <c r="AV112" s="986"/>
      <c r="AW112" s="986"/>
      <c r="AX112" s="986"/>
      <c r="AY112" s="986"/>
      <c r="AZ112" s="861" t="s">
        <v>449</v>
      </c>
      <c r="BA112" s="796"/>
      <c r="BB112" s="796"/>
      <c r="BC112" s="796"/>
      <c r="BD112" s="796"/>
      <c r="BE112" s="796"/>
      <c r="BF112" s="796"/>
      <c r="BG112" s="796"/>
      <c r="BH112" s="796"/>
      <c r="BI112" s="796"/>
      <c r="BJ112" s="796"/>
      <c r="BK112" s="796"/>
      <c r="BL112" s="796"/>
      <c r="BM112" s="796"/>
      <c r="BN112" s="796"/>
      <c r="BO112" s="796"/>
      <c r="BP112" s="797"/>
      <c r="BQ112" s="862">
        <v>940819</v>
      </c>
      <c r="BR112" s="863"/>
      <c r="BS112" s="863"/>
      <c r="BT112" s="863"/>
      <c r="BU112" s="863"/>
      <c r="BV112" s="863">
        <v>935694</v>
      </c>
      <c r="BW112" s="863"/>
      <c r="BX112" s="863"/>
      <c r="BY112" s="863"/>
      <c r="BZ112" s="863"/>
      <c r="CA112" s="863">
        <v>920521</v>
      </c>
      <c r="CB112" s="863"/>
      <c r="CC112" s="863"/>
      <c r="CD112" s="863"/>
      <c r="CE112" s="863"/>
      <c r="CF112" s="924">
        <v>66.099999999999994</v>
      </c>
      <c r="CG112" s="925"/>
      <c r="CH112" s="925"/>
      <c r="CI112" s="925"/>
      <c r="CJ112" s="925"/>
      <c r="CK112" s="980"/>
      <c r="CL112" s="867"/>
      <c r="CM112" s="870" t="s">
        <v>450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441</v>
      </c>
      <c r="DH112" s="863"/>
      <c r="DI112" s="863"/>
      <c r="DJ112" s="863"/>
      <c r="DK112" s="863"/>
      <c r="DL112" s="863" t="s">
        <v>441</v>
      </c>
      <c r="DM112" s="863"/>
      <c r="DN112" s="863"/>
      <c r="DO112" s="863"/>
      <c r="DP112" s="863"/>
      <c r="DQ112" s="863" t="s">
        <v>444</v>
      </c>
      <c r="DR112" s="863"/>
      <c r="DS112" s="863"/>
      <c r="DT112" s="863"/>
      <c r="DU112" s="863"/>
      <c r="DV112" s="840" t="s">
        <v>444</v>
      </c>
      <c r="DW112" s="840"/>
      <c r="DX112" s="840"/>
      <c r="DY112" s="840"/>
      <c r="DZ112" s="841"/>
    </row>
    <row r="113" spans="1:130" s="248" customFormat="1" ht="26.25" customHeight="1" x14ac:dyDescent="0.15">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87355</v>
      </c>
      <c r="AB113" s="972"/>
      <c r="AC113" s="972"/>
      <c r="AD113" s="972"/>
      <c r="AE113" s="973"/>
      <c r="AF113" s="974">
        <v>86315</v>
      </c>
      <c r="AG113" s="972"/>
      <c r="AH113" s="972"/>
      <c r="AI113" s="972"/>
      <c r="AJ113" s="973"/>
      <c r="AK113" s="974">
        <v>85278</v>
      </c>
      <c r="AL113" s="972"/>
      <c r="AM113" s="972"/>
      <c r="AN113" s="972"/>
      <c r="AO113" s="973"/>
      <c r="AP113" s="975">
        <v>6.1</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v>38102</v>
      </c>
      <c r="BR113" s="863"/>
      <c r="BS113" s="863"/>
      <c r="BT113" s="863"/>
      <c r="BU113" s="863"/>
      <c r="BV113" s="863">
        <v>15407</v>
      </c>
      <c r="BW113" s="863"/>
      <c r="BX113" s="863"/>
      <c r="BY113" s="863"/>
      <c r="BZ113" s="863"/>
      <c r="CA113" s="863" t="s">
        <v>441</v>
      </c>
      <c r="CB113" s="863"/>
      <c r="CC113" s="863"/>
      <c r="CD113" s="863"/>
      <c r="CE113" s="863"/>
      <c r="CF113" s="924" t="s">
        <v>441</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441</v>
      </c>
      <c r="DH113" s="826"/>
      <c r="DI113" s="826"/>
      <c r="DJ113" s="826"/>
      <c r="DK113" s="827"/>
      <c r="DL113" s="828" t="s">
        <v>441</v>
      </c>
      <c r="DM113" s="826"/>
      <c r="DN113" s="826"/>
      <c r="DO113" s="826"/>
      <c r="DP113" s="827"/>
      <c r="DQ113" s="828" t="s">
        <v>406</v>
      </c>
      <c r="DR113" s="826"/>
      <c r="DS113" s="826"/>
      <c r="DT113" s="826"/>
      <c r="DU113" s="827"/>
      <c r="DV113" s="873" t="s">
        <v>406</v>
      </c>
      <c r="DW113" s="874"/>
      <c r="DX113" s="874"/>
      <c r="DY113" s="874"/>
      <c r="DZ113" s="875"/>
    </row>
    <row r="114" spans="1:130" s="248" customFormat="1" ht="26.25" customHeight="1" x14ac:dyDescent="0.15">
      <c r="A114" s="967"/>
      <c r="B114" s="968"/>
      <c r="C114" s="796" t="s">
        <v>454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26057</v>
      </c>
      <c r="AB114" s="826"/>
      <c r="AC114" s="826"/>
      <c r="AD114" s="826"/>
      <c r="AE114" s="827"/>
      <c r="AF114" s="828">
        <v>23224</v>
      </c>
      <c r="AG114" s="826"/>
      <c r="AH114" s="826"/>
      <c r="AI114" s="826"/>
      <c r="AJ114" s="827"/>
      <c r="AK114" s="828">
        <v>15587</v>
      </c>
      <c r="AL114" s="826"/>
      <c r="AM114" s="826"/>
      <c r="AN114" s="826"/>
      <c r="AO114" s="827"/>
      <c r="AP114" s="873">
        <v>1.1000000000000001</v>
      </c>
      <c r="AQ114" s="874"/>
      <c r="AR114" s="874"/>
      <c r="AS114" s="874"/>
      <c r="AT114" s="875"/>
      <c r="AU114" s="985"/>
      <c r="AV114" s="986"/>
      <c r="AW114" s="986"/>
      <c r="AX114" s="986"/>
      <c r="AY114" s="986"/>
      <c r="AZ114" s="861" t="s">
        <v>455</v>
      </c>
      <c r="BA114" s="796"/>
      <c r="BB114" s="796"/>
      <c r="BC114" s="796"/>
      <c r="BD114" s="796"/>
      <c r="BE114" s="796"/>
      <c r="BF114" s="796"/>
      <c r="BG114" s="796"/>
      <c r="BH114" s="796"/>
      <c r="BI114" s="796"/>
      <c r="BJ114" s="796"/>
      <c r="BK114" s="796"/>
      <c r="BL114" s="796"/>
      <c r="BM114" s="796"/>
      <c r="BN114" s="796"/>
      <c r="BO114" s="796"/>
      <c r="BP114" s="797"/>
      <c r="BQ114" s="862">
        <v>282851</v>
      </c>
      <c r="BR114" s="863"/>
      <c r="BS114" s="863"/>
      <c r="BT114" s="863"/>
      <c r="BU114" s="863"/>
      <c r="BV114" s="863">
        <v>374443</v>
      </c>
      <c r="BW114" s="863"/>
      <c r="BX114" s="863"/>
      <c r="BY114" s="863"/>
      <c r="BZ114" s="863"/>
      <c r="CA114" s="863">
        <v>348644</v>
      </c>
      <c r="CB114" s="863"/>
      <c r="CC114" s="863"/>
      <c r="CD114" s="863"/>
      <c r="CE114" s="863"/>
      <c r="CF114" s="924">
        <v>25</v>
      </c>
      <c r="CG114" s="925"/>
      <c r="CH114" s="925"/>
      <c r="CI114" s="925"/>
      <c r="CJ114" s="925"/>
      <c r="CK114" s="980"/>
      <c r="CL114" s="867"/>
      <c r="CM114" s="870" t="s">
        <v>456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441</v>
      </c>
      <c r="DH114" s="826"/>
      <c r="DI114" s="826"/>
      <c r="DJ114" s="826"/>
      <c r="DK114" s="827"/>
      <c r="DL114" s="828" t="s">
        <v>406</v>
      </c>
      <c r="DM114" s="826"/>
      <c r="DN114" s="826"/>
      <c r="DO114" s="826"/>
      <c r="DP114" s="827"/>
      <c r="DQ114" s="828" t="s">
        <v>441</v>
      </c>
      <c r="DR114" s="826"/>
      <c r="DS114" s="826"/>
      <c r="DT114" s="826"/>
      <c r="DU114" s="827"/>
      <c r="DV114" s="873" t="s">
        <v>406</v>
      </c>
      <c r="DW114" s="874"/>
      <c r="DX114" s="874"/>
      <c r="DY114" s="874"/>
      <c r="DZ114" s="875"/>
    </row>
    <row r="115" spans="1:130" s="248" customFormat="1" ht="26.25" customHeight="1" x14ac:dyDescent="0.15">
      <c r="A115" s="967"/>
      <c r="B115" s="968"/>
      <c r="C115" s="796" t="s">
        <v>457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406</v>
      </c>
      <c r="AB115" s="972"/>
      <c r="AC115" s="972"/>
      <c r="AD115" s="972"/>
      <c r="AE115" s="973"/>
      <c r="AF115" s="974" t="s">
        <v>444</v>
      </c>
      <c r="AG115" s="972"/>
      <c r="AH115" s="972"/>
      <c r="AI115" s="972"/>
      <c r="AJ115" s="973"/>
      <c r="AK115" s="974" t="s">
        <v>406</v>
      </c>
      <c r="AL115" s="972"/>
      <c r="AM115" s="972"/>
      <c r="AN115" s="972"/>
      <c r="AO115" s="973"/>
      <c r="AP115" s="975" t="s">
        <v>406</v>
      </c>
      <c r="AQ115" s="976"/>
      <c r="AR115" s="976"/>
      <c r="AS115" s="976"/>
      <c r="AT115" s="977"/>
      <c r="AU115" s="985"/>
      <c r="AV115" s="986"/>
      <c r="AW115" s="986"/>
      <c r="AX115" s="986"/>
      <c r="AY115" s="986"/>
      <c r="AZ115" s="861" t="s">
        <v>458</v>
      </c>
      <c r="BA115" s="796"/>
      <c r="BB115" s="796"/>
      <c r="BC115" s="796"/>
      <c r="BD115" s="796"/>
      <c r="BE115" s="796"/>
      <c r="BF115" s="796"/>
      <c r="BG115" s="796"/>
      <c r="BH115" s="796"/>
      <c r="BI115" s="796"/>
      <c r="BJ115" s="796"/>
      <c r="BK115" s="796"/>
      <c r="BL115" s="796"/>
      <c r="BM115" s="796"/>
      <c r="BN115" s="796"/>
      <c r="BO115" s="796"/>
      <c r="BP115" s="797"/>
      <c r="BQ115" s="862" t="s">
        <v>444</v>
      </c>
      <c r="BR115" s="863"/>
      <c r="BS115" s="863"/>
      <c r="BT115" s="863"/>
      <c r="BU115" s="863"/>
      <c r="BV115" s="863" t="s">
        <v>441</v>
      </c>
      <c r="BW115" s="863"/>
      <c r="BX115" s="863"/>
      <c r="BY115" s="863"/>
      <c r="BZ115" s="863"/>
      <c r="CA115" s="863" t="s">
        <v>392</v>
      </c>
      <c r="CB115" s="863"/>
      <c r="CC115" s="863"/>
      <c r="CD115" s="863"/>
      <c r="CE115" s="863"/>
      <c r="CF115" s="924" t="s">
        <v>441</v>
      </c>
      <c r="CG115" s="925"/>
      <c r="CH115" s="925"/>
      <c r="CI115" s="925"/>
      <c r="CJ115" s="925"/>
      <c r="CK115" s="980"/>
      <c r="CL115" s="867"/>
      <c r="CM115" s="861"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441</v>
      </c>
      <c r="DH115" s="826"/>
      <c r="DI115" s="826"/>
      <c r="DJ115" s="826"/>
      <c r="DK115" s="827"/>
      <c r="DL115" s="828" t="s">
        <v>392</v>
      </c>
      <c r="DM115" s="826"/>
      <c r="DN115" s="826"/>
      <c r="DO115" s="826"/>
      <c r="DP115" s="827"/>
      <c r="DQ115" s="828" t="s">
        <v>444</v>
      </c>
      <c r="DR115" s="826"/>
      <c r="DS115" s="826"/>
      <c r="DT115" s="826"/>
      <c r="DU115" s="827"/>
      <c r="DV115" s="873" t="s">
        <v>406</v>
      </c>
      <c r="DW115" s="874"/>
      <c r="DX115" s="874"/>
      <c r="DY115" s="874"/>
      <c r="DZ115" s="875"/>
    </row>
    <row r="116" spans="1:130" s="248" customFormat="1" ht="26.25" customHeight="1" x14ac:dyDescent="0.15">
      <c r="A116" s="969"/>
      <c r="B116" s="970"/>
      <c r="C116" s="929" t="s">
        <v>460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441</v>
      </c>
      <c r="AB116" s="826"/>
      <c r="AC116" s="826"/>
      <c r="AD116" s="826"/>
      <c r="AE116" s="827"/>
      <c r="AF116" s="828" t="s">
        <v>444</v>
      </c>
      <c r="AG116" s="826"/>
      <c r="AH116" s="826"/>
      <c r="AI116" s="826"/>
      <c r="AJ116" s="827"/>
      <c r="AK116" s="828" t="s">
        <v>444</v>
      </c>
      <c r="AL116" s="826"/>
      <c r="AM116" s="826"/>
      <c r="AN116" s="826"/>
      <c r="AO116" s="827"/>
      <c r="AP116" s="873" t="s">
        <v>441</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62" t="s">
        <v>441</v>
      </c>
      <c r="BR116" s="863"/>
      <c r="BS116" s="863"/>
      <c r="BT116" s="863"/>
      <c r="BU116" s="863"/>
      <c r="BV116" s="863" t="s">
        <v>444</v>
      </c>
      <c r="BW116" s="863"/>
      <c r="BX116" s="863"/>
      <c r="BY116" s="863"/>
      <c r="BZ116" s="863"/>
      <c r="CA116" s="863" t="s">
        <v>392</v>
      </c>
      <c r="CB116" s="863"/>
      <c r="CC116" s="863"/>
      <c r="CD116" s="863"/>
      <c r="CE116" s="863"/>
      <c r="CF116" s="924" t="s">
        <v>441</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441</v>
      </c>
      <c r="DH116" s="826"/>
      <c r="DI116" s="826"/>
      <c r="DJ116" s="826"/>
      <c r="DK116" s="827"/>
      <c r="DL116" s="828" t="s">
        <v>406</v>
      </c>
      <c r="DM116" s="826"/>
      <c r="DN116" s="826"/>
      <c r="DO116" s="826"/>
      <c r="DP116" s="827"/>
      <c r="DQ116" s="828" t="s">
        <v>441</v>
      </c>
      <c r="DR116" s="826"/>
      <c r="DS116" s="826"/>
      <c r="DT116" s="826"/>
      <c r="DU116" s="827"/>
      <c r="DV116" s="873" t="s">
        <v>441</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484012</v>
      </c>
      <c r="AB117" s="958"/>
      <c r="AC117" s="958"/>
      <c r="AD117" s="958"/>
      <c r="AE117" s="959"/>
      <c r="AF117" s="960">
        <v>506030</v>
      </c>
      <c r="AG117" s="958"/>
      <c r="AH117" s="958"/>
      <c r="AI117" s="958"/>
      <c r="AJ117" s="959"/>
      <c r="AK117" s="960">
        <v>512076</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62" t="s">
        <v>406</v>
      </c>
      <c r="BR117" s="863"/>
      <c r="BS117" s="863"/>
      <c r="BT117" s="863"/>
      <c r="BU117" s="863"/>
      <c r="BV117" s="863" t="s">
        <v>406</v>
      </c>
      <c r="BW117" s="863"/>
      <c r="BX117" s="863"/>
      <c r="BY117" s="863"/>
      <c r="BZ117" s="863"/>
      <c r="CA117" s="863" t="s">
        <v>444</v>
      </c>
      <c r="CB117" s="863"/>
      <c r="CC117" s="863"/>
      <c r="CD117" s="863"/>
      <c r="CE117" s="863"/>
      <c r="CF117" s="924" t="s">
        <v>441</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406</v>
      </c>
      <c r="DH117" s="826"/>
      <c r="DI117" s="826"/>
      <c r="DJ117" s="826"/>
      <c r="DK117" s="827"/>
      <c r="DL117" s="828" t="s">
        <v>441</v>
      </c>
      <c r="DM117" s="826"/>
      <c r="DN117" s="826"/>
      <c r="DO117" s="826"/>
      <c r="DP117" s="827"/>
      <c r="DQ117" s="828" t="s">
        <v>441</v>
      </c>
      <c r="DR117" s="826"/>
      <c r="DS117" s="826"/>
      <c r="DT117" s="826"/>
      <c r="DU117" s="827"/>
      <c r="DV117" s="873" t="s">
        <v>444</v>
      </c>
      <c r="DW117" s="874"/>
      <c r="DX117" s="874"/>
      <c r="DY117" s="874"/>
      <c r="DZ117" s="875"/>
    </row>
    <row r="118" spans="1:130" s="248" customFormat="1" ht="26.25" customHeight="1" x14ac:dyDescent="0.15">
      <c r="A118" s="950" t="s">
        <v>436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433</v>
      </c>
      <c r="AB118" s="951"/>
      <c r="AC118" s="951"/>
      <c r="AD118" s="951"/>
      <c r="AE118" s="952"/>
      <c r="AF118" s="953" t="s">
        <v>434</v>
      </c>
      <c r="AG118" s="951"/>
      <c r="AH118" s="951"/>
      <c r="AI118" s="951"/>
      <c r="AJ118" s="952"/>
      <c r="AK118" s="953" t="s">
        <v>305</v>
      </c>
      <c r="AL118" s="951"/>
      <c r="AM118" s="951"/>
      <c r="AN118" s="951"/>
      <c r="AO118" s="952"/>
      <c r="AP118" s="954" t="s">
        <v>435</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444</v>
      </c>
      <c r="BR118" s="894"/>
      <c r="BS118" s="894"/>
      <c r="BT118" s="894"/>
      <c r="BU118" s="894"/>
      <c r="BV118" s="894" t="s">
        <v>444</v>
      </c>
      <c r="BW118" s="894"/>
      <c r="BX118" s="894"/>
      <c r="BY118" s="894"/>
      <c r="BZ118" s="894"/>
      <c r="CA118" s="894" t="s">
        <v>444</v>
      </c>
      <c r="CB118" s="894"/>
      <c r="CC118" s="894"/>
      <c r="CD118" s="894"/>
      <c r="CE118" s="894"/>
      <c r="CF118" s="924" t="s">
        <v>444</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406</v>
      </c>
      <c r="DH118" s="826"/>
      <c r="DI118" s="826"/>
      <c r="DJ118" s="826"/>
      <c r="DK118" s="827"/>
      <c r="DL118" s="828" t="s">
        <v>444</v>
      </c>
      <c r="DM118" s="826"/>
      <c r="DN118" s="826"/>
      <c r="DO118" s="826"/>
      <c r="DP118" s="827"/>
      <c r="DQ118" s="828" t="s">
        <v>444</v>
      </c>
      <c r="DR118" s="826"/>
      <c r="DS118" s="826"/>
      <c r="DT118" s="826"/>
      <c r="DU118" s="827"/>
      <c r="DV118" s="873" t="s">
        <v>406</v>
      </c>
      <c r="DW118" s="874"/>
      <c r="DX118" s="874"/>
      <c r="DY118" s="874"/>
      <c r="DZ118" s="875"/>
    </row>
    <row r="119" spans="1:130" s="248" customFormat="1" ht="26.25" customHeight="1" x14ac:dyDescent="0.15">
      <c r="A119" s="864" t="s">
        <v>439</v>
      </c>
      <c r="B119" s="865"/>
      <c r="C119" s="940" t="s">
        <v>440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444</v>
      </c>
      <c r="AB119" s="944"/>
      <c r="AC119" s="944"/>
      <c r="AD119" s="944"/>
      <c r="AE119" s="945"/>
      <c r="AF119" s="946" t="s">
        <v>444</v>
      </c>
      <c r="AG119" s="944"/>
      <c r="AH119" s="944"/>
      <c r="AI119" s="944"/>
      <c r="AJ119" s="945"/>
      <c r="AK119" s="946" t="s">
        <v>441</v>
      </c>
      <c r="AL119" s="944"/>
      <c r="AM119" s="944"/>
      <c r="AN119" s="944"/>
      <c r="AO119" s="945"/>
      <c r="AP119" s="947" t="s">
        <v>392</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468</v>
      </c>
      <c r="BP119" s="927"/>
      <c r="BQ119" s="931">
        <v>5142384</v>
      </c>
      <c r="BR119" s="894"/>
      <c r="BS119" s="894"/>
      <c r="BT119" s="894"/>
      <c r="BU119" s="894"/>
      <c r="BV119" s="894">
        <v>5284071</v>
      </c>
      <c r="BW119" s="894"/>
      <c r="BX119" s="894"/>
      <c r="BY119" s="894"/>
      <c r="BZ119" s="894"/>
      <c r="CA119" s="894">
        <v>5362598</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444</v>
      </c>
      <c r="DH119" s="809"/>
      <c r="DI119" s="809"/>
      <c r="DJ119" s="809"/>
      <c r="DK119" s="810"/>
      <c r="DL119" s="811" t="s">
        <v>444</v>
      </c>
      <c r="DM119" s="809"/>
      <c r="DN119" s="809"/>
      <c r="DO119" s="809"/>
      <c r="DP119" s="810"/>
      <c r="DQ119" s="811" t="s">
        <v>441</v>
      </c>
      <c r="DR119" s="809"/>
      <c r="DS119" s="809"/>
      <c r="DT119" s="809"/>
      <c r="DU119" s="810"/>
      <c r="DV119" s="897" t="s">
        <v>406</v>
      </c>
      <c r="DW119" s="898"/>
      <c r="DX119" s="898"/>
      <c r="DY119" s="898"/>
      <c r="DZ119" s="899"/>
    </row>
    <row r="120" spans="1:130" s="248" customFormat="1" ht="26.25" customHeight="1" x14ac:dyDescent="0.15">
      <c r="A120" s="866"/>
      <c r="B120" s="867"/>
      <c r="C120" s="870" t="s">
        <v>446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406</v>
      </c>
      <c r="AB120" s="826"/>
      <c r="AC120" s="826"/>
      <c r="AD120" s="826"/>
      <c r="AE120" s="827"/>
      <c r="AF120" s="828" t="s">
        <v>444</v>
      </c>
      <c r="AG120" s="826"/>
      <c r="AH120" s="826"/>
      <c r="AI120" s="826"/>
      <c r="AJ120" s="827"/>
      <c r="AK120" s="828" t="s">
        <v>406</v>
      </c>
      <c r="AL120" s="826"/>
      <c r="AM120" s="826"/>
      <c r="AN120" s="826"/>
      <c r="AO120" s="827"/>
      <c r="AP120" s="873" t="s">
        <v>406</v>
      </c>
      <c r="AQ120" s="874"/>
      <c r="AR120" s="874"/>
      <c r="AS120" s="874"/>
      <c r="AT120" s="875"/>
      <c r="AU120" s="932" t="s">
        <v>470</v>
      </c>
      <c r="AV120" s="933"/>
      <c r="AW120" s="933"/>
      <c r="AX120" s="933"/>
      <c r="AY120" s="934"/>
      <c r="AZ120" s="909" t="s">
        <v>471</v>
      </c>
      <c r="BA120" s="854"/>
      <c r="BB120" s="854"/>
      <c r="BC120" s="854"/>
      <c r="BD120" s="854"/>
      <c r="BE120" s="854"/>
      <c r="BF120" s="854"/>
      <c r="BG120" s="854"/>
      <c r="BH120" s="854"/>
      <c r="BI120" s="854"/>
      <c r="BJ120" s="854"/>
      <c r="BK120" s="854"/>
      <c r="BL120" s="854"/>
      <c r="BM120" s="854"/>
      <c r="BN120" s="854"/>
      <c r="BO120" s="854"/>
      <c r="BP120" s="855"/>
      <c r="BQ120" s="910">
        <v>752474</v>
      </c>
      <c r="BR120" s="891"/>
      <c r="BS120" s="891"/>
      <c r="BT120" s="891"/>
      <c r="BU120" s="891"/>
      <c r="BV120" s="891">
        <v>679945</v>
      </c>
      <c r="BW120" s="891"/>
      <c r="BX120" s="891"/>
      <c r="BY120" s="891"/>
      <c r="BZ120" s="891"/>
      <c r="CA120" s="891">
        <v>731216</v>
      </c>
      <c r="CB120" s="891"/>
      <c r="CC120" s="891"/>
      <c r="CD120" s="891"/>
      <c r="CE120" s="891"/>
      <c r="CF120" s="915">
        <v>52.5</v>
      </c>
      <c r="CG120" s="916"/>
      <c r="CH120" s="916"/>
      <c r="CI120" s="916"/>
      <c r="CJ120" s="916"/>
      <c r="CK120" s="917" t="s">
        <v>472</v>
      </c>
      <c r="CL120" s="901"/>
      <c r="CM120" s="901"/>
      <c r="CN120" s="901"/>
      <c r="CO120" s="902"/>
      <c r="CP120" s="921" t="s">
        <v>473</v>
      </c>
      <c r="CQ120" s="922"/>
      <c r="CR120" s="922"/>
      <c r="CS120" s="922"/>
      <c r="CT120" s="922"/>
      <c r="CU120" s="922"/>
      <c r="CV120" s="922"/>
      <c r="CW120" s="922"/>
      <c r="CX120" s="922"/>
      <c r="CY120" s="922"/>
      <c r="CZ120" s="922"/>
      <c r="DA120" s="922"/>
      <c r="DB120" s="922"/>
      <c r="DC120" s="922"/>
      <c r="DD120" s="922"/>
      <c r="DE120" s="922"/>
      <c r="DF120" s="923"/>
      <c r="DG120" s="910">
        <v>634673</v>
      </c>
      <c r="DH120" s="891"/>
      <c r="DI120" s="891"/>
      <c r="DJ120" s="891"/>
      <c r="DK120" s="891"/>
      <c r="DL120" s="891">
        <v>611077</v>
      </c>
      <c r="DM120" s="891"/>
      <c r="DN120" s="891"/>
      <c r="DO120" s="891"/>
      <c r="DP120" s="891"/>
      <c r="DQ120" s="891">
        <v>614743</v>
      </c>
      <c r="DR120" s="891"/>
      <c r="DS120" s="891"/>
      <c r="DT120" s="891"/>
      <c r="DU120" s="891"/>
      <c r="DV120" s="892">
        <v>44.1</v>
      </c>
      <c r="DW120" s="892"/>
      <c r="DX120" s="892"/>
      <c r="DY120" s="892"/>
      <c r="DZ120" s="893"/>
    </row>
    <row r="121" spans="1:130" s="248" customFormat="1" ht="26.25" customHeight="1" x14ac:dyDescent="0.15">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406</v>
      </c>
      <c r="AB121" s="826"/>
      <c r="AC121" s="826"/>
      <c r="AD121" s="826"/>
      <c r="AE121" s="827"/>
      <c r="AF121" s="828" t="s">
        <v>444</v>
      </c>
      <c r="AG121" s="826"/>
      <c r="AH121" s="826"/>
      <c r="AI121" s="826"/>
      <c r="AJ121" s="827"/>
      <c r="AK121" s="828" t="s">
        <v>444</v>
      </c>
      <c r="AL121" s="826"/>
      <c r="AM121" s="826"/>
      <c r="AN121" s="826"/>
      <c r="AO121" s="827"/>
      <c r="AP121" s="873" t="s">
        <v>444</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110530</v>
      </c>
      <c r="BR121" s="863"/>
      <c r="BS121" s="863"/>
      <c r="BT121" s="863"/>
      <c r="BU121" s="863"/>
      <c r="BV121" s="863">
        <v>132070</v>
      </c>
      <c r="BW121" s="863"/>
      <c r="BX121" s="863"/>
      <c r="BY121" s="863"/>
      <c r="BZ121" s="863"/>
      <c r="CA121" s="863">
        <v>114530</v>
      </c>
      <c r="CB121" s="863"/>
      <c r="CC121" s="863"/>
      <c r="CD121" s="863"/>
      <c r="CE121" s="863"/>
      <c r="CF121" s="924">
        <v>8.1999999999999993</v>
      </c>
      <c r="CG121" s="925"/>
      <c r="CH121" s="925"/>
      <c r="CI121" s="925"/>
      <c r="CJ121" s="925"/>
      <c r="CK121" s="918"/>
      <c r="CL121" s="904"/>
      <c r="CM121" s="904"/>
      <c r="CN121" s="904"/>
      <c r="CO121" s="905"/>
      <c r="CP121" s="884" t="s">
        <v>476</v>
      </c>
      <c r="CQ121" s="885"/>
      <c r="CR121" s="885"/>
      <c r="CS121" s="885"/>
      <c r="CT121" s="885"/>
      <c r="CU121" s="885"/>
      <c r="CV121" s="885"/>
      <c r="CW121" s="885"/>
      <c r="CX121" s="885"/>
      <c r="CY121" s="885"/>
      <c r="CZ121" s="885"/>
      <c r="DA121" s="885"/>
      <c r="DB121" s="885"/>
      <c r="DC121" s="885"/>
      <c r="DD121" s="885"/>
      <c r="DE121" s="885"/>
      <c r="DF121" s="886"/>
      <c r="DG121" s="862">
        <v>306146</v>
      </c>
      <c r="DH121" s="863"/>
      <c r="DI121" s="863"/>
      <c r="DJ121" s="863"/>
      <c r="DK121" s="863"/>
      <c r="DL121" s="863">
        <v>324617</v>
      </c>
      <c r="DM121" s="863"/>
      <c r="DN121" s="863"/>
      <c r="DO121" s="863"/>
      <c r="DP121" s="863"/>
      <c r="DQ121" s="863">
        <v>305778</v>
      </c>
      <c r="DR121" s="863"/>
      <c r="DS121" s="863"/>
      <c r="DT121" s="863"/>
      <c r="DU121" s="863"/>
      <c r="DV121" s="840">
        <v>21.9</v>
      </c>
      <c r="DW121" s="840"/>
      <c r="DX121" s="840"/>
      <c r="DY121" s="840"/>
      <c r="DZ121" s="841"/>
    </row>
    <row r="122" spans="1:130" s="248" customFormat="1" ht="26.25" customHeight="1" x14ac:dyDescent="0.15">
      <c r="A122" s="866"/>
      <c r="B122" s="867"/>
      <c r="C122" s="870" t="s">
        <v>456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406</v>
      </c>
      <c r="AB122" s="826"/>
      <c r="AC122" s="826"/>
      <c r="AD122" s="826"/>
      <c r="AE122" s="827"/>
      <c r="AF122" s="828" t="s">
        <v>444</v>
      </c>
      <c r="AG122" s="826"/>
      <c r="AH122" s="826"/>
      <c r="AI122" s="826"/>
      <c r="AJ122" s="827"/>
      <c r="AK122" s="828" t="s">
        <v>444</v>
      </c>
      <c r="AL122" s="826"/>
      <c r="AM122" s="826"/>
      <c r="AN122" s="826"/>
      <c r="AO122" s="827"/>
      <c r="AP122" s="873" t="s">
        <v>444</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3411369</v>
      </c>
      <c r="BR122" s="894"/>
      <c r="BS122" s="894"/>
      <c r="BT122" s="894"/>
      <c r="BU122" s="894"/>
      <c r="BV122" s="894">
        <v>3504147</v>
      </c>
      <c r="BW122" s="894"/>
      <c r="BX122" s="894"/>
      <c r="BY122" s="894"/>
      <c r="BZ122" s="894"/>
      <c r="CA122" s="894">
        <v>3571858</v>
      </c>
      <c r="CB122" s="894"/>
      <c r="CC122" s="894"/>
      <c r="CD122" s="894"/>
      <c r="CE122" s="894"/>
      <c r="CF122" s="895">
        <v>256.39999999999998</v>
      </c>
      <c r="CG122" s="896"/>
      <c r="CH122" s="896"/>
      <c r="CI122" s="896"/>
      <c r="CJ122" s="896"/>
      <c r="CK122" s="918"/>
      <c r="CL122" s="904"/>
      <c r="CM122" s="904"/>
      <c r="CN122" s="904"/>
      <c r="CO122" s="905"/>
      <c r="CP122" s="884" t="s">
        <v>478</v>
      </c>
      <c r="CQ122" s="885"/>
      <c r="CR122" s="885"/>
      <c r="CS122" s="885"/>
      <c r="CT122" s="885"/>
      <c r="CU122" s="885"/>
      <c r="CV122" s="885"/>
      <c r="CW122" s="885"/>
      <c r="CX122" s="885"/>
      <c r="CY122" s="885"/>
      <c r="CZ122" s="885"/>
      <c r="DA122" s="885"/>
      <c r="DB122" s="885"/>
      <c r="DC122" s="885"/>
      <c r="DD122" s="885"/>
      <c r="DE122" s="885"/>
      <c r="DF122" s="886"/>
      <c r="DG122" s="862" t="s">
        <v>441</v>
      </c>
      <c r="DH122" s="863"/>
      <c r="DI122" s="863"/>
      <c r="DJ122" s="863"/>
      <c r="DK122" s="863"/>
      <c r="DL122" s="863" t="s">
        <v>406</v>
      </c>
      <c r="DM122" s="863"/>
      <c r="DN122" s="863"/>
      <c r="DO122" s="863"/>
      <c r="DP122" s="863"/>
      <c r="DQ122" s="863" t="s">
        <v>444</v>
      </c>
      <c r="DR122" s="863"/>
      <c r="DS122" s="863"/>
      <c r="DT122" s="863"/>
      <c r="DU122" s="863"/>
      <c r="DV122" s="840" t="s">
        <v>444</v>
      </c>
      <c r="DW122" s="840"/>
      <c r="DX122" s="840"/>
      <c r="DY122" s="840"/>
      <c r="DZ122" s="841"/>
    </row>
    <row r="123" spans="1:130" s="248" customFormat="1" ht="26.25" customHeight="1" x14ac:dyDescent="0.15">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406</v>
      </c>
      <c r="AB123" s="826"/>
      <c r="AC123" s="826"/>
      <c r="AD123" s="826"/>
      <c r="AE123" s="827"/>
      <c r="AF123" s="828" t="s">
        <v>406</v>
      </c>
      <c r="AG123" s="826"/>
      <c r="AH123" s="826"/>
      <c r="AI123" s="826"/>
      <c r="AJ123" s="827"/>
      <c r="AK123" s="828" t="s">
        <v>406</v>
      </c>
      <c r="AL123" s="826"/>
      <c r="AM123" s="826"/>
      <c r="AN123" s="826"/>
      <c r="AO123" s="827"/>
      <c r="AP123" s="873" t="s">
        <v>444</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479</v>
      </c>
      <c r="BP123" s="927"/>
      <c r="BQ123" s="881">
        <v>4274373</v>
      </c>
      <c r="BR123" s="882"/>
      <c r="BS123" s="882"/>
      <c r="BT123" s="882"/>
      <c r="BU123" s="882"/>
      <c r="BV123" s="882">
        <v>4316162</v>
      </c>
      <c r="BW123" s="882"/>
      <c r="BX123" s="882"/>
      <c r="BY123" s="882"/>
      <c r="BZ123" s="882"/>
      <c r="CA123" s="882">
        <v>4417604</v>
      </c>
      <c r="CB123" s="882"/>
      <c r="CC123" s="882"/>
      <c r="CD123" s="882"/>
      <c r="CE123" s="882"/>
      <c r="CF123" s="792"/>
      <c r="CG123" s="793"/>
      <c r="CH123" s="793"/>
      <c r="CI123" s="793"/>
      <c r="CJ123" s="883"/>
      <c r="CK123" s="918"/>
      <c r="CL123" s="904"/>
      <c r="CM123" s="904"/>
      <c r="CN123" s="904"/>
      <c r="CO123" s="905"/>
      <c r="CP123" s="884" t="s">
        <v>480</v>
      </c>
      <c r="CQ123" s="885"/>
      <c r="CR123" s="885"/>
      <c r="CS123" s="885"/>
      <c r="CT123" s="885"/>
      <c r="CU123" s="885"/>
      <c r="CV123" s="885"/>
      <c r="CW123" s="885"/>
      <c r="CX123" s="885"/>
      <c r="CY123" s="885"/>
      <c r="CZ123" s="885"/>
      <c r="DA123" s="885"/>
      <c r="DB123" s="885"/>
      <c r="DC123" s="885"/>
      <c r="DD123" s="885"/>
      <c r="DE123" s="885"/>
      <c r="DF123" s="886"/>
      <c r="DG123" s="825" t="s">
        <v>406</v>
      </c>
      <c r="DH123" s="826"/>
      <c r="DI123" s="826"/>
      <c r="DJ123" s="826"/>
      <c r="DK123" s="827"/>
      <c r="DL123" s="828" t="s">
        <v>406</v>
      </c>
      <c r="DM123" s="826"/>
      <c r="DN123" s="826"/>
      <c r="DO123" s="826"/>
      <c r="DP123" s="827"/>
      <c r="DQ123" s="828" t="s">
        <v>406</v>
      </c>
      <c r="DR123" s="826"/>
      <c r="DS123" s="826"/>
      <c r="DT123" s="826"/>
      <c r="DU123" s="827"/>
      <c r="DV123" s="873" t="s">
        <v>406</v>
      </c>
      <c r="DW123" s="874"/>
      <c r="DX123" s="874"/>
      <c r="DY123" s="874"/>
      <c r="DZ123" s="875"/>
    </row>
    <row r="124" spans="1:130" s="248" customFormat="1" ht="26.25" customHeight="1" thickBot="1" x14ac:dyDescent="0.2">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406</v>
      </c>
      <c r="AB124" s="826"/>
      <c r="AC124" s="826"/>
      <c r="AD124" s="826"/>
      <c r="AE124" s="827"/>
      <c r="AF124" s="828" t="s">
        <v>406</v>
      </c>
      <c r="AG124" s="826"/>
      <c r="AH124" s="826"/>
      <c r="AI124" s="826"/>
      <c r="AJ124" s="827"/>
      <c r="AK124" s="828" t="s">
        <v>406</v>
      </c>
      <c r="AL124" s="826"/>
      <c r="AM124" s="826"/>
      <c r="AN124" s="826"/>
      <c r="AO124" s="827"/>
      <c r="AP124" s="873" t="s">
        <v>441</v>
      </c>
      <c r="AQ124" s="874"/>
      <c r="AR124" s="874"/>
      <c r="AS124" s="874"/>
      <c r="AT124" s="875"/>
      <c r="AU124" s="876" t="s">
        <v>481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65.3</v>
      </c>
      <c r="BR124" s="880"/>
      <c r="BS124" s="880"/>
      <c r="BT124" s="880"/>
      <c r="BU124" s="880"/>
      <c r="BV124" s="880">
        <v>74</v>
      </c>
      <c r="BW124" s="880"/>
      <c r="BX124" s="880"/>
      <c r="BY124" s="880"/>
      <c r="BZ124" s="880"/>
      <c r="CA124" s="880">
        <v>67.8</v>
      </c>
      <c r="CB124" s="880"/>
      <c r="CC124" s="880"/>
      <c r="CD124" s="880"/>
      <c r="CE124" s="880"/>
      <c r="CF124" s="770"/>
      <c r="CG124" s="771"/>
      <c r="CH124" s="771"/>
      <c r="CI124" s="771"/>
      <c r="CJ124" s="911"/>
      <c r="CK124" s="919"/>
      <c r="CL124" s="919"/>
      <c r="CM124" s="919"/>
      <c r="CN124" s="919"/>
      <c r="CO124" s="920"/>
      <c r="CP124" s="884" t="s">
        <v>482</v>
      </c>
      <c r="CQ124" s="885"/>
      <c r="CR124" s="885"/>
      <c r="CS124" s="885"/>
      <c r="CT124" s="885"/>
      <c r="CU124" s="885"/>
      <c r="CV124" s="885"/>
      <c r="CW124" s="885"/>
      <c r="CX124" s="885"/>
      <c r="CY124" s="885"/>
      <c r="CZ124" s="885"/>
      <c r="DA124" s="885"/>
      <c r="DB124" s="885"/>
      <c r="DC124" s="885"/>
      <c r="DD124" s="885"/>
      <c r="DE124" s="885"/>
      <c r="DF124" s="886"/>
      <c r="DG124" s="808" t="s">
        <v>483</v>
      </c>
      <c r="DH124" s="809"/>
      <c r="DI124" s="809"/>
      <c r="DJ124" s="809"/>
      <c r="DK124" s="810"/>
      <c r="DL124" s="811" t="s">
        <v>483</v>
      </c>
      <c r="DM124" s="809"/>
      <c r="DN124" s="809"/>
      <c r="DO124" s="809"/>
      <c r="DP124" s="810"/>
      <c r="DQ124" s="811" t="s">
        <v>484</v>
      </c>
      <c r="DR124" s="809"/>
      <c r="DS124" s="809"/>
      <c r="DT124" s="809"/>
      <c r="DU124" s="810"/>
      <c r="DV124" s="897" t="s">
        <v>485</v>
      </c>
      <c r="DW124" s="898"/>
      <c r="DX124" s="898"/>
      <c r="DY124" s="898"/>
      <c r="DZ124" s="899"/>
    </row>
    <row r="125" spans="1:130" s="248" customFormat="1" ht="26.25" customHeight="1" x14ac:dyDescent="0.15">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483</v>
      </c>
      <c r="AB125" s="826"/>
      <c r="AC125" s="826"/>
      <c r="AD125" s="826"/>
      <c r="AE125" s="827"/>
      <c r="AF125" s="828" t="s">
        <v>486</v>
      </c>
      <c r="AG125" s="826"/>
      <c r="AH125" s="826"/>
      <c r="AI125" s="826"/>
      <c r="AJ125" s="827"/>
      <c r="AK125" s="828" t="s">
        <v>483</v>
      </c>
      <c r="AL125" s="826"/>
      <c r="AM125" s="826"/>
      <c r="AN125" s="826"/>
      <c r="AO125" s="827"/>
      <c r="AP125" s="873" t="s">
        <v>487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488</v>
      </c>
      <c r="CL125" s="901"/>
      <c r="CM125" s="901"/>
      <c r="CN125" s="901"/>
      <c r="CO125" s="902"/>
      <c r="CP125" s="909" t="s">
        <v>489</v>
      </c>
      <c r="CQ125" s="854"/>
      <c r="CR125" s="854"/>
      <c r="CS125" s="854"/>
      <c r="CT125" s="854"/>
      <c r="CU125" s="854"/>
      <c r="CV125" s="854"/>
      <c r="CW125" s="854"/>
      <c r="CX125" s="854"/>
      <c r="CY125" s="854"/>
      <c r="CZ125" s="854"/>
      <c r="DA125" s="854"/>
      <c r="DB125" s="854"/>
      <c r="DC125" s="854"/>
      <c r="DD125" s="854"/>
      <c r="DE125" s="854"/>
      <c r="DF125" s="855"/>
      <c r="DG125" s="910" t="s">
        <v>483</v>
      </c>
      <c r="DH125" s="891"/>
      <c r="DI125" s="891"/>
      <c r="DJ125" s="891"/>
      <c r="DK125" s="891"/>
      <c r="DL125" s="891" t="s">
        <v>483</v>
      </c>
      <c r="DM125" s="891"/>
      <c r="DN125" s="891"/>
      <c r="DO125" s="891"/>
      <c r="DP125" s="891"/>
      <c r="DQ125" s="891" t="s">
        <v>483</v>
      </c>
      <c r="DR125" s="891"/>
      <c r="DS125" s="891"/>
      <c r="DT125" s="891"/>
      <c r="DU125" s="891"/>
      <c r="DV125" s="892" t="s">
        <v>483</v>
      </c>
      <c r="DW125" s="892"/>
      <c r="DX125" s="892"/>
      <c r="DY125" s="892"/>
      <c r="DZ125" s="893"/>
    </row>
    <row r="126" spans="1:130" s="248" customFormat="1" ht="26.25" customHeight="1" thickBot="1" x14ac:dyDescent="0.2">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483</v>
      </c>
      <c r="AB126" s="826"/>
      <c r="AC126" s="826"/>
      <c r="AD126" s="826"/>
      <c r="AE126" s="827"/>
      <c r="AF126" s="828" t="s">
        <v>487</v>
      </c>
      <c r="AG126" s="826"/>
      <c r="AH126" s="826"/>
      <c r="AI126" s="826"/>
      <c r="AJ126" s="827"/>
      <c r="AK126" s="828" t="s">
        <v>483</v>
      </c>
      <c r="AL126" s="826"/>
      <c r="AM126" s="826"/>
      <c r="AN126" s="826"/>
      <c r="AO126" s="827"/>
      <c r="AP126" s="873" t="s">
        <v>483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490</v>
      </c>
      <c r="CQ126" s="796"/>
      <c r="CR126" s="796"/>
      <c r="CS126" s="796"/>
      <c r="CT126" s="796"/>
      <c r="CU126" s="796"/>
      <c r="CV126" s="796"/>
      <c r="CW126" s="796"/>
      <c r="CX126" s="796"/>
      <c r="CY126" s="796"/>
      <c r="CZ126" s="796"/>
      <c r="DA126" s="796"/>
      <c r="DB126" s="796"/>
      <c r="DC126" s="796"/>
      <c r="DD126" s="796"/>
      <c r="DE126" s="796"/>
      <c r="DF126" s="797"/>
      <c r="DG126" s="862" t="s">
        <v>491</v>
      </c>
      <c r="DH126" s="863"/>
      <c r="DI126" s="863"/>
      <c r="DJ126" s="863"/>
      <c r="DK126" s="863"/>
      <c r="DL126" s="863" t="s">
        <v>483</v>
      </c>
      <c r="DM126" s="863"/>
      <c r="DN126" s="863"/>
      <c r="DO126" s="863"/>
      <c r="DP126" s="863"/>
      <c r="DQ126" s="863" t="s">
        <v>492</v>
      </c>
      <c r="DR126" s="863"/>
      <c r="DS126" s="863"/>
      <c r="DT126" s="863"/>
      <c r="DU126" s="863"/>
      <c r="DV126" s="840" t="s">
        <v>483</v>
      </c>
      <c r="DW126" s="840"/>
      <c r="DX126" s="840"/>
      <c r="DY126" s="840"/>
      <c r="DZ126" s="841"/>
    </row>
    <row r="127" spans="1:130" s="248" customFormat="1" ht="26.25" customHeight="1" x14ac:dyDescent="0.15">
      <c r="A127" s="868"/>
      <c r="B127" s="869"/>
      <c r="C127" s="887" t="s">
        <v>493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492</v>
      </c>
      <c r="AB127" s="826"/>
      <c r="AC127" s="826"/>
      <c r="AD127" s="826"/>
      <c r="AE127" s="827"/>
      <c r="AF127" s="828" t="s">
        <v>483</v>
      </c>
      <c r="AG127" s="826"/>
      <c r="AH127" s="826"/>
      <c r="AI127" s="826"/>
      <c r="AJ127" s="827"/>
      <c r="AK127" s="828" t="s">
        <v>494</v>
      </c>
      <c r="AL127" s="826"/>
      <c r="AM127" s="826"/>
      <c r="AN127" s="826"/>
      <c r="AO127" s="827"/>
      <c r="AP127" s="873" t="s">
        <v>483</v>
      </c>
      <c r="AQ127" s="874"/>
      <c r="AR127" s="874"/>
      <c r="AS127" s="874"/>
      <c r="AT127" s="875"/>
      <c r="AU127" s="284"/>
      <c r="AV127" s="284"/>
      <c r="AW127" s="284"/>
      <c r="AX127" s="890" t="s">
        <v>495</v>
      </c>
      <c r="AY127" s="858"/>
      <c r="AZ127" s="858"/>
      <c r="BA127" s="858"/>
      <c r="BB127" s="858"/>
      <c r="BC127" s="858"/>
      <c r="BD127" s="858"/>
      <c r="BE127" s="859"/>
      <c r="BF127" s="857" t="s">
        <v>496</v>
      </c>
      <c r="BG127" s="858"/>
      <c r="BH127" s="858"/>
      <c r="BI127" s="858"/>
      <c r="BJ127" s="858"/>
      <c r="BK127" s="858"/>
      <c r="BL127" s="859"/>
      <c r="BM127" s="857" t="s">
        <v>497</v>
      </c>
      <c r="BN127" s="858"/>
      <c r="BO127" s="858"/>
      <c r="BP127" s="858"/>
      <c r="BQ127" s="858"/>
      <c r="BR127" s="858"/>
      <c r="BS127" s="859"/>
      <c r="BT127" s="857" t="s">
        <v>498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499</v>
      </c>
      <c r="CQ127" s="796"/>
      <c r="CR127" s="796"/>
      <c r="CS127" s="796"/>
      <c r="CT127" s="796"/>
      <c r="CU127" s="796"/>
      <c r="CV127" s="796"/>
      <c r="CW127" s="796"/>
      <c r="CX127" s="796"/>
      <c r="CY127" s="796"/>
      <c r="CZ127" s="796"/>
      <c r="DA127" s="796"/>
      <c r="DB127" s="796"/>
      <c r="DC127" s="796"/>
      <c r="DD127" s="796"/>
      <c r="DE127" s="796"/>
      <c r="DF127" s="797"/>
      <c r="DG127" s="862" t="s">
        <v>483</v>
      </c>
      <c r="DH127" s="863"/>
      <c r="DI127" s="863"/>
      <c r="DJ127" s="863"/>
      <c r="DK127" s="863"/>
      <c r="DL127" s="863" t="s">
        <v>500</v>
      </c>
      <c r="DM127" s="863"/>
      <c r="DN127" s="863"/>
      <c r="DO127" s="863"/>
      <c r="DP127" s="863"/>
      <c r="DQ127" s="863" t="s">
        <v>501</v>
      </c>
      <c r="DR127" s="863"/>
      <c r="DS127" s="863"/>
      <c r="DT127" s="863"/>
      <c r="DU127" s="863"/>
      <c r="DV127" s="840" t="s">
        <v>483</v>
      </c>
      <c r="DW127" s="840"/>
      <c r="DX127" s="840"/>
      <c r="DY127" s="840"/>
      <c r="DZ127" s="841"/>
    </row>
    <row r="128" spans="1:130" s="248" customFormat="1" ht="26.25" customHeight="1" thickBot="1" x14ac:dyDescent="0.2">
      <c r="A128" s="842" t="s">
        <v>502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503</v>
      </c>
      <c r="X128" s="844"/>
      <c r="Y128" s="844"/>
      <c r="Z128" s="845"/>
      <c r="AA128" s="846" t="s">
        <v>483</v>
      </c>
      <c r="AB128" s="847"/>
      <c r="AC128" s="847"/>
      <c r="AD128" s="847"/>
      <c r="AE128" s="848"/>
      <c r="AF128" s="849" t="s">
        <v>485</v>
      </c>
      <c r="AG128" s="847"/>
      <c r="AH128" s="847"/>
      <c r="AI128" s="847"/>
      <c r="AJ128" s="848"/>
      <c r="AK128" s="849">
        <v>4570</v>
      </c>
      <c r="AL128" s="847"/>
      <c r="AM128" s="847"/>
      <c r="AN128" s="847"/>
      <c r="AO128" s="848"/>
      <c r="AP128" s="850"/>
      <c r="AQ128" s="851"/>
      <c r="AR128" s="851"/>
      <c r="AS128" s="851"/>
      <c r="AT128" s="852"/>
      <c r="AU128" s="284"/>
      <c r="AV128" s="284"/>
      <c r="AW128" s="284"/>
      <c r="AX128" s="853" t="s">
        <v>504</v>
      </c>
      <c r="AY128" s="854"/>
      <c r="AZ128" s="854"/>
      <c r="BA128" s="854"/>
      <c r="BB128" s="854"/>
      <c r="BC128" s="854"/>
      <c r="BD128" s="854"/>
      <c r="BE128" s="855"/>
      <c r="BF128" s="832" t="s">
        <v>483</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505</v>
      </c>
      <c r="CQ128" s="774"/>
      <c r="CR128" s="774"/>
      <c r="CS128" s="774"/>
      <c r="CT128" s="774"/>
      <c r="CU128" s="774"/>
      <c r="CV128" s="774"/>
      <c r="CW128" s="774"/>
      <c r="CX128" s="774"/>
      <c r="CY128" s="774"/>
      <c r="CZ128" s="774"/>
      <c r="DA128" s="774"/>
      <c r="DB128" s="774"/>
      <c r="DC128" s="774"/>
      <c r="DD128" s="774"/>
      <c r="DE128" s="774"/>
      <c r="DF128" s="775"/>
      <c r="DG128" s="836" t="s">
        <v>483</v>
      </c>
      <c r="DH128" s="837"/>
      <c r="DI128" s="837"/>
      <c r="DJ128" s="837"/>
      <c r="DK128" s="837"/>
      <c r="DL128" s="837" t="s">
        <v>483</v>
      </c>
      <c r="DM128" s="837"/>
      <c r="DN128" s="837"/>
      <c r="DO128" s="837"/>
      <c r="DP128" s="837"/>
      <c r="DQ128" s="837" t="s">
        <v>486</v>
      </c>
      <c r="DR128" s="837"/>
      <c r="DS128" s="837"/>
      <c r="DT128" s="837"/>
      <c r="DU128" s="837"/>
      <c r="DV128" s="838" t="s">
        <v>491</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506</v>
      </c>
      <c r="X129" s="823"/>
      <c r="Y129" s="823"/>
      <c r="Z129" s="824"/>
      <c r="AA129" s="825">
        <v>1644059</v>
      </c>
      <c r="AB129" s="826"/>
      <c r="AC129" s="826"/>
      <c r="AD129" s="826"/>
      <c r="AE129" s="827"/>
      <c r="AF129" s="828">
        <v>1638600</v>
      </c>
      <c r="AG129" s="826"/>
      <c r="AH129" s="826"/>
      <c r="AI129" s="826"/>
      <c r="AJ129" s="827"/>
      <c r="AK129" s="828">
        <v>1729703</v>
      </c>
      <c r="AL129" s="826"/>
      <c r="AM129" s="826"/>
      <c r="AN129" s="826"/>
      <c r="AO129" s="827"/>
      <c r="AP129" s="829"/>
      <c r="AQ129" s="830"/>
      <c r="AR129" s="830"/>
      <c r="AS129" s="830"/>
      <c r="AT129" s="831"/>
      <c r="AU129" s="286"/>
      <c r="AV129" s="286"/>
      <c r="AW129" s="286"/>
      <c r="AX129" s="795" t="s">
        <v>507</v>
      </c>
      <c r="AY129" s="796"/>
      <c r="AZ129" s="796"/>
      <c r="BA129" s="796"/>
      <c r="BB129" s="796"/>
      <c r="BC129" s="796"/>
      <c r="BD129" s="796"/>
      <c r="BE129" s="797"/>
      <c r="BF129" s="815" t="s">
        <v>483</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509</v>
      </c>
      <c r="X130" s="823"/>
      <c r="Y130" s="823"/>
      <c r="Z130" s="824"/>
      <c r="AA130" s="825">
        <v>315044</v>
      </c>
      <c r="AB130" s="826"/>
      <c r="AC130" s="826"/>
      <c r="AD130" s="826"/>
      <c r="AE130" s="827"/>
      <c r="AF130" s="828">
        <v>331485</v>
      </c>
      <c r="AG130" s="826"/>
      <c r="AH130" s="826"/>
      <c r="AI130" s="826"/>
      <c r="AJ130" s="827"/>
      <c r="AK130" s="828">
        <v>336478</v>
      </c>
      <c r="AL130" s="826"/>
      <c r="AM130" s="826"/>
      <c r="AN130" s="826"/>
      <c r="AO130" s="827"/>
      <c r="AP130" s="829"/>
      <c r="AQ130" s="830"/>
      <c r="AR130" s="830"/>
      <c r="AS130" s="830"/>
      <c r="AT130" s="831"/>
      <c r="AU130" s="286"/>
      <c r="AV130" s="286"/>
      <c r="AW130" s="286"/>
      <c r="AX130" s="795" t="s">
        <v>510</v>
      </c>
      <c r="AY130" s="796"/>
      <c r="AZ130" s="796"/>
      <c r="BA130" s="796"/>
      <c r="BB130" s="796"/>
      <c r="BC130" s="796"/>
      <c r="BD130" s="796"/>
      <c r="BE130" s="797"/>
      <c r="BF130" s="798">
        <v>12.7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511</v>
      </c>
      <c r="X131" s="806"/>
      <c r="Y131" s="806"/>
      <c r="Z131" s="807"/>
      <c r="AA131" s="808">
        <v>1329015</v>
      </c>
      <c r="AB131" s="809"/>
      <c r="AC131" s="809"/>
      <c r="AD131" s="809"/>
      <c r="AE131" s="810"/>
      <c r="AF131" s="811">
        <v>1307115</v>
      </c>
      <c r="AG131" s="809"/>
      <c r="AH131" s="809"/>
      <c r="AI131" s="809"/>
      <c r="AJ131" s="810"/>
      <c r="AK131" s="811">
        <v>1393225</v>
      </c>
      <c r="AL131" s="809"/>
      <c r="AM131" s="809"/>
      <c r="AN131" s="809"/>
      <c r="AO131" s="810"/>
      <c r="AP131" s="812"/>
      <c r="AQ131" s="813"/>
      <c r="AR131" s="813"/>
      <c r="AS131" s="813"/>
      <c r="AT131" s="814"/>
      <c r="AU131" s="286"/>
      <c r="AV131" s="286"/>
      <c r="AW131" s="286"/>
      <c r="AX131" s="773" t="s">
        <v>512</v>
      </c>
      <c r="AY131" s="774"/>
      <c r="AZ131" s="774"/>
      <c r="BA131" s="774"/>
      <c r="BB131" s="774"/>
      <c r="BC131" s="774"/>
      <c r="BD131" s="774"/>
      <c r="BE131" s="775"/>
      <c r="BF131" s="776">
        <v>67.8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514</v>
      </c>
      <c r="W132" s="786"/>
      <c r="X132" s="786"/>
      <c r="Y132" s="786"/>
      <c r="Z132" s="787"/>
      <c r="AA132" s="788">
        <v>12.71377674</v>
      </c>
      <c r="AB132" s="789"/>
      <c r="AC132" s="789"/>
      <c r="AD132" s="789"/>
      <c r="AE132" s="790"/>
      <c r="AF132" s="791">
        <v>13.353453979999999</v>
      </c>
      <c r="AG132" s="789"/>
      <c r="AH132" s="789"/>
      <c r="AI132" s="789"/>
      <c r="AJ132" s="790"/>
      <c r="AK132" s="791">
        <v>12.275691289999999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515</v>
      </c>
      <c r="W133" s="765"/>
      <c r="X133" s="765"/>
      <c r="Y133" s="765"/>
      <c r="Z133" s="766"/>
      <c r="AA133" s="767">
        <v>11.7</v>
      </c>
      <c r="AB133" s="768"/>
      <c r="AC133" s="768"/>
      <c r="AD133" s="768"/>
      <c r="AE133" s="769"/>
      <c r="AF133" s="767">
        <v>12.6</v>
      </c>
      <c r="AG133" s="768"/>
      <c r="AH133" s="768"/>
      <c r="AI133" s="768"/>
      <c r="AJ133" s="769"/>
      <c r="AK133" s="767">
        <v>12.7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v2ihj1xqYu3FV/v45+IVj/aNzqoZNaL7P41he/bvpzZKArCJ1TKOPey+qODvyX6baY6b+FOmDQs5aMwlxmsyA==" saltValue="9GyQmQg3xJ/GK0B2uQnp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R1" zoomScale="85" zoomScaleNormal="85" zoomScaleSheetLayoutView="85" workbookViewId="0">
      <selection activeCell="CQ73" sqref="CQ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L6IpPWJSBgJQDfO6tnHk0iiH5OalcCaeaNgd0GwZfd8AzT6ZXFtQQ25RFEKhQt0fyi2wBWniXKyGwxh2PE/hw==" saltValue="1EJcKXa9pMCK071LxZ0Q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4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1UYhTgTDJRDxWeK1mqnKEH3UB1Akc61udUSitBZMXprnDNUKPcOHDaGlY0uLsBs0MgpFt0mhsLEUqksmXCSAA==" saltValue="9TaZgjteXMlvSQKf1CgDn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524</v>
      </c>
      <c r="AL9" s="1190"/>
      <c r="AM9" s="1190"/>
      <c r="AN9" s="1191"/>
      <c r="AO9" s="314">
        <v>463782</v>
      </c>
      <c r="AP9" s="314">
        <v>201033</v>
      </c>
      <c r="AQ9" s="315">
        <v>224098</v>
      </c>
      <c r="AR9" s="316">
        <v>-10.3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525</v>
      </c>
      <c r="AL10" s="1190"/>
      <c r="AM10" s="1190"/>
      <c r="AN10" s="1191"/>
      <c r="AO10" s="317">
        <v>6202</v>
      </c>
      <c r="AP10" s="317">
        <v>2688</v>
      </c>
      <c r="AQ10" s="318">
        <v>32087</v>
      </c>
      <c r="AR10" s="319">
        <v>-91.6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526</v>
      </c>
      <c r="AL11" s="1190"/>
      <c r="AM11" s="1190"/>
      <c r="AN11" s="1191"/>
      <c r="AO11" s="317" t="s">
        <v>527</v>
      </c>
      <c r="AP11" s="317" t="s">
        <v>527</v>
      </c>
      <c r="AQ11" s="318">
        <v>3587</v>
      </c>
      <c r="AR11" s="319" t="s">
        <v>527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528</v>
      </c>
      <c r="AL12" s="1190"/>
      <c r="AM12" s="1190"/>
      <c r="AN12" s="1191"/>
      <c r="AO12" s="317" t="s">
        <v>527</v>
      </c>
      <c r="AP12" s="317" t="s">
        <v>527</v>
      </c>
      <c r="AQ12" s="318" t="s">
        <v>527</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529</v>
      </c>
      <c r="AL13" s="1190"/>
      <c r="AM13" s="1190"/>
      <c r="AN13" s="1191"/>
      <c r="AO13" s="317" t="s">
        <v>527</v>
      </c>
      <c r="AP13" s="317" t="s">
        <v>527</v>
      </c>
      <c r="AQ13" s="318">
        <v>11579</v>
      </c>
      <c r="AR13" s="319" t="s">
        <v>527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530</v>
      </c>
      <c r="AL14" s="1190"/>
      <c r="AM14" s="1190"/>
      <c r="AN14" s="1191"/>
      <c r="AO14" s="317">
        <v>27094</v>
      </c>
      <c r="AP14" s="317">
        <v>11744</v>
      </c>
      <c r="AQ14" s="318">
        <v>4496</v>
      </c>
      <c r="AR14" s="319">
        <v>161.19999999999999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531</v>
      </c>
      <c r="AL15" s="1193"/>
      <c r="AM15" s="1193"/>
      <c r="AN15" s="1194"/>
      <c r="AO15" s="317">
        <v>-47987</v>
      </c>
      <c r="AP15" s="317">
        <v>-20801</v>
      </c>
      <c r="AQ15" s="318">
        <v>-17592</v>
      </c>
      <c r="AR15" s="319">
        <v>18.2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449091</v>
      </c>
      <c r="AP16" s="317">
        <v>194664</v>
      </c>
      <c r="AQ16" s="318">
        <v>258255</v>
      </c>
      <c r="AR16" s="319">
        <v>-24.6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536</v>
      </c>
      <c r="AL21" s="1196"/>
      <c r="AM21" s="1196"/>
      <c r="AN21" s="1197"/>
      <c r="AO21" s="330">
        <v>21.24</v>
      </c>
      <c r="AP21" s="331">
        <v>22.75</v>
      </c>
      <c r="AQ21" s="332">
        <v>-1.51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537</v>
      </c>
      <c r="AL22" s="1196"/>
      <c r="AM22" s="1196"/>
      <c r="AN22" s="1197"/>
      <c r="AO22" s="335">
        <v>93.3</v>
      </c>
      <c r="AP22" s="336">
        <v>95.6</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541</v>
      </c>
      <c r="AL32" s="1179"/>
      <c r="AM32" s="1179"/>
      <c r="AN32" s="1180"/>
      <c r="AO32" s="345">
        <v>411211</v>
      </c>
      <c r="AP32" s="345">
        <v>178245</v>
      </c>
      <c r="AQ32" s="346">
        <v>146295</v>
      </c>
      <c r="AR32" s="347">
        <v>21.8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542</v>
      </c>
      <c r="AL33" s="1179"/>
      <c r="AM33" s="1179"/>
      <c r="AN33" s="1180"/>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543</v>
      </c>
      <c r="AL34" s="1179"/>
      <c r="AM34" s="1179"/>
      <c r="AN34" s="1180"/>
      <c r="AO34" s="345" t="s">
        <v>527</v>
      </c>
      <c r="AP34" s="345" t="s">
        <v>527</v>
      </c>
      <c r="AQ34" s="346">
        <v>4</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544</v>
      </c>
      <c r="AL35" s="1179"/>
      <c r="AM35" s="1179"/>
      <c r="AN35" s="1180"/>
      <c r="AO35" s="345">
        <v>85278</v>
      </c>
      <c r="AP35" s="345">
        <v>36965</v>
      </c>
      <c r="AQ35" s="346">
        <v>31593</v>
      </c>
      <c r="AR35" s="347">
        <v>17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545</v>
      </c>
      <c r="AL36" s="1179"/>
      <c r="AM36" s="1179"/>
      <c r="AN36" s="1180"/>
      <c r="AO36" s="345">
        <v>15587</v>
      </c>
      <c r="AP36" s="345">
        <v>6756</v>
      </c>
      <c r="AQ36" s="346">
        <v>3914</v>
      </c>
      <c r="AR36" s="347">
        <v>72.599999999999994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546</v>
      </c>
      <c r="AL37" s="1179"/>
      <c r="AM37" s="1179"/>
      <c r="AN37" s="1180"/>
      <c r="AO37" s="345" t="s">
        <v>527</v>
      </c>
      <c r="AP37" s="345" t="s">
        <v>527</v>
      </c>
      <c r="AQ37" s="346">
        <v>1348</v>
      </c>
      <c r="AR37" s="347" t="s">
        <v>527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547</v>
      </c>
      <c r="AL38" s="1176"/>
      <c r="AM38" s="1176"/>
      <c r="AN38" s="1177"/>
      <c r="AO38" s="348" t="s">
        <v>527</v>
      </c>
      <c r="AP38" s="348" t="s">
        <v>527</v>
      </c>
      <c r="AQ38" s="349">
        <v>27</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548</v>
      </c>
      <c r="AL39" s="1176"/>
      <c r="AM39" s="1176"/>
      <c r="AN39" s="1177"/>
      <c r="AO39" s="345">
        <v>-4570</v>
      </c>
      <c r="AP39" s="345">
        <v>-1981</v>
      </c>
      <c r="AQ39" s="346">
        <v>-7201</v>
      </c>
      <c r="AR39" s="347">
        <v>-72.5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549</v>
      </c>
      <c r="AL40" s="1179"/>
      <c r="AM40" s="1179"/>
      <c r="AN40" s="1180"/>
      <c r="AO40" s="345">
        <v>-336478</v>
      </c>
      <c r="AP40" s="345">
        <v>-145851</v>
      </c>
      <c r="AQ40" s="346">
        <v>-128709</v>
      </c>
      <c r="AR40" s="347">
        <v>13.3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171028</v>
      </c>
      <c r="AP41" s="345">
        <v>74134</v>
      </c>
      <c r="AQ41" s="346">
        <v>47272</v>
      </c>
      <c r="AR41" s="347">
        <v>56.8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519</v>
      </c>
      <c r="AN49" s="1186" t="s">
        <v>553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443100</v>
      </c>
      <c r="AN51" s="367">
        <v>168671</v>
      </c>
      <c r="AO51" s="368">
        <v>-19.3</v>
      </c>
      <c r="AP51" s="369">
        <v>291945</v>
      </c>
      <c r="AQ51" s="370">
        <v>4.0999999999999996</v>
      </c>
      <c r="AR51" s="371">
        <v>-23.4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246186</v>
      </c>
      <c r="AN52" s="375">
        <v>93714</v>
      </c>
      <c r="AO52" s="376">
        <v>4</v>
      </c>
      <c r="AP52" s="377">
        <v>127651</v>
      </c>
      <c r="AQ52" s="378">
        <v>0.3</v>
      </c>
      <c r="AR52" s="379">
        <v>3.7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470108</v>
      </c>
      <c r="AN53" s="367">
        <v>183995</v>
      </c>
      <c r="AO53" s="368">
        <v>9.1</v>
      </c>
      <c r="AP53" s="369">
        <v>291173</v>
      </c>
      <c r="AQ53" s="370">
        <v>-0.3</v>
      </c>
      <c r="AR53" s="371">
        <v>9.4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183591</v>
      </c>
      <c r="AN54" s="375">
        <v>71856</v>
      </c>
      <c r="AO54" s="376">
        <v>-23.3</v>
      </c>
      <c r="AP54" s="377">
        <v>119071</v>
      </c>
      <c r="AQ54" s="378">
        <v>-6.7</v>
      </c>
      <c r="AR54" s="379">
        <v>-16.600000000000001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662992</v>
      </c>
      <c r="AN55" s="367">
        <v>270609</v>
      </c>
      <c r="AO55" s="368">
        <v>47.1</v>
      </c>
      <c r="AP55" s="369">
        <v>271581</v>
      </c>
      <c r="AQ55" s="370">
        <v>-6.7</v>
      </c>
      <c r="AR55" s="371">
        <v>53.8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379104</v>
      </c>
      <c r="AN56" s="375">
        <v>154736</v>
      </c>
      <c r="AO56" s="376">
        <v>115.3</v>
      </c>
      <c r="AP56" s="377">
        <v>117844</v>
      </c>
      <c r="AQ56" s="378">
        <v>-1</v>
      </c>
      <c r="AR56" s="379">
        <v>116.3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634060</v>
      </c>
      <c r="AN57" s="367">
        <v>266300</v>
      </c>
      <c r="AO57" s="368">
        <v>-1.6</v>
      </c>
      <c r="AP57" s="369">
        <v>268375</v>
      </c>
      <c r="AQ57" s="370">
        <v>-1.2</v>
      </c>
      <c r="AR57" s="371">
        <v>-0.4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304069</v>
      </c>
      <c r="AN58" s="375">
        <v>127706</v>
      </c>
      <c r="AO58" s="376">
        <v>-17.5</v>
      </c>
      <c r="AP58" s="377">
        <v>119602</v>
      </c>
      <c r="AQ58" s="378">
        <v>1.5</v>
      </c>
      <c r="AR58" s="379">
        <v>-19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801226</v>
      </c>
      <c r="AN59" s="367">
        <v>347302</v>
      </c>
      <c r="AO59" s="368">
        <v>30.4</v>
      </c>
      <c r="AP59" s="369">
        <v>301035</v>
      </c>
      <c r="AQ59" s="370">
        <v>12.2</v>
      </c>
      <c r="AR59" s="371">
        <v>18.2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498476</v>
      </c>
      <c r="AN60" s="375">
        <v>216071</v>
      </c>
      <c r="AO60" s="376">
        <v>69.2</v>
      </c>
      <c r="AP60" s="377">
        <v>154376</v>
      </c>
      <c r="AQ60" s="378">
        <v>29.1</v>
      </c>
      <c r="AR60" s="379">
        <v>40.1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602297</v>
      </c>
      <c r="AN61" s="382">
        <v>247375</v>
      </c>
      <c r="AO61" s="383">
        <v>13.1</v>
      </c>
      <c r="AP61" s="384">
        <v>284822</v>
      </c>
      <c r="AQ61" s="385">
        <v>1.6</v>
      </c>
      <c r="AR61" s="371">
        <v>11.5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322285</v>
      </c>
      <c r="AN62" s="375">
        <v>132817</v>
      </c>
      <c r="AO62" s="376">
        <v>29.5</v>
      </c>
      <c r="AP62" s="377">
        <v>127709</v>
      </c>
      <c r="AQ62" s="378">
        <v>4.5999999999999996</v>
      </c>
      <c r="AR62" s="379">
        <v>24.9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XiqGrtHzkwjIPO2oBtYtw5VtkbSS2xlBncWneatpk51zQAofHeYfAJS99g6BlUcet0Twkh+uPX2VaSdNHr/w==" saltValue="yUaJXAx7l8gZcOTlUcR6q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R65" zoomScale="85" zoomScaleNormal="85" zoomScaleSheetLayoutView="55" workbookViewId="0">
      <selection activeCell="BK85" sqref="BK85"/>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wm6KHyf7W6QNO1YUNqNOnwqn9Ft/QC9Czg26/gFjJbjC2DtCCs/D6DW0No7CAUElPcybGj2lge77NndZijfcKQ==" saltValue="CSe+Ehsbj6GeLB62aRTY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4" zoomScale="85" zoomScaleNormal="85" zoomScaleSheetLayoutView="55" workbookViewId="0">
      <selection activeCell="AF86" sqref="AF86"/>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W8n7kN+o25Lq3PnZVKkryHnWCA0isWn12hXa9OPVWhk0cnThfSOYs+Tq251ic1PG5ON3Q7oV/A6ZY/pFZ6drqw==" saltValue="fadoqgg4+xdBmJ4tS26o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0" t="s">
        <v>3</v>
      </c>
      <c r="D47" s="1200"/>
      <c r="E47" s="1201"/>
      <c r="F47" s="11">
        <v>12.2</v>
      </c>
      <c r="G47" s="12">
        <v>7.94</v>
      </c>
      <c r="H47" s="12">
        <v>6.35</v>
      </c>
      <c r="I47" s="12">
        <v>6.99</v>
      </c>
      <c r="J47" s="13">
        <v>7.03</v>
      </c>
    </row>
    <row r="48" spans="2:10" ht="57.75" customHeight="1" x14ac:dyDescent="0.15">
      <c r="B48" s="14"/>
      <c r="C48" s="1202" t="s">
        <v>4</v>
      </c>
      <c r="D48" s="1202"/>
      <c r="E48" s="1203"/>
      <c r="F48" s="15">
        <v>1.65</v>
      </c>
      <c r="G48" s="16">
        <v>1.0900000000000001</v>
      </c>
      <c r="H48" s="16">
        <v>0.3</v>
      </c>
      <c r="I48" s="16">
        <v>0.77</v>
      </c>
      <c r="J48" s="17">
        <v>0.93</v>
      </c>
    </row>
    <row r="49" spans="2:10" ht="57.75" customHeight="1" thickBot="1" x14ac:dyDescent="0.2">
      <c r="B49" s="18"/>
      <c r="C49" s="1204" t="s">
        <v>5</v>
      </c>
      <c r="D49" s="1204"/>
      <c r="E49" s="1205"/>
      <c r="F49" s="19">
        <v>0.2</v>
      </c>
      <c r="G49" s="20" t="s">
        <v>574</v>
      </c>
      <c r="H49" s="20" t="s">
        <v>575</v>
      </c>
      <c r="I49" s="20">
        <v>1.08</v>
      </c>
      <c r="J49" s="21">
        <v>0.62</v>
      </c>
    </row>
    <row r="50" spans="2:10" ht="13.5" customHeight="1" x14ac:dyDescent="0.15"/>
  </sheetData>
  <sheetProtection algorithmName="SHA-512" hashValue="OqJvmMZ08gZsTxUbvXWnnPi62LWj1wvqSkcZPaj9awDKdvCzShr+q1F6sSXYgqeiYe4SUV0coivtuapK8LfSCQ==" saltValue="PmPt/63yjb5M1rd8W3vZ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2022-03-11T02:16:38Z</cp:lastPrinted>
  <dcterms:created xsi:type="dcterms:W3CDTF">2022-02-02T06:51:55Z</dcterms:created>
  <dcterms:modified xsi:type="dcterms:W3CDTF">2022-03-30T23:31:31Z</dcterms:modified>
  <cp:category/>
</cp:coreProperties>
</file>