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0.20.180.16\Share\LG系課室共有サーバ\01-総務課\13-弘田　二紀\総務課財政\r03_総務課財政\r03_07公会計\r040315_令和２年度財政状況資料集の作成等について\r040329_修正\"/>
    </mc:Choice>
  </mc:AlternateContent>
  <xr:revisionPtr revIDLastSave="0" documentId="13_ncr:1_{3CF63095-6569-43E6-8037-2199D16AC361}" xr6:coauthVersionLast="45" xr6:coauthVersionMax="45" xr10:uidLastSave="{00000000-0000-0000-0000-000000000000}"/>
  <bookViews>
    <workbookView xWindow="-120" yWindow="-120"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8" i="12" l="1"/>
  <c r="AA77" i="12"/>
  <c r="AA76" i="12"/>
  <c r="AA75" i="12"/>
  <c r="AA74" i="12"/>
  <c r="AA73" i="12"/>
  <c r="AA72" i="12"/>
  <c r="AA71" i="12"/>
  <c r="AA70" i="12"/>
  <c r="AA69" i="12"/>
  <c r="AA68" i="12"/>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W37" i="10"/>
  <c r="BE37" i="10"/>
  <c r="AM37" i="10"/>
  <c r="U37" i="10"/>
  <c r="C37" i="10"/>
  <c r="CO36" i="10"/>
  <c r="BW36" i="10"/>
  <c r="BE36" i="10"/>
  <c r="AM36" i="10"/>
  <c r="U36" i="10"/>
  <c r="C36" i="10"/>
  <c r="CO35" i="10"/>
  <c r="BW35" i="10"/>
  <c r="AM35" i="10"/>
  <c r="C35" i="10"/>
  <c r="CO34" i="10"/>
  <c r="BW34" i="10"/>
  <c r="AM34" i="10"/>
  <c r="U34" i="10"/>
  <c r="U35"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<sst xmlns="http://schemas.openxmlformats.org/spreadsheetml/2006/main" count="1137" uniqueCount="598">
  <si>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</si>
  <si>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</si>
  <si>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</si>
  <si>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</si>
  <si>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</si>
  <si>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</si>
  <si>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</si>
  <si>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</si>
  <si>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</si>
  <si>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</si>
  <si>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</si>
  <si>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</si>
  <si>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</si>
  <si>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</si>
  <si>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</si>
  <si>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</si>
  <si>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</si>
  <si>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</si>
  <si>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</si>
  <si>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</si>
  <si>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</si>
  <si>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</si>
  <si>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</si>
  <si>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</si>
  <si>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</si>
  <si>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</si>
  <si>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</si>
  <si>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</si>
  <si>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</si>
  <si>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</si>
  <si>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</si>
  <si>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</si>
  <si>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</si>
  <si>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</si>
  <si>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</si>
  <si>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</si>
  <si>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</si>
  <si>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</si>
  <si>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</si>
  <si>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</si>
  <si>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</si>
  <si>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</si>
  <si>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</si>
  <si>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</si>
  <si>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</si>
  <si>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</si>
  <si>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</si>
  <si>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</si>
  <si>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</si>
  <si>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</si>
  <si>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</si>
  <si>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</si>
  <si>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</si>
  <si>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</si>
  <si>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</si>
  <si>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</si>
  <si>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</si>
  <si>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</si>
  <si>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</si>
  <si>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</si>
  <si>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</si>
  <si>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</si>
  <si>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</si>
  <si>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</si>
  <si>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</si>
  <si>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</si>
  <si>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</si>
  <si>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</si>
  <si>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</si>
  <si>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</si>
  <si>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</si>
  <si>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</si>
  <si>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</si>
  <si>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</si>
  <si>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</si>
  <si>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</si>
  <si>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</si>
  <si>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</si>
  <si>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</si>
  <si>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</si>
  <si>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</si>
  <si>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</si>
  <si>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</si>
  <si>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</si>
  <si>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</si>
  <si>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</si>
  <si>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</si>
  <si>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</si>
  <si>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</si>
  <si>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</si>
  <si>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</si>
  <si>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</si>
  <si>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</si>
  <si>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</si>
  <si>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</si>
  <si>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</si>
  <si>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</si>
  <si>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</si>
  <si>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奈半利町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</si>
  <si>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</si>
  <si>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</si>
  <si>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</si>
  <si>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</si>
  <si>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</si>
  <si>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</si>
  <si>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</si>
  <si>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</si>
  <si>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</si>
  <si>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</si>
  <si>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</si>
  <si>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</si>
  <si>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</si>
  <si>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</si>
  <si>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</si>
  <si>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</si>
  <si>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</si>
  <si>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</si>
  <si>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</si>
  <si>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</si>
  <si>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</si>
  <si>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</si>
  <si>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</si>
  <si>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</si>
  <si>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</si>
  <si>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</si>
  <si>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</si>
  <si>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</si>
  <si>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</si>
  <si>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</si>
  <si>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</si>
  <si>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</si>
  <si>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</si>
  <si>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</si>
  <si>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</si>
  <si>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</si>
  <si>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</si>
  <si>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</si>
  <si>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</si>
  <si>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</si>
  <si>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</si>
  <si>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</si>
  <si>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</si>
  <si>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</si>
  <si>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</si>
  <si>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</si>
  <si>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</si>
  <si>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</si>
  <si>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</si>
  <si>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</si>
  <si>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</si>
  <si>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</si>
  <si>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</si>
  <si>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</si>
  <si>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</si>
  <si>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</si>
  <si>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</si>
  <si>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</si>
  <si>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</si>
  <si>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</si>
  <si>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</si>
  <si>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</si>
  <si>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</si>
  <si>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</si>
  <si>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</si>
  <si>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</si>
  <si>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</si>
  <si>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</si>
  <si>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</si>
  <si>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</si>
  <si>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</si>
  <si>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</si>
  <si>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</si>
  <si>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</si>
  <si>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</si>
  <si>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</si>
  <si>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</si>
  <si>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</si>
  <si>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</si>
  <si>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</si>
  <si>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</si>
  <si>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</si>
  <si>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</si>
  <si>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</si>
  <si>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</si>
  <si>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</si>
  <si>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</si>
  <si>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</si>
  <si>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</si>
  <si>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</si>
  <si>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</si>
  <si>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</si>
  <si>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</si>
  <si>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</si>
  <si>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</si>
  <si>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</si>
  <si>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</si>
  <si>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</si>
  <si>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</si>
  <si>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</si>
  <si>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</si>
  <si>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</si>
  <si>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</si>
  <si>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</si>
  <si>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</si>
  <si>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</si>
  <si>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</si>
  <si>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</si>
  <si>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</si>
  <si>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</si>
  <si>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</si>
  <si>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</si>
  <si>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</si>
  <si>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</si>
  <si>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</si>
  <si>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</si>
  <si>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高知県奈半利町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</si>
  <si>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</si>
  <si>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</si>
  <si>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</si>
  <si>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</si>
  <si>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</si>
  <si>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</si>
  <si>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</si>
  <si>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</si>
  <si>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</si>
  <si>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</si>
  <si>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</si>
  <si>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</si>
  <si>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</si>
  <si>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</si>
  <si>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</si>
  <si>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</si>
  <si>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</si>
  <si>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</si>
  <si>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</si>
  <si>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</si>
  <si>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</si>
  <si>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</si>
  <si>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</si>
  <si>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</si>
  <si>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</si>
  <si>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</si>
  <si>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</si>
  <si>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</si>
  <si>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</si>
  <si>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</si>
  <si>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</si>
  <si>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</si>
  <si>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</si>
  <si>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</si>
  <si>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</si>
  <si>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</si>
  <si>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</si>
  <si>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</si>
  <si>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</si>
  <si>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</si>
  <si>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</si>
  <si>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</si>
  <si>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</si>
  <si>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</si>
  <si>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</si>
  <si>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</si>
  <si>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</si>
  <si>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</si>
  <si>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</si>
  <si>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</si>
  <si>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</si>
  <si>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</si>
  <si>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</si>
  <si>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</si>
  <si>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</si>
  <si>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</si>
  <si>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</si>
  <si>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</si>
  <si>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</si>
  <si>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</si>
  <si>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</si>
  <si>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</si>
  <si>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</si>
  <si>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</si>
  <si>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</si>
  <si>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</si>
  <si>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</si>
  <si>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</si>
  <si>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</si>
  <si>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</si>
  <si>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</si>
  <si>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</si>
  <si>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</si>
  <si>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</si>
  <si>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</si>
  <si>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</si>
  <si>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</si>
  <si>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</si>
  <si>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</si>
  <si>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</si>
  <si>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</si>
  <si>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</si>
  <si>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</si>
  <si>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</si>
  <si>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</si>
  <si>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</si>
  <si>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</si>
  <si>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</si>
  <si>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</si>
  <si>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</si>
  <si>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</si>
  <si>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</si>
  <si>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</si>
  <si>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</si>
  <si>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</si>
  <si>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</si>
  <si>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</si>
  <si>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</si>
  <si>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</si>
  <si>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</si>
  <si>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</si>
  <si>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</si>
  <si>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</si>
  <si>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</si>
  <si>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</si>
  <si>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</si>
  <si>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</si>
  <si>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</si>
  <si>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</si>
  <si>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</si>
  <si>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</si>
  <si>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</si>
  <si>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</si>
  <si>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</si>
  <si>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</si>
  <si>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</si>
  <si>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</si>
  <si>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</si>
  <si>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</si>
  <si>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</si>
  <si>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</si>
  <si>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</si>
  <si>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</si>
  <si>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</si>
  <si>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</si>
  <si>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</si>
  <si>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</si>
  <si>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</si>
  <si>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</si>
  <si>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</si>
  <si>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</si>
  <si>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</si>
  <si>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</si>
  <si>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</si>
  <si>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</si>
  <si>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</si>
  <si>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</si>
  <si>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</si>
  <si>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</si>
  <si>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</si>
  <si>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</si>
  <si>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</si>
  <si>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</si>
  <si>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</si>
  <si>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</si>
  <si>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</si>
  <si>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</si>
  <si>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</si>
  <si>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</si>
  <si>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</si>
  <si>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</si>
  <si>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</si>
  <si>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</si>
  <si>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</si>
  <si>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高知県奈半利町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</si>
  <si>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</si>
  <si>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</si>
  <si>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</si>
  <si>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</si>
  <si>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</si>
  <si>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</si>
  <si>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</si>
  <si>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</si>
  <si>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</si>
  <si>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</si>
  <si>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</si>
  <si>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</si>
  <si>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</si>
  <si>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</si>
  <si>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</si>
  <si>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</si>
  <si>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</si>
  <si>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</si>
  <si>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</si>
  <si>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</si>
  <si>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</si>
  <si>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</si>
  <si>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</si>
  <si>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</si>
  <si>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</si>
  <si>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</si>
  <si>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</si>
  <si>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</si>
  <si>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</si>
  <si>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</si>
  <si>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</si>
  <si>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</si>
  <si>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</si>
  <si>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</si>
  <si>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</si>
  <si>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</si>
  <si>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</si>
  <si>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</si>
  <si>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</si>
  <si>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</si>
  <si>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</si>
  <si>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</si>
  <si>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</si>
  <si>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</si>
  <si>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</si>
  <si>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</si>
  <si>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</si>
  <si>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</si>
  <si>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</si>
  <si>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</si>
  <si>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</si>
  <si>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</si>
  <si>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</si>
  <si>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</si>
  <si>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</si>
  <si>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</si>
  <si>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</si>
  <si>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</si>
  <si>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</si>
  <si>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</si>
  <si>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</si>
  <si>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</si>
  <si>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</si>
  <si>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</si>
  <si>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</si>
  <si>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</si>
  <si>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</si>
  <si>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</si>
  <si>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</si>
  <si>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</si>
  <si>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</si>
  <si>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</si>
  <si>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</si>
  <si>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</si>
  <si>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</si>
  <si>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</si>
  <si>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</si>
  <si>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</si>
  <si>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</si>
  <si>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</si>
  <si>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</si>
  <si>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</si>
  <si>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</si>
  <si>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</si>
  <si>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</si>
  <si>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</si>
  <si>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</si>
  <si>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</si>
  <si>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</si>
  <si>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</si>
  <si>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</si>
  <si>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</si>
  <si>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</si>
  <si>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</si>
  <si>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</si>
  <si>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</si>
  <si>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</si>
  <si>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</si>
  <si>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</si>
  <si>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</si>
  <si>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</si>
  <si>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</si>
  <si>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</si>
  <si>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</si>
  <si>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</si>
  <si>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</si>
  <si>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</si>
  <si>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</si>
  <si>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</si>
  <si>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</si>
  <si>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</si>
  <si>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</si>
  <si>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</si>
  <si>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</si>
  <si>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</si>
  <si>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</si>
  <si>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</si>
  <si>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</si>
  <si>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</si>
  <si>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</si>
  <si>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</si>
  <si>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</si>
  <si>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</si>
  <si>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</si>
  <si>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</si>
  <si>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</si>
  <si>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</si>
  <si>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</si>
  <si>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</si>
  <si>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</si>
  <si>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</si>
  <si>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</si>
  <si>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</si>
  <si>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</si>
  <si>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</si>
  <si>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</si>
  <si>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</si>
  <si>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</si>
  <si>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</si>
  <si>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</si>
  <si>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</si>
  <si>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</si>
  <si>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</si>
  <si>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</si>
  <si>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</si>
  <si>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</si>
  <si>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</si>
  <si>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</si>
  <si>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</si>
  <si>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</si>
  <si>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</si>
  <si>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</si>
  <si>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</si>
  <si>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</si>
  <si>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</si>
  <si>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</si>
  <si>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</si>
  <si>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</si>
  <si>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</si>
  <si>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</si>
  <si>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</si>
  <si>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</si>
  <si>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</si>
  <si>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</si>
  <si>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</si>
  <si>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</si>
  <si>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</si>
  <si>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</si>
  <si>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</si>
  <si>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</si>
  <si>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</si>
  <si>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</si>
  <si>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</si>
  <si>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</si>
  <si>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</si>
  <si>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</si>
  <si>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</si>
  <si>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</si>
  <si>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</si>
  <si>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</si>
  <si>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</si>
  <si>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</si>
  <si>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</si>
  <si>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</si>
  <si>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</si>
  <si>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</si>
  <si>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</si>
  <si>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</si>
  <si>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</si>
  <si>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</si>
  <si>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</si>
  <si>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</si>
  <si>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</si>
  <si>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</si>
  <si>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一般会計</t>
  </si>
  <si>
    <t>国民健康保険事業特別会計</t>
  </si>
  <si>
    <t>漁業集落排水事業特別会計</t>
  </si>
  <si>
    <t>後期高齢者医療特別会計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</si>
  <si>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</si>
  <si>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</si>
  <si>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</si>
  <si>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</si>
  <si>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</si>
  <si>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</si>
  <si>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</si>
  <si>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</si>
  <si>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</si>
  <si>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</si>
  <si>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安芸広域市町村圏特別養護老人ホーム事務組合</t>
    <rPh sb="0" eb="2">
      <t>アキ</t>
    </rPh>
    <rPh sb="2" eb="4">
      <t>コウイキ</t>
    </rPh>
    <rPh sb="4" eb="7">
      <t>シチョウソン</t>
    </rPh>
    <rPh sb="7" eb="8">
      <t>ケン</t>
    </rPh>
    <rPh sb="8" eb="10">
      <t>トクベツ</t>
    </rPh>
    <rPh sb="10" eb="12">
      <t>ヨウゴ</t>
    </rPh>
    <rPh sb="12" eb="14">
      <t>ロウジン</t>
    </rPh>
    <rPh sb="17" eb="19">
      <t>ジム</t>
    </rPh>
    <rPh sb="19" eb="21">
      <t>クミアイ</t>
    </rPh>
    <phoneticPr fontId="2"/>
  </si>
  <si>
    <t>高知県広域食肉センター事務組合</t>
    <rPh sb="0" eb="3">
      <t>コウチケン</t>
    </rPh>
    <rPh sb="3" eb="5">
      <t>コウイキ</t>
    </rPh>
    <rPh sb="5" eb="7">
      <t>ショクニク</t>
    </rPh>
    <rPh sb="11" eb="15">
      <t>ジムクミアイ</t>
    </rPh>
    <phoneticPr fontId="2"/>
  </si>
  <si>
    <t>安芸広域市町村圏事務組合</t>
    <rPh sb="0" eb="2">
      <t>アキ</t>
    </rPh>
    <rPh sb="2" eb="4">
      <t>コウイキ</t>
    </rPh>
    <rPh sb="4" eb="7">
      <t>シチョウソン</t>
    </rPh>
    <rPh sb="7" eb="8">
      <t>ケン</t>
    </rPh>
    <rPh sb="8" eb="10">
      <t>ジム</t>
    </rPh>
    <rPh sb="10" eb="12">
      <t>クミアイ</t>
    </rPh>
    <phoneticPr fontId="2"/>
  </si>
  <si>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</si>
  <si>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中芸広域連合</t>
  </si>
  <si>
    <t>中芸広域連合（介護保険事業特別会計）</t>
  </si>
  <si>
    <t>こうち人づくり広域連合</t>
  </si>
  <si>
    <t>高知県市町村総合事務組合</t>
  </si>
  <si>
    <t>高知県市町村総合事務組合（交通災害共済事業特別会計）</t>
  </si>
  <si>
    <t>高知県後期高齢者医療広域連合</t>
  </si>
  <si>
    <t>高知県後期高齢者医療広域連合（後期高齢者医療特別会計）</t>
  </si>
  <si>
    <t>ふるさと基金</t>
    <rPh sb="4" eb="6">
      <t>キキン</t>
    </rPh>
    <phoneticPr fontId="5"/>
  </si>
  <si>
    <t>ふるさと応援基金</t>
    <rPh sb="4" eb="6">
      <t>オウエン</t>
    </rPh>
    <rPh sb="6" eb="8">
      <t>キキン</t>
    </rPh>
    <phoneticPr fontId="12"/>
  </si>
  <si>
    <t>奈半利町集落活動センター支援基金</t>
    <rPh sb="0" eb="4">
      <t>ナハリチョウ</t>
    </rPh>
    <rPh sb="4" eb="6">
      <t>シュウラク</t>
    </rPh>
    <rPh sb="6" eb="8">
      <t>カツドウ</t>
    </rPh>
    <rPh sb="12" eb="14">
      <t>シエン</t>
    </rPh>
    <rPh sb="14" eb="16">
      <t>キキン</t>
    </rPh>
    <phoneticPr fontId="5"/>
  </si>
  <si>
    <t>人づくり奨学基金</t>
    <rPh sb="0" eb="1">
      <t>ヒト</t>
    </rPh>
    <rPh sb="4" eb="6">
      <t>ショウガク</t>
    </rPh>
    <rPh sb="6" eb="8">
      <t>キキン</t>
    </rPh>
    <phoneticPr fontId="5"/>
  </si>
  <si>
    <t>中山間ふるさと水と土保全対策事業基金</t>
    <rPh sb="0" eb="1">
      <t>チュウ</t>
    </rPh>
    <rPh sb="1" eb="3">
      <t>サンカン</t>
    </rPh>
    <rPh sb="7" eb="8">
      <t>ミズ</t>
    </rPh>
    <rPh sb="9" eb="10">
      <t>ツチ</t>
    </rPh>
    <rPh sb="10" eb="12">
      <t>ホゼン</t>
    </rPh>
    <rPh sb="12" eb="14">
      <t>タイサク</t>
    </rPh>
    <rPh sb="14" eb="16">
      <t>ジギョウ</t>
    </rPh>
    <rPh sb="16" eb="18">
      <t>キキン</t>
    </rPh>
    <phoneticPr fontId="5"/>
  </si>
  <si>
    <t>中芸介護公社</t>
    <rPh sb="0" eb="1">
      <t>チュウ</t>
    </rPh>
    <rPh sb="1" eb="2">
      <t>ゲイ</t>
    </rPh>
    <rPh sb="2" eb="4">
      <t>カイゴ</t>
    </rPh>
    <rPh sb="4" eb="6">
      <t>コウシャ</t>
    </rPh>
    <phoneticPr fontId="2"/>
  </si>
  <si>
    <t>奈半利の郷</t>
    <rPh sb="0" eb="3">
      <t>ナハリ</t>
    </rPh>
    <rPh sb="4" eb="5">
      <t>サト</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</si>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</sst>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8921-491C-826A-EB0EF4B785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445738</c:v>
                </c:pt>
                <c:pt idx="1">
                  <c:v>260766</c:v>
                </c:pt>
                <c:pt idx="2">
                  <c:v>159813</c:v>
                </c:pt>
                <c:pt idx="3">
                  <c:v>215844</c:v>
                </c:pt>
                <c:pt idx="4">
                  <c:v>202032</c:v>
                </c:pt>
              </c:numCache>
            </c:numRef>
          </c:val>
          <c:smooth val="0"/>
          <c:extLst>
            <c:ext xmlns:c16="http://schemas.microsoft.com/office/drawing/2014/chart" uri="{C3380CC4-5D6E-409C-BE32-E72D297353CC}">
              <c16:uniqueId val="{00000001-8921-491C-826A-EB0EF4B785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3.51</c:v>
                </c:pt>
                <c:pt idx="1">
                  <c:v>3.6</c:v>
                </c:pt>
                <c:pt idx="2">
                  <c:v>4.78</c:v>
                </c:pt>
                <c:pt idx="3">
                  <c:v>2.31</c:v>
                </c:pt>
                <c:pt idx="4">
                  <c:v>1.94</c:v>
                </c:pt>
              </c:numCache>
            </c:numRef>
          </c:val>
          <c:extLst>
            <c:ext xmlns:c16="http://schemas.microsoft.com/office/drawing/2014/chart" uri="{C3380CC4-5D6E-409C-BE32-E72D297353CC}">
              <c16:uniqueId val="{00000000-2271-49AB-AFB1-4E12CD4874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39.729999999999997</c:v>
                </c:pt>
                <c:pt idx="1">
                  <c:v>53.63</c:v>
                </c:pt>
                <c:pt idx="2">
                  <c:v>53.82</c:v>
                </c:pt>
                <c:pt idx="3">
                  <c:v>59.06</c:v>
                </c:pt>
                <c:pt idx="4">
                  <c:v>69.34</c:v>
                </c:pt>
              </c:numCache>
            </c:numRef>
          </c:val>
          <c:extLst>
            <c:ext xmlns:c16="http://schemas.microsoft.com/office/drawing/2014/chart" uri="{C3380CC4-5D6E-409C-BE32-E72D297353CC}">
              <c16:uniqueId val="{00000001-2271-49AB-AFB1-4E12CD4874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13.85</c:v>
                </c:pt>
                <c:pt idx="1">
                  <c:v>31.23</c:v>
                </c:pt>
                <c:pt idx="2">
                  <c:v>1.19</c:v>
                </c:pt>
                <c:pt idx="3">
                  <c:v>3</c:v>
                </c:pt>
                <c:pt idx="4">
                  <c:v>13.12</c:v>
                </c:pt>
              </c:numCache>
            </c:numRef>
          </c:val>
          <c:smooth val="0"/>
          <c:extLst>
            <c:ext xmlns:c16="http://schemas.microsoft.com/office/drawing/2014/chart" uri="{C3380CC4-5D6E-409C-BE32-E72D297353CC}">
              <c16:uniqueId val="{00000002-2271-49AB-AFB1-4E12CD4874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59-4792-ADA6-2A702F2975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59-4792-ADA6-2A702F2975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59-4792-ADA6-2A702F2975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559-4792-ADA6-2A702F29754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559-4792-ADA6-2A702F29754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0.34</c:v>
                </c:pt>
                <c:pt idx="2">
                  <c:v>#N/A</c:v>
                </c:pt>
                <c:pt idx="3">
                  <c:v>0.25</c:v>
                </c:pt>
                <c:pt idx="4">
                  <c:v>#N/A</c:v>
                </c:pt>
                <c:pt idx="5">
                  <c:v>0.23</c:v>
                </c:pt>
                <c:pt idx="6">
                  <c:v>#N/A</c:v>
                </c:pt>
                <c:pt idx="7">
                  <c:v>0.13</c:v>
                </c:pt>
                <c:pt idx="8">
                  <c:v>#N/A</c:v>
                </c:pt>
                <c:pt idx="9">
                  <c:v>0.01</c:v>
                </c:pt>
              </c:numCache>
            </c:numRef>
          </c:val>
          <c:extLst>
            <c:ext xmlns:c16="http://schemas.microsoft.com/office/drawing/2014/chart" uri="{C3380CC4-5D6E-409C-BE32-E72D297353CC}">
              <c16:uniqueId val="{00000005-A559-4792-ADA6-2A702F29754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c:v>
                </c:pt>
                <c:pt idx="4">
                  <c:v>#N/A</c:v>
                </c:pt>
                <c:pt idx="5">
                  <c:v>0.13</c:v>
                </c:pt>
                <c:pt idx="6">
                  <c:v>#N/A</c:v>
                </c:pt>
                <c:pt idx="7">
                  <c:v>0.02</c:v>
                </c:pt>
                <c:pt idx="8">
                  <c:v>#N/A</c:v>
                </c:pt>
                <c:pt idx="9">
                  <c:v>0.01</c:v>
                </c:pt>
              </c:numCache>
            </c:numRef>
          </c:val>
          <c:extLst>
            <c:ext xmlns:c16="http://schemas.microsoft.com/office/drawing/2014/chart" uri="{C3380CC4-5D6E-409C-BE32-E72D297353CC}">
              <c16:uniqueId val="{00000006-A559-4792-ADA6-2A702F29754E}"/>
            </c:ext>
          </c:extLst>
        </c:ser>
        <c:ser>
          <c:idx val="7"/>
          <c:order val="7"/>
          <c:tx>
            <c:strRef>
              <c:f>データシート!$A$34</c:f>
              <c:strCache>
                <c:ptCount val="1"/>
                <c:pt idx="0">
                  <c:v>漁業集落排水事業特別会計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0.14000000000000001</c:v>
                </c:pt>
                <c:pt idx="2">
                  <c:v>#N/A</c:v>
                </c:pt>
                <c:pt idx="3">
                  <c:v>0.18</c:v>
                </c:pt>
                <c:pt idx="4">
                  <c:v>#N/A</c:v>
                </c:pt>
                <c:pt idx="5">
                  <c:v>0.09</c:v>
                </c:pt>
                <c:pt idx="6">
                  <c:v>#N/A</c:v>
                </c:pt>
                <c:pt idx="7">
                  <c:v>0.14000000000000001</c:v>
                </c:pt>
                <c:pt idx="8">
                  <c:v>#N/A</c:v>
                </c:pt>
                <c:pt idx="9">
                  <c:v>0.17</c:v>
                </c:pt>
              </c:numCache>
            </c:numRef>
          </c:val>
          <c:extLst>
            <c:ext xmlns:c16="http://schemas.microsoft.com/office/drawing/2014/chart" uri="{C3380CC4-5D6E-409C-BE32-E72D297353CC}">
              <c16:uniqueId val="{00000007-A559-4792-ADA6-2A702F29754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1.89</c:v>
                </c:pt>
                <c:pt idx="2">
                  <c:v>#N/A</c:v>
                </c:pt>
                <c:pt idx="3">
                  <c:v>0.44</c:v>
                </c:pt>
                <c:pt idx="4">
                  <c:v>#N/A</c:v>
                </c:pt>
                <c:pt idx="5">
                  <c:v>0.42</c:v>
                </c:pt>
                <c:pt idx="6">
                  <c:v>#N/A</c:v>
                </c:pt>
                <c:pt idx="7">
                  <c:v>0.31</c:v>
                </c:pt>
                <c:pt idx="8">
                  <c:v>#N/A</c:v>
                </c:pt>
                <c:pt idx="9">
                  <c:v>0.3</c:v>
                </c:pt>
              </c:numCache>
            </c:numRef>
          </c:val>
          <c:extLst>
            <c:ext xmlns:c16="http://schemas.microsoft.com/office/drawing/2014/chart" uri="{C3380CC4-5D6E-409C-BE32-E72D297353CC}">
              <c16:uniqueId val="{00000008-A559-4792-ADA6-2A702F2975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c:v>
                </c:pt>
                <c:pt idx="2">
                  <c:v>#N/A</c:v>
                </c:pt>
                <c:pt idx="3">
                  <c:v>3.6</c:v>
                </c:pt>
                <c:pt idx="4">
                  <c:v>#N/A</c:v>
                </c:pt>
                <c:pt idx="5">
                  <c:v>4.78</c:v>
                </c:pt>
                <c:pt idx="6">
                  <c:v>#N/A</c:v>
                </c:pt>
                <c:pt idx="7">
                  <c:v>2.2999999999999998</c:v>
                </c:pt>
                <c:pt idx="8">
                  <c:v>#N/A</c:v>
                </c:pt>
                <c:pt idx="9">
                  <c:v>1.93</c:v>
                </c:pt>
              </c:numCache>
            </c:numRef>
          </c:val>
          <c:extLst>
            <c:ext xmlns:c16="http://schemas.microsoft.com/office/drawing/2014/chart" uri="{C3380CC4-5D6E-409C-BE32-E72D297353CC}">
              <c16:uniqueId val="{00000009-A559-4792-ADA6-2A702F2975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405</c:v>
                </c:pt>
                <c:pt idx="5">
                  <c:v>319</c:v>
                </c:pt>
                <c:pt idx="8">
                  <c:v>273</c:v>
                </c:pt>
                <c:pt idx="11">
                  <c:v>290</c:v>
                </c:pt>
                <c:pt idx="14">
                  <c:v>314</c:v>
                </c:pt>
              </c:numCache>
            </c:numRef>
          </c:val>
          <c:extLst>
            <c:ext xmlns:c16="http://schemas.microsoft.com/office/drawing/2014/chart" uri="{C3380CC4-5D6E-409C-BE32-E72D297353CC}">
              <c16:uniqueId val="{00000000-4632-4488-A357-912FA6B9DF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32-4488-A357-912FA6B9DF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32-4488-A357-912FA6B9DF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33</c:v>
                </c:pt>
                <c:pt idx="3">
                  <c:v>33</c:v>
                </c:pt>
                <c:pt idx="6">
                  <c:v>32</c:v>
                </c:pt>
                <c:pt idx="9">
                  <c:v>29</c:v>
                </c:pt>
                <c:pt idx="12">
                  <c:v>21</c:v>
                </c:pt>
              </c:numCache>
            </c:numRef>
          </c:val>
          <c:extLst>
            <c:ext xmlns:c16="http://schemas.microsoft.com/office/drawing/2014/chart" uri="{C3380CC4-5D6E-409C-BE32-E72D297353CC}">
              <c16:uniqueId val="{00000003-4632-4488-A357-912FA6B9DF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c:v>
                </c:pt>
                <c:pt idx="3">
                  <c:v>14</c:v>
                </c:pt>
                <c:pt idx="6">
                  <c:v>23</c:v>
                </c:pt>
                <c:pt idx="9">
                  <c:v>27</c:v>
                </c:pt>
                <c:pt idx="12">
                  <c:v>38</c:v>
                </c:pt>
              </c:numCache>
            </c:numRef>
          </c:val>
          <c:extLst>
            <c:ext xmlns:c16="http://schemas.microsoft.com/office/drawing/2014/chart" uri="{C3380CC4-5D6E-409C-BE32-E72D297353CC}">
              <c16:uniqueId val="{00000004-4632-4488-A357-912FA6B9DF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32-4488-A357-912FA6B9DF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32-4488-A357-912FA6B9DF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317</c:v>
                </c:pt>
                <c:pt idx="3">
                  <c:v>299</c:v>
                </c:pt>
                <c:pt idx="6">
                  <c:v>232</c:v>
                </c:pt>
                <c:pt idx="9">
                  <c:v>242</c:v>
                </c:pt>
                <c:pt idx="12">
                  <c:v>275</c:v>
                </c:pt>
              </c:numCache>
            </c:numRef>
          </c:val>
          <c:extLst>
            <c:ext xmlns:c16="http://schemas.microsoft.com/office/drawing/2014/chart" uri="{C3380CC4-5D6E-409C-BE32-E72D297353CC}">
              <c16:uniqueId val="{00000007-4632-4488-A357-912FA6B9DF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c:v>
                </c:pt>
                <c:pt idx="2">
                  <c:v>#N/A</c:v>
                </c:pt>
                <c:pt idx="3">
                  <c:v>#N/A</c:v>
                </c:pt>
                <c:pt idx="4">
                  <c:v>27</c:v>
                </c:pt>
                <c:pt idx="5">
                  <c:v>#N/A</c:v>
                </c:pt>
                <c:pt idx="6">
                  <c:v>#N/A</c:v>
                </c:pt>
                <c:pt idx="7">
                  <c:v>14</c:v>
                </c:pt>
                <c:pt idx="8">
                  <c:v>#N/A</c:v>
                </c:pt>
                <c:pt idx="9">
                  <c:v>#N/A</c:v>
                </c:pt>
                <c:pt idx="10">
                  <c:v>8</c:v>
                </c:pt>
                <c:pt idx="11">
                  <c:v>#N/A</c:v>
                </c:pt>
                <c:pt idx="12">
                  <c:v>#N/A</c:v>
                </c:pt>
                <c:pt idx="13">
                  <c:v>20</c:v>
                </c:pt>
                <c:pt idx="14">
                  <c:v>#N/A</c:v>
                </c:pt>
              </c:numCache>
            </c:numRef>
          </c:val>
          <c:smooth val="0"/>
          <c:extLst>
            <c:ext xmlns:c16="http://schemas.microsoft.com/office/drawing/2014/chart" uri="{C3380CC4-5D6E-409C-BE32-E72D297353CC}">
              <c16:uniqueId val="{00000008-4632-4488-A357-912FA6B9DF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3328</c:v>
                </c:pt>
                <c:pt idx="5">
                  <c:v>3351</c:v>
                </c:pt>
                <c:pt idx="8">
                  <c:v>3362</c:v>
                </c:pt>
                <c:pt idx="11">
                  <c:v>3242</c:v>
                </c:pt>
                <c:pt idx="14">
                  <c:v>3073</c:v>
                </c:pt>
              </c:numCache>
            </c:numRef>
          </c:val>
          <c:extLst>
            <c:ext xmlns:c16="http://schemas.microsoft.com/office/drawing/2014/chart" uri="{C3380CC4-5D6E-409C-BE32-E72D297353CC}">
              <c16:uniqueId val="{00000000-3345-423F-910B-FF57F764AE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c:v>
                </c:pt>
                <c:pt idx="5">
                  <c:v>1</c:v>
                </c:pt>
                <c:pt idx="8">
                  <c:v>0</c:v>
                </c:pt>
                <c:pt idx="11">
                  <c:v>0</c:v>
                </c:pt>
                <c:pt idx="14">
                  <c:v>0</c:v>
                </c:pt>
              </c:numCache>
            </c:numRef>
          </c:val>
          <c:extLst>
            <c:ext xmlns:c16="http://schemas.microsoft.com/office/drawing/2014/chart" uri="{C3380CC4-5D6E-409C-BE32-E72D297353CC}">
              <c16:uniqueId val="{00000001-3345-423F-910B-FF57F764AE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4213</c:v>
                </c:pt>
                <c:pt idx="5">
                  <c:v>4655</c:v>
                </c:pt>
                <c:pt idx="8">
                  <c:v>4993</c:v>
                </c:pt>
                <c:pt idx="11">
                  <c:v>4399</c:v>
                </c:pt>
                <c:pt idx="14">
                  <c:v>4684</c:v>
                </c:pt>
              </c:numCache>
            </c:numRef>
          </c:val>
          <c:extLst>
            <c:ext xmlns:c16="http://schemas.microsoft.com/office/drawing/2014/chart" uri="{C3380CC4-5D6E-409C-BE32-E72D297353CC}">
              <c16:uniqueId val="{00000002-3345-423F-910B-FF57F764AE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45-423F-910B-FF57F764AE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45-423F-910B-FF57F764AE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45-423F-910B-FF57F764AE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442</c:v>
                </c:pt>
                <c:pt idx="3">
                  <c:v>449</c:v>
                </c:pt>
                <c:pt idx="6">
                  <c:v>434</c:v>
                </c:pt>
                <c:pt idx="9">
                  <c:v>453</c:v>
                </c:pt>
                <c:pt idx="12">
                  <c:v>428</c:v>
                </c:pt>
              </c:numCache>
            </c:numRef>
          </c:val>
          <c:extLst>
            <c:ext xmlns:c16="http://schemas.microsoft.com/office/drawing/2014/chart" uri="{C3380CC4-5D6E-409C-BE32-E72D297353CC}">
              <c16:uniqueId val="{00000006-3345-423F-910B-FF57F764AE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247</c:v>
                </c:pt>
                <c:pt idx="3">
                  <c:v>89</c:v>
                </c:pt>
                <c:pt idx="6">
                  <c:v>59</c:v>
                </c:pt>
                <c:pt idx="9">
                  <c:v>30</c:v>
                </c:pt>
                <c:pt idx="12">
                  <c:v>9</c:v>
                </c:pt>
              </c:numCache>
            </c:numRef>
          </c:val>
          <c:extLst>
            <c:ext xmlns:c16="http://schemas.microsoft.com/office/drawing/2014/chart" uri="{C3380CC4-5D6E-409C-BE32-E72D297353CC}">
              <c16:uniqueId val="{00000007-3345-423F-910B-FF57F764AE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198</c:v>
                </c:pt>
                <c:pt idx="3">
                  <c:v>260</c:v>
                </c:pt>
                <c:pt idx="6">
                  <c:v>348</c:v>
                </c:pt>
                <c:pt idx="9">
                  <c:v>466</c:v>
                </c:pt>
                <c:pt idx="12">
                  <c:v>609</c:v>
                </c:pt>
              </c:numCache>
            </c:numRef>
          </c:val>
          <c:extLst>
            <c:ext xmlns:c16="http://schemas.microsoft.com/office/drawing/2014/chart" uri="{C3380CC4-5D6E-409C-BE32-E72D297353CC}">
              <c16:uniqueId val="{00000008-3345-423F-910B-FF57F764AE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45-423F-910B-FF57F764AE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3070</c:v>
                </c:pt>
                <c:pt idx="3">
                  <c:v>3120</c:v>
                </c:pt>
                <c:pt idx="6">
                  <c:v>3177</c:v>
                </c:pt>
                <c:pt idx="9">
                  <c:v>3344</c:v>
                </c:pt>
                <c:pt idx="12">
                  <c:v>3523</c:v>
                </c:pt>
              </c:numCache>
            </c:numRef>
          </c:val>
          <c:extLst>
            <c:ext xmlns:c16="http://schemas.microsoft.com/office/drawing/2014/chart" uri="{C3380CC4-5D6E-409C-BE32-E72D297353CC}">
              <c16:uniqueId val="{0000000A-3345-423F-910B-FF57F764AE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45-423F-910B-FF57F764AE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867</c:v>
                </c:pt>
                <c:pt idx="1">
                  <c:v>955</c:v>
                </c:pt>
                <c:pt idx="2">
                  <c:v>1183</c:v>
                </c:pt>
              </c:numCache>
            </c:numRef>
          </c:val>
          <c:extLst>
            <c:ext xmlns:c16="http://schemas.microsoft.com/office/drawing/2014/chart" uri="{C3380CC4-5D6E-409C-BE32-E72D297353CC}">
              <c16:uniqueId val="{00000000-EF3B-4582-8377-39B0E453B9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492</c:v>
                </c:pt>
                <c:pt idx="1">
                  <c:v>571</c:v>
                </c:pt>
                <c:pt idx="2">
                  <c:v>572</c:v>
                </c:pt>
              </c:numCache>
            </c:numRef>
          </c:val>
          <c:extLst>
            <c:ext xmlns:c16="http://schemas.microsoft.com/office/drawing/2014/chart" uri="{C3380CC4-5D6E-409C-BE32-E72D297353CC}">
              <c16:uniqueId val="{00000001-EF3B-4582-8377-39B0E453B9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3396</c:v>
                </c:pt>
                <c:pt idx="1">
                  <c:v>2634</c:v>
                </c:pt>
                <c:pt idx="2">
                  <c:v>2425</c:v>
                </c:pt>
              </c:numCache>
            </c:numRef>
          </c:val>
          <c:extLst>
            <c:ext xmlns:c16="http://schemas.microsoft.com/office/drawing/2014/chart" uri="{C3380CC4-5D6E-409C-BE32-E72D297353CC}">
              <c16:uniqueId val="{00000002-EF3B-4582-8377-39B0E453B9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3,119
3,105
28.37
3,570,351
3,474,596
33,044
1,706,158
3,523,213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人口の減少や全国平均を上回る高齢化率（２年度末４５．２％）に加え、長引く景気低迷や第一次産業の不振等により財政基盤が弱く、類似団体平均値ではあるが全国平均や県平均をかなり下回っている。</a:t>
          </a:r>
        </a:p>
        <a:p>
          <a:r>
            <a:rPr kumimoji="1" lang="ja-JP" altLang="en-US" sz="1300">
              <a:latin typeface="ＭＳ Ｐゴシック" panose="020B0600070205080204" pitchFamily="50" charset="-128"/>
              <a:ea typeface="ＭＳ Ｐゴシック" panose="020B0600070205080204" pitchFamily="50" charset="-128"/>
            </a:rPr>
            <a:t>　物件費などの歳出の見直しを実施し、産業の振興による税収増への取り組みを積極的に行うとともに、税収の徴収強化対策を継続して実施し、自主財源の確保に努める。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134153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134153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経常収支比率は前年度と比較すると２．６ポイント増加し、類似団体を３．８ポイント下回っている。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増加の要因としては、人件費、公債費、補助費等に係る経常経費の増加に対し、地方税等の減により歳入経常一般財源が減少したためである。　</a:t>
          </a:r>
        </a:p>
        <a:p>
          <a:r>
            <a:rPr kumimoji="1" lang="ja-JP" altLang="en-US" sz="1300">
              <a:latin typeface="ＭＳ Ｐゴシック" panose="020B0600070205080204" pitchFamily="50" charset="-128"/>
              <a:ea typeface="ＭＳ Ｐゴシック" panose="020B0600070205080204" pitchFamily="50" charset="-128"/>
            </a:rPr>
            <a:t>　今後地方債の発行増による公債費の増加が見込まれるため、繰上償還による公債費の削減や、事務事業の優先度の点検を行い経常経費の削減に取り組む。</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7438</xdr:rowOff>
    </xdr:from>
    <xdr:to>
      <xdr:col>23</xdr:col>
      <xdr:colOff>133350</xdr:colOff>
      <xdr:row>63</xdr:row>
      <xdr:rowOff>97065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08788"/>
          <a:ext cx="8382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47897</xdr:rowOff>
    </xdr:from>
    <xdr:to>
      <xdr:col>19</xdr:col>
      <xdr:colOff>133350</xdr:colOff>
      <xdr:row>63</xdr:row>
      <xdr:rowOff>7438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7779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47897</xdr:rowOff>
    </xdr:from>
    <xdr:to>
      <xdr:col>15</xdr:col>
      <xdr:colOff>82550</xdr:colOff>
      <xdr:row>62</xdr:row>
      <xdr:rowOff>154759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77797"/>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6531</xdr:rowOff>
    </xdr:from>
    <xdr:to>
      <xdr:col>11</xdr:col>
      <xdr:colOff>31750</xdr:colOff>
      <xdr:row>62</xdr:row>
      <xdr:rowOff>154759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36431"/>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46265</xdr:rowOff>
    </xdr:from>
    <xdr:to>
      <xdr:col>23</xdr:col>
      <xdr:colOff>184150</xdr:colOff>
      <xdr:row>63</xdr:row>
      <xdr:rowOff>147865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18342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128088</xdr:rowOff>
    </xdr:from>
    <xdr:to>
      <xdr:col>19</xdr:col>
      <xdr:colOff>184150</xdr:colOff>
      <xdr:row>63</xdr:row>
      <xdr:rowOff>58238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168547</xdr:rowOff>
    </xdr:from>
    <xdr:to>
      <xdr:col>15</xdr:col>
      <xdr:colOff>133350</xdr:colOff>
      <xdr:row>62</xdr:row>
      <xdr:rowOff>98697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108874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103959</xdr:rowOff>
    </xdr:from>
    <xdr:to>
      <xdr:col>11</xdr:col>
      <xdr:colOff>82550</xdr:colOff>
      <xdr:row>63</xdr:row>
      <xdr:rowOff>34109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18886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127181</xdr:rowOff>
    </xdr:from>
    <xdr:to>
      <xdr:col>7</xdr:col>
      <xdr:colOff>31750</xdr:colOff>
      <xdr:row>62</xdr:row>
      <xdr:rowOff>57331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67508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前年度より７２，６１１円（△１８．２％）減少している、主に物件費を要因としており、ふるさと納税振興事業費に係る経費が減少したためである。　</a:t>
          </a: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今後はこれらも含めた経費について、適正管理していく必要がある。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42304</xdr:rowOff>
    </xdr:from>
    <xdr:to>
      <xdr:col>23</xdr:col>
      <xdr:colOff>133350</xdr:colOff>
      <xdr:row>80</xdr:row>
      <xdr:rowOff>125738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758304"/>
          <a:ext cx="838200" cy="8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125738</xdr:rowOff>
    </xdr:from>
    <xdr:to>
      <xdr:col>19</xdr:col>
      <xdr:colOff>133350</xdr:colOff>
      <xdr:row>84</xdr:row>
      <xdr:rowOff>116774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841738"/>
          <a:ext cx="889000" cy="67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129459</xdr:rowOff>
    </xdr:from>
    <xdr:to>
      <xdr:col>15</xdr:col>
      <xdr:colOff>82550</xdr:colOff>
      <xdr:row>84</xdr:row>
      <xdr:rowOff>116774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16909"/>
          <a:ext cx="889000" cy="50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90460</xdr:rowOff>
    </xdr:from>
    <xdr:to>
      <xdr:col>11</xdr:col>
      <xdr:colOff>31750</xdr:colOff>
      <xdr:row>81</xdr:row>
      <xdr:rowOff>129459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06460"/>
          <a:ext cx="889000" cy="2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162954</xdr:rowOff>
    </xdr:from>
    <xdr:to>
      <xdr:col>23</xdr:col>
      <xdr:colOff>184150</xdr:colOff>
      <xdr:row>80</xdr:row>
      <xdr:rowOff>93104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84231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74938</xdr:rowOff>
    </xdr:from>
    <xdr:to>
      <xdr:col>19</xdr:col>
      <xdr:colOff>184150</xdr:colOff>
      <xdr:row>81</xdr:row>
      <xdr:rowOff>5088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15265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5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65974</xdr:rowOff>
    </xdr:from>
    <xdr:to>
      <xdr:col>15</xdr:col>
      <xdr:colOff>133350</xdr:colOff>
      <xdr:row>84</xdr:row>
      <xdr:rowOff>167574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4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152351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55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78659</xdr:rowOff>
    </xdr:from>
    <xdr:to>
      <xdr:col>11</xdr:col>
      <xdr:colOff>82550</xdr:colOff>
      <xdr:row>82</xdr:row>
      <xdr:rowOff>8809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165036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39660</xdr:rowOff>
    </xdr:from>
    <xdr:to>
      <xdr:col>7</xdr:col>
      <xdr:colOff>31750</xdr:colOff>
      <xdr:row>80</xdr:row>
      <xdr:rowOff>141260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151437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2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全国平均と同値、類似団体平均を０．１ポイント上回っている。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今後も国の制度改正に準拠した給与の適正管理に努める。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129223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48852"/>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129223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3330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123189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333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24130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過去からの新規採用抑制や退職不補充等により類似団体平均を下回っている。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今後も定員適正化計画に基づく職員数を配置し、適正な定員管理に努める。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53746</xdr:rowOff>
    </xdr:from>
    <xdr:to>
      <xdr:col>81</xdr:col>
      <xdr:colOff>44450</xdr:colOff>
      <xdr:row>61</xdr:row>
      <xdr:rowOff>58813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12196"/>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46266</xdr:rowOff>
    </xdr:from>
    <xdr:to>
      <xdr:col>77</xdr:col>
      <xdr:colOff>44450</xdr:colOff>
      <xdr:row>61</xdr:row>
      <xdr:rowOff>58813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4716"/>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18276</xdr:rowOff>
    </xdr:from>
    <xdr:to>
      <xdr:col>72</xdr:col>
      <xdr:colOff>203200</xdr:colOff>
      <xdr:row>61</xdr:row>
      <xdr:rowOff>46266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76726"/>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7658</xdr:rowOff>
    </xdr:from>
    <xdr:to>
      <xdr:col>68</xdr:col>
      <xdr:colOff>152400</xdr:colOff>
      <xdr:row>61</xdr:row>
      <xdr:rowOff>18276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66108"/>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2946</xdr:rowOff>
    </xdr:from>
    <xdr:to>
      <xdr:col>81</xdr:col>
      <xdr:colOff>95250</xdr:colOff>
      <xdr:row>61</xdr:row>
      <xdr:rowOff>104546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19473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8013</xdr:rowOff>
    </xdr:from>
    <xdr:to>
      <xdr:col>77</xdr:col>
      <xdr:colOff>95250</xdr:colOff>
      <xdr:row>61</xdr:row>
      <xdr:rowOff>109613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119790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5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166916</xdr:rowOff>
    </xdr:from>
    <xdr:to>
      <xdr:col>73</xdr:col>
      <xdr:colOff>44450</xdr:colOff>
      <xdr:row>61</xdr:row>
      <xdr:rowOff>97066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107243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138926</xdr:rowOff>
    </xdr:from>
    <xdr:to>
      <xdr:col>68</xdr:col>
      <xdr:colOff>203200</xdr:colOff>
      <xdr:row>61</xdr:row>
      <xdr:rowOff>69076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79253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128308</xdr:rowOff>
    </xdr:from>
    <xdr:to>
      <xdr:col>64</xdr:col>
      <xdr:colOff>152400</xdr:colOff>
      <xdr:row>61</xdr:row>
      <xdr:rowOff>58458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68635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8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平成１９年度から実施した補償金免除繰上償還等により、類似団体平均を下回っている。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今後は、南海トラフ地震対策に係る投資事業の実施等による地方債の発行増に伴い、公債費の増加が見込まれるため、地方債発行の抑制等、公債費の適正管理を図る。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164254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6632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8890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6793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39</xdr:row>
      <xdr:rowOff>8890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6310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38</xdr:row>
      <xdr:rowOff>115994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40588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令和２年度末時点では、普通交付税算入見込額や充当可能基金などの充当可能財源が将来負担を上回っている。</a:t>
          </a:r>
        </a:p>
        <a:p>
          <a:r>
            <a:rPr kumimoji="1" lang="ja-JP" altLang="en-US" sz="1300">
              <a:latin typeface="ＭＳ Ｐゴシック" panose="020B0600070205080204" pitchFamily="50" charset="-128"/>
              <a:ea typeface="ＭＳ Ｐゴシック" panose="020B0600070205080204" pitchFamily="50" charset="-128"/>
            </a:rPr>
            <a:t>　今後も新規事業の実施等にあたっては、総点検を行い財政の健全化を図る。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3,119
3,105
28.37
3,570,351
3,474,596
33,044
1,706,158
3,523,213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ポイント上回っており、全国平均より高い数値となっている。会計年度任用職員の人件費の増加や職員数の増加（＋３人）により対前年度比は０．６ポイントの増となっている。</a:t>
          </a:r>
        </a:p>
        <a:p>
          <a:r>
            <a:rPr kumimoji="1" lang="ja-JP" altLang="en-US" sz="1300">
              <a:latin typeface="ＭＳ Ｐゴシック" panose="020B0600070205080204" pitchFamily="50" charset="-128"/>
              <a:ea typeface="ＭＳ Ｐゴシック" panose="020B0600070205080204" pitchFamily="50" charset="-128"/>
            </a:rPr>
            <a:t>　近年は職員数が増加傾向にあるため、人件費の増加も想定される。一定数の職員の確保とともに、業務の外部委託の検討など経費の抑制に努めていく。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77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物件費に係る経常収支比率は類似団体平均を下回っているものの、各課事務事業の点検・見直しにより物件費の抑制に取り組んでいく必要がある。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業務システムや国の制度等による情報システムの導入・運用コストの増大が課題である。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650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42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16</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06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16</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06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ポイント上回っており、全国平均、県内平均と比べても高い数値となっており、普通建設事業費支弁人件費の増加や職員数の増加（＋４人）により対前年度比は２．７ポイントの増となっている。</a:t>
          </a:r>
        </a:p>
        <a:p>
          <a:r>
            <a:rPr kumimoji="1" lang="ja-JP" altLang="en-US" sz="1300">
              <a:latin typeface="ＭＳ Ｐゴシック" panose="020B0600070205080204" pitchFamily="50" charset="-128"/>
              <a:ea typeface="ＭＳ Ｐゴシック" panose="020B0600070205080204" pitchFamily="50" charset="-128"/>
            </a:rPr>
            <a:t>　近年は職員数が増加傾向にあるため、人件費の増加も想定される。一定数の職員の確保とともに、業務の外部委託の検討など経費の抑制に努めていく。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他会計への繰出金が主なものであるが、各会計の適正化を図り、数値を抑制する。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31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20320</xdr:rowOff>
    </xdr:from>
    <xdr:to>
      <xdr:col>73</xdr:col>
      <xdr:colOff>180975</xdr:colOff>
      <xdr:row>55</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50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27940</xdr:rowOff>
    </xdr:from>
    <xdr:to>
      <xdr:col>69</xdr:col>
      <xdr:colOff>92075</xdr:colOff>
      <xdr:row>55</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57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140970</xdr:rowOff>
    </xdr:from>
    <xdr:to>
      <xdr:col>74</xdr:col>
      <xdr:colOff>31750</xdr:colOff>
      <xdr:row>55</xdr:row>
      <xdr:rowOff>71120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81297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148590</xdr:rowOff>
    </xdr:from>
    <xdr:to>
      <xdr:col>65</xdr:col>
      <xdr:colOff>53975</xdr:colOff>
      <xdr:row>55</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88917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補助費等に係る経常収支比率が類似団体平均を上回っているのは、保健福祉費・清掃費・消防費等の、広域連合・一部事務組合への負担が要因である。</a:t>
          </a:r>
        </a:p>
        <a:p>
          <a:r>
            <a:rPr kumimoji="1" lang="ja-JP" altLang="en-US" sz="1300">
              <a:latin typeface="ＭＳ Ｐゴシック" panose="020B0600070205080204" pitchFamily="50" charset="-128"/>
              <a:ea typeface="ＭＳ Ｐゴシック" panose="020B0600070205080204" pitchFamily="50" charset="-128"/>
            </a:rPr>
            <a:t>　一部事務組合等のほか、各種団体等への補助金について適正な管理を行う。</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83566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6741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38</xdr:row>
      <xdr:rowOff>159004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6603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38</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6603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39</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649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32766</xdr:rowOff>
    </xdr:from>
    <xdr:to>
      <xdr:col>82</xdr:col>
      <xdr:colOff>158750</xdr:colOff>
      <xdr:row>39</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4843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平成１９年度のピーク時以降減少傾向にある。令和２年度においては、対前年度比１。２ポイントの増となっている。今後は、南海トラフ地震対策に係る投資事業の実施等による地方債の発行増に伴い、公債費の増加が見込まれるため、公債費削減の取組みと、総合計画に基づいた計画的な事業実施により、適正な数値に抑え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81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4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2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公債費以外の経常収支比率は前年度比１．４ポイント増となっており、類似団体平均を５．５ポイント上回っている。</a:t>
          </a:r>
        </a:p>
        <a:p>
          <a:r>
            <a:rPr kumimoji="1" lang="ja-JP" altLang="en-US" sz="1300">
              <a:latin typeface="ＭＳ Ｐゴシック" panose="020B0600070205080204" pitchFamily="50" charset="-128"/>
              <a:ea typeface="ＭＳ Ｐゴシック" panose="020B0600070205080204" pitchFamily="50" charset="-128"/>
            </a:rPr>
            <a:t>　繰出金の経常収支比率が主な要因であり、当該経常収支比率は今後も増加傾向にあるため、各特別会計内の運営の適正化を図ることにより、普通会計の負担額を減少するよう努める。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76</xdr:row>
      <xdr:rowOff>136798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212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171087</xdr:rowOff>
    </xdr:from>
    <xdr:to>
      <xdr:col>78</xdr:col>
      <xdr:colOff>69850</xdr:colOff>
      <xdr:row>76</xdr:row>
      <xdr:rowOff>91077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298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171087</xdr:rowOff>
    </xdr:from>
    <xdr:to>
      <xdr:col>73</xdr:col>
      <xdr:colOff>180975</xdr:colOff>
      <xdr:row>76</xdr:row>
      <xdr:rowOff>19231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29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148227</xdr:rowOff>
    </xdr:from>
    <xdr:to>
      <xdr:col>69</xdr:col>
      <xdr:colOff>92075</xdr:colOff>
      <xdr:row>76</xdr:row>
      <xdr:rowOff>19231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069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85998</xdr:rowOff>
    </xdr:from>
    <xdr:to>
      <xdr:col>82</xdr:col>
      <xdr:colOff>158750</xdr:colOff>
      <xdr:row>77</xdr:row>
      <xdr:rowOff>16148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58075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126654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120287</xdr:rowOff>
    </xdr:from>
    <xdr:to>
      <xdr:col>74</xdr:col>
      <xdr:colOff>31750</xdr:colOff>
      <xdr:row>76</xdr:row>
      <xdr:rowOff>50437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35214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139881</xdr:rowOff>
    </xdr:from>
    <xdr:to>
      <xdr:col>69</xdr:col>
      <xdr:colOff>142875</xdr:colOff>
      <xdr:row>76</xdr:row>
      <xdr:rowOff>70031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54808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97427</xdr:rowOff>
    </xdr:from>
    <xdr:to>
      <xdr:col>65</xdr:col>
      <xdr:colOff>53975</xdr:colOff>
      <xdr:row>76</xdr:row>
      <xdr:rowOff>27577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12354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3657</xdr:rowOff>
    </xdr:from>
    <xdr:to>
      <xdr:col>29</xdr:col>
      <xdr:colOff>127000</xdr:colOff>
      <xdr:row>18</xdr:row>
      <xdr:rowOff>20972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7382"/>
          <a:ext cx="647700" cy="1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20972</xdr:rowOff>
    </xdr:from>
    <xdr:to>
      <xdr:col>26</xdr:col>
      <xdr:colOff>50800</xdr:colOff>
      <xdr:row>18</xdr:row>
      <xdr:rowOff>52126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4697"/>
          <a:ext cx="698500" cy="31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52126</xdr:rowOff>
    </xdr:from>
    <xdr:to>
      <xdr:col>22</xdr:col>
      <xdr:colOff>114300</xdr:colOff>
      <xdr:row>18</xdr:row>
      <xdr:rowOff>58504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5851"/>
          <a:ext cx="6985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58504</xdr:rowOff>
    </xdr:from>
    <xdr:to>
      <xdr:col>18</xdr:col>
      <xdr:colOff>177800</xdr:colOff>
      <xdr:row>18</xdr:row>
      <xdr:rowOff>83924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2229"/>
          <a:ext cx="6985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124307</xdr:rowOff>
    </xdr:from>
    <xdr:to>
      <xdr:col>29</xdr:col>
      <xdr:colOff>177800</xdr:colOff>
      <xdr:row>18</xdr:row>
      <xdr:rowOff>54457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96384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141622</xdr:rowOff>
    </xdr:from>
    <xdr:to>
      <xdr:col>26</xdr:col>
      <xdr:colOff>101600</xdr:colOff>
      <xdr:row>18</xdr:row>
      <xdr:rowOff>71772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56549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0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1326</xdr:rowOff>
    </xdr:from>
    <xdr:to>
      <xdr:col>22</xdr:col>
      <xdr:colOff>165100</xdr:colOff>
      <xdr:row>18</xdr:row>
      <xdr:rowOff>102926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87703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7704</xdr:rowOff>
    </xdr:from>
    <xdr:to>
      <xdr:col>19</xdr:col>
      <xdr:colOff>38100</xdr:colOff>
      <xdr:row>18</xdr:row>
      <xdr:rowOff>109304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94081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33124</xdr:rowOff>
    </xdr:from>
    <xdr:to>
      <xdr:col>15</xdr:col>
      <xdr:colOff>101600</xdr:colOff>
      <xdr:row>18</xdr:row>
      <xdr:rowOff>134724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119501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295</xdr:rowOff>
    </xdr:from>
    <xdr:to>
      <xdr:col>29</xdr:col>
      <xdr:colOff>127000</xdr:colOff>
      <xdr:row>37</xdr:row>
      <xdr:rowOff>30249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24995"/>
          <a:ext cx="647700" cy="29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15207</xdr:rowOff>
    </xdr:from>
    <xdr:to>
      <xdr:col>26</xdr:col>
      <xdr:colOff>50800</xdr:colOff>
      <xdr:row>37</xdr:row>
      <xdr:rowOff>30249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39907"/>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162784</xdr:rowOff>
    </xdr:from>
    <xdr:to>
      <xdr:col>22</xdr:col>
      <xdr:colOff>114300</xdr:colOff>
      <xdr:row>37</xdr:row>
      <xdr:rowOff>15207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16034"/>
          <a:ext cx="698500" cy="2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162784</xdr:rowOff>
    </xdr:from>
    <xdr:to>
      <xdr:col>18</xdr:col>
      <xdr:colOff>177800</xdr:colOff>
      <xdr:row>37</xdr:row>
      <xdr:rowOff>152862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16034"/>
          <a:ext cx="698500" cy="16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120945</xdr:rowOff>
    </xdr:from>
    <xdr:to>
      <xdr:col>29</xdr:col>
      <xdr:colOff>177800</xdr:colOff>
      <xdr:row>37</xdr:row>
      <xdr:rowOff>51095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7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93022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150899</xdr:rowOff>
    </xdr:from>
    <xdr:to>
      <xdr:col>26</xdr:col>
      <xdr:colOff>101600</xdr:colOff>
      <xdr:row>37</xdr:row>
      <xdr:rowOff>81049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0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65826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9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135857</xdr:rowOff>
    </xdr:from>
    <xdr:to>
      <xdr:col>22</xdr:col>
      <xdr:colOff>165100</xdr:colOff>
      <xdr:row>37</xdr:row>
      <xdr:rowOff>66007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8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50784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7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111984</xdr:rowOff>
    </xdr:from>
    <xdr:to>
      <xdr:col>19</xdr:col>
      <xdr:colOff>38100</xdr:colOff>
      <xdr:row>37</xdr:row>
      <xdr:rowOff>42134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5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102062</xdr:rowOff>
    </xdr:from>
    <xdr:to>
      <xdr:col>15</xdr:col>
      <xdr:colOff>101600</xdr:colOff>
      <xdr:row>37</xdr:row>
      <xdr:rowOff>203662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2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188439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1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3,119
3,105
28.37
3,570,351
3,474,596
33,044
1,706,158
3,523,213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17528</xdr:rowOff>
    </xdr:from>
    <xdr:to>
      <xdr:col>24</xdr:col>
      <xdr:colOff>63500</xdr:colOff>
      <xdr:row>37</xdr:row>
      <xdr:rowOff>73505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1178"/>
          <a:ext cx="838200" cy="5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73505</xdr:rowOff>
    </xdr:from>
    <xdr:to>
      <xdr:col>19</xdr:col>
      <xdr:colOff>177800</xdr:colOff>
      <xdr:row>37</xdr:row>
      <xdr:rowOff>104012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7155"/>
          <a:ext cx="889000" cy="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104012</xdr:rowOff>
    </xdr:from>
    <xdr:to>
      <xdr:col>15</xdr:col>
      <xdr:colOff>50800</xdr:colOff>
      <xdr:row>37</xdr:row>
      <xdr:rowOff>112034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7662"/>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112034</xdr:rowOff>
    </xdr:from>
    <xdr:to>
      <xdr:col>10</xdr:col>
      <xdr:colOff>114300</xdr:colOff>
      <xdr:row>37</xdr:row>
      <xdr:rowOff>146575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5684"/>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138178</xdr:rowOff>
    </xdr:from>
    <xdr:to>
      <xdr:col>24</xdr:col>
      <xdr:colOff>114300</xdr:colOff>
      <xdr:row>37</xdr:row>
      <xdr:rowOff>68328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116605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22705</xdr:rowOff>
    </xdr:from>
    <xdr:to>
      <xdr:col>20</xdr:col>
      <xdr:colOff>38100</xdr:colOff>
      <xdr:row>37</xdr:row>
      <xdr:rowOff>124305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115432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53212</xdr:rowOff>
    </xdr:from>
    <xdr:to>
      <xdr:col>15</xdr:col>
      <xdr:colOff>101600</xdr:colOff>
      <xdr:row>37</xdr:row>
      <xdr:rowOff>154812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145938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61234</xdr:rowOff>
    </xdr:from>
    <xdr:to>
      <xdr:col>10</xdr:col>
      <xdr:colOff>165100</xdr:colOff>
      <xdr:row>37</xdr:row>
      <xdr:rowOff>162833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4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153960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95775</xdr:rowOff>
    </xdr:from>
    <xdr:to>
      <xdr:col>6</xdr:col>
      <xdr:colOff>38100</xdr:colOff>
      <xdr:row>38</xdr:row>
      <xdr:rowOff>25926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9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17052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135578</xdr:rowOff>
    </xdr:from>
    <xdr:to>
      <xdr:col>24</xdr:col>
      <xdr:colOff>63500</xdr:colOff>
      <xdr:row>57</xdr:row>
      <xdr:rowOff>153795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36778"/>
          <a:ext cx="838200" cy="18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22985</xdr:rowOff>
    </xdr:from>
    <xdr:to>
      <xdr:col>19</xdr:col>
      <xdr:colOff>177800</xdr:colOff>
      <xdr:row>56</xdr:row>
      <xdr:rowOff>135578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8595485"/>
          <a:ext cx="889000" cy="11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22985</xdr:rowOff>
    </xdr:from>
    <xdr:to>
      <xdr:col>15</xdr:col>
      <xdr:colOff>50800</xdr:colOff>
      <xdr:row>54</xdr:row>
      <xdr:rowOff>160055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595485"/>
          <a:ext cx="889000" cy="8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160055</xdr:rowOff>
    </xdr:from>
    <xdr:to>
      <xdr:col>10</xdr:col>
      <xdr:colOff>114300</xdr:colOff>
      <xdr:row>56</xdr:row>
      <xdr:rowOff>141344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18355"/>
          <a:ext cx="889000" cy="32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102995</xdr:rowOff>
    </xdr:from>
    <xdr:to>
      <xdr:col>24</xdr:col>
      <xdr:colOff>114300</xdr:colOff>
      <xdr:row>58</xdr:row>
      <xdr:rowOff>33145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17922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84778</xdr:rowOff>
    </xdr:from>
    <xdr:to>
      <xdr:col>20</xdr:col>
      <xdr:colOff>38100</xdr:colOff>
      <xdr:row>57</xdr:row>
      <xdr:rowOff>14928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31455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143635</xdr:rowOff>
    </xdr:from>
    <xdr:to>
      <xdr:col>15</xdr:col>
      <xdr:colOff>101600</xdr:colOff>
      <xdr:row>50</xdr:row>
      <xdr:rowOff>73785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90312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31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109255</xdr:rowOff>
    </xdr:from>
    <xdr:to>
      <xdr:col>10</xdr:col>
      <xdr:colOff>165100</xdr:colOff>
      <xdr:row>55</xdr:row>
      <xdr:rowOff>39405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55932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14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90544</xdr:rowOff>
    </xdr:from>
    <xdr:to>
      <xdr:col>6</xdr:col>
      <xdr:colOff>38100</xdr:colOff>
      <xdr:row>57</xdr:row>
      <xdr:rowOff>20694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37221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2792</xdr:rowOff>
    </xdr:from>
    <xdr:to>
      <xdr:col>24</xdr:col>
      <xdr:colOff>63500</xdr:colOff>
      <xdr:row>79</xdr:row>
      <xdr:rowOff>7513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47342"/>
          <a:ext cx="8382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154902</xdr:rowOff>
    </xdr:from>
    <xdr:to>
      <xdr:col>19</xdr:col>
      <xdr:colOff>177800</xdr:colOff>
      <xdr:row>79</xdr:row>
      <xdr:rowOff>2792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28002"/>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154902</xdr:rowOff>
    </xdr:from>
    <xdr:to>
      <xdr:col>15</xdr:col>
      <xdr:colOff>50800</xdr:colOff>
      <xdr:row>78</xdr:row>
      <xdr:rowOff>160655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2800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160655</xdr:rowOff>
    </xdr:from>
    <xdr:to>
      <xdr:col>10</xdr:col>
      <xdr:colOff>114300</xdr:colOff>
      <xdr:row>79</xdr:row>
      <xdr:rowOff>10754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3755"/>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128163</xdr:rowOff>
    </xdr:from>
    <xdr:to>
      <xdr:col>24</xdr:col>
      <xdr:colOff>114300</xdr:colOff>
      <xdr:row>79</xdr:row>
      <xdr:rowOff>58313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43090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1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123442</xdr:rowOff>
    </xdr:from>
    <xdr:to>
      <xdr:col>20</xdr:col>
      <xdr:colOff>38100</xdr:colOff>
      <xdr:row>79</xdr:row>
      <xdr:rowOff>53592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44719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8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104102</xdr:rowOff>
    </xdr:from>
    <xdr:to>
      <xdr:col>15</xdr:col>
      <xdr:colOff>101600</xdr:colOff>
      <xdr:row>79</xdr:row>
      <xdr:rowOff>34252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25379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109855</xdr:rowOff>
    </xdr:from>
    <xdr:to>
      <xdr:col>10</xdr:col>
      <xdr:colOff>165100</xdr:colOff>
      <xdr:row>79</xdr:row>
      <xdr:rowOff>40005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31132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131404</xdr:rowOff>
    </xdr:from>
    <xdr:to>
      <xdr:col>6</xdr:col>
      <xdr:colOff>38100</xdr:colOff>
      <xdr:row>79</xdr:row>
      <xdr:rowOff>61554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52681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91912</xdr:rowOff>
    </xdr:from>
    <xdr:to>
      <xdr:col>24</xdr:col>
      <xdr:colOff>63500</xdr:colOff>
      <xdr:row>97</xdr:row>
      <xdr:rowOff>135302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22562"/>
          <a:ext cx="838200" cy="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84096</xdr:rowOff>
    </xdr:from>
    <xdr:to>
      <xdr:col>19</xdr:col>
      <xdr:colOff>177800</xdr:colOff>
      <xdr:row>97</xdr:row>
      <xdr:rowOff>91912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14746"/>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76966</xdr:rowOff>
    </xdr:from>
    <xdr:to>
      <xdr:col>15</xdr:col>
      <xdr:colOff>50800</xdr:colOff>
      <xdr:row>97</xdr:row>
      <xdr:rowOff>84096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07616"/>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44461</xdr:rowOff>
    </xdr:from>
    <xdr:to>
      <xdr:col>10</xdr:col>
      <xdr:colOff>114300</xdr:colOff>
      <xdr:row>97</xdr:row>
      <xdr:rowOff>76966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75111"/>
          <a:ext cx="8890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84502</xdr:rowOff>
    </xdr:from>
    <xdr:to>
      <xdr:col>24</xdr:col>
      <xdr:colOff>114300</xdr:colOff>
      <xdr:row>98</xdr:row>
      <xdr:rowOff>14652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170879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41112</xdr:rowOff>
    </xdr:from>
    <xdr:to>
      <xdr:col>20</xdr:col>
      <xdr:colOff>38100</xdr:colOff>
      <xdr:row>97</xdr:row>
      <xdr:rowOff>142712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133839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33296</xdr:rowOff>
    </xdr:from>
    <xdr:to>
      <xdr:col>15</xdr:col>
      <xdr:colOff>101600</xdr:colOff>
      <xdr:row>97</xdr:row>
      <xdr:rowOff>134896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126023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26166</xdr:rowOff>
    </xdr:from>
    <xdr:to>
      <xdr:col>10</xdr:col>
      <xdr:colOff>165100</xdr:colOff>
      <xdr:row>97</xdr:row>
      <xdr:rowOff>127766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165111</xdr:rowOff>
    </xdr:from>
    <xdr:to>
      <xdr:col>6</xdr:col>
      <xdr:colOff>38100</xdr:colOff>
      <xdr:row>97</xdr:row>
      <xdr:rowOff>95261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86388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92727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39987</xdr:rowOff>
    </xdr:from>
    <xdr:to>
      <xdr:col>54</xdr:col>
      <xdr:colOff>189865</xdr:colOff>
      <xdr:row>39</xdr:row>
      <xdr:rowOff>80576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97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84403</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7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80576</xdr:rowOff>
    </xdr:from>
    <xdr:to>
      <xdr:col>55</xdr:col>
      <xdr:colOff>88900</xdr:colOff>
      <xdr:row>39</xdr:row>
      <xdr:rowOff>80576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6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47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39987</xdr:rowOff>
    </xdr:from>
    <xdr:to>
      <xdr:col>55</xdr:col>
      <xdr:colOff>88900</xdr:colOff>
      <xdr:row>33</xdr:row>
      <xdr:rowOff>39987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66144</xdr:rowOff>
    </xdr:from>
    <xdr:to>
      <xdr:col>55</xdr:col>
      <xdr:colOff>0</xdr:colOff>
      <xdr:row>38</xdr:row>
      <xdr:rowOff>10227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09794"/>
          <a:ext cx="838200" cy="1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0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75304</xdr:rowOff>
    </xdr:from>
    <xdr:to>
      <xdr:col>55</xdr:col>
      <xdr:colOff>50800</xdr:colOff>
      <xdr:row>38</xdr:row>
      <xdr:rowOff>5454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1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137023</xdr:rowOff>
    </xdr:from>
    <xdr:to>
      <xdr:col>50</xdr:col>
      <xdr:colOff>114300</xdr:colOff>
      <xdr:row>37</xdr:row>
      <xdr:rowOff>66144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794873"/>
          <a:ext cx="889000" cy="6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167382</xdr:rowOff>
    </xdr:from>
    <xdr:to>
      <xdr:col>50</xdr:col>
      <xdr:colOff>165100</xdr:colOff>
      <xdr:row>39</xdr:row>
      <xdr:rowOff>97532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6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88659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77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31247</xdr:rowOff>
    </xdr:from>
    <xdr:to>
      <xdr:col>45</xdr:col>
      <xdr:colOff>177800</xdr:colOff>
      <xdr:row>33</xdr:row>
      <xdr:rowOff>137023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46197"/>
          <a:ext cx="889000" cy="4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14805</xdr:rowOff>
    </xdr:from>
    <xdr:to>
      <xdr:col>46</xdr:col>
      <xdr:colOff>38100</xdr:colOff>
      <xdr:row>39</xdr:row>
      <xdr:rowOff>116405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70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107532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79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31247</xdr:rowOff>
    </xdr:from>
    <xdr:to>
      <xdr:col>41</xdr:col>
      <xdr:colOff>50800</xdr:colOff>
      <xdr:row>35</xdr:row>
      <xdr:rowOff>160546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46197"/>
          <a:ext cx="889000" cy="8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xdr:rowOff>
    </xdr:from>
    <xdr:to>
      <xdr:col>41</xdr:col>
      <xdr:colOff>101600</xdr:colOff>
      <xdr:row>39</xdr:row>
      <xdr:rowOff>102836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68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93963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78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29511</xdr:rowOff>
    </xdr:from>
    <xdr:to>
      <xdr:col>36</xdr:col>
      <xdr:colOff>165100</xdr:colOff>
      <xdr:row>39</xdr:row>
      <xdr:rowOff>131111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71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122238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8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130877</xdr:rowOff>
    </xdr:from>
    <xdr:to>
      <xdr:col>55</xdr:col>
      <xdr:colOff>50800</xdr:colOff>
      <xdr:row>38</xdr:row>
      <xdr:rowOff>61027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109304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5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15344</xdr:rowOff>
    </xdr:from>
    <xdr:to>
      <xdr:col>50</xdr:col>
      <xdr:colOff>165100</xdr:colOff>
      <xdr:row>37</xdr:row>
      <xdr:rowOff>116944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133471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13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86223</xdr:rowOff>
    </xdr:from>
    <xdr:to>
      <xdr:col>46</xdr:col>
      <xdr:colOff>38100</xdr:colOff>
      <xdr:row>34</xdr:row>
      <xdr:rowOff>16373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32900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51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151897</xdr:rowOff>
    </xdr:from>
    <xdr:to>
      <xdr:col>41</xdr:col>
      <xdr:colOff>101600</xdr:colOff>
      <xdr:row>31</xdr:row>
      <xdr:rowOff>82047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98574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7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109746</xdr:rowOff>
    </xdr:from>
    <xdr:to>
      <xdr:col>36</xdr:col>
      <xdr:colOff>165100</xdr:colOff>
      <xdr:row>36</xdr:row>
      <xdr:rowOff>39896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56423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8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133663</xdr:rowOff>
    </xdr:from>
    <xdr:to>
      <xdr:col>55</xdr:col>
      <xdr:colOff>0</xdr:colOff>
      <xdr:row>58</xdr:row>
      <xdr:rowOff>138926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10077763"/>
          <a:ext cx="8382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133663</xdr:rowOff>
    </xdr:from>
    <xdr:to>
      <xdr:col>50</xdr:col>
      <xdr:colOff>114300</xdr:colOff>
      <xdr:row>58</xdr:row>
      <xdr:rowOff>155011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77763"/>
          <a:ext cx="889000" cy="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116548</xdr:rowOff>
    </xdr:from>
    <xdr:to>
      <xdr:col>45</xdr:col>
      <xdr:colOff>177800</xdr:colOff>
      <xdr:row>58</xdr:row>
      <xdr:rowOff>155011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60648"/>
          <a:ext cx="889000" cy="3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46074</xdr:rowOff>
    </xdr:from>
    <xdr:to>
      <xdr:col>41</xdr:col>
      <xdr:colOff>50800</xdr:colOff>
      <xdr:row>58</xdr:row>
      <xdr:rowOff>116548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90174"/>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88126</xdr:rowOff>
    </xdr:from>
    <xdr:to>
      <xdr:col>55</xdr:col>
      <xdr:colOff>50800</xdr:colOff>
      <xdr:row>59</xdr:row>
      <xdr:rowOff>18276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82863</xdr:rowOff>
    </xdr:from>
    <xdr:to>
      <xdr:col>50</xdr:col>
      <xdr:colOff>165100</xdr:colOff>
      <xdr:row>59</xdr:row>
      <xdr:rowOff>13013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4140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1011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104211</xdr:rowOff>
    </xdr:from>
    <xdr:to>
      <xdr:col>46</xdr:col>
      <xdr:colOff>38100</xdr:colOff>
      <xdr:row>59</xdr:row>
      <xdr:rowOff>34361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25488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10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65748</xdr:rowOff>
    </xdr:from>
    <xdr:to>
      <xdr:col>41</xdr:col>
      <xdr:colOff>101600</xdr:colOff>
      <xdr:row>58</xdr:row>
      <xdr:rowOff>167348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158475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1010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166724</xdr:rowOff>
    </xdr:from>
    <xdr:to>
      <xdr:col>36</xdr:col>
      <xdr:colOff>165100</xdr:colOff>
      <xdr:row>58</xdr:row>
      <xdr:rowOff>96874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113401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7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33475</xdr:rowOff>
    </xdr:from>
    <xdr:to>
      <xdr:col>55</xdr:col>
      <xdr:colOff>0</xdr:colOff>
      <xdr:row>79</xdr:row>
      <xdr:rowOff>41698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78025"/>
          <a:ext cx="8382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28845</xdr:rowOff>
    </xdr:from>
    <xdr:to>
      <xdr:col>50</xdr:col>
      <xdr:colOff>114300</xdr:colOff>
      <xdr:row>79</xdr:row>
      <xdr:rowOff>41698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73395"/>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121444</xdr:rowOff>
    </xdr:from>
    <xdr:to>
      <xdr:col>45</xdr:col>
      <xdr:colOff>177800</xdr:colOff>
      <xdr:row>79</xdr:row>
      <xdr:rowOff>28845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94544"/>
          <a:ext cx="889000" cy="7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5335</xdr:rowOff>
    </xdr:from>
    <xdr:to>
      <xdr:col>41</xdr:col>
      <xdr:colOff>50800</xdr:colOff>
      <xdr:row>78</xdr:row>
      <xdr:rowOff>121444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78435"/>
          <a:ext cx="889000" cy="1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154125</xdr:rowOff>
    </xdr:from>
    <xdr:to>
      <xdr:col>55</xdr:col>
      <xdr:colOff>50800</xdr:colOff>
      <xdr:row>79</xdr:row>
      <xdr:rowOff>84275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162348</xdr:rowOff>
    </xdr:from>
    <xdr:to>
      <xdr:col>50</xdr:col>
      <xdr:colOff>165100</xdr:colOff>
      <xdr:row>79</xdr:row>
      <xdr:rowOff>92498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83625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2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149495</xdr:rowOff>
    </xdr:from>
    <xdr:to>
      <xdr:col>46</xdr:col>
      <xdr:colOff>38100</xdr:colOff>
      <xdr:row>79</xdr:row>
      <xdr:rowOff>79645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70772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1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70644</xdr:rowOff>
    </xdr:from>
    <xdr:to>
      <xdr:col>41</xdr:col>
      <xdr:colOff>101600</xdr:colOff>
      <xdr:row>79</xdr:row>
      <xdr:rowOff>794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17321</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21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125985</xdr:rowOff>
    </xdr:from>
    <xdr:to>
      <xdr:col>36</xdr:col>
      <xdr:colOff>165100</xdr:colOff>
      <xdr:row>78</xdr:row>
      <xdr:rowOff>56135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72662</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10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69276</xdr:rowOff>
    </xdr:from>
    <xdr:to>
      <xdr:col>55</xdr:col>
      <xdr:colOff>0</xdr:colOff>
      <xdr:row>98</xdr:row>
      <xdr:rowOff>73913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71376"/>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69276</xdr:rowOff>
    </xdr:from>
    <xdr:to>
      <xdr:col>50</xdr:col>
      <xdr:colOff>114300</xdr:colOff>
      <xdr:row>98</xdr:row>
      <xdr:rowOff>94149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71376"/>
          <a:ext cx="889000" cy="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92032</xdr:rowOff>
    </xdr:from>
    <xdr:to>
      <xdr:col>45</xdr:col>
      <xdr:colOff>177800</xdr:colOff>
      <xdr:row>98</xdr:row>
      <xdr:rowOff>94149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94132"/>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76729</xdr:rowOff>
    </xdr:from>
    <xdr:to>
      <xdr:col>41</xdr:col>
      <xdr:colOff>50800</xdr:colOff>
      <xdr:row>98</xdr:row>
      <xdr:rowOff>92032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78829"/>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23113</xdr:rowOff>
    </xdr:from>
    <xdr:to>
      <xdr:col>55</xdr:col>
      <xdr:colOff>50800</xdr:colOff>
      <xdr:row>98</xdr:row>
      <xdr:rowOff>124713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18476</xdr:rowOff>
    </xdr:from>
    <xdr:to>
      <xdr:col>50</xdr:col>
      <xdr:colOff>165100</xdr:colOff>
      <xdr:row>98</xdr:row>
      <xdr:rowOff>120076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136603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59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43349</xdr:rowOff>
    </xdr:from>
    <xdr:to>
      <xdr:col>46</xdr:col>
      <xdr:colOff>38100</xdr:colOff>
      <xdr:row>98</xdr:row>
      <xdr:rowOff>144949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136076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41232</xdr:rowOff>
    </xdr:from>
    <xdr:to>
      <xdr:col>41</xdr:col>
      <xdr:colOff>101600</xdr:colOff>
      <xdr:row>98</xdr:row>
      <xdr:rowOff>142832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133959</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93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25929</xdr:rowOff>
    </xdr:from>
    <xdr:to>
      <xdr:col>36</xdr:col>
      <xdr:colOff>165100</xdr:colOff>
      <xdr:row>98</xdr:row>
      <xdr:rowOff>127529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118656</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92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29241</xdr:rowOff>
    </xdr:from>
    <xdr:to>
      <xdr:col>85</xdr:col>
      <xdr:colOff>127000</xdr:colOff>
      <xdr:row>39</xdr:row>
      <xdr:rowOff>38626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15791"/>
          <a:ext cx="8382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29241</xdr:rowOff>
    </xdr:from>
    <xdr:to>
      <xdr:col>81</xdr:col>
      <xdr:colOff>50800</xdr:colOff>
      <xdr:row>39</xdr:row>
      <xdr:rowOff>35687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15791"/>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19024</xdr:rowOff>
    </xdr:from>
    <xdr:to>
      <xdr:col>76</xdr:col>
      <xdr:colOff>114300</xdr:colOff>
      <xdr:row>39</xdr:row>
      <xdr:rowOff>35687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05574"/>
          <a:ext cx="8890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14377</xdr:rowOff>
    </xdr:from>
    <xdr:to>
      <xdr:col>71</xdr:col>
      <xdr:colOff>177800</xdr:colOff>
      <xdr:row>39</xdr:row>
      <xdr:rowOff>19024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0927"/>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159276</xdr:rowOff>
    </xdr:from>
    <xdr:to>
      <xdr:col>85</xdr:col>
      <xdr:colOff>177800</xdr:colOff>
      <xdr:row>39</xdr:row>
      <xdr:rowOff>89426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149891</xdr:rowOff>
    </xdr:from>
    <xdr:to>
      <xdr:col>81</xdr:col>
      <xdr:colOff>101600</xdr:colOff>
      <xdr:row>39</xdr:row>
      <xdr:rowOff>80041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71168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5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156337</xdr:rowOff>
    </xdr:from>
    <xdr:to>
      <xdr:col>76</xdr:col>
      <xdr:colOff>165100</xdr:colOff>
      <xdr:row>39</xdr:row>
      <xdr:rowOff>86487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77614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6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139674</xdr:rowOff>
    </xdr:from>
    <xdr:to>
      <xdr:col>72</xdr:col>
      <xdr:colOff>38100</xdr:colOff>
      <xdr:row>39</xdr:row>
      <xdr:rowOff>69824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60951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7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135027</xdr:rowOff>
    </xdr:from>
    <xdr:to>
      <xdr:col>67</xdr:col>
      <xdr:colOff>101600</xdr:colOff>
      <xdr:row>39</xdr:row>
      <xdr:rowOff>65177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56304</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126360</xdr:rowOff>
    </xdr:from>
    <xdr:to>
      <xdr:col>85</xdr:col>
      <xdr:colOff>127000</xdr:colOff>
      <xdr:row>78</xdr:row>
      <xdr:rowOff>144469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499460"/>
          <a:ext cx="8382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144469</xdr:rowOff>
    </xdr:from>
    <xdr:to>
      <xdr:col>81</xdr:col>
      <xdr:colOff>50800</xdr:colOff>
      <xdr:row>78</xdr:row>
      <xdr:rowOff>152651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517569"/>
          <a:ext cx="8890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145604</xdr:rowOff>
    </xdr:from>
    <xdr:to>
      <xdr:col>76</xdr:col>
      <xdr:colOff>114300</xdr:colOff>
      <xdr:row>78</xdr:row>
      <xdr:rowOff>152651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347254"/>
          <a:ext cx="889000" cy="17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145604</xdr:rowOff>
    </xdr:from>
    <xdr:to>
      <xdr:col>71</xdr:col>
      <xdr:colOff>177800</xdr:colOff>
      <xdr:row>78</xdr:row>
      <xdr:rowOff>84169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347254"/>
          <a:ext cx="889000" cy="1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75560</xdr:rowOff>
    </xdr:from>
    <xdr:to>
      <xdr:col>85</xdr:col>
      <xdr:colOff>177800</xdr:colOff>
      <xdr:row>79</xdr:row>
      <xdr:rowOff>5710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53987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93669</xdr:rowOff>
    </xdr:from>
    <xdr:to>
      <xdr:col>81</xdr:col>
      <xdr:colOff>101600</xdr:colOff>
      <xdr:row>79</xdr:row>
      <xdr:rowOff>23819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14946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5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101851</xdr:rowOff>
    </xdr:from>
    <xdr:to>
      <xdr:col>76</xdr:col>
      <xdr:colOff>165100</xdr:colOff>
      <xdr:row>79</xdr:row>
      <xdr:rowOff>32001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4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23128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5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94804</xdr:rowOff>
    </xdr:from>
    <xdr:to>
      <xdr:col>72</xdr:col>
      <xdr:colOff>38100</xdr:colOff>
      <xdr:row>78</xdr:row>
      <xdr:rowOff>24954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41481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307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33369</xdr:rowOff>
    </xdr:from>
    <xdr:to>
      <xdr:col>67</xdr:col>
      <xdr:colOff>101600</xdr:colOff>
      <xdr:row>78</xdr:row>
      <xdr:rowOff>134969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4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126096</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349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48730</xdr:rowOff>
    </xdr:from>
    <xdr:to>
      <xdr:col>85</xdr:col>
      <xdr:colOff>127000</xdr:colOff>
      <xdr:row>98</xdr:row>
      <xdr:rowOff>152453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50830"/>
          <a:ext cx="838200" cy="10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23168</xdr:rowOff>
    </xdr:from>
    <xdr:to>
      <xdr:col>81</xdr:col>
      <xdr:colOff>50800</xdr:colOff>
      <xdr:row>98</xdr:row>
      <xdr:rowOff>48730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5968018"/>
          <a:ext cx="889000" cy="88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23168</xdr:rowOff>
    </xdr:from>
    <xdr:to>
      <xdr:col>76</xdr:col>
      <xdr:colOff>114300</xdr:colOff>
      <xdr:row>93</xdr:row>
      <xdr:rowOff>93523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5968018"/>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93523</xdr:rowOff>
    </xdr:from>
    <xdr:to>
      <xdr:col>71</xdr:col>
      <xdr:colOff>177800</xdr:colOff>
      <xdr:row>96</xdr:row>
      <xdr:rowOff>19838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038373"/>
          <a:ext cx="889000" cy="4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101653</xdr:rowOff>
    </xdr:from>
    <xdr:to>
      <xdr:col>85</xdr:col>
      <xdr:colOff>177800</xdr:colOff>
      <xdr:row>99</xdr:row>
      <xdr:rowOff>31803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61030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169380</xdr:rowOff>
    </xdr:from>
    <xdr:to>
      <xdr:col>81</xdr:col>
      <xdr:colOff>101600</xdr:colOff>
      <xdr:row>98</xdr:row>
      <xdr:rowOff>99530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116057</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57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143818</xdr:rowOff>
    </xdr:from>
    <xdr:to>
      <xdr:col>76</xdr:col>
      <xdr:colOff>165100</xdr:colOff>
      <xdr:row>93</xdr:row>
      <xdr:rowOff>73968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59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91</xdr:row>
      <xdr:rowOff>90495</xdr:rowOff>
    </xdr:from>
    <xdr:ext cx="69018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47205" y="156924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42723</xdr:rowOff>
    </xdr:from>
    <xdr:to>
      <xdr:col>72</xdr:col>
      <xdr:colOff>38100</xdr:colOff>
      <xdr:row>93</xdr:row>
      <xdr:rowOff>144323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59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160850</xdr:rowOff>
    </xdr:from>
    <xdr:ext cx="69018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358205" y="15762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140488</xdr:rowOff>
    </xdr:from>
    <xdr:to>
      <xdr:col>67</xdr:col>
      <xdr:colOff>101600</xdr:colOff>
      <xdr:row>96</xdr:row>
      <xdr:rowOff>70638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87165</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620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125526</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406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125526</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406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3111</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18211"/>
          <a:ext cx="8890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74726</xdr:rowOff>
    </xdr:from>
    <xdr:to>
      <xdr:col>107</xdr:col>
      <xdr:colOff>101600</xdr:colOff>
      <xdr:row>39</xdr:row>
      <xdr:rowOff>4876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167453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123761</xdr:rowOff>
    </xdr:from>
    <xdr:to>
      <xdr:col>98</xdr:col>
      <xdr:colOff>38100</xdr:colOff>
      <xdr:row>38</xdr:row>
      <xdr:rowOff>53911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70438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138914</xdr:rowOff>
    </xdr:from>
    <xdr:to>
      <xdr:col>116</xdr:col>
      <xdr:colOff>63500</xdr:colOff>
      <xdr:row>58</xdr:row>
      <xdr:rowOff>139435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014"/>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138424</xdr:rowOff>
    </xdr:from>
    <xdr:to>
      <xdr:col>111</xdr:col>
      <xdr:colOff>177800</xdr:colOff>
      <xdr:row>58</xdr:row>
      <xdr:rowOff>138914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252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138424</xdr:rowOff>
    </xdr:from>
    <xdr:to>
      <xdr:col>107</xdr:col>
      <xdr:colOff>50800</xdr:colOff>
      <xdr:row>58</xdr:row>
      <xdr:rowOff>138443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8252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137578</xdr:rowOff>
    </xdr:from>
    <xdr:to>
      <xdr:col>102</xdr:col>
      <xdr:colOff>114300</xdr:colOff>
      <xdr:row>58</xdr:row>
      <xdr:rowOff>138443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1678"/>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88635</xdr:rowOff>
    </xdr:from>
    <xdr:to>
      <xdr:col>116</xdr:col>
      <xdr:colOff>114300</xdr:colOff>
      <xdr:row>59</xdr:row>
      <xdr:rowOff>18785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7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88114</xdr:rowOff>
    </xdr:from>
    <xdr:to>
      <xdr:col>112</xdr:col>
      <xdr:colOff>38100</xdr:colOff>
      <xdr:row>59</xdr:row>
      <xdr:rowOff>18264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9391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2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87624</xdr:rowOff>
    </xdr:from>
    <xdr:to>
      <xdr:col>107</xdr:col>
      <xdr:colOff>101600</xdr:colOff>
      <xdr:row>59</xdr:row>
      <xdr:rowOff>17774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8901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2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87643</xdr:rowOff>
    </xdr:from>
    <xdr:to>
      <xdr:col>102</xdr:col>
      <xdr:colOff>165100</xdr:colOff>
      <xdr:row>59</xdr:row>
      <xdr:rowOff>17793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8920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24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86778</xdr:rowOff>
    </xdr:from>
    <xdr:to>
      <xdr:col>98</xdr:col>
      <xdr:colOff>38100</xdr:colOff>
      <xdr:row>59</xdr:row>
      <xdr:rowOff>16928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8055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2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102050</xdr:rowOff>
    </xdr:from>
    <xdr:to>
      <xdr:col>116</xdr:col>
      <xdr:colOff>63500</xdr:colOff>
      <xdr:row>77</xdr:row>
      <xdr:rowOff>133989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303700"/>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133989</xdr:rowOff>
    </xdr:from>
    <xdr:to>
      <xdr:col>111</xdr:col>
      <xdr:colOff>177800</xdr:colOff>
      <xdr:row>77</xdr:row>
      <xdr:rowOff>135060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35639"/>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135060</xdr:rowOff>
    </xdr:from>
    <xdr:to>
      <xdr:col>107</xdr:col>
      <xdr:colOff>50800</xdr:colOff>
      <xdr:row>77</xdr:row>
      <xdr:rowOff>158460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36710"/>
          <a:ext cx="889000" cy="2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132648</xdr:rowOff>
    </xdr:from>
    <xdr:to>
      <xdr:col>102</xdr:col>
      <xdr:colOff>114300</xdr:colOff>
      <xdr:row>77</xdr:row>
      <xdr:rowOff>158460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334298"/>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51250</xdr:rowOff>
    </xdr:from>
    <xdr:to>
      <xdr:col>116</xdr:col>
      <xdr:colOff>114300</xdr:colOff>
      <xdr:row>77</xdr:row>
      <xdr:rowOff>152850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29677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83189</xdr:rowOff>
    </xdr:from>
    <xdr:to>
      <xdr:col>112</xdr:col>
      <xdr:colOff>38100</xdr:colOff>
      <xdr:row>78</xdr:row>
      <xdr:rowOff>13339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84260</xdr:rowOff>
    </xdr:from>
    <xdr:to>
      <xdr:col>107</xdr:col>
      <xdr:colOff>101600</xdr:colOff>
      <xdr:row>78</xdr:row>
      <xdr:rowOff>14410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5537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107660</xdr:rowOff>
    </xdr:from>
    <xdr:to>
      <xdr:col>102</xdr:col>
      <xdr:colOff>165100</xdr:colOff>
      <xdr:row>78</xdr:row>
      <xdr:rowOff>37810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28937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81848</xdr:rowOff>
    </xdr:from>
    <xdr:to>
      <xdr:col>98</xdr:col>
      <xdr:colOff>38100</xdr:colOff>
      <xdr:row>78</xdr:row>
      <xdr:rowOff>11998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合計は、住民一人当たり１，１１４，０１０円となっている。主な構成項目である補助費は、住民一人当たり３０７，９６５円となっており、平成２９年度ピークに減少しているが全国平均、県平均と比べて高い水準にある。これは、保健福祉費・清掃費・消防費等の広域連合・一部事務組合への負担金が多いためとなっている。積立金についても平成３０年度をピークに減少しており、住民一人当たり８３，２６４円と、全国平均、県平均より高い水準にある。主な原因としてはふるさと応援寄付金のによる基金積立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3,119
3,105
28.37
3,570,351
3,474,596
33,044
1,706,158
3,523,213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106267</xdr:rowOff>
    </xdr:from>
    <xdr:to>
      <xdr:col>24</xdr:col>
      <xdr:colOff>63500</xdr:colOff>
      <xdr:row>37</xdr:row>
      <xdr:rowOff>109468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9917"/>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102667</xdr:rowOff>
    </xdr:from>
    <xdr:to>
      <xdr:col>19</xdr:col>
      <xdr:colOff>177800</xdr:colOff>
      <xdr:row>37</xdr:row>
      <xdr:rowOff>106267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6317"/>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102667</xdr:rowOff>
    </xdr:from>
    <xdr:to>
      <xdr:col>15</xdr:col>
      <xdr:colOff>50800</xdr:colOff>
      <xdr:row>37</xdr:row>
      <xdr:rowOff>117107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6317"/>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106743</xdr:rowOff>
    </xdr:from>
    <xdr:to>
      <xdr:col>10</xdr:col>
      <xdr:colOff>114300</xdr:colOff>
      <xdr:row>37</xdr:row>
      <xdr:rowOff>117107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0393"/>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58668</xdr:rowOff>
    </xdr:from>
    <xdr:to>
      <xdr:col>24</xdr:col>
      <xdr:colOff>114300</xdr:colOff>
      <xdr:row>37</xdr:row>
      <xdr:rowOff>160268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37095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55467</xdr:rowOff>
    </xdr:from>
    <xdr:to>
      <xdr:col>20</xdr:col>
      <xdr:colOff>38100</xdr:colOff>
      <xdr:row>37</xdr:row>
      <xdr:rowOff>157067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148194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51867</xdr:rowOff>
    </xdr:from>
    <xdr:to>
      <xdr:col>15</xdr:col>
      <xdr:colOff>101600</xdr:colOff>
      <xdr:row>37</xdr:row>
      <xdr:rowOff>153467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144594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66307</xdr:rowOff>
    </xdr:from>
    <xdr:to>
      <xdr:col>10</xdr:col>
      <xdr:colOff>165100</xdr:colOff>
      <xdr:row>37</xdr:row>
      <xdr:rowOff>167907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159034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55943</xdr:rowOff>
    </xdr:from>
    <xdr:to>
      <xdr:col>6</xdr:col>
      <xdr:colOff>38100</xdr:colOff>
      <xdr:row>37</xdr:row>
      <xdr:rowOff>157543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148671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5057</xdr:rowOff>
    </xdr:from>
    <xdr:to>
      <xdr:col>24</xdr:col>
      <xdr:colOff>63500</xdr:colOff>
      <xdr:row>57</xdr:row>
      <xdr:rowOff>138243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777707"/>
          <a:ext cx="838200" cy="1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109303</xdr:rowOff>
    </xdr:from>
    <xdr:to>
      <xdr:col>19</xdr:col>
      <xdr:colOff>177800</xdr:colOff>
      <xdr:row>57</xdr:row>
      <xdr:rowOff>5057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853253"/>
          <a:ext cx="889000" cy="92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109303</xdr:rowOff>
    </xdr:from>
    <xdr:to>
      <xdr:col>15</xdr:col>
      <xdr:colOff>50800</xdr:colOff>
      <xdr:row>52</xdr:row>
      <xdr:rowOff>43073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8853253"/>
          <a:ext cx="889000" cy="10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43073</xdr:rowOff>
    </xdr:from>
    <xdr:to>
      <xdr:col>10</xdr:col>
      <xdr:colOff>114300</xdr:colOff>
      <xdr:row>55</xdr:row>
      <xdr:rowOff>62809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8958473"/>
          <a:ext cx="889000" cy="5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87443</xdr:rowOff>
    </xdr:from>
    <xdr:to>
      <xdr:col>24</xdr:col>
      <xdr:colOff>114300</xdr:colOff>
      <xdr:row>58</xdr:row>
      <xdr:rowOff>17593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125707</xdr:rowOff>
    </xdr:from>
    <xdr:to>
      <xdr:col>20</xdr:col>
      <xdr:colOff>38100</xdr:colOff>
      <xdr:row>57</xdr:row>
      <xdr:rowOff>55857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2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72384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0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58503</xdr:rowOff>
    </xdr:from>
    <xdr:to>
      <xdr:col>15</xdr:col>
      <xdr:colOff>101600</xdr:colOff>
      <xdr:row>51</xdr:row>
      <xdr:rowOff>160103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8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5180</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8577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163723</xdr:rowOff>
    </xdr:from>
    <xdr:to>
      <xdr:col>10</xdr:col>
      <xdr:colOff>165100</xdr:colOff>
      <xdr:row>52</xdr:row>
      <xdr:rowOff>93873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89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110400</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86829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12009</xdr:rowOff>
    </xdr:from>
    <xdr:to>
      <xdr:col>6</xdr:col>
      <xdr:colOff>38100</xdr:colOff>
      <xdr:row>55</xdr:row>
      <xdr:rowOff>113609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44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130136</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2169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63281</xdr:rowOff>
    </xdr:from>
    <xdr:to>
      <xdr:col>24</xdr:col>
      <xdr:colOff>63500</xdr:colOff>
      <xdr:row>77</xdr:row>
      <xdr:rowOff>75588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64931"/>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75588</xdr:rowOff>
    </xdr:from>
    <xdr:to>
      <xdr:col>19</xdr:col>
      <xdr:colOff>177800</xdr:colOff>
      <xdr:row>77</xdr:row>
      <xdr:rowOff>76256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77238"/>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71326</xdr:rowOff>
    </xdr:from>
    <xdr:to>
      <xdr:col>15</xdr:col>
      <xdr:colOff>50800</xdr:colOff>
      <xdr:row>77</xdr:row>
      <xdr:rowOff>76256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72976"/>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33119</xdr:rowOff>
    </xdr:from>
    <xdr:to>
      <xdr:col>10</xdr:col>
      <xdr:colOff>114300</xdr:colOff>
      <xdr:row>77</xdr:row>
      <xdr:rowOff>71326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34769"/>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12481</xdr:rowOff>
    </xdr:from>
    <xdr:to>
      <xdr:col>24</xdr:col>
      <xdr:colOff>114300</xdr:colOff>
      <xdr:row>77</xdr:row>
      <xdr:rowOff>114081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98858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24788</xdr:rowOff>
    </xdr:from>
    <xdr:to>
      <xdr:col>20</xdr:col>
      <xdr:colOff>38100</xdr:colOff>
      <xdr:row>77</xdr:row>
      <xdr:rowOff>126388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117515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1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25456</xdr:rowOff>
    </xdr:from>
    <xdr:to>
      <xdr:col>15</xdr:col>
      <xdr:colOff>101600</xdr:colOff>
      <xdr:row>77</xdr:row>
      <xdr:rowOff>127056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118183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20526</xdr:rowOff>
    </xdr:from>
    <xdr:to>
      <xdr:col>10</xdr:col>
      <xdr:colOff>165100</xdr:colOff>
      <xdr:row>77</xdr:row>
      <xdr:rowOff>122126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113253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153769</xdr:rowOff>
    </xdr:from>
    <xdr:to>
      <xdr:col>6</xdr:col>
      <xdr:colOff>38100</xdr:colOff>
      <xdr:row>77</xdr:row>
      <xdr:rowOff>83919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75046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7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99516</xdr:rowOff>
    </xdr:from>
    <xdr:to>
      <xdr:col>24</xdr:col>
      <xdr:colOff>63500</xdr:colOff>
      <xdr:row>97</xdr:row>
      <xdr:rowOff>134421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30166"/>
          <a:ext cx="838200" cy="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123775</xdr:rowOff>
    </xdr:from>
    <xdr:to>
      <xdr:col>19</xdr:col>
      <xdr:colOff>177800</xdr:colOff>
      <xdr:row>97</xdr:row>
      <xdr:rowOff>134421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54425"/>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123775</xdr:rowOff>
    </xdr:from>
    <xdr:to>
      <xdr:col>15</xdr:col>
      <xdr:colOff>50800</xdr:colOff>
      <xdr:row>97</xdr:row>
      <xdr:rowOff>133172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54425"/>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133172</xdr:rowOff>
    </xdr:from>
    <xdr:to>
      <xdr:col>10</xdr:col>
      <xdr:colOff>114300</xdr:colOff>
      <xdr:row>98</xdr:row>
      <xdr:rowOff>6579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63822"/>
          <a:ext cx="889000" cy="4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48716</xdr:rowOff>
    </xdr:from>
    <xdr:to>
      <xdr:col>24</xdr:col>
      <xdr:colOff>114300</xdr:colOff>
      <xdr:row>97</xdr:row>
      <xdr:rowOff>150316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27143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5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83621</xdr:rowOff>
    </xdr:from>
    <xdr:to>
      <xdr:col>20</xdr:col>
      <xdr:colOff>38100</xdr:colOff>
      <xdr:row>98</xdr:row>
      <xdr:rowOff>13771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4898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72975</xdr:rowOff>
    </xdr:from>
    <xdr:to>
      <xdr:col>15</xdr:col>
      <xdr:colOff>101600</xdr:colOff>
      <xdr:row>98</xdr:row>
      <xdr:rowOff>3125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165702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82372</xdr:rowOff>
    </xdr:from>
    <xdr:to>
      <xdr:col>10</xdr:col>
      <xdr:colOff>165100</xdr:colOff>
      <xdr:row>98</xdr:row>
      <xdr:rowOff>12522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3649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127229</xdr:rowOff>
    </xdr:from>
    <xdr:to>
      <xdr:col>6</xdr:col>
      <xdr:colOff>38100</xdr:colOff>
      <xdr:row>98</xdr:row>
      <xdr:rowOff>57379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48506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114233</xdr:rowOff>
    </xdr:from>
    <xdr:to>
      <xdr:col>55</xdr:col>
      <xdr:colOff>0</xdr:colOff>
      <xdr:row>58</xdr:row>
      <xdr:rowOff>121519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58333"/>
          <a:ext cx="8382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114233</xdr:rowOff>
    </xdr:from>
    <xdr:to>
      <xdr:col>50</xdr:col>
      <xdr:colOff>114300</xdr:colOff>
      <xdr:row>58</xdr:row>
      <xdr:rowOff>116893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8333"/>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108657</xdr:rowOff>
    </xdr:from>
    <xdr:to>
      <xdr:col>45</xdr:col>
      <xdr:colOff>177800</xdr:colOff>
      <xdr:row>58</xdr:row>
      <xdr:rowOff>116893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52757"/>
          <a:ext cx="8890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108657</xdr:rowOff>
    </xdr:from>
    <xdr:to>
      <xdr:col>41</xdr:col>
      <xdr:colOff>50800</xdr:colOff>
      <xdr:row>58</xdr:row>
      <xdr:rowOff>114319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52757"/>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70719</xdr:rowOff>
    </xdr:from>
    <xdr:to>
      <xdr:col>55</xdr:col>
      <xdr:colOff>50800</xdr:colOff>
      <xdr:row>59</xdr:row>
      <xdr:rowOff>869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63433</xdr:rowOff>
    </xdr:from>
    <xdr:to>
      <xdr:col>50</xdr:col>
      <xdr:colOff>165100</xdr:colOff>
      <xdr:row>58</xdr:row>
      <xdr:rowOff>165033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156160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66093</xdr:rowOff>
    </xdr:from>
    <xdr:to>
      <xdr:col>46</xdr:col>
      <xdr:colOff>38100</xdr:colOff>
      <xdr:row>58</xdr:row>
      <xdr:rowOff>167693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158820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0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57857</xdr:rowOff>
    </xdr:from>
    <xdr:to>
      <xdr:col>41</xdr:col>
      <xdr:colOff>101600</xdr:colOff>
      <xdr:row>58</xdr:row>
      <xdr:rowOff>159457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150584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63519</xdr:rowOff>
    </xdr:from>
    <xdr:to>
      <xdr:col>36</xdr:col>
      <xdr:colOff>165100</xdr:colOff>
      <xdr:row>58</xdr:row>
      <xdr:rowOff>165119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156246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147681</xdr:rowOff>
    </xdr:from>
    <xdr:to>
      <xdr:col>55</xdr:col>
      <xdr:colOff>0</xdr:colOff>
      <xdr:row>79</xdr:row>
      <xdr:rowOff>62626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20781"/>
          <a:ext cx="838200" cy="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62626</xdr:rowOff>
    </xdr:from>
    <xdr:to>
      <xdr:col>50</xdr:col>
      <xdr:colOff>114300</xdr:colOff>
      <xdr:row>79</xdr:row>
      <xdr:rowOff>65232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60717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65232</xdr:rowOff>
    </xdr:from>
    <xdr:to>
      <xdr:col>45</xdr:col>
      <xdr:colOff>177800</xdr:colOff>
      <xdr:row>79</xdr:row>
      <xdr:rowOff>79173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609782"/>
          <a:ext cx="889000" cy="1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71789</xdr:rowOff>
    </xdr:from>
    <xdr:to>
      <xdr:col>41</xdr:col>
      <xdr:colOff>50800</xdr:colOff>
      <xdr:row>79</xdr:row>
      <xdr:rowOff>79173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616339"/>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96881</xdr:rowOff>
    </xdr:from>
    <xdr:to>
      <xdr:col>55</xdr:col>
      <xdr:colOff>50800</xdr:colOff>
      <xdr:row>79</xdr:row>
      <xdr:rowOff>27031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11808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11826</xdr:rowOff>
    </xdr:from>
    <xdr:to>
      <xdr:col>50</xdr:col>
      <xdr:colOff>165100</xdr:colOff>
      <xdr:row>79</xdr:row>
      <xdr:rowOff>113426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104553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14432</xdr:rowOff>
    </xdr:from>
    <xdr:to>
      <xdr:col>46</xdr:col>
      <xdr:colOff>38100</xdr:colOff>
      <xdr:row>79</xdr:row>
      <xdr:rowOff>116032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107159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28373</xdr:rowOff>
    </xdr:from>
    <xdr:to>
      <xdr:col>41</xdr:col>
      <xdr:colOff>101600</xdr:colOff>
      <xdr:row>79</xdr:row>
      <xdr:rowOff>129973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121100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6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20989</xdr:rowOff>
    </xdr:from>
    <xdr:to>
      <xdr:col>36</xdr:col>
      <xdr:colOff>165100</xdr:colOff>
      <xdr:row>79</xdr:row>
      <xdr:rowOff>122589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113716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5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124134</xdr:rowOff>
    </xdr:from>
    <xdr:to>
      <xdr:col>55</xdr:col>
      <xdr:colOff>0</xdr:colOff>
      <xdr:row>98</xdr:row>
      <xdr:rowOff>151030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26234"/>
          <a:ext cx="838200" cy="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124134</xdr:rowOff>
    </xdr:from>
    <xdr:to>
      <xdr:col>50</xdr:col>
      <xdr:colOff>114300</xdr:colOff>
      <xdr:row>98</xdr:row>
      <xdr:rowOff>155808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26234"/>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155808</xdr:rowOff>
    </xdr:from>
    <xdr:to>
      <xdr:col>45</xdr:col>
      <xdr:colOff>177800</xdr:colOff>
      <xdr:row>99</xdr:row>
      <xdr:rowOff>3730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57908"/>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161781</xdr:rowOff>
    </xdr:from>
    <xdr:to>
      <xdr:col>41</xdr:col>
      <xdr:colOff>50800</xdr:colOff>
      <xdr:row>99</xdr:row>
      <xdr:rowOff>3730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63881"/>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100230</xdr:rowOff>
    </xdr:from>
    <xdr:to>
      <xdr:col>55</xdr:col>
      <xdr:colOff>50800</xdr:colOff>
      <xdr:row>99</xdr:row>
      <xdr:rowOff>30380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73334</xdr:rowOff>
    </xdr:from>
    <xdr:to>
      <xdr:col>50</xdr:col>
      <xdr:colOff>165100</xdr:colOff>
      <xdr:row>99</xdr:row>
      <xdr:rowOff>3484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166061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6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105008</xdr:rowOff>
    </xdr:from>
    <xdr:to>
      <xdr:col>46</xdr:col>
      <xdr:colOff>38100</xdr:colOff>
      <xdr:row>99</xdr:row>
      <xdr:rowOff>35158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26285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9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124380</xdr:rowOff>
    </xdr:from>
    <xdr:to>
      <xdr:col>41</xdr:col>
      <xdr:colOff>101600</xdr:colOff>
      <xdr:row>99</xdr:row>
      <xdr:rowOff>54530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110981</xdr:rowOff>
    </xdr:from>
    <xdr:to>
      <xdr:col>36</xdr:col>
      <xdr:colOff>165100</xdr:colOff>
      <xdr:row>99</xdr:row>
      <xdr:rowOff>41131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32258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89816</xdr:rowOff>
    </xdr:from>
    <xdr:to>
      <xdr:col>85</xdr:col>
      <xdr:colOff>127000</xdr:colOff>
      <xdr:row>37</xdr:row>
      <xdr:rowOff>160720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3466"/>
          <a:ext cx="8382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129802</xdr:rowOff>
    </xdr:from>
    <xdr:to>
      <xdr:col>81</xdr:col>
      <xdr:colOff>50800</xdr:colOff>
      <xdr:row>37</xdr:row>
      <xdr:rowOff>160720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73452"/>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120357</xdr:rowOff>
    </xdr:from>
    <xdr:to>
      <xdr:col>76</xdr:col>
      <xdr:colOff>114300</xdr:colOff>
      <xdr:row>37</xdr:row>
      <xdr:rowOff>129802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121107"/>
          <a:ext cx="889000" cy="35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120357</xdr:rowOff>
    </xdr:from>
    <xdr:to>
      <xdr:col>71</xdr:col>
      <xdr:colOff>177800</xdr:colOff>
      <xdr:row>36</xdr:row>
      <xdr:rowOff>27861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121107"/>
          <a:ext cx="889000" cy="7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39016</xdr:rowOff>
    </xdr:from>
    <xdr:to>
      <xdr:col>85</xdr:col>
      <xdr:colOff>177800</xdr:colOff>
      <xdr:row>37</xdr:row>
      <xdr:rowOff>140616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61893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3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109920</xdr:rowOff>
    </xdr:from>
    <xdr:to>
      <xdr:col>81</xdr:col>
      <xdr:colOff>101600</xdr:colOff>
      <xdr:row>38</xdr:row>
      <xdr:rowOff>40070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56597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79002</xdr:rowOff>
    </xdr:from>
    <xdr:to>
      <xdr:col>76</xdr:col>
      <xdr:colOff>165100</xdr:colOff>
      <xdr:row>38</xdr:row>
      <xdr:rowOff>9151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226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25679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69557</xdr:rowOff>
    </xdr:from>
    <xdr:to>
      <xdr:col>72</xdr:col>
      <xdr:colOff>38100</xdr:colOff>
      <xdr:row>35</xdr:row>
      <xdr:rowOff>171157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16234</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584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148511</xdr:rowOff>
    </xdr:from>
    <xdr:to>
      <xdr:col>67</xdr:col>
      <xdr:colOff>101600</xdr:colOff>
      <xdr:row>36</xdr:row>
      <xdr:rowOff>78661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4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95188</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592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168852</xdr:rowOff>
    </xdr:from>
    <xdr:to>
      <xdr:col>85</xdr:col>
      <xdr:colOff>127000</xdr:colOff>
      <xdr:row>58</xdr:row>
      <xdr:rowOff>21001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41502"/>
          <a:ext cx="838200" cy="2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138848</xdr:rowOff>
    </xdr:from>
    <xdr:to>
      <xdr:col>81</xdr:col>
      <xdr:colOff>50800</xdr:colOff>
      <xdr:row>57</xdr:row>
      <xdr:rowOff>168852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11498"/>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138848</xdr:rowOff>
    </xdr:from>
    <xdr:to>
      <xdr:col>76</xdr:col>
      <xdr:colOff>114300</xdr:colOff>
      <xdr:row>58</xdr:row>
      <xdr:rowOff>73396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11498"/>
          <a:ext cx="889000" cy="10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61052</xdr:rowOff>
    </xdr:from>
    <xdr:to>
      <xdr:col>71</xdr:col>
      <xdr:colOff>177800</xdr:colOff>
      <xdr:row>58</xdr:row>
      <xdr:rowOff>73396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662252"/>
          <a:ext cx="889000" cy="3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141651</xdr:rowOff>
    </xdr:from>
    <xdr:to>
      <xdr:col>85</xdr:col>
      <xdr:colOff>177800</xdr:colOff>
      <xdr:row>58</xdr:row>
      <xdr:rowOff>71801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56578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118052</xdr:rowOff>
    </xdr:from>
    <xdr:to>
      <xdr:col>81</xdr:col>
      <xdr:colOff>101600</xdr:colOff>
      <xdr:row>58</xdr:row>
      <xdr:rowOff>48202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39329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98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88048</xdr:rowOff>
    </xdr:from>
    <xdr:to>
      <xdr:col>76</xdr:col>
      <xdr:colOff>165100</xdr:colOff>
      <xdr:row>58</xdr:row>
      <xdr:rowOff>18198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34725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3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22596</xdr:rowOff>
    </xdr:from>
    <xdr:to>
      <xdr:col>72</xdr:col>
      <xdr:colOff>38100</xdr:colOff>
      <xdr:row>58</xdr:row>
      <xdr:rowOff>124196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6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115323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5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10252</xdr:rowOff>
    </xdr:from>
    <xdr:to>
      <xdr:col>67</xdr:col>
      <xdr:colOff>101600</xdr:colOff>
      <xdr:row>56</xdr:row>
      <xdr:rowOff>111852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1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128379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38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29240</xdr:rowOff>
    </xdr:from>
    <xdr:to>
      <xdr:col>85</xdr:col>
      <xdr:colOff>127000</xdr:colOff>
      <xdr:row>79</xdr:row>
      <xdr:rowOff>38627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73790"/>
          <a:ext cx="8382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29240</xdr:rowOff>
    </xdr:from>
    <xdr:to>
      <xdr:col>81</xdr:col>
      <xdr:colOff>50800</xdr:colOff>
      <xdr:row>79</xdr:row>
      <xdr:rowOff>35688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73790"/>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19024</xdr:rowOff>
    </xdr:from>
    <xdr:to>
      <xdr:col>76</xdr:col>
      <xdr:colOff>114300</xdr:colOff>
      <xdr:row>79</xdr:row>
      <xdr:rowOff>35688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63574"/>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14377</xdr:rowOff>
    </xdr:from>
    <xdr:to>
      <xdr:col>71</xdr:col>
      <xdr:colOff>177800</xdr:colOff>
      <xdr:row>79</xdr:row>
      <xdr:rowOff>19024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58927"/>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159277</xdr:rowOff>
    </xdr:from>
    <xdr:to>
      <xdr:col>85</xdr:col>
      <xdr:colOff>177800</xdr:colOff>
      <xdr:row>79</xdr:row>
      <xdr:rowOff>89427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149890</xdr:rowOff>
    </xdr:from>
    <xdr:to>
      <xdr:col>81</xdr:col>
      <xdr:colOff>101600</xdr:colOff>
      <xdr:row>79</xdr:row>
      <xdr:rowOff>80040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71167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1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156338</xdr:rowOff>
    </xdr:from>
    <xdr:to>
      <xdr:col>76</xdr:col>
      <xdr:colOff>165100</xdr:colOff>
      <xdr:row>79</xdr:row>
      <xdr:rowOff>86488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77615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139674</xdr:rowOff>
    </xdr:from>
    <xdr:to>
      <xdr:col>72</xdr:col>
      <xdr:colOff>38100</xdr:colOff>
      <xdr:row>79</xdr:row>
      <xdr:rowOff>69824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1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60951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60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135027</xdr:rowOff>
    </xdr:from>
    <xdr:to>
      <xdr:col>67</xdr:col>
      <xdr:colOff>101600</xdr:colOff>
      <xdr:row>79</xdr:row>
      <xdr:rowOff>65177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56304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126360</xdr:rowOff>
    </xdr:from>
    <xdr:to>
      <xdr:col>85</xdr:col>
      <xdr:colOff>127000</xdr:colOff>
      <xdr:row>98</xdr:row>
      <xdr:rowOff>144469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28460"/>
          <a:ext cx="8382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144469</xdr:rowOff>
    </xdr:from>
    <xdr:to>
      <xdr:col>81</xdr:col>
      <xdr:colOff>50800</xdr:colOff>
      <xdr:row>98</xdr:row>
      <xdr:rowOff>152651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46569"/>
          <a:ext cx="8890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145604</xdr:rowOff>
    </xdr:from>
    <xdr:to>
      <xdr:col>76</xdr:col>
      <xdr:colOff>114300</xdr:colOff>
      <xdr:row>98</xdr:row>
      <xdr:rowOff>152651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76254"/>
          <a:ext cx="889000" cy="17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145604</xdr:rowOff>
    </xdr:from>
    <xdr:to>
      <xdr:col>71</xdr:col>
      <xdr:colOff>177800</xdr:colOff>
      <xdr:row>98</xdr:row>
      <xdr:rowOff>84169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76254"/>
          <a:ext cx="889000" cy="1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75560</xdr:rowOff>
    </xdr:from>
    <xdr:to>
      <xdr:col>85</xdr:col>
      <xdr:colOff>177800</xdr:colOff>
      <xdr:row>99</xdr:row>
      <xdr:rowOff>5710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53987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93669</xdr:rowOff>
    </xdr:from>
    <xdr:to>
      <xdr:col>81</xdr:col>
      <xdr:colOff>101600</xdr:colOff>
      <xdr:row>99</xdr:row>
      <xdr:rowOff>23819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14946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101851</xdr:rowOff>
    </xdr:from>
    <xdr:to>
      <xdr:col>76</xdr:col>
      <xdr:colOff>165100</xdr:colOff>
      <xdr:row>99</xdr:row>
      <xdr:rowOff>32001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23128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94804</xdr:rowOff>
    </xdr:from>
    <xdr:to>
      <xdr:col>72</xdr:col>
      <xdr:colOff>38100</xdr:colOff>
      <xdr:row>98</xdr:row>
      <xdr:rowOff>24954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41481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50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33369</xdr:rowOff>
    </xdr:from>
    <xdr:to>
      <xdr:col>67</xdr:col>
      <xdr:colOff>101600</xdr:colOff>
      <xdr:row>98</xdr:row>
      <xdr:rowOff>134969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126096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2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あたりのコストが３７８，１８５円と前年度と比べ２９１，３０９（４３．５％）と減少しており、類似団体と比べ低い水準にあるのは、ふるさと応援寄付金への返礼品の調達や発送事務に係る経費が主な要因である。</a:t>
          </a:r>
        </a:p>
        <a:p>
          <a:r>
            <a:rPr kumimoji="1" lang="ja-JP" altLang="en-US" sz="1300">
              <a:latin typeface="ＭＳ Ｐゴシック" panose="020B0600070205080204" pitchFamily="50" charset="-128"/>
              <a:ea typeface="ＭＳ Ｐゴシック" panose="020B0600070205080204" pitchFamily="50" charset="-128"/>
            </a:rPr>
            <a:t>消防費は、７８，０９３円となっており、前年度より１８，６１０</a:t>
          </a:r>
          <a:r>
            <a:rPr kumimoji="1" lang="ja-JP" altLang="ja-JP" sz="1100">
              <a:solidFill>
                <a:schemeClr val="dk1"/>
              </a:solidFill>
              <a:effectLst/>
              <a:latin typeface="+mn-lt"/>
              <a:ea typeface="+mn-ea"/>
              <a:cs typeface="+mn-cs"/>
            </a:rPr>
            <a:t>円</a:t>
          </a:r>
          <a:r>
            <a:rPr kumimoji="1" lang="ja-JP" altLang="en-US" sz="1300">
              <a:latin typeface="ＭＳ Ｐゴシック" panose="020B0600070205080204" pitchFamily="50" charset="-128"/>
              <a:ea typeface="ＭＳ Ｐゴシック" panose="020B0600070205080204" pitchFamily="50" charset="-128"/>
            </a:rPr>
            <a:t>（３１．３％）増加し類似団体と比較して一人当たりのコストが高い状況で推移してきた。　これは、地震発生時の避難場所である防災拠点施設の備品購入費、防災拠点施設等誘導灯の整備など、地震対策の事業を重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平成２８年度以降は実質単年度収支において黒字となっている。　　　</a:t>
          </a:r>
        </a:p>
        <a:p>
          <a:r>
            <a:rPr kumimoji="1" lang="ja-JP" altLang="en-US" sz="1400">
              <a:latin typeface="ＭＳ ゴシック" pitchFamily="49" charset="-128"/>
              <a:ea typeface="ＭＳ ゴシック" pitchFamily="49" charset="-128"/>
            </a:rPr>
            <a:t>　財政調整基金残高は、積立に伴い２２７，７２７千円の増となり、標準財政規模比は６９．３４％となっている。</a:t>
          </a:r>
        </a:p>
        <a:p>
          <a:r>
            <a:rPr kumimoji="1" lang="ja-JP" altLang="en-US" sz="1400">
              <a:latin typeface="ＭＳ ゴシック" pitchFamily="49" charset="-128"/>
              <a:ea typeface="ＭＳ ゴシック" pitchFamily="49" charset="-128"/>
            </a:rPr>
            <a:t>　今後も、総合計画に基づいた計画的な事業実施等により、財政の健全化に努める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連結実質赤字比率については、一般会計及び各特別会計全て黒字決算となっている。</a:t>
          </a:r>
        </a:p>
        <a:p>
          <a:r>
            <a:rPr kumimoji="1" lang="ja-JP" altLang="en-US" sz="1400">
              <a:latin typeface="ＭＳ ゴシック" pitchFamily="49" charset="-128"/>
              <a:ea typeface="ＭＳ ゴシック" pitchFamily="49" charset="-128"/>
            </a:rPr>
            <a:t>　特別会計では、簡易水道事業の複数年にわたる投資事業が計画されており、国民健康保険事業では一般会計からの繰入金が大きくなっている。</a:t>
          </a:r>
        </a:p>
        <a:p>
          <a:r>
            <a:rPr kumimoji="1" lang="ja-JP" altLang="en-US" sz="1400">
              <a:latin typeface="ＭＳ ゴシック" pitchFamily="49" charset="-128"/>
              <a:ea typeface="ＭＳ ゴシック" pitchFamily="49" charset="-128"/>
            </a:rPr>
            <a:t>　各会計において適正な運営管理を行う必要がある。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繰上償還等により元利償還金のピークであった平成１９年度以降は減少に転じている。</a:t>
          </a:r>
        </a:p>
        <a:p>
          <a:r>
            <a:rPr kumimoji="1" lang="ja-JP" altLang="en-US" sz="1400">
              <a:latin typeface="ＭＳ ゴシック" pitchFamily="49" charset="-128"/>
              <a:ea typeface="ＭＳ ゴシック" pitchFamily="49" charset="-128"/>
            </a:rPr>
            <a:t>　しかしながら、南海トラフ地震対策のために実施した投資事業による地方債の発行増により、今後数年間は公債費の増加が見込まれる。</a:t>
          </a:r>
        </a:p>
        <a:p>
          <a:r>
            <a:rPr kumimoji="1" lang="ja-JP" altLang="en-US" sz="1400">
              <a:latin typeface="ＭＳ ゴシック" pitchFamily="49" charset="-128"/>
              <a:ea typeface="ＭＳ ゴシック" pitchFamily="49" charset="-128"/>
            </a:rPr>
            <a:t>　総合計画に基づく事業の平準化などにより地方債を抑制し、公債費の適正な管理に努める。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将来負担比率については、地方債現在高等の将来負担額に対し、基金や基準財政収需要額算入見込額等の充当可能財源が多く、将来負担額がマイナスとなっている。</a:t>
          </a:r>
        </a:p>
        <a:p>
          <a:r>
            <a:rPr kumimoji="1" lang="ja-JP" altLang="en-US" sz="1400">
              <a:latin typeface="ＭＳ ゴシック" pitchFamily="49" charset="-128"/>
              <a:ea typeface="ＭＳ ゴシック" pitchFamily="49" charset="-128"/>
            </a:rPr>
            <a:t>　今後は、南海トラフ地震対策のために実施した投資事業により、地方債の増加による将来負担額の増加が見込まれる。</a:t>
          </a:r>
        </a:p>
        <a:p>
          <a:r>
            <a:rPr kumimoji="1" lang="ja-JP" altLang="en-US" sz="1400">
              <a:latin typeface="ＭＳ ゴシック" pitchFamily="49" charset="-128"/>
              <a:ea typeface="ＭＳ ゴシック" pitchFamily="49" charset="-128"/>
            </a:rPr>
            <a:t>　総合計画に基づく事業の平準化や有利な地方債や補助事業を活用し、適正な管理に努める。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高知県奈半利町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を１９４百万円、施設整備基金を１７百万円、人づくり基金を１２百万円等を取り崩した一方、財政調整基金へ２２８百万円を積立て、ふるさと納税寄付金によりふるさと応援基金へ２１百万円を積立てたことなどにより、基金全体としては２１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公共施設等の老朽化対策や地方債の増大に備え、基金の使途の明確化を図り、計画的に積立てを行う予定。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・ふるさと応援基金：奈半利町が目指す将来像「あたたかい心でつくる住みやすいまち、子どもたちに残したいふるさと、住みたいと実感できる自立と共生のまち等」のふるさとづくりに関する施策の推進。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・ふるさと基金：奈半利町の多様な歴史、伝統、文化、産業等を活かした、独創的、個性的な地域づくりの推進。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・奈半利町集落活動センター支援基金：奈半利町集落活動センターが実施する事業の支援。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・人づくり奨学基金：奈半利町に有為な人材を育成するために、大学に進学する学生に対し奨学金を給付する。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・中山間ふるさと水と土保全対策事業基金：中山間地域の活性化の推進。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・ふるさと応援基金：ふるさと納税寄付金により２１百万円積立てた一方、ふるさとづくりに関する施策の実施等により１９４百万円を取り崩したことにより１７３百万円の減少。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・ふるさと応援基金：ふるさと応援基金活用事業計画等に基づき活用事業の検討を行う。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・施設等整備基金：公共施設等総合管理計画に基づき、施設の長寿命化に係る費用について計画的に積立てを行う予定。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決算剰余金を２２８百万円積立てたことによる増加。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地方交付税額の変動の際の歳入補てんや社会保障関係経費の増大に備えて、積立てを行ってきた。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令和４年度以降取り崩しが見込まれるものの、現状の規模を維持できるよう計画的に積立てを行う。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決算剰余金を２百万円積立てたことによる増加。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令和６～１０年度に地方債ピークを迎えるため、それに備えて毎年度計画的に積立てを行う予定であり、１１年度以降は減少予定。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election activeCell="BW35" sqref="BW35:BX3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3570351</v>
      </c>
      <c r="BO4" s="395"/>
      <c r="BP4" s="395"/>
      <c r="BQ4" s="395"/>
      <c r="BR4" s="395"/>
      <c r="BS4" s="395"/>
      <c r="BT4" s="395"/>
      <c r="BU4" s="396"/>
      <c r="BV4" s="394">
        <v>4476533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1.9</v>
      </c>
      <c r="CU4" s="401"/>
      <c r="CV4" s="401"/>
      <c r="CW4" s="401"/>
      <c r="CX4" s="401"/>
      <c r="CY4" s="401"/>
      <c r="CZ4" s="401"/>
      <c r="DA4" s="402"/>
      <c r="DB4" s="400">
        <v>2.2999999999999998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3474596</v>
      </c>
      <c r="BO5" s="432"/>
      <c r="BP5" s="432"/>
      <c r="BQ5" s="432"/>
      <c r="BR5" s="432"/>
      <c r="BS5" s="432"/>
      <c r="BT5" s="432"/>
      <c r="BU5" s="433"/>
      <c r="BV5" s="431">
        <v>4346500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v>
      </c>
      <c r="CU5" s="429"/>
      <c r="CV5" s="429"/>
      <c r="CW5" s="429"/>
      <c r="CX5" s="429"/>
      <c r="CY5" s="429"/>
      <c r="CZ5" s="429"/>
      <c r="DA5" s="430"/>
      <c r="DB5" s="428">
        <v>85.4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95755</v>
      </c>
      <c r="BO6" s="432"/>
      <c r="BP6" s="432"/>
      <c r="BQ6" s="432"/>
      <c r="BR6" s="432"/>
      <c r="BS6" s="432"/>
      <c r="BT6" s="432"/>
      <c r="BU6" s="433"/>
      <c r="BV6" s="431">
        <v>130033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90.6</v>
      </c>
      <c r="CU6" s="469"/>
      <c r="CV6" s="469"/>
      <c r="CW6" s="469"/>
      <c r="CX6" s="469"/>
      <c r="CY6" s="469"/>
      <c r="CZ6" s="469"/>
      <c r="DA6" s="470"/>
      <c r="DB6" s="468">
        <v>87.9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62711</v>
      </c>
      <c r="BO7" s="432"/>
      <c r="BP7" s="432"/>
      <c r="BQ7" s="432"/>
      <c r="BR7" s="432"/>
      <c r="BS7" s="432"/>
      <c r="BT7" s="432"/>
      <c r="BU7" s="433"/>
      <c r="BV7" s="431">
        <v>92746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1706158</v>
      </c>
      <c r="CU7" s="432"/>
      <c r="CV7" s="432"/>
      <c r="CW7" s="432"/>
      <c r="CX7" s="432"/>
      <c r="CY7" s="432"/>
      <c r="CZ7" s="432"/>
      <c r="DA7" s="433"/>
      <c r="DB7" s="431">
        <v>1617262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33044</v>
      </c>
      <c r="BO8" s="432"/>
      <c r="BP8" s="432"/>
      <c r="BQ8" s="432"/>
      <c r="BR8" s="432"/>
      <c r="BS8" s="432"/>
      <c r="BT8" s="432"/>
      <c r="BU8" s="433"/>
      <c r="BV8" s="431">
        <v>37287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v>
      </c>
      <c r="CU8" s="472"/>
      <c r="CV8" s="472"/>
      <c r="CW8" s="472"/>
      <c r="CX8" s="472"/>
      <c r="CY8" s="472"/>
      <c r="CZ8" s="472"/>
      <c r="DA8" s="473"/>
      <c r="DB8" s="471">
        <v>0.2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3034</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-4243</v>
      </c>
      <c r="BO9" s="432"/>
      <c r="BP9" s="432"/>
      <c r="BQ9" s="432"/>
      <c r="BR9" s="432"/>
      <c r="BS9" s="432"/>
      <c r="BT9" s="432"/>
      <c r="BU9" s="433"/>
      <c r="BV9" s="431">
        <v>-39736</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12.7</v>
      </c>
      <c r="CU9" s="429"/>
      <c r="CV9" s="429"/>
      <c r="CW9" s="429"/>
      <c r="CX9" s="429"/>
      <c r="CY9" s="429"/>
      <c r="CZ9" s="429"/>
      <c r="DA9" s="430"/>
      <c r="DB9" s="428">
        <v>12.6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3326</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228027</v>
      </c>
      <c r="BO10" s="432"/>
      <c r="BP10" s="432"/>
      <c r="BQ10" s="432"/>
      <c r="BR10" s="432"/>
      <c r="BS10" s="432"/>
      <c r="BT10" s="432"/>
      <c r="BU10" s="433"/>
      <c r="BV10" s="431">
        <v>88315</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3119</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3105</v>
      </c>
      <c r="S13" s="516"/>
      <c r="T13" s="516"/>
      <c r="U13" s="516"/>
      <c r="V13" s="517"/>
      <c r="W13" s="447" t="s">
        <v>140</v>
      </c>
      <c r="X13" s="448"/>
      <c r="Y13" s="448"/>
      <c r="Z13" s="448"/>
      <c r="AA13" s="448"/>
      <c r="AB13" s="438"/>
      <c r="AC13" s="482">
        <v>261</v>
      </c>
      <c r="AD13" s="483"/>
      <c r="AE13" s="483"/>
      <c r="AF13" s="483"/>
      <c r="AG13" s="525"/>
      <c r="AH13" s="482">
        <v>282</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223784</v>
      </c>
      <c r="BO13" s="432"/>
      <c r="BP13" s="432"/>
      <c r="BQ13" s="432"/>
      <c r="BR13" s="432"/>
      <c r="BS13" s="432"/>
      <c r="BT13" s="432"/>
      <c r="BU13" s="433"/>
      <c r="BV13" s="431">
        <v>48579</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v>
      </c>
      <c r="CU13" s="429"/>
      <c r="CV13" s="429"/>
      <c r="CW13" s="429"/>
      <c r="CX13" s="429"/>
      <c r="CY13" s="429"/>
      <c r="CZ13" s="429"/>
      <c r="DA13" s="430"/>
      <c r="DB13" s="428">
        <v>1.2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3137</v>
      </c>
      <c r="S14" s="516"/>
      <c r="T14" s="516"/>
      <c r="U14" s="516"/>
      <c r="V14" s="517"/>
      <c r="W14" s="421"/>
      <c r="X14" s="422"/>
      <c r="Y14" s="422"/>
      <c r="Z14" s="422"/>
      <c r="AA14" s="422"/>
      <c r="AB14" s="411"/>
      <c r="AC14" s="518">
        <v>19</v>
      </c>
      <c r="AD14" s="519"/>
      <c r="AE14" s="519"/>
      <c r="AF14" s="519"/>
      <c r="AG14" s="520"/>
      <c r="AH14" s="518">
        <v>19.600000000000001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147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3123</v>
      </c>
      <c r="S15" s="516"/>
      <c r="T15" s="516"/>
      <c r="U15" s="516"/>
      <c r="V15" s="517"/>
      <c r="W15" s="447" t="s">
        <v>149</v>
      </c>
      <c r="X15" s="448"/>
      <c r="Y15" s="448"/>
      <c r="Z15" s="448"/>
      <c r="AA15" s="448"/>
      <c r="AB15" s="438"/>
      <c r="AC15" s="482">
        <v>238</v>
      </c>
      <c r="AD15" s="483"/>
      <c r="AE15" s="483"/>
      <c r="AF15" s="483"/>
      <c r="AG15" s="525"/>
      <c r="AH15" s="482">
        <v>255</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316187</v>
      </c>
      <c r="BO15" s="395"/>
      <c r="BP15" s="395"/>
      <c r="BQ15" s="395"/>
      <c r="BR15" s="395"/>
      <c r="BS15" s="395"/>
      <c r="BT15" s="395"/>
      <c r="BU15" s="396"/>
      <c r="BV15" s="394">
        <v>306000</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17.3</v>
      </c>
      <c r="AD16" s="519"/>
      <c r="AE16" s="519"/>
      <c r="AF16" s="519"/>
      <c r="AG16" s="520"/>
      <c r="AH16" s="518">
        <v>17.7</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1581603</v>
      </c>
      <c r="BO16" s="432"/>
      <c r="BP16" s="432"/>
      <c r="BQ16" s="432"/>
      <c r="BR16" s="432"/>
      <c r="BS16" s="432"/>
      <c r="BT16" s="432"/>
      <c r="BU16" s="433"/>
      <c r="BV16" s="431">
        <v>1490815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153</v>
      </c>
      <c r="S17" s="536"/>
      <c r="T17" s="536"/>
      <c r="U17" s="536"/>
      <c r="V17" s="537"/>
      <c r="W17" s="447" t="s">
        <v>156</v>
      </c>
      <c r="X17" s="448"/>
      <c r="Y17" s="448"/>
      <c r="Z17" s="448"/>
      <c r="AA17" s="448"/>
      <c r="AB17" s="438"/>
      <c r="AC17" s="482">
        <v>876</v>
      </c>
      <c r="AD17" s="483"/>
      <c r="AE17" s="483"/>
      <c r="AF17" s="483"/>
      <c r="AG17" s="525"/>
      <c r="AH17" s="482">
        <v>902</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394652</v>
      </c>
      <c r="BO17" s="432"/>
      <c r="BP17" s="432"/>
      <c r="BQ17" s="432"/>
      <c r="BR17" s="432"/>
      <c r="BS17" s="432"/>
      <c r="BT17" s="432"/>
      <c r="BU17" s="433"/>
      <c r="BV17" s="431">
        <v>388002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28.37</v>
      </c>
      <c r="M18" s="547"/>
      <c r="N18" s="547"/>
      <c r="O18" s="547"/>
      <c r="P18" s="547"/>
      <c r="Q18" s="547"/>
      <c r="R18" s="548"/>
      <c r="S18" s="548"/>
      <c r="T18" s="548"/>
      <c r="U18" s="548"/>
      <c r="V18" s="549"/>
      <c r="W18" s="449"/>
      <c r="X18" s="450"/>
      <c r="Y18" s="450"/>
      <c r="Z18" s="450"/>
      <c r="AA18" s="450"/>
      <c r="AB18" s="441"/>
      <c r="AC18" s="550">
        <v>63.7</v>
      </c>
      <c r="AD18" s="551"/>
      <c r="AE18" s="551"/>
      <c r="AF18" s="551"/>
      <c r="AG18" s="552"/>
      <c r="AH18" s="550">
        <v>62.7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1489101</v>
      </c>
      <c r="BO18" s="432"/>
      <c r="BP18" s="432"/>
      <c r="BQ18" s="432"/>
      <c r="BR18" s="432"/>
      <c r="BS18" s="432"/>
      <c r="BT18" s="432"/>
      <c r="BU18" s="433"/>
      <c r="BV18" s="431">
        <v>1376814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107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2159716</v>
      </c>
      <c r="BO19" s="432"/>
      <c r="BP19" s="432"/>
      <c r="BQ19" s="432"/>
      <c r="BR19" s="432"/>
      <c r="BS19" s="432"/>
      <c r="BT19" s="432"/>
      <c r="BU19" s="433"/>
      <c r="BV19" s="431">
        <v>1918306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1409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4" t="s">
        <v>168</v>
      </c>
      <c r="AI22" s="448"/>
      <c r="AJ22" s="448"/>
      <c r="AK22" s="448"/>
      <c r="AL22" s="438"/>
      <c r="AM22" s="594" t="s">
        <v>169</v>
      </c>
      <c r="AN22" s="595"/>
      <c r="AO22" s="595"/>
      <c r="AP22" s="595"/>
      <c r="AQ22" s="595"/>
      <c r="AR22" s="596"/>
      <c r="AS22" s="577" t="s">
        <v>166</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170</v>
      </c>
      <c r="AZ23" s="392"/>
      <c r="BA23" s="392"/>
      <c r="BB23" s="392"/>
      <c r="BC23" s="392"/>
      <c r="BD23" s="392"/>
      <c r="BE23" s="392"/>
      <c r="BF23" s="392"/>
      <c r="BG23" s="392"/>
      <c r="BH23" s="392"/>
      <c r="BI23" s="392"/>
      <c r="BJ23" s="392"/>
      <c r="BK23" s="392"/>
      <c r="BL23" s="392"/>
      <c r="BM23" s="393"/>
      <c r="BN23" s="431">
        <v>3523213</v>
      </c>
      <c r="BO23" s="432"/>
      <c r="BP23" s="432"/>
      <c r="BQ23" s="432"/>
      <c r="BR23" s="432"/>
      <c r="BS23" s="432"/>
      <c r="BT23" s="432"/>
      <c r="BU23" s="433"/>
      <c r="BV23" s="431">
        <v>3343907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7030</v>
      </c>
      <c r="R24" s="483"/>
      <c r="S24" s="483"/>
      <c r="T24" s="483"/>
      <c r="U24" s="483"/>
      <c r="V24" s="525"/>
      <c r="W24" s="584"/>
      <c r="X24" s="572"/>
      <c r="Y24" s="573"/>
      <c r="Z24" s="481" t="s">
        <v>172</v>
      </c>
      <c r="AA24" s="461"/>
      <c r="AB24" s="461"/>
      <c r="AC24" s="461"/>
      <c r="AD24" s="461"/>
      <c r="AE24" s="461"/>
      <c r="AF24" s="461"/>
      <c r="AG24" s="462"/>
      <c r="AH24" s="482">
        <v>52</v>
      </c>
      <c r="AI24" s="483"/>
      <c r="AJ24" s="483"/>
      <c r="AK24" s="483"/>
      <c r="AL24" s="525"/>
      <c r="AM24" s="482">
        <v>149760</v>
      </c>
      <c r="AN24" s="483"/>
      <c r="AO24" s="483"/>
      <c r="AP24" s="483"/>
      <c r="AQ24" s="483"/>
      <c r="AR24" s="525"/>
      <c r="AS24" s="482">
        <v>2880</v>
      </c>
      <c r="AT24" s="483"/>
      <c r="AU24" s="483"/>
      <c r="AV24" s="483"/>
      <c r="AW24" s="483"/>
      <c r="AX24" s="484"/>
      <c r="AY24" s="602" t="s">
        <v>173</v>
      </c>
      <c r="AZ24" s="603"/>
      <c r="BA24" s="603"/>
      <c r="BB24" s="603"/>
      <c r="BC24" s="603"/>
      <c r="BD24" s="603"/>
      <c r="BE24" s="603"/>
      <c r="BF24" s="603"/>
      <c r="BG24" s="603"/>
      <c r="BH24" s="603"/>
      <c r="BI24" s="603"/>
      <c r="BJ24" s="603"/>
      <c r="BK24" s="603"/>
      <c r="BL24" s="603"/>
      <c r="BM24" s="604"/>
      <c r="BN24" s="431">
        <v>3491313</v>
      </c>
      <c r="BO24" s="432"/>
      <c r="BP24" s="432"/>
      <c r="BQ24" s="432"/>
      <c r="BR24" s="432"/>
      <c r="BS24" s="432"/>
      <c r="BT24" s="432"/>
      <c r="BU24" s="433"/>
      <c r="BV24" s="431">
        <v>3312607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6130</v>
      </c>
      <c r="R25" s="483"/>
      <c r="S25" s="483"/>
      <c r="T25" s="483"/>
      <c r="U25" s="483"/>
      <c r="V25" s="525"/>
      <c r="W25" s="584"/>
      <c r="X25" s="572"/>
      <c r="Y25" s="573"/>
      <c r="Z25" s="481" t="s">
        <v>175</v>
      </c>
      <c r="AA25" s="461"/>
      <c r="AB25" s="461"/>
      <c r="AC25" s="461"/>
      <c r="AD25" s="461"/>
      <c r="AE25" s="461"/>
      <c r="AF25" s="461"/>
      <c r="AG25" s="462"/>
      <c r="AH25" s="482" t="s">
        <v>147</v>
      </c>
      <c r="AI25" s="483"/>
      <c r="AJ25" s="483"/>
      <c r="AK25" s="483"/>
      <c r="AL25" s="525"/>
      <c r="AM25" s="482" t="s">
        <v>147</v>
      </c>
      <c r="AN25" s="483"/>
      <c r="AO25" s="483"/>
      <c r="AP25" s="483"/>
      <c r="AQ25" s="483"/>
      <c r="AR25" s="525"/>
      <c r="AS25" s="482" t="s">
        <v>147</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27817</v>
      </c>
      <c r="BO25" s="395"/>
      <c r="BP25" s="395"/>
      <c r="BQ25" s="395"/>
      <c r="BR25" s="395"/>
      <c r="BS25" s="395"/>
      <c r="BT25" s="395"/>
      <c r="BU25" s="396"/>
      <c r="BV25" s="394">
        <v>20701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5620</v>
      </c>
      <c r="R26" s="483"/>
      <c r="S26" s="483"/>
      <c r="T26" s="483"/>
      <c r="U26" s="483"/>
      <c r="V26" s="525"/>
      <c r="W26" s="584"/>
      <c r="X26" s="572"/>
      <c r="Y26" s="573"/>
      <c r="Z26" s="481" t="s">
        <v>178</v>
      </c>
      <c r="AA26" s="608"/>
      <c r="AB26" s="608"/>
      <c r="AC26" s="608"/>
      <c r="AD26" s="608"/>
      <c r="AE26" s="608"/>
      <c r="AF26" s="608"/>
      <c r="AG26" s="609"/>
      <c r="AH26" s="482">
        <v>3</v>
      </c>
      <c r="AI26" s="483"/>
      <c r="AJ26" s="483"/>
      <c r="AK26" s="483"/>
      <c r="AL26" s="525"/>
      <c r="AM26" s="482">
        <v>9273</v>
      </c>
      <c r="AN26" s="483"/>
      <c r="AO26" s="483"/>
      <c r="AP26" s="483"/>
      <c r="AQ26" s="483"/>
      <c r="AR26" s="525"/>
      <c r="AS26" s="482">
        <v>3091</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147</v>
      </c>
      <c r="BO26" s="432"/>
      <c r="BP26" s="432"/>
      <c r="BQ26" s="432"/>
      <c r="BR26" s="432"/>
      <c r="BS26" s="432"/>
      <c r="BT26" s="432"/>
      <c r="BU26" s="433"/>
      <c r="BV26" s="431" t="s">
        <v>147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2330</v>
      </c>
      <c r="R27" s="483"/>
      <c r="S27" s="483"/>
      <c r="T27" s="483"/>
      <c r="U27" s="483"/>
      <c r="V27" s="525"/>
      <c r="W27" s="584"/>
      <c r="X27" s="572"/>
      <c r="Y27" s="573"/>
      <c r="Z27" s="481" t="s">
        <v>181</v>
      </c>
      <c r="AA27" s="461"/>
      <c r="AB27" s="461"/>
      <c r="AC27" s="461"/>
      <c r="AD27" s="461"/>
      <c r="AE27" s="461"/>
      <c r="AF27" s="461"/>
      <c r="AG27" s="462"/>
      <c r="AH27" s="482">
        <v>5</v>
      </c>
      <c r="AI27" s="483"/>
      <c r="AJ27" s="483"/>
      <c r="AK27" s="483"/>
      <c r="AL27" s="525"/>
      <c r="AM27" s="482">
        <v>13655</v>
      </c>
      <c r="AN27" s="483"/>
      <c r="AO27" s="483"/>
      <c r="AP27" s="483"/>
      <c r="AQ27" s="483"/>
      <c r="AR27" s="525"/>
      <c r="AS27" s="482">
        <v>2731</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5">
        <v>437709</v>
      </c>
      <c r="BO27" s="606"/>
      <c r="BP27" s="606"/>
      <c r="BQ27" s="606"/>
      <c r="BR27" s="606"/>
      <c r="BS27" s="606"/>
      <c r="BT27" s="606"/>
      <c r="BU27" s="607"/>
      <c r="BV27" s="605">
        <v>437524</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1900</v>
      </c>
      <c r="R28" s="483"/>
      <c r="S28" s="483"/>
      <c r="T28" s="483"/>
      <c r="U28" s="483"/>
      <c r="V28" s="525"/>
      <c r="W28" s="584"/>
      <c r="X28" s="572"/>
      <c r="Y28" s="573"/>
      <c r="Z28" s="481" t="s">
        <v>184</v>
      </c>
      <c r="AA28" s="461"/>
      <c r="AB28" s="461"/>
      <c r="AC28" s="461"/>
      <c r="AD28" s="461"/>
      <c r="AE28" s="461"/>
      <c r="AF28" s="461"/>
      <c r="AG28" s="462"/>
      <c r="AH28" s="482" t="s">
        <v>147</v>
      </c>
      <c r="AI28" s="483"/>
      <c r="AJ28" s="483"/>
      <c r="AK28" s="483"/>
      <c r="AL28" s="525"/>
      <c r="AM28" s="482" t="s">
        <v>147</v>
      </c>
      <c r="AN28" s="483"/>
      <c r="AO28" s="483"/>
      <c r="AP28" s="483"/>
      <c r="AQ28" s="483"/>
      <c r="AR28" s="525"/>
      <c r="AS28" s="482" t="s">
        <v>185</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1183135</v>
      </c>
      <c r="BO28" s="395"/>
      <c r="BP28" s="395"/>
      <c r="BQ28" s="395"/>
      <c r="BR28" s="395"/>
      <c r="BS28" s="395"/>
      <c r="BT28" s="395"/>
      <c r="BU28" s="396"/>
      <c r="BV28" s="394">
        <v>955108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8</v>
      </c>
      <c r="M29" s="483"/>
      <c r="N29" s="483"/>
      <c r="O29" s="483"/>
      <c r="P29" s="525"/>
      <c r="Q29" s="482">
        <v>1640</v>
      </c>
      <c r="R29" s="483"/>
      <c r="S29" s="483"/>
      <c r="T29" s="483"/>
      <c r="U29" s="483"/>
      <c r="V29" s="525"/>
      <c r="W29" s="585"/>
      <c r="X29" s="586"/>
      <c r="Y29" s="587"/>
      <c r="Z29" s="481" t="s">
        <v>188</v>
      </c>
      <c r="AA29" s="461"/>
      <c r="AB29" s="461"/>
      <c r="AC29" s="461"/>
      <c r="AD29" s="461"/>
      <c r="AE29" s="461"/>
      <c r="AF29" s="461"/>
      <c r="AG29" s="462"/>
      <c r="AH29" s="482">
        <v>57</v>
      </c>
      <c r="AI29" s="483"/>
      <c r="AJ29" s="483"/>
      <c r="AK29" s="483"/>
      <c r="AL29" s="525"/>
      <c r="AM29" s="482">
        <v>163415</v>
      </c>
      <c r="AN29" s="483"/>
      <c r="AO29" s="483"/>
      <c r="AP29" s="483"/>
      <c r="AQ29" s="483"/>
      <c r="AR29" s="525"/>
      <c r="AS29" s="482">
        <v>2867</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572204</v>
      </c>
      <c r="BO29" s="432"/>
      <c r="BP29" s="432"/>
      <c r="BQ29" s="432"/>
      <c r="BR29" s="432"/>
      <c r="BS29" s="432"/>
      <c r="BT29" s="432"/>
      <c r="BU29" s="433"/>
      <c r="BV29" s="431">
        <v>570546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95.7</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2424949</v>
      </c>
      <c r="BO30" s="606"/>
      <c r="BP30" s="606"/>
      <c r="BQ30" s="606"/>
      <c r="BR30" s="606"/>
      <c r="BS30" s="606"/>
      <c r="BT30" s="606"/>
      <c r="BU30" s="607"/>
      <c r="BV30" s="605">
        <v>2633712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199</v>
      </c>
      <c r="X33" s="420"/>
      <c r="Y33" s="420"/>
      <c r="Z33" s="420"/>
      <c r="AA33" s="420"/>
      <c r="AB33" s="420"/>
      <c r="AC33" s="420"/>
      <c r="AD33" s="420"/>
      <c r="AE33" s="420"/>
      <c r="AF33" s="420"/>
      <c r="AG33" s="420"/>
      <c r="AH33" s="420"/>
      <c r="AI33" s="420"/>
      <c r="AJ33" s="420"/>
      <c r="AK33" s="420"/>
      <c r="AL33" s="216"/>
      <c r="AM33" s="455" t="s">
        <v>197</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197</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4</v>
      </c>
      <c r="BF34" s="620"/>
      <c r="BG34" s="621" t="str">
        <f>IF('各会計、関係団体の財政状況及び健全化判断比率'!B30="","",'各会計、関係団体の財政状況及び健全化判断比率'!B30)</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安芸広域市町村圏特別養護老人ホーム事務組合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中芸介護公社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5</v>
      </c>
      <c r="BF35" s="620"/>
      <c r="BG35" s="621" t="str">
        <f>IF('各会計、関係団体の財政状況及び健全化判断比率'!B31="","",'各会計、関係団体の財政状況及び健全化判断比率'!B31)</f>
        <v>漁業集落排水事業特別会計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高知県広域食肉センター事務組合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奈半利の郷</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安芸広域市町村圏事務組合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安芸広域市町村圏事務組合（滞納整理事業特別会計）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中芸広域連合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中芸広域連合（介護保険事業特別会計）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こうち人づくり広域連合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高知県市町村総合事務組合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14</v>
      </c>
      <c r="BX42" s="620"/>
      <c r="BY42" s="621" t="str">
        <f>IF('各会計、関係団体の財政状況及び健全化判断比率'!B76="","",'各会計、関係団体の財政状況及び健全化判断比率'!B76)</f>
        <v>高知県市町村総合事務組合（交通災害共済事業特別会計）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15</v>
      </c>
      <c r="BX43" s="620"/>
      <c r="BY43" s="621" t="str">
        <f>IF('各会計、関係団体の財政状況及び健全化判断比率'!B77="","",'各会計、関係団体の財政状況及び健全化判断比率'!B77)</f>
        <v>高知県後期高齢者医療広域連合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cOy3qhIIZhrJcRMFxqh0uX/TNRuEQCqfqgTWOMDtIijJZ2Dqt3rdDcKDxMF4OB2TCY0kQct9mJWC38BP7iVDqg==" saltValue="D6mrvpk97g4iw8CJAyQp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G35" sqref="BG35:CB3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278456</v>
      </c>
      <c r="S5" s="637"/>
      <c r="T5" s="637"/>
      <c r="U5" s="637"/>
      <c r="V5" s="637"/>
      <c r="W5" s="637"/>
      <c r="X5" s="637"/>
      <c r="Y5" s="638"/>
      <c r="Z5" s="639">
        <v>7.8</v>
      </c>
      <c r="AA5" s="639"/>
      <c r="AB5" s="639"/>
      <c r="AC5" s="639"/>
      <c r="AD5" s="640">
        <v>278456</v>
      </c>
      <c r="AE5" s="640"/>
      <c r="AF5" s="640"/>
      <c r="AG5" s="640"/>
      <c r="AH5" s="640"/>
      <c r="AI5" s="640"/>
      <c r="AJ5" s="640"/>
      <c r="AK5" s="640"/>
      <c r="AL5" s="641">
        <v>16.899999999999999</v>
      </c>
      <c r="AM5" s="642"/>
      <c r="AN5" s="642"/>
      <c r="AO5" s="643"/>
      <c r="AP5" s="633" t="s">
        <v>228</v>
      </c>
      <c r="AQ5" s="634"/>
      <c r="AR5" s="634"/>
      <c r="AS5" s="634"/>
      <c r="AT5" s="634"/>
      <c r="AU5" s="634"/>
      <c r="AV5" s="634"/>
      <c r="AW5" s="634"/>
      <c r="AX5" s="634"/>
      <c r="AY5" s="634"/>
      <c r="AZ5" s="634"/>
      <c r="BA5" s="634"/>
      <c r="BB5" s="634"/>
      <c r="BC5" s="634"/>
      <c r="BD5" s="634"/>
      <c r="BE5" s="634"/>
      <c r="BF5" s="635"/>
      <c r="BG5" s="647">
        <v>278456</v>
      </c>
      <c r="BH5" s="648"/>
      <c r="BI5" s="648"/>
      <c r="BJ5" s="648"/>
      <c r="BK5" s="648"/>
      <c r="BL5" s="648"/>
      <c r="BM5" s="648"/>
      <c r="BN5" s="649"/>
      <c r="BO5" s="650">
        <v>100</v>
      </c>
      <c r="BP5" s="650"/>
      <c r="BQ5" s="650"/>
      <c r="BR5" s="650"/>
      <c r="BS5" s="651" t="s">
        <v>129</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21043</v>
      </c>
      <c r="S6" s="648"/>
      <c r="T6" s="648"/>
      <c r="U6" s="648"/>
      <c r="V6" s="648"/>
      <c r="W6" s="648"/>
      <c r="X6" s="648"/>
      <c r="Y6" s="649"/>
      <c r="Z6" s="650">
        <v>0.6</v>
      </c>
      <c r="AA6" s="650"/>
      <c r="AB6" s="650"/>
      <c r="AC6" s="650"/>
      <c r="AD6" s="651">
        <v>21043</v>
      </c>
      <c r="AE6" s="651"/>
      <c r="AF6" s="651"/>
      <c r="AG6" s="651"/>
      <c r="AH6" s="651"/>
      <c r="AI6" s="651"/>
      <c r="AJ6" s="651"/>
      <c r="AK6" s="651"/>
      <c r="AL6" s="652">
        <v>1.3</v>
      </c>
      <c r="AM6" s="653"/>
      <c r="AN6" s="653"/>
      <c r="AO6" s="654"/>
      <c r="AP6" s="644" t="s">
        <v>233</v>
      </c>
      <c r="AQ6" s="645"/>
      <c r="AR6" s="645"/>
      <c r="AS6" s="645"/>
      <c r="AT6" s="645"/>
      <c r="AU6" s="645"/>
      <c r="AV6" s="645"/>
      <c r="AW6" s="645"/>
      <c r="AX6" s="645"/>
      <c r="AY6" s="645"/>
      <c r="AZ6" s="645"/>
      <c r="BA6" s="645"/>
      <c r="BB6" s="645"/>
      <c r="BC6" s="645"/>
      <c r="BD6" s="645"/>
      <c r="BE6" s="645"/>
      <c r="BF6" s="646"/>
      <c r="BG6" s="647">
        <v>278456</v>
      </c>
      <c r="BH6" s="648"/>
      <c r="BI6" s="648"/>
      <c r="BJ6" s="648"/>
      <c r="BK6" s="648"/>
      <c r="BL6" s="648"/>
      <c r="BM6" s="648"/>
      <c r="BN6" s="649"/>
      <c r="BO6" s="650">
        <v>100</v>
      </c>
      <c r="BP6" s="650"/>
      <c r="BQ6" s="650"/>
      <c r="BR6" s="650"/>
      <c r="BS6" s="651" t="s">
        <v>129</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45498</v>
      </c>
      <c r="CS6" s="648"/>
      <c r="CT6" s="648"/>
      <c r="CU6" s="648"/>
      <c r="CV6" s="648"/>
      <c r="CW6" s="648"/>
      <c r="CX6" s="648"/>
      <c r="CY6" s="649"/>
      <c r="CZ6" s="641">
        <v>1.3</v>
      </c>
      <c r="DA6" s="642"/>
      <c r="DB6" s="642"/>
      <c r="DC6" s="661"/>
      <c r="DD6" s="656" t="s">
        <v>129</v>
      </c>
      <c r="DE6" s="648"/>
      <c r="DF6" s="648"/>
      <c r="DG6" s="648"/>
      <c r="DH6" s="648"/>
      <c r="DI6" s="648"/>
      <c r="DJ6" s="648"/>
      <c r="DK6" s="648"/>
      <c r="DL6" s="648"/>
      <c r="DM6" s="648"/>
      <c r="DN6" s="648"/>
      <c r="DO6" s="648"/>
      <c r="DP6" s="649"/>
      <c r="DQ6" s="656">
        <v>45498</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538</v>
      </c>
      <c r="S7" s="648"/>
      <c r="T7" s="648"/>
      <c r="U7" s="648"/>
      <c r="V7" s="648"/>
      <c r="W7" s="648"/>
      <c r="X7" s="648"/>
      <c r="Y7" s="649"/>
      <c r="Z7" s="650">
        <v>0</v>
      </c>
      <c r="AA7" s="650"/>
      <c r="AB7" s="650"/>
      <c r="AC7" s="650"/>
      <c r="AD7" s="651">
        <v>538</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103905</v>
      </c>
      <c r="BH7" s="648"/>
      <c r="BI7" s="648"/>
      <c r="BJ7" s="648"/>
      <c r="BK7" s="648"/>
      <c r="BL7" s="648"/>
      <c r="BM7" s="648"/>
      <c r="BN7" s="649"/>
      <c r="BO7" s="650">
        <v>37.299999999999997</v>
      </c>
      <c r="BP7" s="650"/>
      <c r="BQ7" s="650"/>
      <c r="BR7" s="650"/>
      <c r="BS7" s="651" t="s">
        <v>129</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1179560</v>
      </c>
      <c r="CS7" s="648"/>
      <c r="CT7" s="648"/>
      <c r="CU7" s="648"/>
      <c r="CV7" s="648"/>
      <c r="CW7" s="648"/>
      <c r="CX7" s="648"/>
      <c r="CY7" s="649"/>
      <c r="CZ7" s="650">
        <v>33.9</v>
      </c>
      <c r="DA7" s="650"/>
      <c r="DB7" s="650"/>
      <c r="DC7" s="650"/>
      <c r="DD7" s="656">
        <v>100362</v>
      </c>
      <c r="DE7" s="648"/>
      <c r="DF7" s="648"/>
      <c r="DG7" s="648"/>
      <c r="DH7" s="648"/>
      <c r="DI7" s="648"/>
      <c r="DJ7" s="648"/>
      <c r="DK7" s="648"/>
      <c r="DL7" s="648"/>
      <c r="DM7" s="648"/>
      <c r="DN7" s="648"/>
      <c r="DO7" s="648"/>
      <c r="DP7" s="649"/>
      <c r="DQ7" s="656">
        <v>636553</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895</v>
      </c>
      <c r="S8" s="648"/>
      <c r="T8" s="648"/>
      <c r="U8" s="648"/>
      <c r="V8" s="648"/>
      <c r="W8" s="648"/>
      <c r="X8" s="648"/>
      <c r="Y8" s="649"/>
      <c r="Z8" s="650">
        <v>0</v>
      </c>
      <c r="AA8" s="650"/>
      <c r="AB8" s="650"/>
      <c r="AC8" s="650"/>
      <c r="AD8" s="651">
        <v>895</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4435</v>
      </c>
      <c r="BH8" s="648"/>
      <c r="BI8" s="648"/>
      <c r="BJ8" s="648"/>
      <c r="BK8" s="648"/>
      <c r="BL8" s="648"/>
      <c r="BM8" s="648"/>
      <c r="BN8" s="649"/>
      <c r="BO8" s="650">
        <v>1.6</v>
      </c>
      <c r="BP8" s="650"/>
      <c r="BQ8" s="650"/>
      <c r="BR8" s="650"/>
      <c r="BS8" s="656" t="s">
        <v>147</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530590</v>
      </c>
      <c r="CS8" s="648"/>
      <c r="CT8" s="648"/>
      <c r="CU8" s="648"/>
      <c r="CV8" s="648"/>
      <c r="CW8" s="648"/>
      <c r="CX8" s="648"/>
      <c r="CY8" s="649"/>
      <c r="CZ8" s="650">
        <v>15.3</v>
      </c>
      <c r="DA8" s="650"/>
      <c r="DB8" s="650"/>
      <c r="DC8" s="650"/>
      <c r="DD8" s="656">
        <v>101</v>
      </c>
      <c r="DE8" s="648"/>
      <c r="DF8" s="648"/>
      <c r="DG8" s="648"/>
      <c r="DH8" s="648"/>
      <c r="DI8" s="648"/>
      <c r="DJ8" s="648"/>
      <c r="DK8" s="648"/>
      <c r="DL8" s="648"/>
      <c r="DM8" s="648"/>
      <c r="DN8" s="648"/>
      <c r="DO8" s="648"/>
      <c r="DP8" s="649"/>
      <c r="DQ8" s="656">
        <v>375246</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1110</v>
      </c>
      <c r="S9" s="648"/>
      <c r="T9" s="648"/>
      <c r="U9" s="648"/>
      <c r="V9" s="648"/>
      <c r="W9" s="648"/>
      <c r="X9" s="648"/>
      <c r="Y9" s="649"/>
      <c r="Z9" s="650">
        <v>0</v>
      </c>
      <c r="AA9" s="650"/>
      <c r="AB9" s="650"/>
      <c r="AC9" s="650"/>
      <c r="AD9" s="651">
        <v>1110</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86823</v>
      </c>
      <c r="BH9" s="648"/>
      <c r="BI9" s="648"/>
      <c r="BJ9" s="648"/>
      <c r="BK9" s="648"/>
      <c r="BL9" s="648"/>
      <c r="BM9" s="648"/>
      <c r="BN9" s="649"/>
      <c r="BO9" s="650">
        <v>31.2</v>
      </c>
      <c r="BP9" s="650"/>
      <c r="BQ9" s="650"/>
      <c r="BR9" s="650"/>
      <c r="BS9" s="656" t="s">
        <v>129</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288750</v>
      </c>
      <c r="CS9" s="648"/>
      <c r="CT9" s="648"/>
      <c r="CU9" s="648"/>
      <c r="CV9" s="648"/>
      <c r="CW9" s="648"/>
      <c r="CX9" s="648"/>
      <c r="CY9" s="649"/>
      <c r="CZ9" s="650">
        <v>8.3000000000000007</v>
      </c>
      <c r="DA9" s="650"/>
      <c r="DB9" s="650"/>
      <c r="DC9" s="650"/>
      <c r="DD9" s="656">
        <v>1574</v>
      </c>
      <c r="DE9" s="648"/>
      <c r="DF9" s="648"/>
      <c r="DG9" s="648"/>
      <c r="DH9" s="648"/>
      <c r="DI9" s="648"/>
      <c r="DJ9" s="648"/>
      <c r="DK9" s="648"/>
      <c r="DL9" s="648"/>
      <c r="DM9" s="648"/>
      <c r="DN9" s="648"/>
      <c r="DO9" s="648"/>
      <c r="DP9" s="649"/>
      <c r="DQ9" s="656">
        <v>235473</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129</v>
      </c>
      <c r="AA10" s="650"/>
      <c r="AB10" s="650"/>
      <c r="AC10" s="650"/>
      <c r="AD10" s="651" t="s">
        <v>129</v>
      </c>
      <c r="AE10" s="651"/>
      <c r="AF10" s="651"/>
      <c r="AG10" s="651"/>
      <c r="AH10" s="651"/>
      <c r="AI10" s="651"/>
      <c r="AJ10" s="651"/>
      <c r="AK10" s="651"/>
      <c r="AL10" s="652" t="s">
        <v>245</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7775</v>
      </c>
      <c r="BH10" s="648"/>
      <c r="BI10" s="648"/>
      <c r="BJ10" s="648"/>
      <c r="BK10" s="648"/>
      <c r="BL10" s="648"/>
      <c r="BM10" s="648"/>
      <c r="BN10" s="649"/>
      <c r="BO10" s="650">
        <v>2.8</v>
      </c>
      <c r="BP10" s="650"/>
      <c r="BQ10" s="650"/>
      <c r="BR10" s="650"/>
      <c r="BS10" s="656" t="s">
        <v>245</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t="s">
        <v>245</v>
      </c>
      <c r="CS10" s="648"/>
      <c r="CT10" s="648"/>
      <c r="CU10" s="648"/>
      <c r="CV10" s="648"/>
      <c r="CW10" s="648"/>
      <c r="CX10" s="648"/>
      <c r="CY10" s="649"/>
      <c r="CZ10" s="650" t="s">
        <v>129</v>
      </c>
      <c r="DA10" s="650"/>
      <c r="DB10" s="650"/>
      <c r="DC10" s="650"/>
      <c r="DD10" s="656" t="s">
        <v>245</v>
      </c>
      <c r="DE10" s="648"/>
      <c r="DF10" s="648"/>
      <c r="DG10" s="648"/>
      <c r="DH10" s="648"/>
      <c r="DI10" s="648"/>
      <c r="DJ10" s="648"/>
      <c r="DK10" s="648"/>
      <c r="DL10" s="648"/>
      <c r="DM10" s="648"/>
      <c r="DN10" s="648"/>
      <c r="DO10" s="648"/>
      <c r="DP10" s="649"/>
      <c r="DQ10" s="656" t="s">
        <v>129</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69806</v>
      </c>
      <c r="S11" s="648"/>
      <c r="T11" s="648"/>
      <c r="U11" s="648"/>
      <c r="V11" s="648"/>
      <c r="W11" s="648"/>
      <c r="X11" s="648"/>
      <c r="Y11" s="649"/>
      <c r="Z11" s="652">
        <v>2</v>
      </c>
      <c r="AA11" s="653"/>
      <c r="AB11" s="653"/>
      <c r="AC11" s="665"/>
      <c r="AD11" s="656">
        <v>69806</v>
      </c>
      <c r="AE11" s="648"/>
      <c r="AF11" s="648"/>
      <c r="AG11" s="648"/>
      <c r="AH11" s="648"/>
      <c r="AI11" s="648"/>
      <c r="AJ11" s="648"/>
      <c r="AK11" s="649"/>
      <c r="AL11" s="652">
        <v>4.2</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4872</v>
      </c>
      <c r="BH11" s="648"/>
      <c r="BI11" s="648"/>
      <c r="BJ11" s="648"/>
      <c r="BK11" s="648"/>
      <c r="BL11" s="648"/>
      <c r="BM11" s="648"/>
      <c r="BN11" s="649"/>
      <c r="BO11" s="650">
        <v>1.7</v>
      </c>
      <c r="BP11" s="650"/>
      <c r="BQ11" s="650"/>
      <c r="BR11" s="650"/>
      <c r="BS11" s="656" t="s">
        <v>129</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124031</v>
      </c>
      <c r="CS11" s="648"/>
      <c r="CT11" s="648"/>
      <c r="CU11" s="648"/>
      <c r="CV11" s="648"/>
      <c r="CW11" s="648"/>
      <c r="CX11" s="648"/>
      <c r="CY11" s="649"/>
      <c r="CZ11" s="650">
        <v>3.6</v>
      </c>
      <c r="DA11" s="650"/>
      <c r="DB11" s="650"/>
      <c r="DC11" s="650"/>
      <c r="DD11" s="656">
        <v>36137</v>
      </c>
      <c r="DE11" s="648"/>
      <c r="DF11" s="648"/>
      <c r="DG11" s="648"/>
      <c r="DH11" s="648"/>
      <c r="DI11" s="648"/>
      <c r="DJ11" s="648"/>
      <c r="DK11" s="648"/>
      <c r="DL11" s="648"/>
      <c r="DM11" s="648"/>
      <c r="DN11" s="648"/>
      <c r="DO11" s="648"/>
      <c r="DP11" s="649"/>
      <c r="DQ11" s="656">
        <v>47790</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245</v>
      </c>
      <c r="S12" s="648"/>
      <c r="T12" s="648"/>
      <c r="U12" s="648"/>
      <c r="V12" s="648"/>
      <c r="W12" s="648"/>
      <c r="X12" s="648"/>
      <c r="Y12" s="649"/>
      <c r="Z12" s="650" t="s">
        <v>147</v>
      </c>
      <c r="AA12" s="650"/>
      <c r="AB12" s="650"/>
      <c r="AC12" s="650"/>
      <c r="AD12" s="651" t="s">
        <v>129</v>
      </c>
      <c r="AE12" s="651"/>
      <c r="AF12" s="651"/>
      <c r="AG12" s="651"/>
      <c r="AH12" s="651"/>
      <c r="AI12" s="651"/>
      <c r="AJ12" s="651"/>
      <c r="AK12" s="651"/>
      <c r="AL12" s="652" t="s">
        <v>245</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124801</v>
      </c>
      <c r="BH12" s="648"/>
      <c r="BI12" s="648"/>
      <c r="BJ12" s="648"/>
      <c r="BK12" s="648"/>
      <c r="BL12" s="648"/>
      <c r="BM12" s="648"/>
      <c r="BN12" s="649"/>
      <c r="BO12" s="650">
        <v>44.8</v>
      </c>
      <c r="BP12" s="650"/>
      <c r="BQ12" s="650"/>
      <c r="BR12" s="650"/>
      <c r="BS12" s="656" t="s">
        <v>147</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117138</v>
      </c>
      <c r="CS12" s="648"/>
      <c r="CT12" s="648"/>
      <c r="CU12" s="648"/>
      <c r="CV12" s="648"/>
      <c r="CW12" s="648"/>
      <c r="CX12" s="648"/>
      <c r="CY12" s="649"/>
      <c r="CZ12" s="650">
        <v>3.4</v>
      </c>
      <c r="DA12" s="650"/>
      <c r="DB12" s="650"/>
      <c r="DC12" s="650"/>
      <c r="DD12" s="656">
        <v>18721</v>
      </c>
      <c r="DE12" s="648"/>
      <c r="DF12" s="648"/>
      <c r="DG12" s="648"/>
      <c r="DH12" s="648"/>
      <c r="DI12" s="648"/>
      <c r="DJ12" s="648"/>
      <c r="DK12" s="648"/>
      <c r="DL12" s="648"/>
      <c r="DM12" s="648"/>
      <c r="DN12" s="648"/>
      <c r="DO12" s="648"/>
      <c r="DP12" s="649"/>
      <c r="DQ12" s="656">
        <v>73130</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245</v>
      </c>
      <c r="S13" s="648"/>
      <c r="T13" s="648"/>
      <c r="U13" s="648"/>
      <c r="V13" s="648"/>
      <c r="W13" s="648"/>
      <c r="X13" s="648"/>
      <c r="Y13" s="649"/>
      <c r="Z13" s="650" t="s">
        <v>245</v>
      </c>
      <c r="AA13" s="650"/>
      <c r="AB13" s="650"/>
      <c r="AC13" s="650"/>
      <c r="AD13" s="651" t="s">
        <v>147</v>
      </c>
      <c r="AE13" s="651"/>
      <c r="AF13" s="651"/>
      <c r="AG13" s="651"/>
      <c r="AH13" s="651"/>
      <c r="AI13" s="651"/>
      <c r="AJ13" s="651"/>
      <c r="AK13" s="651"/>
      <c r="AL13" s="652" t="s">
        <v>129</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121766</v>
      </c>
      <c r="BH13" s="648"/>
      <c r="BI13" s="648"/>
      <c r="BJ13" s="648"/>
      <c r="BK13" s="648"/>
      <c r="BL13" s="648"/>
      <c r="BM13" s="648"/>
      <c r="BN13" s="649"/>
      <c r="BO13" s="650">
        <v>43.7</v>
      </c>
      <c r="BP13" s="650"/>
      <c r="BQ13" s="650"/>
      <c r="BR13" s="650"/>
      <c r="BS13" s="656" t="s">
        <v>129</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341818</v>
      </c>
      <c r="CS13" s="648"/>
      <c r="CT13" s="648"/>
      <c r="CU13" s="648"/>
      <c r="CV13" s="648"/>
      <c r="CW13" s="648"/>
      <c r="CX13" s="648"/>
      <c r="CY13" s="649"/>
      <c r="CZ13" s="650">
        <v>9.8000000000000007</v>
      </c>
      <c r="DA13" s="650"/>
      <c r="DB13" s="650"/>
      <c r="DC13" s="650"/>
      <c r="DD13" s="656">
        <v>303015</v>
      </c>
      <c r="DE13" s="648"/>
      <c r="DF13" s="648"/>
      <c r="DG13" s="648"/>
      <c r="DH13" s="648"/>
      <c r="DI13" s="648"/>
      <c r="DJ13" s="648"/>
      <c r="DK13" s="648"/>
      <c r="DL13" s="648"/>
      <c r="DM13" s="648"/>
      <c r="DN13" s="648"/>
      <c r="DO13" s="648"/>
      <c r="DP13" s="649"/>
      <c r="DQ13" s="656">
        <v>44935</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129</v>
      </c>
      <c r="AA14" s="650"/>
      <c r="AB14" s="650"/>
      <c r="AC14" s="650"/>
      <c r="AD14" s="651" t="s">
        <v>129</v>
      </c>
      <c r="AE14" s="651"/>
      <c r="AF14" s="651"/>
      <c r="AG14" s="651"/>
      <c r="AH14" s="651"/>
      <c r="AI14" s="651"/>
      <c r="AJ14" s="651"/>
      <c r="AK14" s="651"/>
      <c r="AL14" s="652" t="s">
        <v>245</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14068</v>
      </c>
      <c r="BH14" s="648"/>
      <c r="BI14" s="648"/>
      <c r="BJ14" s="648"/>
      <c r="BK14" s="648"/>
      <c r="BL14" s="648"/>
      <c r="BM14" s="648"/>
      <c r="BN14" s="649"/>
      <c r="BO14" s="650">
        <v>5.0999999999999996</v>
      </c>
      <c r="BP14" s="650"/>
      <c r="BQ14" s="650"/>
      <c r="BR14" s="650"/>
      <c r="BS14" s="656" t="s">
        <v>129</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243573</v>
      </c>
      <c r="CS14" s="648"/>
      <c r="CT14" s="648"/>
      <c r="CU14" s="648"/>
      <c r="CV14" s="648"/>
      <c r="CW14" s="648"/>
      <c r="CX14" s="648"/>
      <c r="CY14" s="649"/>
      <c r="CZ14" s="650">
        <v>7</v>
      </c>
      <c r="DA14" s="650"/>
      <c r="DB14" s="650"/>
      <c r="DC14" s="650"/>
      <c r="DD14" s="656">
        <v>108965</v>
      </c>
      <c r="DE14" s="648"/>
      <c r="DF14" s="648"/>
      <c r="DG14" s="648"/>
      <c r="DH14" s="648"/>
      <c r="DI14" s="648"/>
      <c r="DJ14" s="648"/>
      <c r="DK14" s="648"/>
      <c r="DL14" s="648"/>
      <c r="DM14" s="648"/>
      <c r="DN14" s="648"/>
      <c r="DO14" s="648"/>
      <c r="DP14" s="649"/>
      <c r="DQ14" s="656">
        <v>136745</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245</v>
      </c>
      <c r="AA15" s="650"/>
      <c r="AB15" s="650"/>
      <c r="AC15" s="650"/>
      <c r="AD15" s="651" t="s">
        <v>129</v>
      </c>
      <c r="AE15" s="651"/>
      <c r="AF15" s="651"/>
      <c r="AG15" s="651"/>
      <c r="AH15" s="651"/>
      <c r="AI15" s="651"/>
      <c r="AJ15" s="651"/>
      <c r="AK15" s="651"/>
      <c r="AL15" s="652" t="s">
        <v>147</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35682</v>
      </c>
      <c r="BH15" s="648"/>
      <c r="BI15" s="648"/>
      <c r="BJ15" s="648"/>
      <c r="BK15" s="648"/>
      <c r="BL15" s="648"/>
      <c r="BM15" s="648"/>
      <c r="BN15" s="649"/>
      <c r="BO15" s="650">
        <v>12.8</v>
      </c>
      <c r="BP15" s="650"/>
      <c r="BQ15" s="650"/>
      <c r="BR15" s="650"/>
      <c r="BS15" s="656" t="s">
        <v>245</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319102</v>
      </c>
      <c r="CS15" s="648"/>
      <c r="CT15" s="648"/>
      <c r="CU15" s="648"/>
      <c r="CV15" s="648"/>
      <c r="CW15" s="648"/>
      <c r="CX15" s="648"/>
      <c r="CY15" s="649"/>
      <c r="CZ15" s="650">
        <v>9.1999999999999993</v>
      </c>
      <c r="DA15" s="650"/>
      <c r="DB15" s="650"/>
      <c r="DC15" s="650"/>
      <c r="DD15" s="656">
        <v>61263</v>
      </c>
      <c r="DE15" s="648"/>
      <c r="DF15" s="648"/>
      <c r="DG15" s="648"/>
      <c r="DH15" s="648"/>
      <c r="DI15" s="648"/>
      <c r="DJ15" s="648"/>
      <c r="DK15" s="648"/>
      <c r="DL15" s="648"/>
      <c r="DM15" s="648"/>
      <c r="DN15" s="648"/>
      <c r="DO15" s="648"/>
      <c r="DP15" s="649"/>
      <c r="DQ15" s="656">
        <v>184055</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1038</v>
      </c>
      <c r="S16" s="648"/>
      <c r="T16" s="648"/>
      <c r="U16" s="648"/>
      <c r="V16" s="648"/>
      <c r="W16" s="648"/>
      <c r="X16" s="648"/>
      <c r="Y16" s="649"/>
      <c r="Z16" s="650">
        <v>0</v>
      </c>
      <c r="AA16" s="650"/>
      <c r="AB16" s="650"/>
      <c r="AC16" s="650"/>
      <c r="AD16" s="651">
        <v>1038</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245</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9534</v>
      </c>
      <c r="CS16" s="648"/>
      <c r="CT16" s="648"/>
      <c r="CU16" s="648"/>
      <c r="CV16" s="648"/>
      <c r="CW16" s="648"/>
      <c r="CX16" s="648"/>
      <c r="CY16" s="649"/>
      <c r="CZ16" s="650">
        <v>0.3</v>
      </c>
      <c r="DA16" s="650"/>
      <c r="DB16" s="650"/>
      <c r="DC16" s="650"/>
      <c r="DD16" s="656" t="s">
        <v>129</v>
      </c>
      <c r="DE16" s="648"/>
      <c r="DF16" s="648"/>
      <c r="DG16" s="648"/>
      <c r="DH16" s="648"/>
      <c r="DI16" s="648"/>
      <c r="DJ16" s="648"/>
      <c r="DK16" s="648"/>
      <c r="DL16" s="648"/>
      <c r="DM16" s="648"/>
      <c r="DN16" s="648"/>
      <c r="DO16" s="648"/>
      <c r="DP16" s="649"/>
      <c r="DQ16" s="656">
        <v>9534</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2129</v>
      </c>
      <c r="S17" s="648"/>
      <c r="T17" s="648"/>
      <c r="U17" s="648"/>
      <c r="V17" s="648"/>
      <c r="W17" s="648"/>
      <c r="X17" s="648"/>
      <c r="Y17" s="649"/>
      <c r="Z17" s="650">
        <v>0.1</v>
      </c>
      <c r="AA17" s="650"/>
      <c r="AB17" s="650"/>
      <c r="AC17" s="650"/>
      <c r="AD17" s="651">
        <v>2129</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275002</v>
      </c>
      <c r="CS17" s="648"/>
      <c r="CT17" s="648"/>
      <c r="CU17" s="648"/>
      <c r="CV17" s="648"/>
      <c r="CW17" s="648"/>
      <c r="CX17" s="648"/>
      <c r="CY17" s="649"/>
      <c r="CZ17" s="650">
        <v>7.9</v>
      </c>
      <c r="DA17" s="650"/>
      <c r="DB17" s="650"/>
      <c r="DC17" s="650"/>
      <c r="DD17" s="656" t="s">
        <v>129</v>
      </c>
      <c r="DE17" s="648"/>
      <c r="DF17" s="648"/>
      <c r="DG17" s="648"/>
      <c r="DH17" s="648"/>
      <c r="DI17" s="648"/>
      <c r="DJ17" s="648"/>
      <c r="DK17" s="648"/>
      <c r="DL17" s="648"/>
      <c r="DM17" s="648"/>
      <c r="DN17" s="648"/>
      <c r="DO17" s="648"/>
      <c r="DP17" s="649"/>
      <c r="DQ17" s="656">
        <v>275002</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1404</v>
      </c>
      <c r="S18" s="648"/>
      <c r="T18" s="648"/>
      <c r="U18" s="648"/>
      <c r="V18" s="648"/>
      <c r="W18" s="648"/>
      <c r="X18" s="648"/>
      <c r="Y18" s="649"/>
      <c r="Z18" s="650">
        <v>0</v>
      </c>
      <c r="AA18" s="650"/>
      <c r="AB18" s="650"/>
      <c r="AC18" s="650"/>
      <c r="AD18" s="651">
        <v>1404</v>
      </c>
      <c r="AE18" s="651"/>
      <c r="AF18" s="651"/>
      <c r="AG18" s="651"/>
      <c r="AH18" s="651"/>
      <c r="AI18" s="651"/>
      <c r="AJ18" s="651"/>
      <c r="AK18" s="651"/>
      <c r="AL18" s="652">
        <v>0.1</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147</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245</v>
      </c>
      <c r="DA18" s="650"/>
      <c r="DB18" s="650"/>
      <c r="DC18" s="650"/>
      <c r="DD18" s="656" t="s">
        <v>129</v>
      </c>
      <c r="DE18" s="648"/>
      <c r="DF18" s="648"/>
      <c r="DG18" s="648"/>
      <c r="DH18" s="648"/>
      <c r="DI18" s="648"/>
      <c r="DJ18" s="648"/>
      <c r="DK18" s="648"/>
      <c r="DL18" s="648"/>
      <c r="DM18" s="648"/>
      <c r="DN18" s="648"/>
      <c r="DO18" s="648"/>
      <c r="DP18" s="649"/>
      <c r="DQ18" s="656" t="s">
        <v>245</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692</v>
      </c>
      <c r="S19" s="648"/>
      <c r="T19" s="648"/>
      <c r="U19" s="648"/>
      <c r="V19" s="648"/>
      <c r="W19" s="648"/>
      <c r="X19" s="648"/>
      <c r="Y19" s="649"/>
      <c r="Z19" s="650">
        <v>0</v>
      </c>
      <c r="AA19" s="650"/>
      <c r="AB19" s="650"/>
      <c r="AC19" s="650"/>
      <c r="AD19" s="651">
        <v>692</v>
      </c>
      <c r="AE19" s="651"/>
      <c r="AF19" s="651"/>
      <c r="AG19" s="651"/>
      <c r="AH19" s="651"/>
      <c r="AI19" s="651"/>
      <c r="AJ19" s="651"/>
      <c r="AK19" s="651"/>
      <c r="AL19" s="652">
        <v>0</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t="s">
        <v>245</v>
      </c>
      <c r="BH19" s="648"/>
      <c r="BI19" s="648"/>
      <c r="BJ19" s="648"/>
      <c r="BK19" s="648"/>
      <c r="BL19" s="648"/>
      <c r="BM19" s="648"/>
      <c r="BN19" s="649"/>
      <c r="BO19" s="650" t="s">
        <v>245</v>
      </c>
      <c r="BP19" s="650"/>
      <c r="BQ19" s="650"/>
      <c r="BR19" s="650"/>
      <c r="BS19" s="656" t="s">
        <v>129</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147</v>
      </c>
      <c r="CS19" s="648"/>
      <c r="CT19" s="648"/>
      <c r="CU19" s="648"/>
      <c r="CV19" s="648"/>
      <c r="CW19" s="648"/>
      <c r="CX19" s="648"/>
      <c r="CY19" s="649"/>
      <c r="CZ19" s="650" t="s">
        <v>245</v>
      </c>
      <c r="DA19" s="650"/>
      <c r="DB19" s="650"/>
      <c r="DC19" s="650"/>
      <c r="DD19" s="656" t="s">
        <v>245</v>
      </c>
      <c r="DE19" s="648"/>
      <c r="DF19" s="648"/>
      <c r="DG19" s="648"/>
      <c r="DH19" s="648"/>
      <c r="DI19" s="648"/>
      <c r="DJ19" s="648"/>
      <c r="DK19" s="648"/>
      <c r="DL19" s="648"/>
      <c r="DM19" s="648"/>
      <c r="DN19" s="648"/>
      <c r="DO19" s="648"/>
      <c r="DP19" s="649"/>
      <c r="DQ19" s="656" t="s">
        <v>245</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451</v>
      </c>
      <c r="S20" s="648"/>
      <c r="T20" s="648"/>
      <c r="U20" s="648"/>
      <c r="V20" s="648"/>
      <c r="W20" s="648"/>
      <c r="X20" s="648"/>
      <c r="Y20" s="649"/>
      <c r="Z20" s="650">
        <v>0</v>
      </c>
      <c r="AA20" s="650"/>
      <c r="AB20" s="650"/>
      <c r="AC20" s="650"/>
      <c r="AD20" s="651">
        <v>451</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t="s">
        <v>147</v>
      </c>
      <c r="BH20" s="648"/>
      <c r="BI20" s="648"/>
      <c r="BJ20" s="648"/>
      <c r="BK20" s="648"/>
      <c r="BL20" s="648"/>
      <c r="BM20" s="648"/>
      <c r="BN20" s="649"/>
      <c r="BO20" s="650" t="s">
        <v>245</v>
      </c>
      <c r="BP20" s="650"/>
      <c r="BQ20" s="650"/>
      <c r="BR20" s="650"/>
      <c r="BS20" s="656" t="s">
        <v>129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3474596</v>
      </c>
      <c r="CS20" s="648"/>
      <c r="CT20" s="648"/>
      <c r="CU20" s="648"/>
      <c r="CV20" s="648"/>
      <c r="CW20" s="648"/>
      <c r="CX20" s="648"/>
      <c r="CY20" s="649"/>
      <c r="CZ20" s="650">
        <v>100</v>
      </c>
      <c r="DA20" s="650"/>
      <c r="DB20" s="650"/>
      <c r="DC20" s="650"/>
      <c r="DD20" s="656">
        <v>630138</v>
      </c>
      <c r="DE20" s="648"/>
      <c r="DF20" s="648"/>
      <c r="DG20" s="648"/>
      <c r="DH20" s="648"/>
      <c r="DI20" s="648"/>
      <c r="DJ20" s="648"/>
      <c r="DK20" s="648"/>
      <c r="DL20" s="648"/>
      <c r="DM20" s="648"/>
      <c r="DN20" s="648"/>
      <c r="DO20" s="648"/>
      <c r="DP20" s="649"/>
      <c r="DQ20" s="656">
        <v>2063961</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261</v>
      </c>
      <c r="S21" s="648"/>
      <c r="T21" s="648"/>
      <c r="U21" s="648"/>
      <c r="V21" s="648"/>
      <c r="W21" s="648"/>
      <c r="X21" s="648"/>
      <c r="Y21" s="649"/>
      <c r="Z21" s="650">
        <v>0</v>
      </c>
      <c r="AA21" s="650"/>
      <c r="AB21" s="650"/>
      <c r="AC21" s="650"/>
      <c r="AD21" s="651">
        <v>261</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129</v>
      </c>
      <c r="BP21" s="650"/>
      <c r="BQ21" s="650"/>
      <c r="BR21" s="650"/>
      <c r="BS21" s="656" t="s">
        <v>245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1389484</v>
      </c>
      <c r="S22" s="648"/>
      <c r="T22" s="648"/>
      <c r="U22" s="648"/>
      <c r="V22" s="648"/>
      <c r="W22" s="648"/>
      <c r="X22" s="648"/>
      <c r="Y22" s="649"/>
      <c r="Z22" s="650">
        <v>38.9</v>
      </c>
      <c r="AA22" s="650"/>
      <c r="AB22" s="650"/>
      <c r="AC22" s="650"/>
      <c r="AD22" s="651">
        <v>1264608</v>
      </c>
      <c r="AE22" s="651"/>
      <c r="AF22" s="651"/>
      <c r="AG22" s="651"/>
      <c r="AH22" s="651"/>
      <c r="AI22" s="651"/>
      <c r="AJ22" s="651"/>
      <c r="AK22" s="651"/>
      <c r="AL22" s="652">
        <v>77</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147</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1264608</v>
      </c>
      <c r="S23" s="648"/>
      <c r="T23" s="648"/>
      <c r="U23" s="648"/>
      <c r="V23" s="648"/>
      <c r="W23" s="648"/>
      <c r="X23" s="648"/>
      <c r="Y23" s="649"/>
      <c r="Z23" s="650">
        <v>35.4</v>
      </c>
      <c r="AA23" s="650"/>
      <c r="AB23" s="650"/>
      <c r="AC23" s="650"/>
      <c r="AD23" s="651">
        <v>1264608</v>
      </c>
      <c r="AE23" s="651"/>
      <c r="AF23" s="651"/>
      <c r="AG23" s="651"/>
      <c r="AH23" s="651"/>
      <c r="AI23" s="651"/>
      <c r="AJ23" s="651"/>
      <c r="AK23" s="651"/>
      <c r="AL23" s="652">
        <v>77</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245</v>
      </c>
      <c r="BH23" s="648"/>
      <c r="BI23" s="648"/>
      <c r="BJ23" s="648"/>
      <c r="BK23" s="648"/>
      <c r="BL23" s="648"/>
      <c r="BM23" s="648"/>
      <c r="BN23" s="649"/>
      <c r="BO23" s="650" t="s">
        <v>129</v>
      </c>
      <c r="BP23" s="650"/>
      <c r="BQ23" s="650"/>
      <c r="BR23" s="650"/>
      <c r="BS23" s="656" t="s">
        <v>245</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124876</v>
      </c>
      <c r="S24" s="648"/>
      <c r="T24" s="648"/>
      <c r="U24" s="648"/>
      <c r="V24" s="648"/>
      <c r="W24" s="648"/>
      <c r="X24" s="648"/>
      <c r="Y24" s="649"/>
      <c r="Z24" s="650">
        <v>3.5</v>
      </c>
      <c r="AA24" s="650"/>
      <c r="AB24" s="650"/>
      <c r="AC24" s="650"/>
      <c r="AD24" s="651" t="s">
        <v>129</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245</v>
      </c>
      <c r="BP24" s="650"/>
      <c r="BQ24" s="650"/>
      <c r="BR24" s="650"/>
      <c r="BS24" s="656" t="s">
        <v>245</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968312</v>
      </c>
      <c r="CS24" s="637"/>
      <c r="CT24" s="637"/>
      <c r="CU24" s="637"/>
      <c r="CV24" s="637"/>
      <c r="CW24" s="637"/>
      <c r="CX24" s="637"/>
      <c r="CY24" s="638"/>
      <c r="CZ24" s="641">
        <v>27.9</v>
      </c>
      <c r="DA24" s="642"/>
      <c r="DB24" s="642"/>
      <c r="DC24" s="661"/>
      <c r="DD24" s="685">
        <v>773922</v>
      </c>
      <c r="DE24" s="637"/>
      <c r="DF24" s="637"/>
      <c r="DG24" s="637"/>
      <c r="DH24" s="637"/>
      <c r="DI24" s="637"/>
      <c r="DJ24" s="637"/>
      <c r="DK24" s="638"/>
      <c r="DL24" s="685">
        <v>755936</v>
      </c>
      <c r="DM24" s="637"/>
      <c r="DN24" s="637"/>
      <c r="DO24" s="637"/>
      <c r="DP24" s="637"/>
      <c r="DQ24" s="637"/>
      <c r="DR24" s="637"/>
      <c r="DS24" s="637"/>
      <c r="DT24" s="637"/>
      <c r="DU24" s="637"/>
      <c r="DV24" s="638"/>
      <c r="DW24" s="641">
        <v>44.7</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129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245</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605498</v>
      </c>
      <c r="CS25" s="681"/>
      <c r="CT25" s="681"/>
      <c r="CU25" s="681"/>
      <c r="CV25" s="681"/>
      <c r="CW25" s="681"/>
      <c r="CX25" s="681"/>
      <c r="CY25" s="682"/>
      <c r="CZ25" s="652">
        <v>17.399999999999999</v>
      </c>
      <c r="DA25" s="683"/>
      <c r="DB25" s="683"/>
      <c r="DC25" s="686"/>
      <c r="DD25" s="656">
        <v>467624</v>
      </c>
      <c r="DE25" s="681"/>
      <c r="DF25" s="681"/>
      <c r="DG25" s="681"/>
      <c r="DH25" s="681"/>
      <c r="DI25" s="681"/>
      <c r="DJ25" s="681"/>
      <c r="DK25" s="682"/>
      <c r="DL25" s="656">
        <v>449941</v>
      </c>
      <c r="DM25" s="681"/>
      <c r="DN25" s="681"/>
      <c r="DO25" s="681"/>
      <c r="DP25" s="681"/>
      <c r="DQ25" s="681"/>
      <c r="DR25" s="681"/>
      <c r="DS25" s="681"/>
      <c r="DT25" s="681"/>
      <c r="DU25" s="681"/>
      <c r="DV25" s="682"/>
      <c r="DW25" s="652">
        <v>26.6</v>
      </c>
      <c r="DX25" s="683"/>
      <c r="DY25" s="683"/>
      <c r="DZ25" s="683"/>
      <c r="EA25" s="683"/>
      <c r="EB25" s="683"/>
      <c r="EC25" s="684"/>
    </row>
    <row r="26" spans="2:133" ht="11.25" customHeight="1" x14ac:dyDescent="0.15">
      <c r="B26" s="644" t="s">
        <v>296</v>
      </c>
      <c r="C26" s="645"/>
      <c r="D26" s="645"/>
      <c r="E26" s="645"/>
      <c r="F26" s="645"/>
      <c r="G26" s="645"/>
      <c r="H26" s="645"/>
      <c r="I26" s="645"/>
      <c r="J26" s="645"/>
      <c r="K26" s="645"/>
      <c r="L26" s="645"/>
      <c r="M26" s="645"/>
      <c r="N26" s="645"/>
      <c r="O26" s="645"/>
      <c r="P26" s="645"/>
      <c r="Q26" s="646"/>
      <c r="R26" s="647">
        <v>1765903</v>
      </c>
      <c r="S26" s="648"/>
      <c r="T26" s="648"/>
      <c r="U26" s="648"/>
      <c r="V26" s="648"/>
      <c r="W26" s="648"/>
      <c r="X26" s="648"/>
      <c r="Y26" s="649"/>
      <c r="Z26" s="650">
        <v>49.5</v>
      </c>
      <c r="AA26" s="650"/>
      <c r="AB26" s="650"/>
      <c r="AC26" s="650"/>
      <c r="AD26" s="651">
        <v>1641027</v>
      </c>
      <c r="AE26" s="651"/>
      <c r="AF26" s="651"/>
      <c r="AG26" s="651"/>
      <c r="AH26" s="651"/>
      <c r="AI26" s="651"/>
      <c r="AJ26" s="651"/>
      <c r="AK26" s="651"/>
      <c r="AL26" s="652">
        <v>99.9</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245</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286943</v>
      </c>
      <c r="CS26" s="648"/>
      <c r="CT26" s="648"/>
      <c r="CU26" s="648"/>
      <c r="CV26" s="648"/>
      <c r="CW26" s="648"/>
      <c r="CX26" s="648"/>
      <c r="CY26" s="649"/>
      <c r="CZ26" s="652">
        <v>8.3000000000000007</v>
      </c>
      <c r="DA26" s="683"/>
      <c r="DB26" s="683"/>
      <c r="DC26" s="686"/>
      <c r="DD26" s="656">
        <v>238394</v>
      </c>
      <c r="DE26" s="648"/>
      <c r="DF26" s="648"/>
      <c r="DG26" s="648"/>
      <c r="DH26" s="648"/>
      <c r="DI26" s="648"/>
      <c r="DJ26" s="648"/>
      <c r="DK26" s="649"/>
      <c r="DL26" s="656" t="s">
        <v>129</v>
      </c>
      <c r="DM26" s="648"/>
      <c r="DN26" s="648"/>
      <c r="DO26" s="648"/>
      <c r="DP26" s="648"/>
      <c r="DQ26" s="648"/>
      <c r="DR26" s="648"/>
      <c r="DS26" s="648"/>
      <c r="DT26" s="648"/>
      <c r="DU26" s="648"/>
      <c r="DV26" s="649"/>
      <c r="DW26" s="652" t="s">
        <v>245</v>
      </c>
      <c r="DX26" s="683"/>
      <c r="DY26" s="683"/>
      <c r="DZ26" s="683"/>
      <c r="EA26" s="683"/>
      <c r="EB26" s="683"/>
      <c r="EC26" s="684"/>
    </row>
    <row r="27" spans="2:133" ht="11.25" customHeight="1" x14ac:dyDescent="0.15">
      <c r="B27" s="644" t="s">
        <v>299</v>
      </c>
      <c r="C27" s="645"/>
      <c r="D27" s="645"/>
      <c r="E27" s="645"/>
      <c r="F27" s="645"/>
      <c r="G27" s="645"/>
      <c r="H27" s="645"/>
      <c r="I27" s="645"/>
      <c r="J27" s="645"/>
      <c r="K27" s="645"/>
      <c r="L27" s="645"/>
      <c r="M27" s="645"/>
      <c r="N27" s="645"/>
      <c r="O27" s="645"/>
      <c r="P27" s="645"/>
      <c r="Q27" s="646"/>
      <c r="R27" s="647" t="s">
        <v>245</v>
      </c>
      <c r="S27" s="648"/>
      <c r="T27" s="648"/>
      <c r="U27" s="648"/>
      <c r="V27" s="648"/>
      <c r="W27" s="648"/>
      <c r="X27" s="648"/>
      <c r="Y27" s="649"/>
      <c r="Z27" s="650" t="s">
        <v>129</v>
      </c>
      <c r="AA27" s="650"/>
      <c r="AB27" s="650"/>
      <c r="AC27" s="650"/>
      <c r="AD27" s="651" t="s">
        <v>147</v>
      </c>
      <c r="AE27" s="651"/>
      <c r="AF27" s="651"/>
      <c r="AG27" s="651"/>
      <c r="AH27" s="651"/>
      <c r="AI27" s="651"/>
      <c r="AJ27" s="651"/>
      <c r="AK27" s="651"/>
      <c r="AL27" s="652" t="s">
        <v>129</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278456</v>
      </c>
      <c r="BH27" s="648"/>
      <c r="BI27" s="648"/>
      <c r="BJ27" s="648"/>
      <c r="BK27" s="648"/>
      <c r="BL27" s="648"/>
      <c r="BM27" s="648"/>
      <c r="BN27" s="649"/>
      <c r="BO27" s="650">
        <v>100</v>
      </c>
      <c r="BP27" s="650"/>
      <c r="BQ27" s="650"/>
      <c r="BR27" s="650"/>
      <c r="BS27" s="656" t="s">
        <v>245</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87812</v>
      </c>
      <c r="CS27" s="681"/>
      <c r="CT27" s="681"/>
      <c r="CU27" s="681"/>
      <c r="CV27" s="681"/>
      <c r="CW27" s="681"/>
      <c r="CX27" s="681"/>
      <c r="CY27" s="682"/>
      <c r="CZ27" s="652">
        <v>2.5</v>
      </c>
      <c r="DA27" s="683"/>
      <c r="DB27" s="683"/>
      <c r="DC27" s="686"/>
      <c r="DD27" s="656">
        <v>31296</v>
      </c>
      <c r="DE27" s="681"/>
      <c r="DF27" s="681"/>
      <c r="DG27" s="681"/>
      <c r="DH27" s="681"/>
      <c r="DI27" s="681"/>
      <c r="DJ27" s="681"/>
      <c r="DK27" s="682"/>
      <c r="DL27" s="656">
        <v>30993</v>
      </c>
      <c r="DM27" s="681"/>
      <c r="DN27" s="681"/>
      <c r="DO27" s="681"/>
      <c r="DP27" s="681"/>
      <c r="DQ27" s="681"/>
      <c r="DR27" s="681"/>
      <c r="DS27" s="681"/>
      <c r="DT27" s="681"/>
      <c r="DU27" s="681"/>
      <c r="DV27" s="682"/>
      <c r="DW27" s="652">
        <v>1.8</v>
      </c>
      <c r="DX27" s="683"/>
      <c r="DY27" s="683"/>
      <c r="DZ27" s="683"/>
      <c r="EA27" s="683"/>
      <c r="EB27" s="683"/>
      <c r="EC27" s="684"/>
    </row>
    <row r="28" spans="2:133" ht="11.25" customHeight="1" x14ac:dyDescent="0.15">
      <c r="B28" s="644" t="s">
        <v>302</v>
      </c>
      <c r="C28" s="645"/>
      <c r="D28" s="645"/>
      <c r="E28" s="645"/>
      <c r="F28" s="645"/>
      <c r="G28" s="645"/>
      <c r="H28" s="645"/>
      <c r="I28" s="645"/>
      <c r="J28" s="645"/>
      <c r="K28" s="645"/>
      <c r="L28" s="645"/>
      <c r="M28" s="645"/>
      <c r="N28" s="645"/>
      <c r="O28" s="645"/>
      <c r="P28" s="645"/>
      <c r="Q28" s="646"/>
      <c r="R28" s="647">
        <v>62936</v>
      </c>
      <c r="S28" s="648"/>
      <c r="T28" s="648"/>
      <c r="U28" s="648"/>
      <c r="V28" s="648"/>
      <c r="W28" s="648"/>
      <c r="X28" s="648"/>
      <c r="Y28" s="649"/>
      <c r="Z28" s="650">
        <v>1.8</v>
      </c>
      <c r="AA28" s="650"/>
      <c r="AB28" s="650"/>
      <c r="AC28" s="650"/>
      <c r="AD28" s="651" t="s">
        <v>245</v>
      </c>
      <c r="AE28" s="651"/>
      <c r="AF28" s="651"/>
      <c r="AG28" s="651"/>
      <c r="AH28" s="651"/>
      <c r="AI28" s="651"/>
      <c r="AJ28" s="651"/>
      <c r="AK28" s="651"/>
      <c r="AL28" s="652" t="s">
        <v>245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275002</v>
      </c>
      <c r="CS28" s="648"/>
      <c r="CT28" s="648"/>
      <c r="CU28" s="648"/>
      <c r="CV28" s="648"/>
      <c r="CW28" s="648"/>
      <c r="CX28" s="648"/>
      <c r="CY28" s="649"/>
      <c r="CZ28" s="652">
        <v>7.9</v>
      </c>
      <c r="DA28" s="683"/>
      <c r="DB28" s="683"/>
      <c r="DC28" s="686"/>
      <c r="DD28" s="656">
        <v>275002</v>
      </c>
      <c r="DE28" s="648"/>
      <c r="DF28" s="648"/>
      <c r="DG28" s="648"/>
      <c r="DH28" s="648"/>
      <c r="DI28" s="648"/>
      <c r="DJ28" s="648"/>
      <c r="DK28" s="649"/>
      <c r="DL28" s="656">
        <v>275002</v>
      </c>
      <c r="DM28" s="648"/>
      <c r="DN28" s="648"/>
      <c r="DO28" s="648"/>
      <c r="DP28" s="648"/>
      <c r="DQ28" s="648"/>
      <c r="DR28" s="648"/>
      <c r="DS28" s="648"/>
      <c r="DT28" s="648"/>
      <c r="DU28" s="648"/>
      <c r="DV28" s="649"/>
      <c r="DW28" s="652">
        <v>16.2</v>
      </c>
      <c r="DX28" s="683"/>
      <c r="DY28" s="683"/>
      <c r="DZ28" s="683"/>
      <c r="EA28" s="683"/>
      <c r="EB28" s="683"/>
      <c r="EC28" s="684"/>
    </row>
    <row r="29" spans="2:133" ht="11.25" customHeight="1" x14ac:dyDescent="0.15">
      <c r="B29" s="644" t="s">
        <v>304</v>
      </c>
      <c r="C29" s="645"/>
      <c r="D29" s="645"/>
      <c r="E29" s="645"/>
      <c r="F29" s="645"/>
      <c r="G29" s="645"/>
      <c r="H29" s="645"/>
      <c r="I29" s="645"/>
      <c r="J29" s="645"/>
      <c r="K29" s="645"/>
      <c r="L29" s="645"/>
      <c r="M29" s="645"/>
      <c r="N29" s="645"/>
      <c r="O29" s="645"/>
      <c r="P29" s="645"/>
      <c r="Q29" s="646"/>
      <c r="R29" s="647">
        <v>55261</v>
      </c>
      <c r="S29" s="648"/>
      <c r="T29" s="648"/>
      <c r="U29" s="648"/>
      <c r="V29" s="648"/>
      <c r="W29" s="648"/>
      <c r="X29" s="648"/>
      <c r="Y29" s="649"/>
      <c r="Z29" s="650">
        <v>1.5</v>
      </c>
      <c r="AA29" s="650"/>
      <c r="AB29" s="650"/>
      <c r="AC29" s="650"/>
      <c r="AD29" s="651">
        <v>545</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274994</v>
      </c>
      <c r="CS29" s="681"/>
      <c r="CT29" s="681"/>
      <c r="CU29" s="681"/>
      <c r="CV29" s="681"/>
      <c r="CW29" s="681"/>
      <c r="CX29" s="681"/>
      <c r="CY29" s="682"/>
      <c r="CZ29" s="652">
        <v>7.9</v>
      </c>
      <c r="DA29" s="683"/>
      <c r="DB29" s="683"/>
      <c r="DC29" s="686"/>
      <c r="DD29" s="656">
        <v>274994</v>
      </c>
      <c r="DE29" s="681"/>
      <c r="DF29" s="681"/>
      <c r="DG29" s="681"/>
      <c r="DH29" s="681"/>
      <c r="DI29" s="681"/>
      <c r="DJ29" s="681"/>
      <c r="DK29" s="682"/>
      <c r="DL29" s="656">
        <v>274994</v>
      </c>
      <c r="DM29" s="681"/>
      <c r="DN29" s="681"/>
      <c r="DO29" s="681"/>
      <c r="DP29" s="681"/>
      <c r="DQ29" s="681"/>
      <c r="DR29" s="681"/>
      <c r="DS29" s="681"/>
      <c r="DT29" s="681"/>
      <c r="DU29" s="681"/>
      <c r="DV29" s="682"/>
      <c r="DW29" s="652">
        <v>16.2</v>
      </c>
      <c r="DX29" s="683"/>
      <c r="DY29" s="683"/>
      <c r="DZ29" s="683"/>
      <c r="EA29" s="683"/>
      <c r="EB29" s="683"/>
      <c r="EC29" s="684"/>
    </row>
    <row r="30" spans="2:133" ht="11.25" customHeight="1" x14ac:dyDescent="0.15">
      <c r="B30" s="644" t="s">
        <v>307</v>
      </c>
      <c r="C30" s="645"/>
      <c r="D30" s="645"/>
      <c r="E30" s="645"/>
      <c r="F30" s="645"/>
      <c r="G30" s="645"/>
      <c r="H30" s="645"/>
      <c r="I30" s="645"/>
      <c r="J30" s="645"/>
      <c r="K30" s="645"/>
      <c r="L30" s="645"/>
      <c r="M30" s="645"/>
      <c r="N30" s="645"/>
      <c r="O30" s="645"/>
      <c r="P30" s="645"/>
      <c r="Q30" s="646"/>
      <c r="R30" s="647">
        <v>2867</v>
      </c>
      <c r="S30" s="648"/>
      <c r="T30" s="648"/>
      <c r="U30" s="648"/>
      <c r="V30" s="648"/>
      <c r="W30" s="648"/>
      <c r="X30" s="648"/>
      <c r="Y30" s="649"/>
      <c r="Z30" s="650">
        <v>0.1</v>
      </c>
      <c r="AA30" s="650"/>
      <c r="AB30" s="650"/>
      <c r="AC30" s="650"/>
      <c r="AD30" s="651" t="s">
        <v>245</v>
      </c>
      <c r="AE30" s="651"/>
      <c r="AF30" s="651"/>
      <c r="AG30" s="651"/>
      <c r="AH30" s="651"/>
      <c r="AI30" s="651"/>
      <c r="AJ30" s="651"/>
      <c r="AK30" s="651"/>
      <c r="AL30" s="652" t="s">
        <v>245</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263413</v>
      </c>
      <c r="CS30" s="648"/>
      <c r="CT30" s="648"/>
      <c r="CU30" s="648"/>
      <c r="CV30" s="648"/>
      <c r="CW30" s="648"/>
      <c r="CX30" s="648"/>
      <c r="CY30" s="649"/>
      <c r="CZ30" s="652">
        <v>7.6</v>
      </c>
      <c r="DA30" s="683"/>
      <c r="DB30" s="683"/>
      <c r="DC30" s="686"/>
      <c r="DD30" s="656">
        <v>263413</v>
      </c>
      <c r="DE30" s="648"/>
      <c r="DF30" s="648"/>
      <c r="DG30" s="648"/>
      <c r="DH30" s="648"/>
      <c r="DI30" s="648"/>
      <c r="DJ30" s="648"/>
      <c r="DK30" s="649"/>
      <c r="DL30" s="656">
        <v>263413</v>
      </c>
      <c r="DM30" s="648"/>
      <c r="DN30" s="648"/>
      <c r="DO30" s="648"/>
      <c r="DP30" s="648"/>
      <c r="DQ30" s="648"/>
      <c r="DR30" s="648"/>
      <c r="DS30" s="648"/>
      <c r="DT30" s="648"/>
      <c r="DU30" s="648"/>
      <c r="DV30" s="649"/>
      <c r="DW30" s="652">
        <v>15.6</v>
      </c>
      <c r="DX30" s="683"/>
      <c r="DY30" s="683"/>
      <c r="DZ30" s="683"/>
      <c r="EA30" s="683"/>
      <c r="EB30" s="683"/>
      <c r="EC30" s="684"/>
    </row>
    <row r="31" spans="2:133" ht="11.25" customHeight="1" x14ac:dyDescent="0.15">
      <c r="B31" s="644" t="s">
        <v>311</v>
      </c>
      <c r="C31" s="645"/>
      <c r="D31" s="645"/>
      <c r="E31" s="645"/>
      <c r="F31" s="645"/>
      <c r="G31" s="645"/>
      <c r="H31" s="645"/>
      <c r="I31" s="645"/>
      <c r="J31" s="645"/>
      <c r="K31" s="645"/>
      <c r="L31" s="645"/>
      <c r="M31" s="645"/>
      <c r="N31" s="645"/>
      <c r="O31" s="645"/>
      <c r="P31" s="645"/>
      <c r="Q31" s="646"/>
      <c r="R31" s="647">
        <v>674043</v>
      </c>
      <c r="S31" s="648"/>
      <c r="T31" s="648"/>
      <c r="U31" s="648"/>
      <c r="V31" s="648"/>
      <c r="W31" s="648"/>
      <c r="X31" s="648"/>
      <c r="Y31" s="649"/>
      <c r="Z31" s="650">
        <v>18.899999999999999</v>
      </c>
      <c r="AA31" s="650"/>
      <c r="AB31" s="650"/>
      <c r="AC31" s="650"/>
      <c r="AD31" s="651" t="s">
        <v>129</v>
      </c>
      <c r="AE31" s="651"/>
      <c r="AF31" s="651"/>
      <c r="AG31" s="651"/>
      <c r="AH31" s="651"/>
      <c r="AI31" s="651"/>
      <c r="AJ31" s="651"/>
      <c r="AK31" s="651"/>
      <c r="AL31" s="652" t="s">
        <v>129</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03">
        <v>98.5</v>
      </c>
      <c r="BH31" s="699"/>
      <c r="BI31" s="699"/>
      <c r="BJ31" s="699"/>
      <c r="BK31" s="699"/>
      <c r="BL31" s="699"/>
      <c r="BM31" s="642">
        <v>95.2</v>
      </c>
      <c r="BN31" s="699"/>
      <c r="BO31" s="699"/>
      <c r="BP31" s="699"/>
      <c r="BQ31" s="700"/>
      <c r="BR31" s="703">
        <v>98</v>
      </c>
      <c r="BS31" s="699"/>
      <c r="BT31" s="699"/>
      <c r="BU31" s="699"/>
      <c r="BV31" s="699"/>
      <c r="BW31" s="699"/>
      <c r="BX31" s="642">
        <v>95.7</v>
      </c>
      <c r="BY31" s="699"/>
      <c r="BZ31" s="699"/>
      <c r="CA31" s="699"/>
      <c r="CB31" s="700"/>
      <c r="CD31" s="695"/>
      <c r="CE31" s="696"/>
      <c r="CF31" s="662" t="s">
        <v>314</v>
      </c>
      <c r="CG31" s="663"/>
      <c r="CH31" s="663"/>
      <c r="CI31" s="663"/>
      <c r="CJ31" s="663"/>
      <c r="CK31" s="663"/>
      <c r="CL31" s="663"/>
      <c r="CM31" s="663"/>
      <c r="CN31" s="663"/>
      <c r="CO31" s="663"/>
      <c r="CP31" s="663"/>
      <c r="CQ31" s="664"/>
      <c r="CR31" s="647">
        <v>11581</v>
      </c>
      <c r="CS31" s="681"/>
      <c r="CT31" s="681"/>
      <c r="CU31" s="681"/>
      <c r="CV31" s="681"/>
      <c r="CW31" s="681"/>
      <c r="CX31" s="681"/>
      <c r="CY31" s="682"/>
      <c r="CZ31" s="652">
        <v>0.3</v>
      </c>
      <c r="DA31" s="683"/>
      <c r="DB31" s="683"/>
      <c r="DC31" s="686"/>
      <c r="DD31" s="656">
        <v>11581</v>
      </c>
      <c r="DE31" s="681"/>
      <c r="DF31" s="681"/>
      <c r="DG31" s="681"/>
      <c r="DH31" s="681"/>
      <c r="DI31" s="681"/>
      <c r="DJ31" s="681"/>
      <c r="DK31" s="682"/>
      <c r="DL31" s="656">
        <v>11581</v>
      </c>
      <c r="DM31" s="681"/>
      <c r="DN31" s="681"/>
      <c r="DO31" s="681"/>
      <c r="DP31" s="681"/>
      <c r="DQ31" s="681"/>
      <c r="DR31" s="681"/>
      <c r="DS31" s="681"/>
      <c r="DT31" s="681"/>
      <c r="DU31" s="681"/>
      <c r="DV31" s="682"/>
      <c r="DW31" s="652">
        <v>0.7</v>
      </c>
      <c r="DX31" s="683"/>
      <c r="DY31" s="683"/>
      <c r="DZ31" s="683"/>
      <c r="EA31" s="683"/>
      <c r="EB31" s="683"/>
      <c r="EC31" s="684"/>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129</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129</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98.6</v>
      </c>
      <c r="BH32" s="681"/>
      <c r="BI32" s="681"/>
      <c r="BJ32" s="681"/>
      <c r="BK32" s="681"/>
      <c r="BL32" s="681"/>
      <c r="BM32" s="653">
        <v>95.5</v>
      </c>
      <c r="BN32" s="701"/>
      <c r="BO32" s="701"/>
      <c r="BP32" s="701"/>
      <c r="BQ32" s="702"/>
      <c r="BR32" s="713">
        <v>97.5</v>
      </c>
      <c r="BS32" s="681"/>
      <c r="BT32" s="681"/>
      <c r="BU32" s="681"/>
      <c r="BV32" s="681"/>
      <c r="BW32" s="681"/>
      <c r="BX32" s="653">
        <v>96.6</v>
      </c>
      <c r="BY32" s="701"/>
      <c r="BZ32" s="701"/>
      <c r="CA32" s="701"/>
      <c r="CB32" s="702"/>
      <c r="CD32" s="697"/>
      <c r="CE32" s="698"/>
      <c r="CF32" s="662" t="s">
        <v>318</v>
      </c>
      <c r="CG32" s="663"/>
      <c r="CH32" s="663"/>
      <c r="CI32" s="663"/>
      <c r="CJ32" s="663"/>
      <c r="CK32" s="663"/>
      <c r="CL32" s="663"/>
      <c r="CM32" s="663"/>
      <c r="CN32" s="663"/>
      <c r="CO32" s="663"/>
      <c r="CP32" s="663"/>
      <c r="CQ32" s="664"/>
      <c r="CR32" s="647">
        <v>8</v>
      </c>
      <c r="CS32" s="648"/>
      <c r="CT32" s="648"/>
      <c r="CU32" s="648"/>
      <c r="CV32" s="648"/>
      <c r="CW32" s="648"/>
      <c r="CX32" s="648"/>
      <c r="CY32" s="649"/>
      <c r="CZ32" s="652">
        <v>0</v>
      </c>
      <c r="DA32" s="683"/>
      <c r="DB32" s="683"/>
      <c r="DC32" s="686"/>
      <c r="DD32" s="656">
        <v>8</v>
      </c>
      <c r="DE32" s="648"/>
      <c r="DF32" s="648"/>
      <c r="DG32" s="648"/>
      <c r="DH32" s="648"/>
      <c r="DI32" s="648"/>
      <c r="DJ32" s="648"/>
      <c r="DK32" s="649"/>
      <c r="DL32" s="656">
        <v>8</v>
      </c>
      <c r="DM32" s="648"/>
      <c r="DN32" s="648"/>
      <c r="DO32" s="648"/>
      <c r="DP32" s="648"/>
      <c r="DQ32" s="648"/>
      <c r="DR32" s="648"/>
      <c r="DS32" s="648"/>
      <c r="DT32" s="648"/>
      <c r="DU32" s="648"/>
      <c r="DV32" s="649"/>
      <c r="DW32" s="652">
        <v>0</v>
      </c>
      <c r="DX32" s="683"/>
      <c r="DY32" s="683"/>
      <c r="DZ32" s="683"/>
      <c r="EA32" s="683"/>
      <c r="EB32" s="683"/>
      <c r="EC32" s="684"/>
    </row>
    <row r="33" spans="2:133" ht="11.25" customHeight="1" x14ac:dyDescent="0.15">
      <c r="B33" s="644" t="s">
        <v>319</v>
      </c>
      <c r="C33" s="645"/>
      <c r="D33" s="645"/>
      <c r="E33" s="645"/>
      <c r="F33" s="645"/>
      <c r="G33" s="645"/>
      <c r="H33" s="645"/>
      <c r="I33" s="645"/>
      <c r="J33" s="645"/>
      <c r="K33" s="645"/>
      <c r="L33" s="645"/>
      <c r="M33" s="645"/>
      <c r="N33" s="645"/>
      <c r="O33" s="645"/>
      <c r="P33" s="645"/>
      <c r="Q33" s="646"/>
      <c r="R33" s="647">
        <v>139134</v>
      </c>
      <c r="S33" s="648"/>
      <c r="T33" s="648"/>
      <c r="U33" s="648"/>
      <c r="V33" s="648"/>
      <c r="W33" s="648"/>
      <c r="X33" s="648"/>
      <c r="Y33" s="649"/>
      <c r="Z33" s="650">
        <v>3.9</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98.2</v>
      </c>
      <c r="BH33" s="718"/>
      <c r="BI33" s="718"/>
      <c r="BJ33" s="718"/>
      <c r="BK33" s="718"/>
      <c r="BL33" s="718"/>
      <c r="BM33" s="719">
        <v>94.2</v>
      </c>
      <c r="BN33" s="718"/>
      <c r="BO33" s="718"/>
      <c r="BP33" s="718"/>
      <c r="BQ33" s="720"/>
      <c r="BR33" s="717">
        <v>98</v>
      </c>
      <c r="BS33" s="718"/>
      <c r="BT33" s="718"/>
      <c r="BU33" s="718"/>
      <c r="BV33" s="718"/>
      <c r="BW33" s="718"/>
      <c r="BX33" s="719">
        <v>94.6</v>
      </c>
      <c r="BY33" s="718"/>
      <c r="BZ33" s="718"/>
      <c r="CA33" s="718"/>
      <c r="CB33" s="720"/>
      <c r="CD33" s="662" t="s">
        <v>321</v>
      </c>
      <c r="CE33" s="663"/>
      <c r="CF33" s="663"/>
      <c r="CG33" s="663"/>
      <c r="CH33" s="663"/>
      <c r="CI33" s="663"/>
      <c r="CJ33" s="663"/>
      <c r="CK33" s="663"/>
      <c r="CL33" s="663"/>
      <c r="CM33" s="663"/>
      <c r="CN33" s="663"/>
      <c r="CO33" s="663"/>
      <c r="CP33" s="663"/>
      <c r="CQ33" s="664"/>
      <c r="CR33" s="647">
        <v>1866612</v>
      </c>
      <c r="CS33" s="681"/>
      <c r="CT33" s="681"/>
      <c r="CU33" s="681"/>
      <c r="CV33" s="681"/>
      <c r="CW33" s="681"/>
      <c r="CX33" s="681"/>
      <c r="CY33" s="682"/>
      <c r="CZ33" s="652">
        <v>53.7</v>
      </c>
      <c r="DA33" s="683"/>
      <c r="DB33" s="683"/>
      <c r="DC33" s="686"/>
      <c r="DD33" s="656">
        <v>1211927</v>
      </c>
      <c r="DE33" s="681"/>
      <c r="DF33" s="681"/>
      <c r="DG33" s="681"/>
      <c r="DH33" s="681"/>
      <c r="DI33" s="681"/>
      <c r="DJ33" s="681"/>
      <c r="DK33" s="682"/>
      <c r="DL33" s="656">
        <v>733165</v>
      </c>
      <c r="DM33" s="681"/>
      <c r="DN33" s="681"/>
      <c r="DO33" s="681"/>
      <c r="DP33" s="681"/>
      <c r="DQ33" s="681"/>
      <c r="DR33" s="681"/>
      <c r="DS33" s="681"/>
      <c r="DT33" s="681"/>
      <c r="DU33" s="681"/>
      <c r="DV33" s="682"/>
      <c r="DW33" s="652">
        <v>43.3</v>
      </c>
      <c r="DX33" s="683"/>
      <c r="DY33" s="683"/>
      <c r="DZ33" s="683"/>
      <c r="EA33" s="683"/>
      <c r="EB33" s="683"/>
      <c r="EC33" s="684"/>
    </row>
    <row r="34" spans="2:133" ht="11.25" customHeight="1" x14ac:dyDescent="0.15">
      <c r="B34" s="644" t="s">
        <v>322</v>
      </c>
      <c r="C34" s="645"/>
      <c r="D34" s="645"/>
      <c r="E34" s="645"/>
      <c r="F34" s="645"/>
      <c r="G34" s="645"/>
      <c r="H34" s="645"/>
      <c r="I34" s="645"/>
      <c r="J34" s="645"/>
      <c r="K34" s="645"/>
      <c r="L34" s="645"/>
      <c r="M34" s="645"/>
      <c r="N34" s="645"/>
      <c r="O34" s="645"/>
      <c r="P34" s="645"/>
      <c r="Q34" s="646"/>
      <c r="R34" s="647">
        <v>6671</v>
      </c>
      <c r="S34" s="648"/>
      <c r="T34" s="648"/>
      <c r="U34" s="648"/>
      <c r="V34" s="648"/>
      <c r="W34" s="648"/>
      <c r="X34" s="648"/>
      <c r="Y34" s="649"/>
      <c r="Z34" s="650">
        <v>0.2</v>
      </c>
      <c r="AA34" s="650"/>
      <c r="AB34" s="650"/>
      <c r="AC34" s="650"/>
      <c r="AD34" s="651">
        <v>1459</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382394</v>
      </c>
      <c r="CS34" s="648"/>
      <c r="CT34" s="648"/>
      <c r="CU34" s="648"/>
      <c r="CV34" s="648"/>
      <c r="CW34" s="648"/>
      <c r="CX34" s="648"/>
      <c r="CY34" s="649"/>
      <c r="CZ34" s="652">
        <v>11</v>
      </c>
      <c r="DA34" s="683"/>
      <c r="DB34" s="683"/>
      <c r="DC34" s="686"/>
      <c r="DD34" s="656">
        <v>223798</v>
      </c>
      <c r="DE34" s="648"/>
      <c r="DF34" s="648"/>
      <c r="DG34" s="648"/>
      <c r="DH34" s="648"/>
      <c r="DI34" s="648"/>
      <c r="DJ34" s="648"/>
      <c r="DK34" s="649"/>
      <c r="DL34" s="656">
        <v>173475</v>
      </c>
      <c r="DM34" s="648"/>
      <c r="DN34" s="648"/>
      <c r="DO34" s="648"/>
      <c r="DP34" s="648"/>
      <c r="DQ34" s="648"/>
      <c r="DR34" s="648"/>
      <c r="DS34" s="648"/>
      <c r="DT34" s="648"/>
      <c r="DU34" s="648"/>
      <c r="DV34" s="649"/>
      <c r="DW34" s="652">
        <v>10.199999999999999</v>
      </c>
      <c r="DX34" s="683"/>
      <c r="DY34" s="683"/>
      <c r="DZ34" s="683"/>
      <c r="EA34" s="683"/>
      <c r="EB34" s="683"/>
      <c r="EC34" s="684"/>
    </row>
    <row r="35" spans="2:133" ht="11.25" customHeight="1" x14ac:dyDescent="0.15">
      <c r="B35" s="644" t="s">
        <v>324</v>
      </c>
      <c r="C35" s="645"/>
      <c r="D35" s="645"/>
      <c r="E35" s="645"/>
      <c r="F35" s="645"/>
      <c r="G35" s="645"/>
      <c r="H35" s="645"/>
      <c r="I35" s="645"/>
      <c r="J35" s="645"/>
      <c r="K35" s="645"/>
      <c r="L35" s="645"/>
      <c r="M35" s="645"/>
      <c r="N35" s="645"/>
      <c r="O35" s="645"/>
      <c r="P35" s="645"/>
      <c r="Q35" s="646"/>
      <c r="R35" s="647">
        <v>19616</v>
      </c>
      <c r="S35" s="648"/>
      <c r="T35" s="648"/>
      <c r="U35" s="648"/>
      <c r="V35" s="648"/>
      <c r="W35" s="648"/>
      <c r="X35" s="648"/>
      <c r="Y35" s="649"/>
      <c r="Z35" s="650">
        <v>0.5</v>
      </c>
      <c r="AA35" s="650"/>
      <c r="AB35" s="650"/>
      <c r="AC35" s="650"/>
      <c r="AD35" s="651" t="s">
        <v>245</v>
      </c>
      <c r="AE35" s="651"/>
      <c r="AF35" s="651"/>
      <c r="AG35" s="651"/>
      <c r="AH35" s="651"/>
      <c r="AI35" s="651"/>
      <c r="AJ35" s="651"/>
      <c r="AK35" s="651"/>
      <c r="AL35" s="652" t="s">
        <v>245</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30239</v>
      </c>
      <c r="CS35" s="681"/>
      <c r="CT35" s="681"/>
      <c r="CU35" s="681"/>
      <c r="CV35" s="681"/>
      <c r="CW35" s="681"/>
      <c r="CX35" s="681"/>
      <c r="CY35" s="682"/>
      <c r="CZ35" s="652">
        <v>0.9</v>
      </c>
      <c r="DA35" s="683"/>
      <c r="DB35" s="683"/>
      <c r="DC35" s="686"/>
      <c r="DD35" s="656">
        <v>16277</v>
      </c>
      <c r="DE35" s="681"/>
      <c r="DF35" s="681"/>
      <c r="DG35" s="681"/>
      <c r="DH35" s="681"/>
      <c r="DI35" s="681"/>
      <c r="DJ35" s="681"/>
      <c r="DK35" s="682"/>
      <c r="DL35" s="656">
        <v>16277</v>
      </c>
      <c r="DM35" s="681"/>
      <c r="DN35" s="681"/>
      <c r="DO35" s="681"/>
      <c r="DP35" s="681"/>
      <c r="DQ35" s="681"/>
      <c r="DR35" s="681"/>
      <c r="DS35" s="681"/>
      <c r="DT35" s="681"/>
      <c r="DU35" s="681"/>
      <c r="DV35" s="682"/>
      <c r="DW35" s="652">
        <v>1</v>
      </c>
      <c r="DX35" s="683"/>
      <c r="DY35" s="683"/>
      <c r="DZ35" s="683"/>
      <c r="EA35" s="683"/>
      <c r="EB35" s="683"/>
      <c r="EC35" s="684"/>
    </row>
    <row r="36" spans="2:133" ht="11.25" customHeight="1" x14ac:dyDescent="0.15">
      <c r="B36" s="644" t="s">
        <v>328</v>
      </c>
      <c r="C36" s="645"/>
      <c r="D36" s="645"/>
      <c r="E36" s="645"/>
      <c r="F36" s="645"/>
      <c r="G36" s="645"/>
      <c r="H36" s="645"/>
      <c r="I36" s="645"/>
      <c r="J36" s="645"/>
      <c r="K36" s="645"/>
      <c r="L36" s="645"/>
      <c r="M36" s="645"/>
      <c r="N36" s="645"/>
      <c r="O36" s="645"/>
      <c r="P36" s="645"/>
      <c r="Q36" s="646"/>
      <c r="R36" s="647">
        <v>238779</v>
      </c>
      <c r="S36" s="648"/>
      <c r="T36" s="648"/>
      <c r="U36" s="648"/>
      <c r="V36" s="648"/>
      <c r="W36" s="648"/>
      <c r="X36" s="648"/>
      <c r="Y36" s="649"/>
      <c r="Z36" s="650">
        <v>6.7</v>
      </c>
      <c r="AA36" s="650"/>
      <c r="AB36" s="650"/>
      <c r="AC36" s="650"/>
      <c r="AD36" s="651" t="s">
        <v>147</v>
      </c>
      <c r="AE36" s="651"/>
      <c r="AF36" s="651"/>
      <c r="AG36" s="651"/>
      <c r="AH36" s="651"/>
      <c r="AI36" s="651"/>
      <c r="AJ36" s="651"/>
      <c r="AK36" s="651"/>
      <c r="AL36" s="652" t="s">
        <v>147</v>
      </c>
      <c r="AM36" s="653"/>
      <c r="AN36" s="653"/>
      <c r="AO36" s="654"/>
      <c r="AP36" s="235"/>
      <c r="AQ36" s="721" t="s">
        <v>329</v>
      </c>
      <c r="AR36" s="722"/>
      <c r="AS36" s="722"/>
      <c r="AT36" s="722"/>
      <c r="AU36" s="722"/>
      <c r="AV36" s="722"/>
      <c r="AW36" s="722"/>
      <c r="AX36" s="722"/>
      <c r="AY36" s="723"/>
      <c r="AZ36" s="636">
        <v>233556</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5218</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960542</v>
      </c>
      <c r="CS36" s="648"/>
      <c r="CT36" s="648"/>
      <c r="CU36" s="648"/>
      <c r="CV36" s="648"/>
      <c r="CW36" s="648"/>
      <c r="CX36" s="648"/>
      <c r="CY36" s="649"/>
      <c r="CZ36" s="652">
        <v>27.6</v>
      </c>
      <c r="DA36" s="683"/>
      <c r="DB36" s="683"/>
      <c r="DC36" s="686"/>
      <c r="DD36" s="656">
        <v>541742</v>
      </c>
      <c r="DE36" s="648"/>
      <c r="DF36" s="648"/>
      <c r="DG36" s="648"/>
      <c r="DH36" s="648"/>
      <c r="DI36" s="648"/>
      <c r="DJ36" s="648"/>
      <c r="DK36" s="649"/>
      <c r="DL36" s="656">
        <v>385551</v>
      </c>
      <c r="DM36" s="648"/>
      <c r="DN36" s="648"/>
      <c r="DO36" s="648"/>
      <c r="DP36" s="648"/>
      <c r="DQ36" s="648"/>
      <c r="DR36" s="648"/>
      <c r="DS36" s="648"/>
      <c r="DT36" s="648"/>
      <c r="DU36" s="648"/>
      <c r="DV36" s="649"/>
      <c r="DW36" s="652">
        <v>22.8</v>
      </c>
      <c r="DX36" s="683"/>
      <c r="DY36" s="683"/>
      <c r="DZ36" s="683"/>
      <c r="EA36" s="683"/>
      <c r="EB36" s="683"/>
      <c r="EC36" s="684"/>
    </row>
    <row r="37" spans="2:133" ht="11.25" customHeight="1" x14ac:dyDescent="0.15">
      <c r="B37" s="644" t="s">
        <v>332</v>
      </c>
      <c r="C37" s="645"/>
      <c r="D37" s="645"/>
      <c r="E37" s="645"/>
      <c r="F37" s="645"/>
      <c r="G37" s="645"/>
      <c r="H37" s="645"/>
      <c r="I37" s="645"/>
      <c r="J37" s="645"/>
      <c r="K37" s="645"/>
      <c r="L37" s="645"/>
      <c r="M37" s="645"/>
      <c r="N37" s="645"/>
      <c r="O37" s="645"/>
      <c r="P37" s="645"/>
      <c r="Q37" s="646"/>
      <c r="R37" s="647">
        <v>130033</v>
      </c>
      <c r="S37" s="648"/>
      <c r="T37" s="648"/>
      <c r="U37" s="648"/>
      <c r="V37" s="648"/>
      <c r="W37" s="648"/>
      <c r="X37" s="648"/>
      <c r="Y37" s="649"/>
      <c r="Z37" s="650">
        <v>3.6</v>
      </c>
      <c r="AA37" s="650"/>
      <c r="AB37" s="650"/>
      <c r="AC37" s="650"/>
      <c r="AD37" s="651" t="s">
        <v>147</v>
      </c>
      <c r="AE37" s="651"/>
      <c r="AF37" s="651"/>
      <c r="AG37" s="651"/>
      <c r="AH37" s="651"/>
      <c r="AI37" s="651"/>
      <c r="AJ37" s="651"/>
      <c r="AK37" s="651"/>
      <c r="AL37" s="652" t="s">
        <v>245</v>
      </c>
      <c r="AM37" s="653"/>
      <c r="AN37" s="653"/>
      <c r="AO37" s="654"/>
      <c r="AQ37" s="725" t="s">
        <v>333</v>
      </c>
      <c r="AR37" s="726"/>
      <c r="AS37" s="726"/>
      <c r="AT37" s="726"/>
      <c r="AU37" s="726"/>
      <c r="AV37" s="726"/>
      <c r="AW37" s="726"/>
      <c r="AX37" s="726"/>
      <c r="AY37" s="727"/>
      <c r="AZ37" s="647">
        <v>47821</v>
      </c>
      <c r="BA37" s="648"/>
      <c r="BB37" s="648"/>
      <c r="BC37" s="648"/>
      <c r="BD37" s="681"/>
      <c r="BE37" s="681"/>
      <c r="BF37" s="702"/>
      <c r="BG37" s="662" t="s">
        <v>334</v>
      </c>
      <c r="BH37" s="663"/>
      <c r="BI37" s="663"/>
      <c r="BJ37" s="663"/>
      <c r="BK37" s="663"/>
      <c r="BL37" s="663"/>
      <c r="BM37" s="663"/>
      <c r="BN37" s="663"/>
      <c r="BO37" s="663"/>
      <c r="BP37" s="663"/>
      <c r="BQ37" s="663"/>
      <c r="BR37" s="663"/>
      <c r="BS37" s="663"/>
      <c r="BT37" s="663"/>
      <c r="BU37" s="664"/>
      <c r="BV37" s="647">
        <v>-27306</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371688</v>
      </c>
      <c r="CS37" s="681"/>
      <c r="CT37" s="681"/>
      <c r="CU37" s="681"/>
      <c r="CV37" s="681"/>
      <c r="CW37" s="681"/>
      <c r="CX37" s="681"/>
      <c r="CY37" s="682"/>
      <c r="CZ37" s="652">
        <v>10.7</v>
      </c>
      <c r="DA37" s="683"/>
      <c r="DB37" s="683"/>
      <c r="DC37" s="686"/>
      <c r="DD37" s="656">
        <v>346106</v>
      </c>
      <c r="DE37" s="681"/>
      <c r="DF37" s="681"/>
      <c r="DG37" s="681"/>
      <c r="DH37" s="681"/>
      <c r="DI37" s="681"/>
      <c r="DJ37" s="681"/>
      <c r="DK37" s="682"/>
      <c r="DL37" s="656">
        <v>345006</v>
      </c>
      <c r="DM37" s="681"/>
      <c r="DN37" s="681"/>
      <c r="DO37" s="681"/>
      <c r="DP37" s="681"/>
      <c r="DQ37" s="681"/>
      <c r="DR37" s="681"/>
      <c r="DS37" s="681"/>
      <c r="DT37" s="681"/>
      <c r="DU37" s="681"/>
      <c r="DV37" s="682"/>
      <c r="DW37" s="652">
        <v>20.399999999999999</v>
      </c>
      <c r="DX37" s="683"/>
      <c r="DY37" s="683"/>
      <c r="DZ37" s="683"/>
      <c r="EA37" s="683"/>
      <c r="EB37" s="683"/>
      <c r="EC37" s="684"/>
    </row>
    <row r="38" spans="2:133" ht="11.25" customHeight="1" x14ac:dyDescent="0.15">
      <c r="B38" s="644" t="s">
        <v>336</v>
      </c>
      <c r="C38" s="645"/>
      <c r="D38" s="645"/>
      <c r="E38" s="645"/>
      <c r="F38" s="645"/>
      <c r="G38" s="645"/>
      <c r="H38" s="645"/>
      <c r="I38" s="645"/>
      <c r="J38" s="645"/>
      <c r="K38" s="645"/>
      <c r="L38" s="645"/>
      <c r="M38" s="645"/>
      <c r="N38" s="645"/>
      <c r="O38" s="645"/>
      <c r="P38" s="645"/>
      <c r="Q38" s="646"/>
      <c r="R38" s="647">
        <v>32389</v>
      </c>
      <c r="S38" s="648"/>
      <c r="T38" s="648"/>
      <c r="U38" s="648"/>
      <c r="V38" s="648"/>
      <c r="W38" s="648"/>
      <c r="X38" s="648"/>
      <c r="Y38" s="649"/>
      <c r="Z38" s="650">
        <v>0.9</v>
      </c>
      <c r="AA38" s="650"/>
      <c r="AB38" s="650"/>
      <c r="AC38" s="650"/>
      <c r="AD38" s="651">
        <v>369</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6192</v>
      </c>
      <c r="BA38" s="648"/>
      <c r="BB38" s="648"/>
      <c r="BC38" s="648"/>
      <c r="BD38" s="681"/>
      <c r="BE38" s="681"/>
      <c r="BF38" s="702"/>
      <c r="BG38" s="662" t="s">
        <v>338</v>
      </c>
      <c r="BH38" s="663"/>
      <c r="BI38" s="663"/>
      <c r="BJ38" s="663"/>
      <c r="BK38" s="663"/>
      <c r="BL38" s="663"/>
      <c r="BM38" s="663"/>
      <c r="BN38" s="663"/>
      <c r="BO38" s="663"/>
      <c r="BP38" s="663"/>
      <c r="BQ38" s="663"/>
      <c r="BR38" s="663"/>
      <c r="BS38" s="663"/>
      <c r="BT38" s="663"/>
      <c r="BU38" s="664"/>
      <c r="BV38" s="647">
        <v>599</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233556</v>
      </c>
      <c r="CS38" s="648"/>
      <c r="CT38" s="648"/>
      <c r="CU38" s="648"/>
      <c r="CV38" s="648"/>
      <c r="CW38" s="648"/>
      <c r="CX38" s="648"/>
      <c r="CY38" s="649"/>
      <c r="CZ38" s="652">
        <v>6.7</v>
      </c>
      <c r="DA38" s="683"/>
      <c r="DB38" s="683"/>
      <c r="DC38" s="686"/>
      <c r="DD38" s="656">
        <v>197851</v>
      </c>
      <c r="DE38" s="648"/>
      <c r="DF38" s="648"/>
      <c r="DG38" s="648"/>
      <c r="DH38" s="648"/>
      <c r="DI38" s="648"/>
      <c r="DJ38" s="648"/>
      <c r="DK38" s="649"/>
      <c r="DL38" s="656">
        <v>157682</v>
      </c>
      <c r="DM38" s="648"/>
      <c r="DN38" s="648"/>
      <c r="DO38" s="648"/>
      <c r="DP38" s="648"/>
      <c r="DQ38" s="648"/>
      <c r="DR38" s="648"/>
      <c r="DS38" s="648"/>
      <c r="DT38" s="648"/>
      <c r="DU38" s="648"/>
      <c r="DV38" s="649"/>
      <c r="DW38" s="652">
        <v>9.3000000000000007</v>
      </c>
      <c r="DX38" s="683"/>
      <c r="DY38" s="683"/>
      <c r="DZ38" s="683"/>
      <c r="EA38" s="683"/>
      <c r="EB38" s="683"/>
      <c r="EC38" s="684"/>
    </row>
    <row r="39" spans="2:133" ht="11.25" customHeight="1" x14ac:dyDescent="0.15">
      <c r="B39" s="644" t="s">
        <v>340</v>
      </c>
      <c r="C39" s="645"/>
      <c r="D39" s="645"/>
      <c r="E39" s="645"/>
      <c r="F39" s="645"/>
      <c r="G39" s="645"/>
      <c r="H39" s="645"/>
      <c r="I39" s="645"/>
      <c r="J39" s="645"/>
      <c r="K39" s="645"/>
      <c r="L39" s="645"/>
      <c r="M39" s="645"/>
      <c r="N39" s="645"/>
      <c r="O39" s="645"/>
      <c r="P39" s="645"/>
      <c r="Q39" s="646"/>
      <c r="R39" s="647">
        <v>442719</v>
      </c>
      <c r="S39" s="648"/>
      <c r="T39" s="648"/>
      <c r="U39" s="648"/>
      <c r="V39" s="648"/>
      <c r="W39" s="648"/>
      <c r="X39" s="648"/>
      <c r="Y39" s="649"/>
      <c r="Z39" s="650">
        <v>12.4</v>
      </c>
      <c r="AA39" s="650"/>
      <c r="AB39" s="650"/>
      <c r="AC39" s="650"/>
      <c r="AD39" s="651" t="s">
        <v>129</v>
      </c>
      <c r="AE39" s="651"/>
      <c r="AF39" s="651"/>
      <c r="AG39" s="651"/>
      <c r="AH39" s="651"/>
      <c r="AI39" s="651"/>
      <c r="AJ39" s="651"/>
      <c r="AK39" s="651"/>
      <c r="AL39" s="652" t="s">
        <v>147</v>
      </c>
      <c r="AM39" s="653"/>
      <c r="AN39" s="653"/>
      <c r="AO39" s="654"/>
      <c r="AQ39" s="725" t="s">
        <v>341</v>
      </c>
      <c r="AR39" s="726"/>
      <c r="AS39" s="726"/>
      <c r="AT39" s="726"/>
      <c r="AU39" s="726"/>
      <c r="AV39" s="726"/>
      <c r="AW39" s="726"/>
      <c r="AX39" s="726"/>
      <c r="AY39" s="727"/>
      <c r="AZ39" s="647">
        <v>1098</v>
      </c>
      <c r="BA39" s="648"/>
      <c r="BB39" s="648"/>
      <c r="BC39" s="648"/>
      <c r="BD39" s="681"/>
      <c r="BE39" s="681"/>
      <c r="BF39" s="702"/>
      <c r="BG39" s="662" t="s">
        <v>342</v>
      </c>
      <c r="BH39" s="663"/>
      <c r="BI39" s="663"/>
      <c r="BJ39" s="663"/>
      <c r="BK39" s="663"/>
      <c r="BL39" s="663"/>
      <c r="BM39" s="663"/>
      <c r="BN39" s="663"/>
      <c r="BO39" s="663"/>
      <c r="BP39" s="663"/>
      <c r="BQ39" s="663"/>
      <c r="BR39" s="663"/>
      <c r="BS39" s="663"/>
      <c r="BT39" s="663"/>
      <c r="BU39" s="664"/>
      <c r="BV39" s="647">
        <v>935</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259701</v>
      </c>
      <c r="CS39" s="681"/>
      <c r="CT39" s="681"/>
      <c r="CU39" s="681"/>
      <c r="CV39" s="681"/>
      <c r="CW39" s="681"/>
      <c r="CX39" s="681"/>
      <c r="CY39" s="682"/>
      <c r="CZ39" s="652">
        <v>7.5</v>
      </c>
      <c r="DA39" s="683"/>
      <c r="DB39" s="683"/>
      <c r="DC39" s="686"/>
      <c r="DD39" s="656">
        <v>232079</v>
      </c>
      <c r="DE39" s="681"/>
      <c r="DF39" s="681"/>
      <c r="DG39" s="681"/>
      <c r="DH39" s="681"/>
      <c r="DI39" s="681"/>
      <c r="DJ39" s="681"/>
      <c r="DK39" s="682"/>
      <c r="DL39" s="656" t="s">
        <v>129</v>
      </c>
      <c r="DM39" s="681"/>
      <c r="DN39" s="681"/>
      <c r="DO39" s="681"/>
      <c r="DP39" s="681"/>
      <c r="DQ39" s="681"/>
      <c r="DR39" s="681"/>
      <c r="DS39" s="681"/>
      <c r="DT39" s="681"/>
      <c r="DU39" s="681"/>
      <c r="DV39" s="682"/>
      <c r="DW39" s="652" t="s">
        <v>245</v>
      </c>
      <c r="DX39" s="683"/>
      <c r="DY39" s="683"/>
      <c r="DZ39" s="683"/>
      <c r="EA39" s="683"/>
      <c r="EB39" s="683"/>
      <c r="EC39" s="684"/>
    </row>
    <row r="40" spans="2:133" ht="11.25" customHeight="1" x14ac:dyDescent="0.15">
      <c r="B40" s="644" t="s">
        <v>344</v>
      </c>
      <c r="C40" s="645"/>
      <c r="D40" s="645"/>
      <c r="E40" s="645"/>
      <c r="F40" s="645"/>
      <c r="G40" s="645"/>
      <c r="H40" s="645"/>
      <c r="I40" s="645"/>
      <c r="J40" s="645"/>
      <c r="K40" s="645"/>
      <c r="L40" s="645"/>
      <c r="M40" s="645"/>
      <c r="N40" s="645"/>
      <c r="O40" s="645"/>
      <c r="P40" s="645"/>
      <c r="Q40" s="646"/>
      <c r="R40" s="647">
        <v>2421</v>
      </c>
      <c r="S40" s="648"/>
      <c r="T40" s="648"/>
      <c r="U40" s="648"/>
      <c r="V40" s="648"/>
      <c r="W40" s="648"/>
      <c r="X40" s="648"/>
      <c r="Y40" s="649"/>
      <c r="Z40" s="650">
        <v>0.1</v>
      </c>
      <c r="AA40" s="650"/>
      <c r="AB40" s="650"/>
      <c r="AC40" s="650"/>
      <c r="AD40" s="651" t="s">
        <v>147</v>
      </c>
      <c r="AE40" s="651"/>
      <c r="AF40" s="651"/>
      <c r="AG40" s="651"/>
      <c r="AH40" s="651"/>
      <c r="AI40" s="651"/>
      <c r="AJ40" s="651"/>
      <c r="AK40" s="651"/>
      <c r="AL40" s="652" t="s">
        <v>245</v>
      </c>
      <c r="AM40" s="653"/>
      <c r="AN40" s="653"/>
      <c r="AO40" s="654"/>
      <c r="AQ40" s="725" t="s">
        <v>345</v>
      </c>
      <c r="AR40" s="726"/>
      <c r="AS40" s="726"/>
      <c r="AT40" s="726"/>
      <c r="AU40" s="726"/>
      <c r="AV40" s="726"/>
      <c r="AW40" s="726"/>
      <c r="AX40" s="726"/>
      <c r="AY40" s="727"/>
      <c r="AZ40" s="647" t="s">
        <v>129</v>
      </c>
      <c r="BA40" s="648"/>
      <c r="BB40" s="648"/>
      <c r="BC40" s="648"/>
      <c r="BD40" s="681"/>
      <c r="BE40" s="681"/>
      <c r="BF40" s="702"/>
      <c r="BG40" s="728" t="s">
        <v>346</v>
      </c>
      <c r="BH40" s="729"/>
      <c r="BI40" s="729"/>
      <c r="BJ40" s="729"/>
      <c r="BK40" s="729"/>
      <c r="BL40" s="236"/>
      <c r="BM40" s="663" t="s">
        <v>347</v>
      </c>
      <c r="BN40" s="663"/>
      <c r="BO40" s="663"/>
      <c r="BP40" s="663"/>
      <c r="BQ40" s="663"/>
      <c r="BR40" s="663"/>
      <c r="BS40" s="663"/>
      <c r="BT40" s="663"/>
      <c r="BU40" s="664"/>
      <c r="BV40" s="647">
        <v>81</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180</v>
      </c>
      <c r="CS40" s="648"/>
      <c r="CT40" s="648"/>
      <c r="CU40" s="648"/>
      <c r="CV40" s="648"/>
      <c r="CW40" s="648"/>
      <c r="CX40" s="648"/>
      <c r="CY40" s="649"/>
      <c r="CZ40" s="652">
        <v>0</v>
      </c>
      <c r="DA40" s="683"/>
      <c r="DB40" s="683"/>
      <c r="DC40" s="686"/>
      <c r="DD40" s="656">
        <v>180</v>
      </c>
      <c r="DE40" s="648"/>
      <c r="DF40" s="648"/>
      <c r="DG40" s="648"/>
      <c r="DH40" s="648"/>
      <c r="DI40" s="648"/>
      <c r="DJ40" s="648"/>
      <c r="DK40" s="649"/>
      <c r="DL40" s="656">
        <v>180</v>
      </c>
      <c r="DM40" s="648"/>
      <c r="DN40" s="648"/>
      <c r="DO40" s="648"/>
      <c r="DP40" s="648"/>
      <c r="DQ40" s="648"/>
      <c r="DR40" s="648"/>
      <c r="DS40" s="648"/>
      <c r="DT40" s="648"/>
      <c r="DU40" s="648"/>
      <c r="DV40" s="649"/>
      <c r="DW40" s="652">
        <v>0</v>
      </c>
      <c r="DX40" s="683"/>
      <c r="DY40" s="683"/>
      <c r="DZ40" s="683"/>
      <c r="EA40" s="683"/>
      <c r="EB40" s="683"/>
      <c r="EC40" s="684"/>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147</v>
      </c>
      <c r="AA41" s="650"/>
      <c r="AB41" s="650"/>
      <c r="AC41" s="650"/>
      <c r="AD41" s="651" t="s">
        <v>129</v>
      </c>
      <c r="AE41" s="651"/>
      <c r="AF41" s="651"/>
      <c r="AG41" s="651"/>
      <c r="AH41" s="651"/>
      <c r="AI41" s="651"/>
      <c r="AJ41" s="651"/>
      <c r="AK41" s="651"/>
      <c r="AL41" s="652" t="s">
        <v>245</v>
      </c>
      <c r="AM41" s="653"/>
      <c r="AN41" s="653"/>
      <c r="AO41" s="654"/>
      <c r="AQ41" s="725" t="s">
        <v>350</v>
      </c>
      <c r="AR41" s="726"/>
      <c r="AS41" s="726"/>
      <c r="AT41" s="726"/>
      <c r="AU41" s="726"/>
      <c r="AV41" s="726"/>
      <c r="AW41" s="726"/>
      <c r="AX41" s="726"/>
      <c r="AY41" s="727"/>
      <c r="AZ41" s="647">
        <v>75880</v>
      </c>
      <c r="BA41" s="648"/>
      <c r="BB41" s="648"/>
      <c r="BC41" s="648"/>
      <c r="BD41" s="681"/>
      <c r="BE41" s="681"/>
      <c r="BF41" s="702"/>
      <c r="BG41" s="728"/>
      <c r="BH41" s="729"/>
      <c r="BI41" s="729"/>
      <c r="BJ41" s="729"/>
      <c r="BK41" s="729"/>
      <c r="BL41" s="236"/>
      <c r="BM41" s="663" t="s">
        <v>351</v>
      </c>
      <c r="BN41" s="663"/>
      <c r="BO41" s="663"/>
      <c r="BP41" s="663"/>
      <c r="BQ41" s="663"/>
      <c r="BR41" s="663"/>
      <c r="BS41" s="663"/>
      <c r="BT41" s="663"/>
      <c r="BU41" s="664"/>
      <c r="BV41" s="647">
        <v>2</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129</v>
      </c>
      <c r="CS41" s="681"/>
      <c r="CT41" s="681"/>
      <c r="CU41" s="681"/>
      <c r="CV41" s="681"/>
      <c r="CW41" s="681"/>
      <c r="CX41" s="681"/>
      <c r="CY41" s="682"/>
      <c r="CZ41" s="652" t="s">
        <v>147</v>
      </c>
      <c r="DA41" s="683"/>
      <c r="DB41" s="683"/>
      <c r="DC41" s="686"/>
      <c r="DD41" s="656" t="s">
        <v>129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46898</v>
      </c>
      <c r="S42" s="648"/>
      <c r="T42" s="648"/>
      <c r="U42" s="648"/>
      <c r="V42" s="648"/>
      <c r="W42" s="648"/>
      <c r="X42" s="648"/>
      <c r="Y42" s="649"/>
      <c r="Z42" s="650">
        <v>1.3</v>
      </c>
      <c r="AA42" s="650"/>
      <c r="AB42" s="650"/>
      <c r="AC42" s="650"/>
      <c r="AD42" s="651" t="s">
        <v>245</v>
      </c>
      <c r="AE42" s="651"/>
      <c r="AF42" s="651"/>
      <c r="AG42" s="651"/>
      <c r="AH42" s="651"/>
      <c r="AI42" s="651"/>
      <c r="AJ42" s="651"/>
      <c r="AK42" s="651"/>
      <c r="AL42" s="652" t="s">
        <v>147</v>
      </c>
      <c r="AM42" s="653"/>
      <c r="AN42" s="653"/>
      <c r="AO42" s="654"/>
      <c r="AQ42" s="746" t="s">
        <v>354</v>
      </c>
      <c r="AR42" s="747"/>
      <c r="AS42" s="747"/>
      <c r="AT42" s="747"/>
      <c r="AU42" s="747"/>
      <c r="AV42" s="747"/>
      <c r="AW42" s="747"/>
      <c r="AX42" s="747"/>
      <c r="AY42" s="748"/>
      <c r="AZ42" s="738">
        <v>102565</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364</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639672</v>
      </c>
      <c r="CS42" s="648"/>
      <c r="CT42" s="648"/>
      <c r="CU42" s="648"/>
      <c r="CV42" s="648"/>
      <c r="CW42" s="648"/>
      <c r="CX42" s="648"/>
      <c r="CY42" s="649"/>
      <c r="CZ42" s="652">
        <v>18.399999999999999</v>
      </c>
      <c r="DA42" s="653"/>
      <c r="DB42" s="653"/>
      <c r="DC42" s="665"/>
      <c r="DD42" s="656">
        <v>78112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3570351</v>
      </c>
      <c r="S43" s="739"/>
      <c r="T43" s="739"/>
      <c r="U43" s="739"/>
      <c r="V43" s="739"/>
      <c r="W43" s="739"/>
      <c r="X43" s="739"/>
      <c r="Y43" s="740"/>
      <c r="Z43" s="741">
        <v>100</v>
      </c>
      <c r="AA43" s="741"/>
      <c r="AB43" s="741"/>
      <c r="AC43" s="741"/>
      <c r="AD43" s="742">
        <v>1643400</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11813</v>
      </c>
      <c r="CS43" s="681"/>
      <c r="CT43" s="681"/>
      <c r="CU43" s="681"/>
      <c r="CV43" s="681"/>
      <c r="CW43" s="681"/>
      <c r="CX43" s="681"/>
      <c r="CY43" s="682"/>
      <c r="CZ43" s="652">
        <v>0.3</v>
      </c>
      <c r="DA43" s="683"/>
      <c r="DB43" s="683"/>
      <c r="DC43" s="686"/>
      <c r="DD43" s="656">
        <v>11529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630138</v>
      </c>
      <c r="CS44" s="648"/>
      <c r="CT44" s="648"/>
      <c r="CU44" s="648"/>
      <c r="CV44" s="648"/>
      <c r="CW44" s="648"/>
      <c r="CX44" s="648"/>
      <c r="CY44" s="649"/>
      <c r="CZ44" s="652">
        <v>18.100000000000001</v>
      </c>
      <c r="DA44" s="653"/>
      <c r="DB44" s="653"/>
      <c r="DC44" s="665"/>
      <c r="DD44" s="656">
        <v>68578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312743</v>
      </c>
      <c r="CS45" s="681"/>
      <c r="CT45" s="681"/>
      <c r="CU45" s="681"/>
      <c r="CV45" s="681"/>
      <c r="CW45" s="681"/>
      <c r="CX45" s="681"/>
      <c r="CY45" s="682"/>
      <c r="CZ45" s="652">
        <v>9</v>
      </c>
      <c r="DA45" s="683"/>
      <c r="DB45" s="683"/>
      <c r="DC45" s="686"/>
      <c r="DD45" s="656">
        <v>17954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221664</v>
      </c>
      <c r="CS46" s="648"/>
      <c r="CT46" s="648"/>
      <c r="CU46" s="648"/>
      <c r="CV46" s="648"/>
      <c r="CW46" s="648"/>
      <c r="CX46" s="648"/>
      <c r="CY46" s="649"/>
      <c r="CZ46" s="652">
        <v>6.4</v>
      </c>
      <c r="DA46" s="653"/>
      <c r="DB46" s="653"/>
      <c r="DC46" s="665"/>
      <c r="DD46" s="656">
        <v>34397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9534</v>
      </c>
      <c r="CS47" s="681"/>
      <c r="CT47" s="681"/>
      <c r="CU47" s="681"/>
      <c r="CV47" s="681"/>
      <c r="CW47" s="681"/>
      <c r="CX47" s="681"/>
      <c r="CY47" s="682"/>
      <c r="CZ47" s="652">
        <v>0.3</v>
      </c>
      <c r="DA47" s="683"/>
      <c r="DB47" s="683"/>
      <c r="DC47" s="686"/>
      <c r="DD47" s="656">
        <v>9534</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245</v>
      </c>
      <c r="CS48" s="648"/>
      <c r="CT48" s="648"/>
      <c r="CU48" s="648"/>
      <c r="CV48" s="648"/>
      <c r="CW48" s="648"/>
      <c r="CX48" s="648"/>
      <c r="CY48" s="649"/>
      <c r="CZ48" s="652" t="s">
        <v>245</v>
      </c>
      <c r="DA48" s="653"/>
      <c r="DB48" s="653"/>
      <c r="DC48" s="665"/>
      <c r="DD48" s="656" t="s">
        <v>245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3474596</v>
      </c>
      <c r="CS49" s="718"/>
      <c r="CT49" s="718"/>
      <c r="CU49" s="718"/>
      <c r="CV49" s="718"/>
      <c r="CW49" s="718"/>
      <c r="CX49" s="718"/>
      <c r="CY49" s="749"/>
      <c r="CZ49" s="743">
        <v>100</v>
      </c>
      <c r="DA49" s="750"/>
      <c r="DB49" s="750"/>
      <c r="DC49" s="751"/>
      <c r="DD49" s="752">
        <v>2063961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t5xK+rYWnsZQj2t2ElPFf/A4HEQfzRg+t+C2qIcIcjmxRgwWTaE+v3MV8BwS4OvM4OzkLkfS/igFkGyZXwkaw==" saltValue="zlwA34aABUEonpsYsxVt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Q1" zoomScale="70" zoomScaleNormal="25" zoomScaleSheetLayoutView="70" workbookViewId="0">
      <selection activeCell="DB8" sqref="DB8:DF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3570</v>
      </c>
      <c r="R7" s="783"/>
      <c r="S7" s="783"/>
      <c r="T7" s="783"/>
      <c r="U7" s="783"/>
      <c r="V7" s="783">
        <v>3475</v>
      </c>
      <c r="W7" s="783"/>
      <c r="X7" s="783"/>
      <c r="Y7" s="783"/>
      <c r="Z7" s="783"/>
      <c r="AA7" s="783">
        <v>95</v>
      </c>
      <c r="AB7" s="783"/>
      <c r="AC7" s="783"/>
      <c r="AD7" s="783"/>
      <c r="AE7" s="784"/>
      <c r="AF7" s="785">
        <v>33</v>
      </c>
      <c r="AG7" s="786"/>
      <c r="AH7" s="786"/>
      <c r="AI7" s="786"/>
      <c r="AJ7" s="787"/>
      <c r="AK7" s="822">
        <v>239</v>
      </c>
      <c r="AL7" s="823"/>
      <c r="AM7" s="823"/>
      <c r="AN7" s="823"/>
      <c r="AO7" s="823"/>
      <c r="AP7" s="823">
        <v>3523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-12</v>
      </c>
      <c r="CI7" s="820"/>
      <c r="CJ7" s="820"/>
      <c r="CK7" s="820"/>
      <c r="CL7" s="821"/>
      <c r="CM7" s="819">
        <v>1011</v>
      </c>
      <c r="CN7" s="820"/>
      <c r="CO7" s="820"/>
      <c r="CP7" s="820"/>
      <c r="CQ7" s="821"/>
      <c r="CR7" s="819">
        <v>149</v>
      </c>
      <c r="CS7" s="820"/>
      <c r="CT7" s="820"/>
      <c r="CU7" s="820"/>
      <c r="CV7" s="821"/>
      <c r="CW7" s="819">
        <v>3</v>
      </c>
      <c r="CX7" s="820"/>
      <c r="CY7" s="820"/>
      <c r="CZ7" s="820"/>
      <c r="DA7" s="821"/>
      <c r="DB7" s="819" t="s">
        <v>597</v>
      </c>
      <c r="DC7" s="820"/>
      <c r="DD7" s="820"/>
      <c r="DE7" s="820"/>
      <c r="DF7" s="821"/>
      <c r="DG7" s="819" t="s">
        <v>597</v>
      </c>
      <c r="DH7" s="820"/>
      <c r="DI7" s="820"/>
      <c r="DJ7" s="820"/>
      <c r="DK7" s="821"/>
      <c r="DL7" s="819" t="s">
        <v>597</v>
      </c>
      <c r="DM7" s="820"/>
      <c r="DN7" s="820"/>
      <c r="DO7" s="820"/>
      <c r="DP7" s="821"/>
      <c r="DQ7" s="819" t="s">
        <v>597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9">
        <v>-27</v>
      </c>
      <c r="CI8" s="830"/>
      <c r="CJ8" s="830"/>
      <c r="CK8" s="830"/>
      <c r="CL8" s="831"/>
      <c r="CM8" s="829">
        <v>91</v>
      </c>
      <c r="CN8" s="830"/>
      <c r="CO8" s="830"/>
      <c r="CP8" s="830"/>
      <c r="CQ8" s="831"/>
      <c r="CR8" s="829">
        <v>20</v>
      </c>
      <c r="CS8" s="830"/>
      <c r="CT8" s="830"/>
      <c r="CU8" s="830"/>
      <c r="CV8" s="831"/>
      <c r="CW8" s="829">
        <v>7</v>
      </c>
      <c r="CX8" s="830"/>
      <c r="CY8" s="830"/>
      <c r="CZ8" s="830"/>
      <c r="DA8" s="831"/>
      <c r="DB8" s="829" t="s">
        <v>597</v>
      </c>
      <c r="DC8" s="830"/>
      <c r="DD8" s="830"/>
      <c r="DE8" s="830"/>
      <c r="DF8" s="831"/>
      <c r="DG8" s="829" t="s">
        <v>597</v>
      </c>
      <c r="DH8" s="830"/>
      <c r="DI8" s="830"/>
      <c r="DJ8" s="830"/>
      <c r="DK8" s="831"/>
      <c r="DL8" s="829" t="s">
        <v>597</v>
      </c>
      <c r="DM8" s="830"/>
      <c r="DN8" s="830"/>
      <c r="DO8" s="830"/>
      <c r="DP8" s="831"/>
      <c r="DQ8" s="829" t="s">
        <v>597</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3570</v>
      </c>
      <c r="R23" s="842"/>
      <c r="S23" s="842"/>
      <c r="T23" s="842"/>
      <c r="U23" s="842"/>
      <c r="V23" s="842">
        <v>3475</v>
      </c>
      <c r="W23" s="842"/>
      <c r="X23" s="842"/>
      <c r="Y23" s="842"/>
      <c r="Z23" s="842"/>
      <c r="AA23" s="842">
        <v>95</v>
      </c>
      <c r="AB23" s="842"/>
      <c r="AC23" s="842"/>
      <c r="AD23" s="842"/>
      <c r="AE23" s="843"/>
      <c r="AF23" s="844">
        <v>33</v>
      </c>
      <c r="AG23" s="842"/>
      <c r="AH23" s="842"/>
      <c r="AI23" s="842"/>
      <c r="AJ23" s="845"/>
      <c r="AK23" s="846"/>
      <c r="AL23" s="847"/>
      <c r="AM23" s="847"/>
      <c r="AN23" s="847"/>
      <c r="AO23" s="847"/>
      <c r="AP23" s="842">
        <v>239</v>
      </c>
      <c r="AQ23" s="842"/>
      <c r="AR23" s="842"/>
      <c r="AS23" s="842"/>
      <c r="AT23" s="842"/>
      <c r="AU23" s="848">
        <v>3523</v>
      </c>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507</v>
      </c>
      <c r="R28" s="871"/>
      <c r="S28" s="871"/>
      <c r="T28" s="871"/>
      <c r="U28" s="871"/>
      <c r="V28" s="871">
        <v>502</v>
      </c>
      <c r="W28" s="871"/>
      <c r="X28" s="871"/>
      <c r="Y28" s="871"/>
      <c r="Z28" s="871"/>
      <c r="AA28" s="871">
        <v>5</v>
      </c>
      <c r="AB28" s="871"/>
      <c r="AC28" s="871"/>
      <c r="AD28" s="871"/>
      <c r="AE28" s="872"/>
      <c r="AF28" s="873">
        <v>5</v>
      </c>
      <c r="AG28" s="871"/>
      <c r="AH28" s="871"/>
      <c r="AI28" s="871"/>
      <c r="AJ28" s="874"/>
      <c r="AK28" s="875">
        <v>75</v>
      </c>
      <c r="AL28" s="866"/>
      <c r="AM28" s="866"/>
      <c r="AN28" s="866"/>
      <c r="AO28" s="866"/>
      <c r="AP28" s="866" t="s">
        <v>578</v>
      </c>
      <c r="AQ28" s="866"/>
      <c r="AR28" s="866"/>
      <c r="AS28" s="866"/>
      <c r="AT28" s="866"/>
      <c r="AU28" s="866" t="s">
        <v>578</v>
      </c>
      <c r="AV28" s="866"/>
      <c r="AW28" s="866"/>
      <c r="AX28" s="866"/>
      <c r="AY28" s="866"/>
      <c r="AZ28" s="867" t="s">
        <v>578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66</v>
      </c>
      <c r="R29" s="807"/>
      <c r="S29" s="807"/>
      <c r="T29" s="807"/>
      <c r="U29" s="807"/>
      <c r="V29" s="807">
        <v>66</v>
      </c>
      <c r="W29" s="807"/>
      <c r="X29" s="807"/>
      <c r="Y29" s="807"/>
      <c r="Z29" s="807"/>
      <c r="AA29" s="807">
        <v>0</v>
      </c>
      <c r="AB29" s="807"/>
      <c r="AC29" s="807"/>
      <c r="AD29" s="807"/>
      <c r="AE29" s="808"/>
      <c r="AF29" s="809">
        <v>0</v>
      </c>
      <c r="AG29" s="810"/>
      <c r="AH29" s="810"/>
      <c r="AI29" s="810"/>
      <c r="AJ29" s="811"/>
      <c r="AK29" s="878">
        <v>22</v>
      </c>
      <c r="AL29" s="879"/>
      <c r="AM29" s="879"/>
      <c r="AN29" s="879"/>
      <c r="AO29" s="879"/>
      <c r="AP29" s="879" t="s">
        <v>578</v>
      </c>
      <c r="AQ29" s="879"/>
      <c r="AR29" s="879"/>
      <c r="AS29" s="879"/>
      <c r="AT29" s="879"/>
      <c r="AU29" s="879" t="s">
        <v>578</v>
      </c>
      <c r="AV29" s="879"/>
      <c r="AW29" s="879"/>
      <c r="AX29" s="879"/>
      <c r="AY29" s="879"/>
      <c r="AZ29" s="880" t="s">
        <v>578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167</v>
      </c>
      <c r="R30" s="807"/>
      <c r="S30" s="807"/>
      <c r="T30" s="807"/>
      <c r="U30" s="807"/>
      <c r="V30" s="807">
        <v>166</v>
      </c>
      <c r="W30" s="807"/>
      <c r="X30" s="807"/>
      <c r="Y30" s="807"/>
      <c r="Z30" s="807"/>
      <c r="AA30" s="807">
        <v>1</v>
      </c>
      <c r="AB30" s="807"/>
      <c r="AC30" s="807"/>
      <c r="AD30" s="807"/>
      <c r="AE30" s="808"/>
      <c r="AF30" s="809">
        <v>0</v>
      </c>
      <c r="AG30" s="810"/>
      <c r="AH30" s="810"/>
      <c r="AI30" s="810"/>
      <c r="AJ30" s="811"/>
      <c r="AK30" s="878">
        <v>53</v>
      </c>
      <c r="AL30" s="879"/>
      <c r="AM30" s="879"/>
      <c r="AN30" s="879"/>
      <c r="AO30" s="879"/>
      <c r="AP30" s="879">
        <v>884</v>
      </c>
      <c r="AQ30" s="879"/>
      <c r="AR30" s="879"/>
      <c r="AS30" s="879"/>
      <c r="AT30" s="879"/>
      <c r="AU30" s="879">
        <v>575</v>
      </c>
      <c r="AV30" s="879"/>
      <c r="AW30" s="879"/>
      <c r="AX30" s="879"/>
      <c r="AY30" s="879"/>
      <c r="AZ30" s="880" t="s">
        <v>578</v>
      </c>
      <c r="BA30" s="880"/>
      <c r="BB30" s="880"/>
      <c r="BC30" s="880"/>
      <c r="BD30" s="880"/>
      <c r="BE30" s="876" t="s">
        <v>407</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14</v>
      </c>
      <c r="R31" s="807"/>
      <c r="S31" s="807"/>
      <c r="T31" s="807"/>
      <c r="U31" s="807"/>
      <c r="V31" s="807">
        <v>11</v>
      </c>
      <c r="W31" s="807"/>
      <c r="X31" s="807"/>
      <c r="Y31" s="807"/>
      <c r="Z31" s="807"/>
      <c r="AA31" s="807">
        <v>3</v>
      </c>
      <c r="AB31" s="807"/>
      <c r="AC31" s="807"/>
      <c r="AD31" s="807"/>
      <c r="AE31" s="808"/>
      <c r="AF31" s="809">
        <v>3</v>
      </c>
      <c r="AG31" s="810"/>
      <c r="AH31" s="810"/>
      <c r="AI31" s="810"/>
      <c r="AJ31" s="811"/>
      <c r="AK31" s="878">
        <v>6</v>
      </c>
      <c r="AL31" s="879"/>
      <c r="AM31" s="879"/>
      <c r="AN31" s="879"/>
      <c r="AO31" s="879"/>
      <c r="AP31" s="879">
        <v>34</v>
      </c>
      <c r="AQ31" s="879"/>
      <c r="AR31" s="879"/>
      <c r="AS31" s="879"/>
      <c r="AT31" s="879"/>
      <c r="AU31" s="879">
        <v>34</v>
      </c>
      <c r="AV31" s="879"/>
      <c r="AW31" s="879"/>
      <c r="AX31" s="879"/>
      <c r="AY31" s="879"/>
      <c r="AZ31" s="880" t="s">
        <v>578</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9</v>
      </c>
      <c r="AG63" s="890"/>
      <c r="AH63" s="890"/>
      <c r="AI63" s="890"/>
      <c r="AJ63" s="891"/>
      <c r="AK63" s="892"/>
      <c r="AL63" s="887"/>
      <c r="AM63" s="887"/>
      <c r="AN63" s="887"/>
      <c r="AO63" s="887"/>
      <c r="AP63" s="890">
        <v>918</v>
      </c>
      <c r="AQ63" s="890"/>
      <c r="AR63" s="890"/>
      <c r="AS63" s="890"/>
      <c r="AT63" s="890"/>
      <c r="AU63" s="890">
        <v>609</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396</v>
      </c>
      <c r="R66" s="766"/>
      <c r="S66" s="766"/>
      <c r="T66" s="766"/>
      <c r="U66" s="767"/>
      <c r="V66" s="765" t="s">
        <v>397</v>
      </c>
      <c r="W66" s="766"/>
      <c r="X66" s="766"/>
      <c r="Y66" s="766"/>
      <c r="Z66" s="767"/>
      <c r="AA66" s="765" t="s">
        <v>414</v>
      </c>
      <c r="AB66" s="766"/>
      <c r="AC66" s="766"/>
      <c r="AD66" s="766"/>
      <c r="AE66" s="767"/>
      <c r="AF66" s="900" t="s">
        <v>415</v>
      </c>
      <c r="AG66" s="861"/>
      <c r="AH66" s="861"/>
      <c r="AI66" s="861"/>
      <c r="AJ66" s="901"/>
      <c r="AK66" s="765" t="s">
        <v>416</v>
      </c>
      <c r="AL66" s="789"/>
      <c r="AM66" s="789"/>
      <c r="AN66" s="789"/>
      <c r="AO66" s="790"/>
      <c r="AP66" s="765" t="s">
        <v>417</v>
      </c>
      <c r="AQ66" s="766"/>
      <c r="AR66" s="766"/>
      <c r="AS66" s="766"/>
      <c r="AT66" s="767"/>
      <c r="AU66" s="765" t="s">
        <v>418</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579</v>
      </c>
      <c r="C68" s="918"/>
      <c r="D68" s="918"/>
      <c r="E68" s="918"/>
      <c r="F68" s="918"/>
      <c r="G68" s="918"/>
      <c r="H68" s="918"/>
      <c r="I68" s="918"/>
      <c r="J68" s="918"/>
      <c r="K68" s="918"/>
      <c r="L68" s="918"/>
      <c r="M68" s="918"/>
      <c r="N68" s="918"/>
      <c r="O68" s="918"/>
      <c r="P68" s="919"/>
      <c r="Q68" s="920">
        <v>503</v>
      </c>
      <c r="R68" s="914"/>
      <c r="S68" s="914"/>
      <c r="T68" s="914"/>
      <c r="U68" s="914"/>
      <c r="V68" s="914">
        <v>495</v>
      </c>
      <c r="W68" s="914"/>
      <c r="X68" s="914"/>
      <c r="Y68" s="914"/>
      <c r="Z68" s="914"/>
      <c r="AA68" s="914">
        <f>Q68-V68</f>
        <v>8</v>
      </c>
      <c r="AB68" s="914"/>
      <c r="AC68" s="914"/>
      <c r="AD68" s="914"/>
      <c r="AE68" s="914"/>
      <c r="AF68" s="914">
        <v>8</v>
      </c>
      <c r="AG68" s="914"/>
      <c r="AH68" s="914"/>
      <c r="AI68" s="914"/>
      <c r="AJ68" s="914"/>
      <c r="AK68" s="914" t="s">
        <v>578</v>
      </c>
      <c r="AL68" s="914"/>
      <c r="AM68" s="914"/>
      <c r="AN68" s="914"/>
      <c r="AO68" s="914"/>
      <c r="AP68" s="914" t="s">
        <v>519</v>
      </c>
      <c r="AQ68" s="914"/>
      <c r="AR68" s="914"/>
      <c r="AS68" s="914"/>
      <c r="AT68" s="914"/>
      <c r="AU68" s="914" t="s">
        <v>578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580</v>
      </c>
      <c r="C69" s="922"/>
      <c r="D69" s="922"/>
      <c r="E69" s="922"/>
      <c r="F69" s="922"/>
      <c r="G69" s="922"/>
      <c r="H69" s="922"/>
      <c r="I69" s="922"/>
      <c r="J69" s="922"/>
      <c r="K69" s="922"/>
      <c r="L69" s="922"/>
      <c r="M69" s="922"/>
      <c r="N69" s="922"/>
      <c r="O69" s="922"/>
      <c r="P69" s="923"/>
      <c r="Q69" s="924">
        <v>15</v>
      </c>
      <c r="R69" s="879"/>
      <c r="S69" s="879"/>
      <c r="T69" s="879"/>
      <c r="U69" s="879"/>
      <c r="V69" s="879">
        <v>13</v>
      </c>
      <c r="W69" s="879"/>
      <c r="X69" s="879"/>
      <c r="Y69" s="879"/>
      <c r="Z69" s="879"/>
      <c r="AA69" s="879">
        <f t="shared" ref="AA69:AA78" si="0">Q69-V69</f>
        <v>2</v>
      </c>
      <c r="AB69" s="879"/>
      <c r="AC69" s="879"/>
      <c r="AD69" s="879"/>
      <c r="AE69" s="879"/>
      <c r="AF69" s="879">
        <v>2</v>
      </c>
      <c r="AG69" s="879"/>
      <c r="AH69" s="879"/>
      <c r="AI69" s="879"/>
      <c r="AJ69" s="879"/>
      <c r="AK69" s="879" t="s">
        <v>519</v>
      </c>
      <c r="AL69" s="879"/>
      <c r="AM69" s="879"/>
      <c r="AN69" s="879"/>
      <c r="AO69" s="879"/>
      <c r="AP69" s="879" t="s">
        <v>519</v>
      </c>
      <c r="AQ69" s="879"/>
      <c r="AR69" s="879"/>
      <c r="AS69" s="879"/>
      <c r="AT69" s="879"/>
      <c r="AU69" s="879" t="s">
        <v>519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581</v>
      </c>
      <c r="C70" s="922"/>
      <c r="D70" s="922"/>
      <c r="E70" s="922"/>
      <c r="F70" s="922"/>
      <c r="G70" s="922"/>
      <c r="H70" s="922"/>
      <c r="I70" s="922"/>
      <c r="J70" s="922"/>
      <c r="K70" s="922"/>
      <c r="L70" s="922"/>
      <c r="M70" s="922"/>
      <c r="N70" s="922"/>
      <c r="O70" s="922"/>
      <c r="P70" s="923"/>
      <c r="Q70" s="924">
        <v>962</v>
      </c>
      <c r="R70" s="879"/>
      <c r="S70" s="879"/>
      <c r="T70" s="879"/>
      <c r="U70" s="879"/>
      <c r="V70" s="879">
        <v>913</v>
      </c>
      <c r="W70" s="879"/>
      <c r="X70" s="879"/>
      <c r="Y70" s="879"/>
      <c r="Z70" s="879"/>
      <c r="AA70" s="879">
        <f t="shared" si="0"/>
        <v>49</v>
      </c>
      <c r="AB70" s="879"/>
      <c r="AC70" s="879"/>
      <c r="AD70" s="879"/>
      <c r="AE70" s="879"/>
      <c r="AF70" s="879">
        <v>49</v>
      </c>
      <c r="AG70" s="879"/>
      <c r="AH70" s="879"/>
      <c r="AI70" s="879"/>
      <c r="AJ70" s="879"/>
      <c r="AK70" s="879" t="s">
        <v>519</v>
      </c>
      <c r="AL70" s="879"/>
      <c r="AM70" s="879"/>
      <c r="AN70" s="879"/>
      <c r="AO70" s="879"/>
      <c r="AP70" s="879" t="s">
        <v>519</v>
      </c>
      <c r="AQ70" s="879"/>
      <c r="AR70" s="879"/>
      <c r="AS70" s="879"/>
      <c r="AT70" s="879"/>
      <c r="AU70" s="879" t="s">
        <v>519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582</v>
      </c>
      <c r="C71" s="922"/>
      <c r="D71" s="922"/>
      <c r="E71" s="922"/>
      <c r="F71" s="922"/>
      <c r="G71" s="922"/>
      <c r="H71" s="922"/>
      <c r="I71" s="922"/>
      <c r="J71" s="922"/>
      <c r="K71" s="922"/>
      <c r="L71" s="922"/>
      <c r="M71" s="922"/>
      <c r="N71" s="922"/>
      <c r="O71" s="922"/>
      <c r="P71" s="923"/>
      <c r="Q71" s="924">
        <v>42</v>
      </c>
      <c r="R71" s="879"/>
      <c r="S71" s="879"/>
      <c r="T71" s="879"/>
      <c r="U71" s="879"/>
      <c r="V71" s="879">
        <v>41</v>
      </c>
      <c r="W71" s="879"/>
      <c r="X71" s="879"/>
      <c r="Y71" s="879"/>
      <c r="Z71" s="879"/>
      <c r="AA71" s="879">
        <f t="shared" si="0"/>
        <v>1</v>
      </c>
      <c r="AB71" s="879"/>
      <c r="AC71" s="879"/>
      <c r="AD71" s="879"/>
      <c r="AE71" s="879"/>
      <c r="AF71" s="879">
        <v>1</v>
      </c>
      <c r="AG71" s="879"/>
      <c r="AH71" s="879"/>
      <c r="AI71" s="879"/>
      <c r="AJ71" s="879"/>
      <c r="AK71" s="879" t="s">
        <v>519</v>
      </c>
      <c r="AL71" s="879"/>
      <c r="AM71" s="879"/>
      <c r="AN71" s="879"/>
      <c r="AO71" s="879"/>
      <c r="AP71" s="879" t="s">
        <v>519</v>
      </c>
      <c r="AQ71" s="879"/>
      <c r="AR71" s="879"/>
      <c r="AS71" s="879"/>
      <c r="AT71" s="879"/>
      <c r="AU71" s="879" t="s">
        <v>519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583</v>
      </c>
      <c r="C72" s="922"/>
      <c r="D72" s="922"/>
      <c r="E72" s="922"/>
      <c r="F72" s="922"/>
      <c r="G72" s="922"/>
      <c r="H72" s="922"/>
      <c r="I72" s="922"/>
      <c r="J72" s="922"/>
      <c r="K72" s="922"/>
      <c r="L72" s="922"/>
      <c r="M72" s="922"/>
      <c r="N72" s="922"/>
      <c r="O72" s="922"/>
      <c r="P72" s="923"/>
      <c r="Q72" s="924">
        <v>1239</v>
      </c>
      <c r="R72" s="879"/>
      <c r="S72" s="879"/>
      <c r="T72" s="879"/>
      <c r="U72" s="879"/>
      <c r="V72" s="879">
        <v>1182</v>
      </c>
      <c r="W72" s="879"/>
      <c r="X72" s="879"/>
      <c r="Y72" s="879"/>
      <c r="Z72" s="879"/>
      <c r="AA72" s="879">
        <f t="shared" si="0"/>
        <v>57</v>
      </c>
      <c r="AB72" s="879"/>
      <c r="AC72" s="879"/>
      <c r="AD72" s="879"/>
      <c r="AE72" s="879"/>
      <c r="AF72" s="879">
        <v>57</v>
      </c>
      <c r="AG72" s="879"/>
      <c r="AH72" s="879"/>
      <c r="AI72" s="879"/>
      <c r="AJ72" s="879"/>
      <c r="AK72" s="879" t="s">
        <v>519</v>
      </c>
      <c r="AL72" s="879"/>
      <c r="AM72" s="879"/>
      <c r="AN72" s="879"/>
      <c r="AO72" s="879"/>
      <c r="AP72" s="879">
        <v>32</v>
      </c>
      <c r="AQ72" s="879"/>
      <c r="AR72" s="879"/>
      <c r="AS72" s="879"/>
      <c r="AT72" s="879"/>
      <c r="AU72" s="879">
        <v>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584</v>
      </c>
      <c r="C73" s="922"/>
      <c r="D73" s="922"/>
      <c r="E73" s="922"/>
      <c r="F73" s="922"/>
      <c r="G73" s="922"/>
      <c r="H73" s="922"/>
      <c r="I73" s="922"/>
      <c r="J73" s="922"/>
      <c r="K73" s="922"/>
      <c r="L73" s="922"/>
      <c r="M73" s="922"/>
      <c r="N73" s="922"/>
      <c r="O73" s="922"/>
      <c r="P73" s="923"/>
      <c r="Q73" s="924">
        <v>1709</v>
      </c>
      <c r="R73" s="879"/>
      <c r="S73" s="879"/>
      <c r="T73" s="879"/>
      <c r="U73" s="879"/>
      <c r="V73" s="879">
        <v>1686</v>
      </c>
      <c r="W73" s="879"/>
      <c r="X73" s="879"/>
      <c r="Y73" s="879"/>
      <c r="Z73" s="879"/>
      <c r="AA73" s="879">
        <f t="shared" si="0"/>
        <v>23</v>
      </c>
      <c r="AB73" s="879"/>
      <c r="AC73" s="879"/>
      <c r="AD73" s="879"/>
      <c r="AE73" s="879"/>
      <c r="AF73" s="879">
        <v>23</v>
      </c>
      <c r="AG73" s="879"/>
      <c r="AH73" s="879"/>
      <c r="AI73" s="879"/>
      <c r="AJ73" s="879"/>
      <c r="AK73" s="879">
        <v>25</v>
      </c>
      <c r="AL73" s="879"/>
      <c r="AM73" s="879"/>
      <c r="AN73" s="879"/>
      <c r="AO73" s="879"/>
      <c r="AP73" s="879" t="s">
        <v>578</v>
      </c>
      <c r="AQ73" s="879"/>
      <c r="AR73" s="879"/>
      <c r="AS73" s="879"/>
      <c r="AT73" s="879"/>
      <c r="AU73" s="879" t="s">
        <v>519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585</v>
      </c>
      <c r="C74" s="922"/>
      <c r="D74" s="922"/>
      <c r="E74" s="922"/>
      <c r="F74" s="922"/>
      <c r="G74" s="922"/>
      <c r="H74" s="922"/>
      <c r="I74" s="922"/>
      <c r="J74" s="922"/>
      <c r="K74" s="922"/>
      <c r="L74" s="922"/>
      <c r="M74" s="922"/>
      <c r="N74" s="922"/>
      <c r="O74" s="922"/>
      <c r="P74" s="923"/>
      <c r="Q74" s="924">
        <v>125</v>
      </c>
      <c r="R74" s="879"/>
      <c r="S74" s="879"/>
      <c r="T74" s="879"/>
      <c r="U74" s="879"/>
      <c r="V74" s="879">
        <v>113</v>
      </c>
      <c r="W74" s="879"/>
      <c r="X74" s="879"/>
      <c r="Y74" s="879"/>
      <c r="Z74" s="879"/>
      <c r="AA74" s="879">
        <f t="shared" si="0"/>
        <v>12</v>
      </c>
      <c r="AB74" s="879"/>
      <c r="AC74" s="879"/>
      <c r="AD74" s="879"/>
      <c r="AE74" s="879"/>
      <c r="AF74" s="879">
        <v>12</v>
      </c>
      <c r="AG74" s="879"/>
      <c r="AH74" s="879"/>
      <c r="AI74" s="879"/>
      <c r="AJ74" s="879"/>
      <c r="AK74" s="879" t="s">
        <v>519</v>
      </c>
      <c r="AL74" s="879"/>
      <c r="AM74" s="879"/>
      <c r="AN74" s="879"/>
      <c r="AO74" s="879"/>
      <c r="AP74" s="879" t="s">
        <v>519</v>
      </c>
      <c r="AQ74" s="879"/>
      <c r="AR74" s="879"/>
      <c r="AS74" s="879"/>
      <c r="AT74" s="879"/>
      <c r="AU74" s="879" t="s">
        <v>519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586</v>
      </c>
      <c r="C75" s="922"/>
      <c r="D75" s="922"/>
      <c r="E75" s="922"/>
      <c r="F75" s="922"/>
      <c r="G75" s="922"/>
      <c r="H75" s="922"/>
      <c r="I75" s="922"/>
      <c r="J75" s="922"/>
      <c r="K75" s="922"/>
      <c r="L75" s="922"/>
      <c r="M75" s="922"/>
      <c r="N75" s="922"/>
      <c r="O75" s="922"/>
      <c r="P75" s="923"/>
      <c r="Q75" s="927">
        <v>5261</v>
      </c>
      <c r="R75" s="928"/>
      <c r="S75" s="928"/>
      <c r="T75" s="928"/>
      <c r="U75" s="878"/>
      <c r="V75" s="929">
        <v>4318</v>
      </c>
      <c r="W75" s="928"/>
      <c r="X75" s="928"/>
      <c r="Y75" s="928"/>
      <c r="Z75" s="878"/>
      <c r="AA75" s="929">
        <f t="shared" si="0"/>
        <v>943</v>
      </c>
      <c r="AB75" s="928"/>
      <c r="AC75" s="928"/>
      <c r="AD75" s="928"/>
      <c r="AE75" s="878"/>
      <c r="AF75" s="929">
        <v>943</v>
      </c>
      <c r="AG75" s="928"/>
      <c r="AH75" s="928"/>
      <c r="AI75" s="928"/>
      <c r="AJ75" s="878"/>
      <c r="AK75" s="929">
        <v>3</v>
      </c>
      <c r="AL75" s="928"/>
      <c r="AM75" s="928"/>
      <c r="AN75" s="928"/>
      <c r="AO75" s="878"/>
      <c r="AP75" s="929" t="s">
        <v>519</v>
      </c>
      <c r="AQ75" s="928"/>
      <c r="AR75" s="928"/>
      <c r="AS75" s="928"/>
      <c r="AT75" s="878"/>
      <c r="AU75" s="929" t="s">
        <v>519</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587</v>
      </c>
      <c r="C76" s="922"/>
      <c r="D76" s="922"/>
      <c r="E76" s="922"/>
      <c r="F76" s="922"/>
      <c r="G76" s="922"/>
      <c r="H76" s="922"/>
      <c r="I76" s="922"/>
      <c r="J76" s="922"/>
      <c r="K76" s="922"/>
      <c r="L76" s="922"/>
      <c r="M76" s="922"/>
      <c r="N76" s="922"/>
      <c r="O76" s="922"/>
      <c r="P76" s="923"/>
      <c r="Q76" s="927">
        <v>8</v>
      </c>
      <c r="R76" s="928"/>
      <c r="S76" s="928"/>
      <c r="T76" s="928"/>
      <c r="U76" s="878"/>
      <c r="V76" s="929">
        <v>8</v>
      </c>
      <c r="W76" s="928"/>
      <c r="X76" s="928"/>
      <c r="Y76" s="928"/>
      <c r="Z76" s="878"/>
      <c r="AA76" s="929">
        <f t="shared" si="0"/>
        <v>0</v>
      </c>
      <c r="AB76" s="928"/>
      <c r="AC76" s="928"/>
      <c r="AD76" s="928"/>
      <c r="AE76" s="878"/>
      <c r="AF76" s="929">
        <v>0</v>
      </c>
      <c r="AG76" s="928"/>
      <c r="AH76" s="928"/>
      <c r="AI76" s="928"/>
      <c r="AJ76" s="878"/>
      <c r="AK76" s="929" t="s">
        <v>519</v>
      </c>
      <c r="AL76" s="928"/>
      <c r="AM76" s="928"/>
      <c r="AN76" s="928"/>
      <c r="AO76" s="878"/>
      <c r="AP76" s="929" t="s">
        <v>519</v>
      </c>
      <c r="AQ76" s="928"/>
      <c r="AR76" s="928"/>
      <c r="AS76" s="928"/>
      <c r="AT76" s="878"/>
      <c r="AU76" s="929" t="s">
        <v>519</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588</v>
      </c>
      <c r="C77" s="922"/>
      <c r="D77" s="922"/>
      <c r="E77" s="922"/>
      <c r="F77" s="922"/>
      <c r="G77" s="922"/>
      <c r="H77" s="922"/>
      <c r="I77" s="922"/>
      <c r="J77" s="922"/>
      <c r="K77" s="922"/>
      <c r="L77" s="922"/>
      <c r="M77" s="922"/>
      <c r="N77" s="922"/>
      <c r="O77" s="922"/>
      <c r="P77" s="923"/>
      <c r="Q77" s="927">
        <v>65</v>
      </c>
      <c r="R77" s="928"/>
      <c r="S77" s="928"/>
      <c r="T77" s="928"/>
      <c r="U77" s="878"/>
      <c r="V77" s="929">
        <v>57</v>
      </c>
      <c r="W77" s="928"/>
      <c r="X77" s="928"/>
      <c r="Y77" s="928"/>
      <c r="Z77" s="878"/>
      <c r="AA77" s="929">
        <f t="shared" si="0"/>
        <v>8</v>
      </c>
      <c r="AB77" s="928"/>
      <c r="AC77" s="928"/>
      <c r="AD77" s="928"/>
      <c r="AE77" s="878"/>
      <c r="AF77" s="929">
        <v>8</v>
      </c>
      <c r="AG77" s="928"/>
      <c r="AH77" s="928"/>
      <c r="AI77" s="928"/>
      <c r="AJ77" s="878"/>
      <c r="AK77" s="929" t="s">
        <v>519</v>
      </c>
      <c r="AL77" s="928"/>
      <c r="AM77" s="928"/>
      <c r="AN77" s="928"/>
      <c r="AO77" s="878"/>
      <c r="AP77" s="929" t="s">
        <v>519</v>
      </c>
      <c r="AQ77" s="928"/>
      <c r="AR77" s="928"/>
      <c r="AS77" s="928"/>
      <c r="AT77" s="878"/>
      <c r="AU77" s="929" t="s">
        <v>519</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589</v>
      </c>
      <c r="C78" s="922"/>
      <c r="D78" s="922"/>
      <c r="E78" s="922"/>
      <c r="F78" s="922"/>
      <c r="G78" s="922"/>
      <c r="H78" s="922"/>
      <c r="I78" s="922"/>
      <c r="J78" s="922"/>
      <c r="K78" s="922"/>
      <c r="L78" s="922"/>
      <c r="M78" s="922"/>
      <c r="N78" s="922"/>
      <c r="O78" s="922"/>
      <c r="P78" s="923"/>
      <c r="Q78" s="924">
        <v>143922</v>
      </c>
      <c r="R78" s="879"/>
      <c r="S78" s="879"/>
      <c r="T78" s="879"/>
      <c r="U78" s="879"/>
      <c r="V78" s="879">
        <v>139309</v>
      </c>
      <c r="W78" s="879"/>
      <c r="X78" s="879"/>
      <c r="Y78" s="879"/>
      <c r="Z78" s="879"/>
      <c r="AA78" s="879">
        <f t="shared" si="0"/>
        <v>4613</v>
      </c>
      <c r="AB78" s="879"/>
      <c r="AC78" s="879"/>
      <c r="AD78" s="879"/>
      <c r="AE78" s="879"/>
      <c r="AF78" s="879">
        <v>4613</v>
      </c>
      <c r="AG78" s="879"/>
      <c r="AH78" s="879"/>
      <c r="AI78" s="879"/>
      <c r="AJ78" s="879"/>
      <c r="AK78" s="879" t="s">
        <v>519</v>
      </c>
      <c r="AL78" s="879"/>
      <c r="AM78" s="879"/>
      <c r="AN78" s="879"/>
      <c r="AO78" s="879"/>
      <c r="AP78" s="879" t="s">
        <v>519</v>
      </c>
      <c r="AQ78" s="879"/>
      <c r="AR78" s="879"/>
      <c r="AS78" s="879"/>
      <c r="AT78" s="879"/>
      <c r="AU78" s="879" t="s">
        <v>519</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5716</v>
      </c>
      <c r="AG88" s="890"/>
      <c r="AH88" s="890"/>
      <c r="AI88" s="890"/>
      <c r="AJ88" s="890"/>
      <c r="AK88" s="887"/>
      <c r="AL88" s="887"/>
      <c r="AM88" s="887"/>
      <c r="AN88" s="887"/>
      <c r="AO88" s="887"/>
      <c r="AP88" s="890">
        <v>32</v>
      </c>
      <c r="AQ88" s="890"/>
      <c r="AR88" s="890"/>
      <c r="AS88" s="890"/>
      <c r="AT88" s="890"/>
      <c r="AU88" s="890">
        <v>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308</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308</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308</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232415</v>
      </c>
      <c r="AB110" s="950"/>
      <c r="AC110" s="950"/>
      <c r="AD110" s="950"/>
      <c r="AE110" s="951"/>
      <c r="AF110" s="952">
        <v>241762</v>
      </c>
      <c r="AG110" s="950"/>
      <c r="AH110" s="950"/>
      <c r="AI110" s="950"/>
      <c r="AJ110" s="951"/>
      <c r="AK110" s="952">
        <v>274994</v>
      </c>
      <c r="AL110" s="950"/>
      <c r="AM110" s="950"/>
      <c r="AN110" s="950"/>
      <c r="AO110" s="951"/>
      <c r="AP110" s="953">
        <v>19.7</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3177288</v>
      </c>
      <c r="BR110" s="985"/>
      <c r="BS110" s="985"/>
      <c r="BT110" s="985"/>
      <c r="BU110" s="985"/>
      <c r="BV110" s="985">
        <v>3343907</v>
      </c>
      <c r="BW110" s="985"/>
      <c r="BX110" s="985"/>
      <c r="BY110" s="985"/>
      <c r="BZ110" s="985"/>
      <c r="CA110" s="985">
        <v>3523213</v>
      </c>
      <c r="CB110" s="985"/>
      <c r="CC110" s="985"/>
      <c r="CD110" s="985"/>
      <c r="CE110" s="985"/>
      <c r="CF110" s="999">
        <v>253</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436</v>
      </c>
      <c r="DH110" s="985"/>
      <c r="DI110" s="985"/>
      <c r="DJ110" s="985"/>
      <c r="DK110" s="985"/>
      <c r="DL110" s="985" t="s">
        <v>437</v>
      </c>
      <c r="DM110" s="985"/>
      <c r="DN110" s="985"/>
      <c r="DO110" s="985"/>
      <c r="DP110" s="985"/>
      <c r="DQ110" s="985" t="s">
        <v>438</v>
      </c>
      <c r="DR110" s="985"/>
      <c r="DS110" s="985"/>
      <c r="DT110" s="985"/>
      <c r="DU110" s="985"/>
      <c r="DV110" s="986" t="s">
        <v>436</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437</v>
      </c>
      <c r="AB111" s="992"/>
      <c r="AC111" s="992"/>
      <c r="AD111" s="992"/>
      <c r="AE111" s="993"/>
      <c r="AF111" s="994" t="s">
        <v>436</v>
      </c>
      <c r="AG111" s="992"/>
      <c r="AH111" s="992"/>
      <c r="AI111" s="992"/>
      <c r="AJ111" s="993"/>
      <c r="AK111" s="994" t="s">
        <v>437</v>
      </c>
      <c r="AL111" s="992"/>
      <c r="AM111" s="992"/>
      <c r="AN111" s="992"/>
      <c r="AO111" s="993"/>
      <c r="AP111" s="995" t="s">
        <v>437</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t="s">
        <v>436</v>
      </c>
      <c r="BR111" s="978"/>
      <c r="BS111" s="978"/>
      <c r="BT111" s="978"/>
      <c r="BU111" s="978"/>
      <c r="BV111" s="978" t="s">
        <v>441</v>
      </c>
      <c r="BW111" s="978"/>
      <c r="BX111" s="978"/>
      <c r="BY111" s="978"/>
      <c r="BZ111" s="978"/>
      <c r="CA111" s="978" t="s">
        <v>441</v>
      </c>
      <c r="CB111" s="978"/>
      <c r="CC111" s="978"/>
      <c r="CD111" s="978"/>
      <c r="CE111" s="978"/>
      <c r="CF111" s="972" t="s">
        <v>436</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437</v>
      </c>
      <c r="DH111" s="978"/>
      <c r="DI111" s="978"/>
      <c r="DJ111" s="978"/>
      <c r="DK111" s="978"/>
      <c r="DL111" s="978" t="s">
        <v>437</v>
      </c>
      <c r="DM111" s="978"/>
      <c r="DN111" s="978"/>
      <c r="DO111" s="978"/>
      <c r="DP111" s="978"/>
      <c r="DQ111" s="978" t="s">
        <v>436</v>
      </c>
      <c r="DR111" s="978"/>
      <c r="DS111" s="978"/>
      <c r="DT111" s="978"/>
      <c r="DU111" s="978"/>
      <c r="DV111" s="979" t="s">
        <v>436</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437</v>
      </c>
      <c r="AB112" s="1017"/>
      <c r="AC112" s="1017"/>
      <c r="AD112" s="1017"/>
      <c r="AE112" s="1018"/>
      <c r="AF112" s="1019" t="s">
        <v>129</v>
      </c>
      <c r="AG112" s="1017"/>
      <c r="AH112" s="1017"/>
      <c r="AI112" s="1017"/>
      <c r="AJ112" s="1018"/>
      <c r="AK112" s="1019" t="s">
        <v>129</v>
      </c>
      <c r="AL112" s="1017"/>
      <c r="AM112" s="1017"/>
      <c r="AN112" s="1017"/>
      <c r="AO112" s="1018"/>
      <c r="AP112" s="1020" t="s">
        <v>437</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348148</v>
      </c>
      <c r="BR112" s="978"/>
      <c r="BS112" s="978"/>
      <c r="BT112" s="978"/>
      <c r="BU112" s="978"/>
      <c r="BV112" s="978">
        <v>466238</v>
      </c>
      <c r="BW112" s="978"/>
      <c r="BX112" s="978"/>
      <c r="BY112" s="978"/>
      <c r="BZ112" s="978"/>
      <c r="CA112" s="978">
        <v>609009</v>
      </c>
      <c r="CB112" s="978"/>
      <c r="CC112" s="978"/>
      <c r="CD112" s="978"/>
      <c r="CE112" s="978"/>
      <c r="CF112" s="972">
        <v>43.7</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447</v>
      </c>
      <c r="DH112" s="978"/>
      <c r="DI112" s="978"/>
      <c r="DJ112" s="978"/>
      <c r="DK112" s="978"/>
      <c r="DL112" s="978" t="s">
        <v>437</v>
      </c>
      <c r="DM112" s="978"/>
      <c r="DN112" s="978"/>
      <c r="DO112" s="978"/>
      <c r="DP112" s="978"/>
      <c r="DQ112" s="978" t="s">
        <v>448</v>
      </c>
      <c r="DR112" s="978"/>
      <c r="DS112" s="978"/>
      <c r="DT112" s="978"/>
      <c r="DU112" s="978"/>
      <c r="DV112" s="979" t="s">
        <v>129</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22729</v>
      </c>
      <c r="AB113" s="992"/>
      <c r="AC113" s="992"/>
      <c r="AD113" s="992"/>
      <c r="AE113" s="993"/>
      <c r="AF113" s="994">
        <v>27438</v>
      </c>
      <c r="AG113" s="992"/>
      <c r="AH113" s="992"/>
      <c r="AI113" s="992"/>
      <c r="AJ113" s="993"/>
      <c r="AK113" s="994">
        <v>38147</v>
      </c>
      <c r="AL113" s="992"/>
      <c r="AM113" s="992"/>
      <c r="AN113" s="992"/>
      <c r="AO113" s="993"/>
      <c r="AP113" s="995">
        <v>2.7</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58773</v>
      </c>
      <c r="BR113" s="978"/>
      <c r="BS113" s="978"/>
      <c r="BT113" s="978"/>
      <c r="BU113" s="978"/>
      <c r="BV113" s="978">
        <v>30093</v>
      </c>
      <c r="BW113" s="978"/>
      <c r="BX113" s="978"/>
      <c r="BY113" s="978"/>
      <c r="BZ113" s="978"/>
      <c r="CA113" s="978">
        <v>9106</v>
      </c>
      <c r="CB113" s="978"/>
      <c r="CC113" s="978"/>
      <c r="CD113" s="978"/>
      <c r="CE113" s="978"/>
      <c r="CF113" s="972">
        <v>0.7</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437</v>
      </c>
      <c r="DH113" s="1017"/>
      <c r="DI113" s="1017"/>
      <c r="DJ113" s="1017"/>
      <c r="DK113" s="1018"/>
      <c r="DL113" s="1019" t="s">
        <v>436</v>
      </c>
      <c r="DM113" s="1017"/>
      <c r="DN113" s="1017"/>
      <c r="DO113" s="1017"/>
      <c r="DP113" s="1018"/>
      <c r="DQ113" s="1019" t="s">
        <v>437</v>
      </c>
      <c r="DR113" s="1017"/>
      <c r="DS113" s="1017"/>
      <c r="DT113" s="1017"/>
      <c r="DU113" s="1018"/>
      <c r="DV113" s="1020" t="s">
        <v>447</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31531</v>
      </c>
      <c r="AB114" s="1017"/>
      <c r="AC114" s="1017"/>
      <c r="AD114" s="1017"/>
      <c r="AE114" s="1018"/>
      <c r="AF114" s="1019">
        <v>29353</v>
      </c>
      <c r="AG114" s="1017"/>
      <c r="AH114" s="1017"/>
      <c r="AI114" s="1017"/>
      <c r="AJ114" s="1018"/>
      <c r="AK114" s="1019">
        <v>21257</v>
      </c>
      <c r="AL114" s="1017"/>
      <c r="AM114" s="1017"/>
      <c r="AN114" s="1017"/>
      <c r="AO114" s="1018"/>
      <c r="AP114" s="1020">
        <v>1.5</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434124</v>
      </c>
      <c r="BR114" s="978"/>
      <c r="BS114" s="978"/>
      <c r="BT114" s="978"/>
      <c r="BU114" s="978"/>
      <c r="BV114" s="978">
        <v>452971</v>
      </c>
      <c r="BW114" s="978"/>
      <c r="BX114" s="978"/>
      <c r="BY114" s="978"/>
      <c r="BZ114" s="978"/>
      <c r="CA114" s="978">
        <v>428467</v>
      </c>
      <c r="CB114" s="978"/>
      <c r="CC114" s="978"/>
      <c r="CD114" s="978"/>
      <c r="CE114" s="978"/>
      <c r="CF114" s="972">
        <v>30.8</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129</v>
      </c>
      <c r="DH114" s="1017"/>
      <c r="DI114" s="1017"/>
      <c r="DJ114" s="1017"/>
      <c r="DK114" s="1018"/>
      <c r="DL114" s="1019" t="s">
        <v>437</v>
      </c>
      <c r="DM114" s="1017"/>
      <c r="DN114" s="1017"/>
      <c r="DO114" s="1017"/>
      <c r="DP114" s="1018"/>
      <c r="DQ114" s="1019" t="s">
        <v>441</v>
      </c>
      <c r="DR114" s="1017"/>
      <c r="DS114" s="1017"/>
      <c r="DT114" s="1017"/>
      <c r="DU114" s="1018"/>
      <c r="DV114" s="1020" t="s">
        <v>441</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436</v>
      </c>
      <c r="AB115" s="992"/>
      <c r="AC115" s="992"/>
      <c r="AD115" s="992"/>
      <c r="AE115" s="993"/>
      <c r="AF115" s="994" t="s">
        <v>436</v>
      </c>
      <c r="AG115" s="992"/>
      <c r="AH115" s="992"/>
      <c r="AI115" s="992"/>
      <c r="AJ115" s="993"/>
      <c r="AK115" s="994" t="s">
        <v>437</v>
      </c>
      <c r="AL115" s="992"/>
      <c r="AM115" s="992"/>
      <c r="AN115" s="992"/>
      <c r="AO115" s="993"/>
      <c r="AP115" s="995" t="s">
        <v>437</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436</v>
      </c>
      <c r="BR115" s="978"/>
      <c r="BS115" s="978"/>
      <c r="BT115" s="978"/>
      <c r="BU115" s="978"/>
      <c r="BV115" s="978" t="s">
        <v>437</v>
      </c>
      <c r="BW115" s="978"/>
      <c r="BX115" s="978"/>
      <c r="BY115" s="978"/>
      <c r="BZ115" s="978"/>
      <c r="CA115" s="978" t="s">
        <v>447</v>
      </c>
      <c r="CB115" s="978"/>
      <c r="CC115" s="978"/>
      <c r="CD115" s="978"/>
      <c r="CE115" s="978"/>
      <c r="CF115" s="972" t="s">
        <v>447</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437</v>
      </c>
      <c r="DH115" s="1017"/>
      <c r="DI115" s="1017"/>
      <c r="DJ115" s="1017"/>
      <c r="DK115" s="1018"/>
      <c r="DL115" s="1019" t="s">
        <v>437</v>
      </c>
      <c r="DM115" s="1017"/>
      <c r="DN115" s="1017"/>
      <c r="DO115" s="1017"/>
      <c r="DP115" s="1018"/>
      <c r="DQ115" s="1019" t="s">
        <v>437</v>
      </c>
      <c r="DR115" s="1017"/>
      <c r="DS115" s="1017"/>
      <c r="DT115" s="1017"/>
      <c r="DU115" s="1018"/>
      <c r="DV115" s="1020" t="s">
        <v>437</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219</v>
      </c>
      <c r="AB116" s="1017"/>
      <c r="AC116" s="1017"/>
      <c r="AD116" s="1017"/>
      <c r="AE116" s="1018"/>
      <c r="AF116" s="1019" t="s">
        <v>437</v>
      </c>
      <c r="AG116" s="1017"/>
      <c r="AH116" s="1017"/>
      <c r="AI116" s="1017"/>
      <c r="AJ116" s="1018"/>
      <c r="AK116" s="1019" t="s">
        <v>437</v>
      </c>
      <c r="AL116" s="1017"/>
      <c r="AM116" s="1017"/>
      <c r="AN116" s="1017"/>
      <c r="AO116" s="1018"/>
      <c r="AP116" s="1020" t="s">
        <v>437</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437</v>
      </c>
      <c r="BR116" s="978"/>
      <c r="BS116" s="978"/>
      <c r="BT116" s="978"/>
      <c r="BU116" s="978"/>
      <c r="BV116" s="978" t="s">
        <v>441</v>
      </c>
      <c r="BW116" s="978"/>
      <c r="BX116" s="978"/>
      <c r="BY116" s="978"/>
      <c r="BZ116" s="978"/>
      <c r="CA116" s="978" t="s">
        <v>437</v>
      </c>
      <c r="CB116" s="978"/>
      <c r="CC116" s="978"/>
      <c r="CD116" s="978"/>
      <c r="CE116" s="978"/>
      <c r="CF116" s="972" t="s">
        <v>129</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437</v>
      </c>
      <c r="DH116" s="1017"/>
      <c r="DI116" s="1017"/>
      <c r="DJ116" s="1017"/>
      <c r="DK116" s="1018"/>
      <c r="DL116" s="1019" t="s">
        <v>436</v>
      </c>
      <c r="DM116" s="1017"/>
      <c r="DN116" s="1017"/>
      <c r="DO116" s="1017"/>
      <c r="DP116" s="1018"/>
      <c r="DQ116" s="1019" t="s">
        <v>436</v>
      </c>
      <c r="DR116" s="1017"/>
      <c r="DS116" s="1017"/>
      <c r="DT116" s="1017"/>
      <c r="DU116" s="1018"/>
      <c r="DV116" s="1020" t="s">
        <v>437</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286894</v>
      </c>
      <c r="AB117" s="1035"/>
      <c r="AC117" s="1035"/>
      <c r="AD117" s="1035"/>
      <c r="AE117" s="1036"/>
      <c r="AF117" s="1037">
        <v>298553</v>
      </c>
      <c r="AG117" s="1035"/>
      <c r="AH117" s="1035"/>
      <c r="AI117" s="1035"/>
      <c r="AJ117" s="1036"/>
      <c r="AK117" s="1037">
        <v>334398</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436</v>
      </c>
      <c r="BR117" s="978"/>
      <c r="BS117" s="978"/>
      <c r="BT117" s="978"/>
      <c r="BU117" s="978"/>
      <c r="BV117" s="978" t="s">
        <v>437</v>
      </c>
      <c r="BW117" s="978"/>
      <c r="BX117" s="978"/>
      <c r="BY117" s="978"/>
      <c r="BZ117" s="978"/>
      <c r="CA117" s="978" t="s">
        <v>436</v>
      </c>
      <c r="CB117" s="978"/>
      <c r="CC117" s="978"/>
      <c r="CD117" s="978"/>
      <c r="CE117" s="978"/>
      <c r="CF117" s="972" t="s">
        <v>437</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436</v>
      </c>
      <c r="DH117" s="1017"/>
      <c r="DI117" s="1017"/>
      <c r="DJ117" s="1017"/>
      <c r="DK117" s="1018"/>
      <c r="DL117" s="1019" t="s">
        <v>441</v>
      </c>
      <c r="DM117" s="1017"/>
      <c r="DN117" s="1017"/>
      <c r="DO117" s="1017"/>
      <c r="DP117" s="1018"/>
      <c r="DQ117" s="1019" t="s">
        <v>441</v>
      </c>
      <c r="DR117" s="1017"/>
      <c r="DS117" s="1017"/>
      <c r="DT117" s="1017"/>
      <c r="DU117" s="1018"/>
      <c r="DV117" s="1020" t="s">
        <v>436</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308</v>
      </c>
      <c r="AL118" s="943"/>
      <c r="AM118" s="943"/>
      <c r="AN118" s="943"/>
      <c r="AO118" s="944"/>
      <c r="AP118" s="1029" t="s">
        <v>430</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447</v>
      </c>
      <c r="BR118" s="1056"/>
      <c r="BS118" s="1056"/>
      <c r="BT118" s="1056"/>
      <c r="BU118" s="1056"/>
      <c r="BV118" s="1056" t="s">
        <v>437</v>
      </c>
      <c r="BW118" s="1056"/>
      <c r="BX118" s="1056"/>
      <c r="BY118" s="1056"/>
      <c r="BZ118" s="1056"/>
      <c r="CA118" s="1056" t="s">
        <v>437</v>
      </c>
      <c r="CB118" s="1056"/>
      <c r="CC118" s="1056"/>
      <c r="CD118" s="1056"/>
      <c r="CE118" s="1056"/>
      <c r="CF118" s="972" t="s">
        <v>437</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447</v>
      </c>
      <c r="DH118" s="1017"/>
      <c r="DI118" s="1017"/>
      <c r="DJ118" s="1017"/>
      <c r="DK118" s="1018"/>
      <c r="DL118" s="1019" t="s">
        <v>437</v>
      </c>
      <c r="DM118" s="1017"/>
      <c r="DN118" s="1017"/>
      <c r="DO118" s="1017"/>
      <c r="DP118" s="1018"/>
      <c r="DQ118" s="1019" t="s">
        <v>437</v>
      </c>
      <c r="DR118" s="1017"/>
      <c r="DS118" s="1017"/>
      <c r="DT118" s="1017"/>
      <c r="DU118" s="1018"/>
      <c r="DV118" s="1020" t="s">
        <v>437</v>
      </c>
      <c r="DW118" s="1021"/>
      <c r="DX118" s="1021"/>
      <c r="DY118" s="1021"/>
      <c r="DZ118" s="1022"/>
    </row>
    <row r="119" spans="1:130" s="248" customFormat="1" ht="26.25" customHeight="1" x14ac:dyDescent="0.15">
      <c r="A119" s="1117"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437</v>
      </c>
      <c r="AB119" s="950"/>
      <c r="AC119" s="950"/>
      <c r="AD119" s="950"/>
      <c r="AE119" s="951"/>
      <c r="AF119" s="952" t="s">
        <v>437</v>
      </c>
      <c r="AG119" s="950"/>
      <c r="AH119" s="950"/>
      <c r="AI119" s="950"/>
      <c r="AJ119" s="951"/>
      <c r="AK119" s="952" t="s">
        <v>441</v>
      </c>
      <c r="AL119" s="950"/>
      <c r="AM119" s="950"/>
      <c r="AN119" s="950"/>
      <c r="AO119" s="951"/>
      <c r="AP119" s="953" t="s">
        <v>437</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466</v>
      </c>
      <c r="BP119" s="1064"/>
      <c r="BQ119" s="1055">
        <v>4018333</v>
      </c>
      <c r="BR119" s="1056"/>
      <c r="BS119" s="1056"/>
      <c r="BT119" s="1056"/>
      <c r="BU119" s="1056"/>
      <c r="BV119" s="1056">
        <v>4293209</v>
      </c>
      <c r="BW119" s="1056"/>
      <c r="BX119" s="1056"/>
      <c r="BY119" s="1056"/>
      <c r="BZ119" s="1056"/>
      <c r="CA119" s="1056">
        <v>4569795</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448</v>
      </c>
      <c r="DH119" s="1042"/>
      <c r="DI119" s="1042"/>
      <c r="DJ119" s="1042"/>
      <c r="DK119" s="1043"/>
      <c r="DL119" s="1041" t="s">
        <v>441</v>
      </c>
      <c r="DM119" s="1042"/>
      <c r="DN119" s="1042"/>
      <c r="DO119" s="1042"/>
      <c r="DP119" s="1043"/>
      <c r="DQ119" s="1041" t="s">
        <v>437</v>
      </c>
      <c r="DR119" s="1042"/>
      <c r="DS119" s="1042"/>
      <c r="DT119" s="1042"/>
      <c r="DU119" s="1043"/>
      <c r="DV119" s="1044" t="s">
        <v>437</v>
      </c>
      <c r="DW119" s="1045"/>
      <c r="DX119" s="1045"/>
      <c r="DY119" s="1045"/>
      <c r="DZ119" s="1046"/>
    </row>
    <row r="120" spans="1:130" s="248" customFormat="1" ht="26.25" customHeight="1" x14ac:dyDescent="0.15">
      <c r="A120" s="1118"/>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441</v>
      </c>
      <c r="AB120" s="1017"/>
      <c r="AC120" s="1017"/>
      <c r="AD120" s="1017"/>
      <c r="AE120" s="1018"/>
      <c r="AF120" s="1019" t="s">
        <v>437</v>
      </c>
      <c r="AG120" s="1017"/>
      <c r="AH120" s="1017"/>
      <c r="AI120" s="1017"/>
      <c r="AJ120" s="1018"/>
      <c r="AK120" s="1019" t="s">
        <v>437</v>
      </c>
      <c r="AL120" s="1017"/>
      <c r="AM120" s="1017"/>
      <c r="AN120" s="1017"/>
      <c r="AO120" s="1018"/>
      <c r="AP120" s="1020" t="s">
        <v>441</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4993382</v>
      </c>
      <c r="BR120" s="985"/>
      <c r="BS120" s="985"/>
      <c r="BT120" s="985"/>
      <c r="BU120" s="985"/>
      <c r="BV120" s="985">
        <v>4399136</v>
      </c>
      <c r="BW120" s="985"/>
      <c r="BX120" s="985"/>
      <c r="BY120" s="985"/>
      <c r="BZ120" s="985"/>
      <c r="CA120" s="985">
        <v>4684313</v>
      </c>
      <c r="CB120" s="985"/>
      <c r="CC120" s="985"/>
      <c r="CD120" s="985"/>
      <c r="CE120" s="985"/>
      <c r="CF120" s="999">
        <v>336.4</v>
      </c>
      <c r="CG120" s="1000"/>
      <c r="CH120" s="1000"/>
      <c r="CI120" s="1000"/>
      <c r="CJ120" s="1000"/>
      <c r="CK120" s="1065" t="s">
        <v>470</v>
      </c>
      <c r="CL120" s="1066"/>
      <c r="CM120" s="1066"/>
      <c r="CN120" s="1066"/>
      <c r="CO120" s="1067"/>
      <c r="CP120" s="1073" t="s">
        <v>471</v>
      </c>
      <c r="CQ120" s="1074"/>
      <c r="CR120" s="1074"/>
      <c r="CS120" s="1074"/>
      <c r="CT120" s="1074"/>
      <c r="CU120" s="1074"/>
      <c r="CV120" s="1074"/>
      <c r="CW120" s="1074"/>
      <c r="CX120" s="1074"/>
      <c r="CY120" s="1074"/>
      <c r="CZ120" s="1074"/>
      <c r="DA120" s="1074"/>
      <c r="DB120" s="1074"/>
      <c r="DC120" s="1074"/>
      <c r="DD120" s="1074"/>
      <c r="DE120" s="1074"/>
      <c r="DF120" s="1075"/>
      <c r="DG120" s="984">
        <v>307236</v>
      </c>
      <c r="DH120" s="985"/>
      <c r="DI120" s="985"/>
      <c r="DJ120" s="985"/>
      <c r="DK120" s="985"/>
      <c r="DL120" s="985">
        <v>429630</v>
      </c>
      <c r="DM120" s="985"/>
      <c r="DN120" s="985"/>
      <c r="DO120" s="985"/>
      <c r="DP120" s="985"/>
      <c r="DQ120" s="985">
        <v>575497</v>
      </c>
      <c r="DR120" s="985"/>
      <c r="DS120" s="985"/>
      <c r="DT120" s="985"/>
      <c r="DU120" s="985"/>
      <c r="DV120" s="986">
        <v>41.3</v>
      </c>
      <c r="DW120" s="986"/>
      <c r="DX120" s="986"/>
      <c r="DY120" s="986"/>
      <c r="DZ120" s="987"/>
    </row>
    <row r="121" spans="1:130" s="248" customFormat="1" ht="26.25" customHeight="1" x14ac:dyDescent="0.15">
      <c r="A121" s="1118"/>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448</v>
      </c>
      <c r="AB121" s="1017"/>
      <c r="AC121" s="1017"/>
      <c r="AD121" s="1017"/>
      <c r="AE121" s="1018"/>
      <c r="AF121" s="1019" t="s">
        <v>441</v>
      </c>
      <c r="AG121" s="1017"/>
      <c r="AH121" s="1017"/>
      <c r="AI121" s="1017"/>
      <c r="AJ121" s="1018"/>
      <c r="AK121" s="1019" t="s">
        <v>437</v>
      </c>
      <c r="AL121" s="1017"/>
      <c r="AM121" s="1017"/>
      <c r="AN121" s="1017"/>
      <c r="AO121" s="1018"/>
      <c r="AP121" s="1020" t="s">
        <v>447</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119</v>
      </c>
      <c r="BR121" s="978"/>
      <c r="BS121" s="978"/>
      <c r="BT121" s="978"/>
      <c r="BU121" s="978"/>
      <c r="BV121" s="978" t="s">
        <v>437</v>
      </c>
      <c r="BW121" s="978"/>
      <c r="BX121" s="978"/>
      <c r="BY121" s="978"/>
      <c r="BZ121" s="978"/>
      <c r="CA121" s="978" t="s">
        <v>441</v>
      </c>
      <c r="CB121" s="978"/>
      <c r="CC121" s="978"/>
      <c r="CD121" s="978"/>
      <c r="CE121" s="978"/>
      <c r="CF121" s="972" t="s">
        <v>441</v>
      </c>
      <c r="CG121" s="973"/>
      <c r="CH121" s="973"/>
      <c r="CI121" s="973"/>
      <c r="CJ121" s="973"/>
      <c r="CK121" s="1068"/>
      <c r="CL121" s="1069"/>
      <c r="CM121" s="1069"/>
      <c r="CN121" s="1069"/>
      <c r="CO121" s="1070"/>
      <c r="CP121" s="1078" t="s">
        <v>474</v>
      </c>
      <c r="CQ121" s="1079"/>
      <c r="CR121" s="1079"/>
      <c r="CS121" s="1079"/>
      <c r="CT121" s="1079"/>
      <c r="CU121" s="1079"/>
      <c r="CV121" s="1079"/>
      <c r="CW121" s="1079"/>
      <c r="CX121" s="1079"/>
      <c r="CY121" s="1079"/>
      <c r="CZ121" s="1079"/>
      <c r="DA121" s="1079"/>
      <c r="DB121" s="1079"/>
      <c r="DC121" s="1079"/>
      <c r="DD121" s="1079"/>
      <c r="DE121" s="1079"/>
      <c r="DF121" s="1080"/>
      <c r="DG121" s="977">
        <v>40912</v>
      </c>
      <c r="DH121" s="978"/>
      <c r="DI121" s="978"/>
      <c r="DJ121" s="978"/>
      <c r="DK121" s="978"/>
      <c r="DL121" s="978">
        <v>36608</v>
      </c>
      <c r="DM121" s="978"/>
      <c r="DN121" s="978"/>
      <c r="DO121" s="978"/>
      <c r="DP121" s="978"/>
      <c r="DQ121" s="978">
        <v>33512</v>
      </c>
      <c r="DR121" s="978"/>
      <c r="DS121" s="978"/>
      <c r="DT121" s="978"/>
      <c r="DU121" s="978"/>
      <c r="DV121" s="979">
        <v>2.4</v>
      </c>
      <c r="DW121" s="979"/>
      <c r="DX121" s="979"/>
      <c r="DY121" s="979"/>
      <c r="DZ121" s="980"/>
    </row>
    <row r="122" spans="1:130" s="248" customFormat="1" ht="26.25" customHeight="1" x14ac:dyDescent="0.15">
      <c r="A122" s="1118"/>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448</v>
      </c>
      <c r="AB122" s="1017"/>
      <c r="AC122" s="1017"/>
      <c r="AD122" s="1017"/>
      <c r="AE122" s="1018"/>
      <c r="AF122" s="1019" t="s">
        <v>441</v>
      </c>
      <c r="AG122" s="1017"/>
      <c r="AH122" s="1017"/>
      <c r="AI122" s="1017"/>
      <c r="AJ122" s="1018"/>
      <c r="AK122" s="1019" t="s">
        <v>437</v>
      </c>
      <c r="AL122" s="1017"/>
      <c r="AM122" s="1017"/>
      <c r="AN122" s="1017"/>
      <c r="AO122" s="1018"/>
      <c r="AP122" s="1020" t="s">
        <v>437</v>
      </c>
      <c r="AQ122" s="1021"/>
      <c r="AR122" s="1021"/>
      <c r="AS122" s="1021"/>
      <c r="AT122" s="1022"/>
      <c r="AU122" s="1050"/>
      <c r="AV122" s="1051"/>
      <c r="AW122" s="1051"/>
      <c r="AX122" s="1051"/>
      <c r="AY122" s="1052"/>
      <c r="AZ122" s="1032" t="s">
        <v>475</v>
      </c>
      <c r="BA122" s="1023"/>
      <c r="BB122" s="1023"/>
      <c r="BC122" s="1023"/>
      <c r="BD122" s="1023"/>
      <c r="BE122" s="1023"/>
      <c r="BF122" s="1023"/>
      <c r="BG122" s="1023"/>
      <c r="BH122" s="1023"/>
      <c r="BI122" s="1023"/>
      <c r="BJ122" s="1023"/>
      <c r="BK122" s="1023"/>
      <c r="BL122" s="1023"/>
      <c r="BM122" s="1023"/>
      <c r="BN122" s="1023"/>
      <c r="BO122" s="1023"/>
      <c r="BP122" s="1024"/>
      <c r="BQ122" s="1055">
        <v>3362343</v>
      </c>
      <c r="BR122" s="1056"/>
      <c r="BS122" s="1056"/>
      <c r="BT122" s="1056"/>
      <c r="BU122" s="1056"/>
      <c r="BV122" s="1056">
        <v>3242208</v>
      </c>
      <c r="BW122" s="1056"/>
      <c r="BX122" s="1056"/>
      <c r="BY122" s="1056"/>
      <c r="BZ122" s="1056"/>
      <c r="CA122" s="1056">
        <v>3073212</v>
      </c>
      <c r="CB122" s="1056"/>
      <c r="CC122" s="1056"/>
      <c r="CD122" s="1056"/>
      <c r="CE122" s="1056"/>
      <c r="CF122" s="1076">
        <v>220.7</v>
      </c>
      <c r="CG122" s="1077"/>
      <c r="CH122" s="1077"/>
      <c r="CI122" s="1077"/>
      <c r="CJ122" s="1077"/>
      <c r="CK122" s="1068"/>
      <c r="CL122" s="1069"/>
      <c r="CM122" s="1069"/>
      <c r="CN122" s="1069"/>
      <c r="CO122" s="1070"/>
      <c r="CP122" s="1078" t="s">
        <v>476</v>
      </c>
      <c r="CQ122" s="1079"/>
      <c r="CR122" s="1079"/>
      <c r="CS122" s="1079"/>
      <c r="CT122" s="1079"/>
      <c r="CU122" s="1079"/>
      <c r="CV122" s="1079"/>
      <c r="CW122" s="1079"/>
      <c r="CX122" s="1079"/>
      <c r="CY122" s="1079"/>
      <c r="CZ122" s="1079"/>
      <c r="DA122" s="1079"/>
      <c r="DB122" s="1079"/>
      <c r="DC122" s="1079"/>
      <c r="DD122" s="1079"/>
      <c r="DE122" s="1079"/>
      <c r="DF122" s="1080"/>
      <c r="DG122" s="977" t="s">
        <v>441</v>
      </c>
      <c r="DH122" s="978"/>
      <c r="DI122" s="978"/>
      <c r="DJ122" s="978"/>
      <c r="DK122" s="978"/>
      <c r="DL122" s="978" t="s">
        <v>448</v>
      </c>
      <c r="DM122" s="978"/>
      <c r="DN122" s="978"/>
      <c r="DO122" s="978"/>
      <c r="DP122" s="978"/>
      <c r="DQ122" s="978" t="s">
        <v>441</v>
      </c>
      <c r="DR122" s="978"/>
      <c r="DS122" s="978"/>
      <c r="DT122" s="978"/>
      <c r="DU122" s="978"/>
      <c r="DV122" s="979" t="s">
        <v>441</v>
      </c>
      <c r="DW122" s="979"/>
      <c r="DX122" s="979"/>
      <c r="DY122" s="979"/>
      <c r="DZ122" s="980"/>
    </row>
    <row r="123" spans="1:130" s="248" customFormat="1" ht="26.25" customHeight="1" x14ac:dyDescent="0.15">
      <c r="A123" s="1118"/>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447</v>
      </c>
      <c r="AB123" s="1017"/>
      <c r="AC123" s="1017"/>
      <c r="AD123" s="1017"/>
      <c r="AE123" s="1018"/>
      <c r="AF123" s="1019" t="s">
        <v>447</v>
      </c>
      <c r="AG123" s="1017"/>
      <c r="AH123" s="1017"/>
      <c r="AI123" s="1017"/>
      <c r="AJ123" s="1018"/>
      <c r="AK123" s="1019" t="s">
        <v>447</v>
      </c>
      <c r="AL123" s="1017"/>
      <c r="AM123" s="1017"/>
      <c r="AN123" s="1017"/>
      <c r="AO123" s="1018"/>
      <c r="AP123" s="1020" t="s">
        <v>447</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477</v>
      </c>
      <c r="BP123" s="1064"/>
      <c r="BQ123" s="1124">
        <v>8355844</v>
      </c>
      <c r="BR123" s="1090"/>
      <c r="BS123" s="1090"/>
      <c r="BT123" s="1090"/>
      <c r="BU123" s="1090"/>
      <c r="BV123" s="1090">
        <v>7641344</v>
      </c>
      <c r="BW123" s="1090"/>
      <c r="BX123" s="1090"/>
      <c r="BY123" s="1090"/>
      <c r="BZ123" s="1090"/>
      <c r="CA123" s="1090">
        <v>7757525</v>
      </c>
      <c r="CB123" s="1090"/>
      <c r="CC123" s="1090"/>
      <c r="CD123" s="1090"/>
      <c r="CE123" s="1090"/>
      <c r="CF123" s="1057"/>
      <c r="CG123" s="1058"/>
      <c r="CH123" s="1058"/>
      <c r="CI123" s="1058"/>
      <c r="CJ123" s="1059"/>
      <c r="CK123" s="1068"/>
      <c r="CL123" s="1069"/>
      <c r="CM123" s="1069"/>
      <c r="CN123" s="1069"/>
      <c r="CO123" s="1070"/>
      <c r="CP123" s="1078" t="s">
        <v>404</v>
      </c>
      <c r="CQ123" s="1079"/>
      <c r="CR123" s="1079"/>
      <c r="CS123" s="1079"/>
      <c r="CT123" s="1079"/>
      <c r="CU123" s="1079"/>
      <c r="CV123" s="1079"/>
      <c r="CW123" s="1079"/>
      <c r="CX123" s="1079"/>
      <c r="CY123" s="1079"/>
      <c r="CZ123" s="1079"/>
      <c r="DA123" s="1079"/>
      <c r="DB123" s="1079"/>
      <c r="DC123" s="1079"/>
      <c r="DD123" s="1079"/>
      <c r="DE123" s="1079"/>
      <c r="DF123" s="1080"/>
      <c r="DG123" s="1016" t="s">
        <v>437</v>
      </c>
      <c r="DH123" s="1017"/>
      <c r="DI123" s="1017"/>
      <c r="DJ123" s="1017"/>
      <c r="DK123" s="1018"/>
      <c r="DL123" s="1019" t="s">
        <v>447</v>
      </c>
      <c r="DM123" s="1017"/>
      <c r="DN123" s="1017"/>
      <c r="DO123" s="1017"/>
      <c r="DP123" s="1018"/>
      <c r="DQ123" s="1019" t="s">
        <v>437</v>
      </c>
      <c r="DR123" s="1017"/>
      <c r="DS123" s="1017"/>
      <c r="DT123" s="1017"/>
      <c r="DU123" s="1018"/>
      <c r="DV123" s="1020" t="s">
        <v>437</v>
      </c>
      <c r="DW123" s="1021"/>
      <c r="DX123" s="1021"/>
      <c r="DY123" s="1021"/>
      <c r="DZ123" s="1022"/>
    </row>
    <row r="124" spans="1:130" s="248" customFormat="1" ht="26.25" customHeight="1" thickBot="1" x14ac:dyDescent="0.2">
      <c r="A124" s="1118"/>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437</v>
      </c>
      <c r="AB124" s="1017"/>
      <c r="AC124" s="1017"/>
      <c r="AD124" s="1017"/>
      <c r="AE124" s="1018"/>
      <c r="AF124" s="1019" t="s">
        <v>437</v>
      </c>
      <c r="AG124" s="1017"/>
      <c r="AH124" s="1017"/>
      <c r="AI124" s="1017"/>
      <c r="AJ124" s="1018"/>
      <c r="AK124" s="1019" t="s">
        <v>437</v>
      </c>
      <c r="AL124" s="1017"/>
      <c r="AM124" s="1017"/>
      <c r="AN124" s="1017"/>
      <c r="AO124" s="1018"/>
      <c r="AP124" s="1020" t="s">
        <v>437</v>
      </c>
      <c r="AQ124" s="1021"/>
      <c r="AR124" s="1021"/>
      <c r="AS124" s="1021"/>
      <c r="AT124" s="1022"/>
      <c r="AU124" s="1120" t="s">
        <v>478</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448</v>
      </c>
      <c r="BR124" s="1086"/>
      <c r="BS124" s="1086"/>
      <c r="BT124" s="1086"/>
      <c r="BU124" s="1086"/>
      <c r="BV124" s="1086" t="s">
        <v>437</v>
      </c>
      <c r="BW124" s="1086"/>
      <c r="BX124" s="1086"/>
      <c r="BY124" s="1086"/>
      <c r="BZ124" s="1086"/>
      <c r="CA124" s="1086" t="s">
        <v>447</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447</v>
      </c>
      <c r="DH124" s="1042"/>
      <c r="DI124" s="1042"/>
      <c r="DJ124" s="1042"/>
      <c r="DK124" s="1043"/>
      <c r="DL124" s="1041" t="s">
        <v>447</v>
      </c>
      <c r="DM124" s="1042"/>
      <c r="DN124" s="1042"/>
      <c r="DO124" s="1042"/>
      <c r="DP124" s="1043"/>
      <c r="DQ124" s="1041" t="s">
        <v>437</v>
      </c>
      <c r="DR124" s="1042"/>
      <c r="DS124" s="1042"/>
      <c r="DT124" s="1042"/>
      <c r="DU124" s="1043"/>
      <c r="DV124" s="1044" t="s">
        <v>480</v>
      </c>
      <c r="DW124" s="1045"/>
      <c r="DX124" s="1045"/>
      <c r="DY124" s="1045"/>
      <c r="DZ124" s="1046"/>
    </row>
    <row r="125" spans="1:130" s="248" customFormat="1" ht="26.25" customHeight="1" x14ac:dyDescent="0.15">
      <c r="A125" s="1118"/>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447</v>
      </c>
      <c r="AB125" s="1017"/>
      <c r="AC125" s="1017"/>
      <c r="AD125" s="1017"/>
      <c r="AE125" s="1018"/>
      <c r="AF125" s="1019" t="s">
        <v>481</v>
      </c>
      <c r="AG125" s="1017"/>
      <c r="AH125" s="1017"/>
      <c r="AI125" s="1017"/>
      <c r="AJ125" s="1018"/>
      <c r="AK125" s="1019" t="s">
        <v>482</v>
      </c>
      <c r="AL125" s="1017"/>
      <c r="AM125" s="1017"/>
      <c r="AN125" s="1017"/>
      <c r="AO125" s="1018"/>
      <c r="AP125" s="1020" t="s">
        <v>437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447</v>
      </c>
      <c r="DH125" s="985"/>
      <c r="DI125" s="985"/>
      <c r="DJ125" s="985"/>
      <c r="DK125" s="985"/>
      <c r="DL125" s="985" t="s">
        <v>447</v>
      </c>
      <c r="DM125" s="985"/>
      <c r="DN125" s="985"/>
      <c r="DO125" s="985"/>
      <c r="DP125" s="985"/>
      <c r="DQ125" s="985" t="s">
        <v>437</v>
      </c>
      <c r="DR125" s="985"/>
      <c r="DS125" s="985"/>
      <c r="DT125" s="985"/>
      <c r="DU125" s="985"/>
      <c r="DV125" s="986" t="s">
        <v>447</v>
      </c>
      <c r="DW125" s="986"/>
      <c r="DX125" s="986"/>
      <c r="DY125" s="986"/>
      <c r="DZ125" s="987"/>
    </row>
    <row r="126" spans="1:130" s="248" customFormat="1" ht="26.25" customHeight="1" thickBot="1" x14ac:dyDescent="0.2">
      <c r="A126" s="1118"/>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438</v>
      </c>
      <c r="AB126" s="1017"/>
      <c r="AC126" s="1017"/>
      <c r="AD126" s="1017"/>
      <c r="AE126" s="1018"/>
      <c r="AF126" s="1019" t="s">
        <v>481</v>
      </c>
      <c r="AG126" s="1017"/>
      <c r="AH126" s="1017"/>
      <c r="AI126" s="1017"/>
      <c r="AJ126" s="1018"/>
      <c r="AK126" s="1019" t="s">
        <v>447</v>
      </c>
      <c r="AL126" s="1017"/>
      <c r="AM126" s="1017"/>
      <c r="AN126" s="1017"/>
      <c r="AO126" s="1018"/>
      <c r="AP126" s="1020" t="s">
        <v>485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447</v>
      </c>
      <c r="DH126" s="978"/>
      <c r="DI126" s="978"/>
      <c r="DJ126" s="978"/>
      <c r="DK126" s="978"/>
      <c r="DL126" s="978" t="s">
        <v>437</v>
      </c>
      <c r="DM126" s="978"/>
      <c r="DN126" s="978"/>
      <c r="DO126" s="978"/>
      <c r="DP126" s="978"/>
      <c r="DQ126" s="978" t="s">
        <v>437</v>
      </c>
      <c r="DR126" s="978"/>
      <c r="DS126" s="978"/>
      <c r="DT126" s="978"/>
      <c r="DU126" s="978"/>
      <c r="DV126" s="979" t="s">
        <v>481</v>
      </c>
      <c r="DW126" s="979"/>
      <c r="DX126" s="979"/>
      <c r="DY126" s="979"/>
      <c r="DZ126" s="980"/>
    </row>
    <row r="127" spans="1:130" s="248" customFormat="1" ht="26.25" customHeight="1" x14ac:dyDescent="0.15">
      <c r="A127" s="1119"/>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437</v>
      </c>
      <c r="AB127" s="1017"/>
      <c r="AC127" s="1017"/>
      <c r="AD127" s="1017"/>
      <c r="AE127" s="1018"/>
      <c r="AF127" s="1019" t="s">
        <v>447</v>
      </c>
      <c r="AG127" s="1017"/>
      <c r="AH127" s="1017"/>
      <c r="AI127" s="1017"/>
      <c r="AJ127" s="1018"/>
      <c r="AK127" s="1019" t="s">
        <v>480</v>
      </c>
      <c r="AL127" s="1017"/>
      <c r="AM127" s="1017"/>
      <c r="AN127" s="1017"/>
      <c r="AO127" s="1018"/>
      <c r="AP127" s="1020" t="s">
        <v>438</v>
      </c>
      <c r="AQ127" s="1021"/>
      <c r="AR127" s="1021"/>
      <c r="AS127" s="1021"/>
      <c r="AT127" s="1022"/>
      <c r="AU127" s="284"/>
      <c r="AV127" s="284"/>
      <c r="AW127" s="284"/>
      <c r="AX127" s="1091" t="s">
        <v>488</v>
      </c>
      <c r="AY127" s="1092"/>
      <c r="AZ127" s="1092"/>
      <c r="BA127" s="1092"/>
      <c r="BB127" s="1092"/>
      <c r="BC127" s="1092"/>
      <c r="BD127" s="1092"/>
      <c r="BE127" s="1093"/>
      <c r="BF127" s="1094" t="s">
        <v>489</v>
      </c>
      <c r="BG127" s="1092"/>
      <c r="BH127" s="1092"/>
      <c r="BI127" s="1092"/>
      <c r="BJ127" s="1092"/>
      <c r="BK127" s="1092"/>
      <c r="BL127" s="1093"/>
      <c r="BM127" s="1094" t="s">
        <v>490</v>
      </c>
      <c r="BN127" s="1092"/>
      <c r="BO127" s="1092"/>
      <c r="BP127" s="1092"/>
      <c r="BQ127" s="1092"/>
      <c r="BR127" s="1092"/>
      <c r="BS127" s="1093"/>
      <c r="BT127" s="1094" t="s">
        <v>491</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482</v>
      </c>
      <c r="DH127" s="978"/>
      <c r="DI127" s="978"/>
      <c r="DJ127" s="978"/>
      <c r="DK127" s="978"/>
      <c r="DL127" s="978" t="s">
        <v>482</v>
      </c>
      <c r="DM127" s="978"/>
      <c r="DN127" s="978"/>
      <c r="DO127" s="978"/>
      <c r="DP127" s="978"/>
      <c r="DQ127" s="978" t="s">
        <v>493</v>
      </c>
      <c r="DR127" s="978"/>
      <c r="DS127" s="978"/>
      <c r="DT127" s="978"/>
      <c r="DU127" s="978"/>
      <c r="DV127" s="979" t="s">
        <v>437</v>
      </c>
      <c r="DW127" s="979"/>
      <c r="DX127" s="979"/>
      <c r="DY127" s="979"/>
      <c r="DZ127" s="980"/>
    </row>
    <row r="128" spans="1:130" s="248" customFormat="1" ht="26.25" customHeight="1" thickBot="1" x14ac:dyDescent="0.2">
      <c r="A128" s="1102" t="s">
        <v>494</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495</v>
      </c>
      <c r="X128" s="1104"/>
      <c r="Y128" s="1104"/>
      <c r="Z128" s="1105"/>
      <c r="AA128" s="1106">
        <v>1561</v>
      </c>
      <c r="AB128" s="1107"/>
      <c r="AC128" s="1107"/>
      <c r="AD128" s="1107"/>
      <c r="AE128" s="1108"/>
      <c r="AF128" s="1109">
        <v>122</v>
      </c>
      <c r="AG128" s="1107"/>
      <c r="AH128" s="1107"/>
      <c r="AI128" s="1107"/>
      <c r="AJ128" s="1108"/>
      <c r="AK128" s="1109" t="s">
        <v>447</v>
      </c>
      <c r="AL128" s="1107"/>
      <c r="AM128" s="1107"/>
      <c r="AN128" s="1107"/>
      <c r="AO128" s="1108"/>
      <c r="AP128" s="1110"/>
      <c r="AQ128" s="1111"/>
      <c r="AR128" s="1111"/>
      <c r="AS128" s="1111"/>
      <c r="AT128" s="1112"/>
      <c r="AU128" s="284"/>
      <c r="AV128" s="284"/>
      <c r="AW128" s="284"/>
      <c r="AX128" s="946" t="s">
        <v>496</v>
      </c>
      <c r="AY128" s="947"/>
      <c r="AZ128" s="947"/>
      <c r="BA128" s="947"/>
      <c r="BB128" s="947"/>
      <c r="BC128" s="947"/>
      <c r="BD128" s="947"/>
      <c r="BE128" s="948"/>
      <c r="BF128" s="1113" t="s">
        <v>447</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497</v>
      </c>
      <c r="CQ128" s="1096"/>
      <c r="CR128" s="1096"/>
      <c r="CS128" s="1096"/>
      <c r="CT128" s="1096"/>
      <c r="CU128" s="1096"/>
      <c r="CV128" s="1096"/>
      <c r="CW128" s="1096"/>
      <c r="CX128" s="1096"/>
      <c r="CY128" s="1096"/>
      <c r="CZ128" s="1096"/>
      <c r="DA128" s="1096"/>
      <c r="DB128" s="1096"/>
      <c r="DC128" s="1096"/>
      <c r="DD128" s="1096"/>
      <c r="DE128" s="1096"/>
      <c r="DF128" s="1097"/>
      <c r="DG128" s="1098" t="s">
        <v>447</v>
      </c>
      <c r="DH128" s="1099"/>
      <c r="DI128" s="1099"/>
      <c r="DJ128" s="1099"/>
      <c r="DK128" s="1099"/>
      <c r="DL128" s="1099" t="s">
        <v>447</v>
      </c>
      <c r="DM128" s="1099"/>
      <c r="DN128" s="1099"/>
      <c r="DO128" s="1099"/>
      <c r="DP128" s="1099"/>
      <c r="DQ128" s="1099" t="s">
        <v>493</v>
      </c>
      <c r="DR128" s="1099"/>
      <c r="DS128" s="1099"/>
      <c r="DT128" s="1099"/>
      <c r="DU128" s="1099"/>
      <c r="DV128" s="1100" t="s">
        <v>447</v>
      </c>
      <c r="DW128" s="1100"/>
      <c r="DX128" s="1100"/>
      <c r="DY128" s="1100"/>
      <c r="DZ128" s="1101"/>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1610654</v>
      </c>
      <c r="AB129" s="1017"/>
      <c r="AC129" s="1017"/>
      <c r="AD129" s="1017"/>
      <c r="AE129" s="1018"/>
      <c r="AF129" s="1019">
        <v>1617262</v>
      </c>
      <c r="AG129" s="1017"/>
      <c r="AH129" s="1017"/>
      <c r="AI129" s="1017"/>
      <c r="AJ129" s="1018"/>
      <c r="AK129" s="1019">
        <v>1706158</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437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270256</v>
      </c>
      <c r="AB130" s="1017"/>
      <c r="AC130" s="1017"/>
      <c r="AD130" s="1017"/>
      <c r="AE130" s="1018"/>
      <c r="AF130" s="1019">
        <v>289969</v>
      </c>
      <c r="AG130" s="1017"/>
      <c r="AH130" s="1017"/>
      <c r="AI130" s="1017"/>
      <c r="AJ130" s="1018"/>
      <c r="AK130" s="1019">
        <v>313724</v>
      </c>
      <c r="AL130" s="1017"/>
      <c r="AM130" s="1017"/>
      <c r="AN130" s="1017"/>
      <c r="AO130" s="1018"/>
      <c r="AP130" s="1134"/>
      <c r="AQ130" s="1135"/>
      <c r="AR130" s="1135"/>
      <c r="AS130" s="1135"/>
      <c r="AT130" s="1136"/>
      <c r="AU130" s="286"/>
      <c r="AV130" s="286"/>
      <c r="AW130" s="286"/>
      <c r="AX130" s="1125" t="s">
        <v>502</v>
      </c>
      <c r="AY130" s="1008"/>
      <c r="AZ130" s="1008"/>
      <c r="BA130" s="1008"/>
      <c r="BB130" s="1008"/>
      <c r="BC130" s="1008"/>
      <c r="BD130" s="1008"/>
      <c r="BE130" s="1009"/>
      <c r="BF130" s="1162">
        <v>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1340398</v>
      </c>
      <c r="AB131" s="1042"/>
      <c r="AC131" s="1042"/>
      <c r="AD131" s="1042"/>
      <c r="AE131" s="1043"/>
      <c r="AF131" s="1041">
        <v>1327293</v>
      </c>
      <c r="AG131" s="1042"/>
      <c r="AH131" s="1042"/>
      <c r="AI131" s="1042"/>
      <c r="AJ131" s="1043"/>
      <c r="AK131" s="1041">
        <v>1392434</v>
      </c>
      <c r="AL131" s="1042"/>
      <c r="AM131" s="1042"/>
      <c r="AN131" s="1042"/>
      <c r="AO131" s="1043"/>
      <c r="AP131" s="1172"/>
      <c r="AQ131" s="1173"/>
      <c r="AR131" s="1173"/>
      <c r="AS131" s="1173"/>
      <c r="AT131" s="1174"/>
      <c r="AU131" s="286"/>
      <c r="AV131" s="286"/>
      <c r="AW131" s="286"/>
      <c r="AX131" s="1144" t="s">
        <v>504</v>
      </c>
      <c r="AY131" s="1096"/>
      <c r="AZ131" s="1096"/>
      <c r="BA131" s="1096"/>
      <c r="BB131" s="1096"/>
      <c r="BC131" s="1096"/>
      <c r="BD131" s="1096"/>
      <c r="BE131" s="1097"/>
      <c r="BF131" s="1145" t="s">
        <v>447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1.1248151669999999</v>
      </c>
      <c r="AB132" s="1158"/>
      <c r="AC132" s="1158"/>
      <c r="AD132" s="1158"/>
      <c r="AE132" s="1159"/>
      <c r="AF132" s="1160">
        <v>0.63753820699999997</v>
      </c>
      <c r="AG132" s="1158"/>
      <c r="AH132" s="1158"/>
      <c r="AI132" s="1158"/>
      <c r="AJ132" s="1159"/>
      <c r="AK132" s="1160">
        <v>1.484738235</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1.4</v>
      </c>
      <c r="AB133" s="1141"/>
      <c r="AC133" s="1141"/>
      <c r="AD133" s="1141"/>
      <c r="AE133" s="1142"/>
      <c r="AF133" s="1140">
        <v>1.2</v>
      </c>
      <c r="AG133" s="1141"/>
      <c r="AH133" s="1141"/>
      <c r="AI133" s="1141"/>
      <c r="AJ133" s="1142"/>
      <c r="AK133" s="1140">
        <v>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I0TIYp03lppJdWZDEFwmI9HGeghpmldQlacyQmCtHXBfB3pzqvSy4T/xYp7napQR5fEvvN7W7N+dP7r2FHdsQ==" saltValue="+SvXIJ8qchOnS2WgbnKi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D52" zoomScale="80" zoomScaleNormal="85" zoomScaleSheetLayoutView="80" workbookViewId="0">
      <selection activeCell="BW35" sqref="BW35:BX3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6F0R+ku+IkJ4Mkm0kiL/UvNBBtLhc/3y/F2SRQuIbZ0R+N+BAWxkp6ZZcwOAu4uf3sZEa5dTnR+Jeu2B4T/Xg==" saltValue="zA2gfeE3F+AhrFDtuTjq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J43" zoomScaleNormal="100" zoomScaleSheetLayoutView="55" workbookViewId="0">
      <selection activeCell="BW35" sqref="BW35:BX35"/>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gyJyMn4hevwsPj2MEd9FQxcBovORfXHMwItCXcNWHQu4GwmTJc2xfwlaRs+fUZSWRMUuAlDUZvLbMFNBEkwNg==" saltValue="qrWH5Qe5r6A+3ra4NosW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election activeCell="BW35" sqref="BW35:BX3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516</v>
      </c>
      <c r="AL9" s="1178"/>
      <c r="AM9" s="1178"/>
      <c r="AN9" s="1179"/>
      <c r="AO9" s="314">
        <v>605498</v>
      </c>
      <c r="AP9" s="314">
        <v>194132</v>
      </c>
      <c r="AQ9" s="315">
        <v>224098</v>
      </c>
      <c r="AR9" s="316">
        <v>-13.4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517</v>
      </c>
      <c r="AL10" s="1178"/>
      <c r="AM10" s="1178"/>
      <c r="AN10" s="1179"/>
      <c r="AO10" s="317">
        <v>108567</v>
      </c>
      <c r="AP10" s="317">
        <v>34808</v>
      </c>
      <c r="AQ10" s="318">
        <v>32087</v>
      </c>
      <c r="AR10" s="319">
        <v>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518</v>
      </c>
      <c r="AL11" s="1178"/>
      <c r="AM11" s="1178"/>
      <c r="AN11" s="1179"/>
      <c r="AO11" s="317" t="s">
        <v>519</v>
      </c>
      <c r="AP11" s="317" t="s">
        <v>519</v>
      </c>
      <c r="AQ11" s="318">
        <v>3587</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520</v>
      </c>
      <c r="AL12" s="1178"/>
      <c r="AM12" s="1178"/>
      <c r="AN12" s="1179"/>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521</v>
      </c>
      <c r="AL13" s="1178"/>
      <c r="AM13" s="1178"/>
      <c r="AN13" s="1179"/>
      <c r="AO13" s="317">
        <v>12794</v>
      </c>
      <c r="AP13" s="317">
        <v>4102</v>
      </c>
      <c r="AQ13" s="318">
        <v>11579</v>
      </c>
      <c r="AR13" s="319">
        <v>-64.599999999999994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522</v>
      </c>
      <c r="AL14" s="1178"/>
      <c r="AM14" s="1178"/>
      <c r="AN14" s="1179"/>
      <c r="AO14" s="317">
        <v>11813</v>
      </c>
      <c r="AP14" s="317">
        <v>3787</v>
      </c>
      <c r="AQ14" s="318">
        <v>4496</v>
      </c>
      <c r="AR14" s="319">
        <v>-15.8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523</v>
      </c>
      <c r="AL15" s="1184"/>
      <c r="AM15" s="1184"/>
      <c r="AN15" s="1185"/>
      <c r="AO15" s="317">
        <v>-53281</v>
      </c>
      <c r="AP15" s="317">
        <v>-17083</v>
      </c>
      <c r="AQ15" s="318">
        <v>-17592</v>
      </c>
      <c r="AR15" s="319">
        <v>-2.9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685391</v>
      </c>
      <c r="AP16" s="317">
        <v>219747</v>
      </c>
      <c r="AQ16" s="318">
        <v>258255</v>
      </c>
      <c r="AR16" s="319">
        <v>-14.9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528</v>
      </c>
      <c r="AL21" s="1187"/>
      <c r="AM21" s="1187"/>
      <c r="AN21" s="1188"/>
      <c r="AO21" s="330">
        <v>18.28</v>
      </c>
      <c r="AP21" s="331">
        <v>22.75</v>
      </c>
      <c r="AQ21" s="332">
        <v>-4.47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529</v>
      </c>
      <c r="AL22" s="1187"/>
      <c r="AM22" s="1187"/>
      <c r="AN22" s="1188"/>
      <c r="AO22" s="335">
        <v>95.7</v>
      </c>
      <c r="AP22" s="336">
        <v>95.6</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533</v>
      </c>
      <c r="AL32" s="1181"/>
      <c r="AM32" s="1181"/>
      <c r="AN32" s="1182"/>
      <c r="AO32" s="345">
        <v>274994</v>
      </c>
      <c r="AP32" s="345">
        <v>88167</v>
      </c>
      <c r="AQ32" s="346">
        <v>146295</v>
      </c>
      <c r="AR32" s="347">
        <v>-39.700000000000003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534</v>
      </c>
      <c r="AL33" s="1181"/>
      <c r="AM33" s="1181"/>
      <c r="AN33" s="1182"/>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535</v>
      </c>
      <c r="AL34" s="1181"/>
      <c r="AM34" s="1181"/>
      <c r="AN34" s="1182"/>
      <c r="AO34" s="345" t="s">
        <v>519</v>
      </c>
      <c r="AP34" s="345" t="s">
        <v>519</v>
      </c>
      <c r="AQ34" s="346">
        <v>4</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536</v>
      </c>
      <c r="AL35" s="1181"/>
      <c r="AM35" s="1181"/>
      <c r="AN35" s="1182"/>
      <c r="AO35" s="345">
        <v>38147</v>
      </c>
      <c r="AP35" s="345">
        <v>12231</v>
      </c>
      <c r="AQ35" s="346">
        <v>31593</v>
      </c>
      <c r="AR35" s="347">
        <v>-61.3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537</v>
      </c>
      <c r="AL36" s="1181"/>
      <c r="AM36" s="1181"/>
      <c r="AN36" s="1182"/>
      <c r="AO36" s="345">
        <v>21257</v>
      </c>
      <c r="AP36" s="345">
        <v>6815</v>
      </c>
      <c r="AQ36" s="346">
        <v>3914</v>
      </c>
      <c r="AR36" s="347">
        <v>74.099999999999994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538</v>
      </c>
      <c r="AL37" s="1181"/>
      <c r="AM37" s="1181"/>
      <c r="AN37" s="1182"/>
      <c r="AO37" s="345" t="s">
        <v>519</v>
      </c>
      <c r="AP37" s="345" t="s">
        <v>519</v>
      </c>
      <c r="AQ37" s="346">
        <v>1348</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539</v>
      </c>
      <c r="AL38" s="1190"/>
      <c r="AM38" s="1190"/>
      <c r="AN38" s="1191"/>
      <c r="AO38" s="348" t="s">
        <v>519</v>
      </c>
      <c r="AP38" s="348" t="s">
        <v>519</v>
      </c>
      <c r="AQ38" s="349">
        <v>27</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540</v>
      </c>
      <c r="AL39" s="1190"/>
      <c r="AM39" s="1190"/>
      <c r="AN39" s="1191"/>
      <c r="AO39" s="345" t="s">
        <v>519</v>
      </c>
      <c r="AP39" s="345" t="s">
        <v>519</v>
      </c>
      <c r="AQ39" s="346">
        <v>-7201</v>
      </c>
      <c r="AR39" s="347" t="s">
        <v>519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541</v>
      </c>
      <c r="AL40" s="1181"/>
      <c r="AM40" s="1181"/>
      <c r="AN40" s="1182"/>
      <c r="AO40" s="345">
        <v>-313724</v>
      </c>
      <c r="AP40" s="345">
        <v>-100585</v>
      </c>
      <c r="AQ40" s="346">
        <v>-128709</v>
      </c>
      <c r="AR40" s="347">
        <v>-21.9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20674</v>
      </c>
      <c r="AP41" s="345">
        <v>6628</v>
      </c>
      <c r="AQ41" s="346">
        <v>47272</v>
      </c>
      <c r="AR41" s="347">
        <v>-86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511</v>
      </c>
      <c r="AN49" s="1197" t="s">
        <v>545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1497234</v>
      </c>
      <c r="AN51" s="367">
        <v>445738</v>
      </c>
      <c r="AO51" s="368">
        <v>207.9</v>
      </c>
      <c r="AP51" s="369">
        <v>291945</v>
      </c>
      <c r="AQ51" s="370">
        <v>4.0999999999999996</v>
      </c>
      <c r="AR51" s="371">
        <v>203.8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1128581</v>
      </c>
      <c r="AN52" s="375">
        <v>335987</v>
      </c>
      <c r="AO52" s="376">
        <v>422.5</v>
      </c>
      <c r="AP52" s="377">
        <v>127651</v>
      </c>
      <c r="AQ52" s="378">
        <v>0.3</v>
      </c>
      <c r="AR52" s="379">
        <v>422.2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852965</v>
      </c>
      <c r="AN53" s="367">
        <v>260766</v>
      </c>
      <c r="AO53" s="368">
        <v>-41.5</v>
      </c>
      <c r="AP53" s="369">
        <v>291173</v>
      </c>
      <c r="AQ53" s="370">
        <v>-0.3</v>
      </c>
      <c r="AR53" s="371">
        <v>-41.2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544945</v>
      </c>
      <c r="AN54" s="375">
        <v>166599</v>
      </c>
      <c r="AO54" s="376">
        <v>-50.4</v>
      </c>
      <c r="AP54" s="377">
        <v>119071</v>
      </c>
      <c r="AQ54" s="378">
        <v>-6.7</v>
      </c>
      <c r="AR54" s="379">
        <v>-43.7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515877</v>
      </c>
      <c r="AN55" s="367">
        <v>159813</v>
      </c>
      <c r="AO55" s="368">
        <v>-38.700000000000003</v>
      </c>
      <c r="AP55" s="369">
        <v>271581</v>
      </c>
      <c r="AQ55" s="370">
        <v>-6.7</v>
      </c>
      <c r="AR55" s="371">
        <v>-32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144856</v>
      </c>
      <c r="AN56" s="375">
        <v>44875</v>
      </c>
      <c r="AO56" s="376">
        <v>-73.099999999999994</v>
      </c>
      <c r="AP56" s="377">
        <v>117844</v>
      </c>
      <c r="AQ56" s="378">
        <v>-1</v>
      </c>
      <c r="AR56" s="379">
        <v>-72.099999999999994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677103</v>
      </c>
      <c r="AN57" s="367">
        <v>215844</v>
      </c>
      <c r="AO57" s="368">
        <v>35.1</v>
      </c>
      <c r="AP57" s="369">
        <v>268375</v>
      </c>
      <c r="AQ57" s="370">
        <v>-1.2</v>
      </c>
      <c r="AR57" s="371">
        <v>36.299999999999997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247945</v>
      </c>
      <c r="AN58" s="375">
        <v>79039</v>
      </c>
      <c r="AO58" s="376">
        <v>76.099999999999994</v>
      </c>
      <c r="AP58" s="377">
        <v>119602</v>
      </c>
      <c r="AQ58" s="378">
        <v>1.5</v>
      </c>
      <c r="AR58" s="379">
        <v>74.599999999999994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630138</v>
      </c>
      <c r="AN59" s="367">
        <v>202032</v>
      </c>
      <c r="AO59" s="368">
        <v>-6.4</v>
      </c>
      <c r="AP59" s="369">
        <v>301035</v>
      </c>
      <c r="AQ59" s="370">
        <v>12.2</v>
      </c>
      <c r="AR59" s="371">
        <v>-18.600000000000001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221664</v>
      </c>
      <c r="AN60" s="375">
        <v>71069</v>
      </c>
      <c r="AO60" s="376">
        <v>-10.1</v>
      </c>
      <c r="AP60" s="377">
        <v>154376</v>
      </c>
      <c r="AQ60" s="378">
        <v>29.1</v>
      </c>
      <c r="AR60" s="379">
        <v>-39.200000000000003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834663</v>
      </c>
      <c r="AN61" s="382">
        <v>256839</v>
      </c>
      <c r="AO61" s="383">
        <v>31.3</v>
      </c>
      <c r="AP61" s="384">
        <v>284822</v>
      </c>
      <c r="AQ61" s="385">
        <v>1.6</v>
      </c>
      <c r="AR61" s="371">
        <v>29.7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457598</v>
      </c>
      <c r="AN62" s="375">
        <v>139514</v>
      </c>
      <c r="AO62" s="376">
        <v>73</v>
      </c>
      <c r="AP62" s="377">
        <v>127709</v>
      </c>
      <c r="AQ62" s="378">
        <v>4.5999999999999996</v>
      </c>
      <c r="AR62" s="379">
        <v>68.400000000000006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p/sVWYdz5kZc36+0Ja0lYHMmdvSctP+j+aX8bhdAkUy++tdnpyhkTdGPnMq/ezKwr+3X2k+vtcugsOAYjJCSg==" saltValue="nHL7jBbWGURdEv66MXL19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59" zoomScale="80" zoomScaleNormal="80" zoomScaleSheetLayoutView="55" workbookViewId="0">
      <selection activeCell="BW35" sqref="BW35:BX35"/>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zLCptntnR8G9WO7aHQwRMKPrSsGVaLF4UpYvmuoEueWc2E/C5eM0yb1lnInZ7Wc+ejjJ1c6pGo2j9O0upvL7NA==" saltValue="4NvKJF5rd3soIolocbQT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9" zoomScale="90" zoomScaleNormal="90" zoomScaleSheetLayoutView="55" workbookViewId="0">
      <selection activeCell="BW35" sqref="BW35:BX3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SoQDwieUy6DuZXKV0b7Hg4ZaK3ilszvqGTTYolpnicyzPVt09P9A+bCYye5DlPG3TxulyQJhJXUiAN33JfitbQ==" saltValue="HLVucFUZjnBBx26fcs2e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70" zoomScaleNormal="70" zoomScaleSheetLayoutView="100" workbookViewId="0">
      <selection activeCell="BW35" sqref="BW35:BX3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39.729999999999997</v>
      </c>
      <c r="G47" s="12">
        <v>53.63</v>
      </c>
      <c r="H47" s="12">
        <v>53.82</v>
      </c>
      <c r="I47" s="12">
        <v>59.06</v>
      </c>
      <c r="J47" s="13">
        <v>69.34</v>
      </c>
    </row>
    <row r="48" spans="2:10" ht="57.75" customHeight="1" x14ac:dyDescent="0.15">
      <c r="B48" s="14"/>
      <c r="C48" s="1202" t="s">
        <v>4</v>
      </c>
      <c r="D48" s="1202"/>
      <c r="E48" s="1203"/>
      <c r="F48" s="15">
        <v>3.51</v>
      </c>
      <c r="G48" s="16">
        <v>3.6</v>
      </c>
      <c r="H48" s="16">
        <v>4.78</v>
      </c>
      <c r="I48" s="16">
        <v>2.31</v>
      </c>
      <c r="J48" s="17">
        <v>1.94</v>
      </c>
    </row>
    <row r="49" spans="2:10" ht="57.75" customHeight="1" thickBot="1" x14ac:dyDescent="0.2">
      <c r="B49" s="18"/>
      <c r="C49" s="1204" t="s">
        <v>5</v>
      </c>
      <c r="D49" s="1204"/>
      <c r="E49" s="1205"/>
      <c r="F49" s="19">
        <v>13.85</v>
      </c>
      <c r="G49" s="20">
        <v>31.23</v>
      </c>
      <c r="H49" s="20">
        <v>1.19</v>
      </c>
      <c r="I49" s="20">
        <v>3</v>
      </c>
      <c r="J49" s="21">
        <v>13.12</v>
      </c>
    </row>
    <row r="50" spans="2:10" ht="13.5" customHeight="1" x14ac:dyDescent="0.15"/>
  </sheetData>
  <sheetProtection algorithmName="SHA-512" hashValue="EBoo4tk63LTqqle1UXtTaDwGuc99agtUTMXnvsZq4upRybD7HYHypSJY7hrOed41JZTnAtjNBOu61daPN1OjhQ==" saltValue="8DfTI9GXD23owJY873WC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80" zoomScaleNormal="80" zoomScaleSheetLayoutView="100" workbookViewId="0">
      <selection activeCell="BW35" sqref="BW35:BX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565</v>
      </c>
      <c r="D34" s="1212"/>
      <c r="E34" s="1213"/>
      <c r="F34" s="32">
        <v>3.5</v>
      </c>
      <c r="G34" s="33">
        <v>3.6</v>
      </c>
      <c r="H34" s="33">
        <v>4.78</v>
      </c>
      <c r="I34" s="33">
        <v>2.2999999999999998</v>
      </c>
      <c r="J34" s="34">
        <v>1.93</v>
      </c>
      <c r="K34" s="22"/>
      <c r="L34" s="22"/>
      <c r="M34" s="22"/>
      <c r="N34" s="22"/>
      <c r="O34" s="22"/>
      <c r="P34" s="22"/>
    </row>
    <row r="35" spans="1:16" ht="39" customHeight="1" x14ac:dyDescent="0.15">
      <c r="A35" s="22"/>
      <c r="B35" s="35"/>
      <c r="C35" s="1206" t="s">
        <v>566</v>
      </c>
      <c r="D35" s="1207"/>
      <c r="E35" s="1208"/>
      <c r="F35" s="36">
        <v>1.89</v>
      </c>
      <c r="G35" s="37">
        <v>0.44</v>
      </c>
      <c r="H35" s="37">
        <v>0.42</v>
      </c>
      <c r="I35" s="37">
        <v>0.31</v>
      </c>
      <c r="J35" s="38">
        <v>0.3</v>
      </c>
      <c r="K35" s="22"/>
      <c r="L35" s="22"/>
      <c r="M35" s="22"/>
      <c r="N35" s="22"/>
      <c r="O35" s="22"/>
      <c r="P35" s="22"/>
    </row>
    <row r="36" spans="1:16" ht="39" customHeight="1" x14ac:dyDescent="0.15">
      <c r="A36" s="22"/>
      <c r="B36" s="35"/>
      <c r="C36" s="1206" t="s">
        <v>567</v>
      </c>
      <c r="D36" s="1207"/>
      <c r="E36" s="1208"/>
      <c r="F36" s="36">
        <v>0.14000000000000001</v>
      </c>
      <c r="G36" s="37">
        <v>0.18</v>
      </c>
      <c r="H36" s="37">
        <v>0.09</v>
      </c>
      <c r="I36" s="37">
        <v>0.14000000000000001</v>
      </c>
      <c r="J36" s="38">
        <v>0.17</v>
      </c>
      <c r="K36" s="22"/>
      <c r="L36" s="22"/>
      <c r="M36" s="22"/>
      <c r="N36" s="22"/>
      <c r="O36" s="22"/>
      <c r="P36" s="22"/>
    </row>
    <row r="37" spans="1:16" ht="39" customHeight="1" x14ac:dyDescent="0.15">
      <c r="A37" s="22"/>
      <c r="B37" s="35"/>
      <c r="C37" s="1206" t="s">
        <v>568</v>
      </c>
      <c r="D37" s="1207"/>
      <c r="E37" s="1208"/>
      <c r="F37" s="36">
        <v>0.06</v>
      </c>
      <c r="G37" s="37">
        <v>0</v>
      </c>
      <c r="H37" s="37">
        <v>0.13</v>
      </c>
      <c r="I37" s="37">
        <v>0.02</v>
      </c>
      <c r="J37" s="38">
        <v>0.01</v>
      </c>
      <c r="K37" s="22"/>
      <c r="L37" s="22"/>
      <c r="M37" s="22"/>
      <c r="N37" s="22"/>
      <c r="O37" s="22"/>
      <c r="P37" s="22"/>
    </row>
    <row r="38" spans="1:16" ht="39" customHeight="1" x14ac:dyDescent="0.15">
      <c r="A38" s="22"/>
      <c r="B38" s="35"/>
      <c r="C38" s="1206" t="s">
        <v>569</v>
      </c>
      <c r="D38" s="1207"/>
      <c r="E38" s="1208"/>
      <c r="F38" s="36">
        <v>0.34</v>
      </c>
      <c r="G38" s="37">
        <v>0.25</v>
      </c>
      <c r="H38" s="37">
        <v>0.23</v>
      </c>
      <c r="I38" s="37">
        <v>0.13</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571</v>
      </c>
      <c r="D43" s="1210"/>
      <c r="E43" s="1211"/>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2Acvb6tdbOc4Tc81Codp5BeLEZMW5GOBtJ9J91qdjkliTFSmO017wx6I0vInTJKH5TGFXLd8jFfJcQy6IPo6g==" saltValue="nj7dPtGutksEAJ12ZC4n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80" zoomScaleNormal="80" zoomScaleSheetLayoutView="55" workbookViewId="0">
      <selection activeCell="BW35" sqref="BW35:BX3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317</v>
      </c>
      <c r="L45" s="60">
        <v>299</v>
      </c>
      <c r="M45" s="60">
        <v>232</v>
      </c>
      <c r="N45" s="60">
        <v>242</v>
      </c>
      <c r="O45" s="61">
        <v>275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519</v>
      </c>
      <c r="L46" s="64" t="s">
        <v>519</v>
      </c>
      <c r="M46" s="64" t="s">
        <v>519</v>
      </c>
      <c r="N46" s="64" t="s">
        <v>519</v>
      </c>
      <c r="O46" s="65" t="s">
        <v>519</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519</v>
      </c>
      <c r="L47" s="64" t="s">
        <v>519</v>
      </c>
      <c r="M47" s="64" t="s">
        <v>519</v>
      </c>
      <c r="N47" s="64" t="s">
        <v>519</v>
      </c>
      <c r="O47" s="65" t="s">
        <v>519</v>
      </c>
      <c r="P47" s="48"/>
      <c r="Q47" s="48"/>
      <c r="R47" s="48"/>
      <c r="S47" s="48"/>
      <c r="T47" s="48"/>
      <c r="U47" s="48"/>
    </row>
    <row r="48" spans="1:21" ht="30.75" customHeight="1" x14ac:dyDescent="0.15">
      <c r="A48" s="48"/>
      <c r="B48" s="1216"/>
      <c r="C48" s="1217"/>
      <c r="D48" s="62"/>
      <c r="E48" s="1222" t="s">
        <v>15</v>
      </c>
      <c r="F48" s="1222"/>
      <c r="G48" s="1222"/>
      <c r="H48" s="1222"/>
      <c r="I48" s="1222"/>
      <c r="J48" s="1223"/>
      <c r="K48" s="63">
        <v>10</v>
      </c>
      <c r="L48" s="64">
        <v>14</v>
      </c>
      <c r="M48" s="64">
        <v>23</v>
      </c>
      <c r="N48" s="64">
        <v>27</v>
      </c>
      <c r="O48" s="65">
        <v>38</v>
      </c>
      <c r="P48" s="48"/>
      <c r="Q48" s="48"/>
      <c r="R48" s="48"/>
      <c r="S48" s="48"/>
      <c r="T48" s="48"/>
      <c r="U48" s="48"/>
    </row>
    <row r="49" spans="1:21" ht="30.75" customHeight="1" x14ac:dyDescent="0.15">
      <c r="A49" s="48"/>
      <c r="B49" s="1216"/>
      <c r="C49" s="1217"/>
      <c r="D49" s="62"/>
      <c r="E49" s="1222" t="s">
        <v>16</v>
      </c>
      <c r="F49" s="1222"/>
      <c r="G49" s="1222"/>
      <c r="H49" s="1222"/>
      <c r="I49" s="1222"/>
      <c r="J49" s="1223"/>
      <c r="K49" s="63">
        <v>33</v>
      </c>
      <c r="L49" s="64">
        <v>33</v>
      </c>
      <c r="M49" s="64">
        <v>32</v>
      </c>
      <c r="N49" s="64">
        <v>29</v>
      </c>
      <c r="O49" s="65">
        <v>21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519</v>
      </c>
      <c r="L50" s="64" t="s">
        <v>519</v>
      </c>
      <c r="M50" s="64" t="s">
        <v>519</v>
      </c>
      <c r="N50" s="64" t="s">
        <v>519</v>
      </c>
      <c r="O50" s="65" t="s">
        <v>519</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t="s">
        <v>519</v>
      </c>
      <c r="O51" s="65" t="s">
        <v>519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405</v>
      </c>
      <c r="L52" s="64">
        <v>319</v>
      </c>
      <c r="M52" s="64">
        <v>273</v>
      </c>
      <c r="N52" s="64">
        <v>290</v>
      </c>
      <c r="O52" s="65">
        <v>314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-45</v>
      </c>
      <c r="L53" s="69">
        <v>27</v>
      </c>
      <c r="M53" s="69">
        <v>14</v>
      </c>
      <c r="N53" s="69">
        <v>8</v>
      </c>
      <c r="O53" s="70">
        <v>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RJkXcCP4vV3Fv5ze1P6HACPOqqpgx0uMm02iJhyrEDRPC+ip/UeD988Fp/OQ8XUALBlD1p4LRzdmwo6yfmwrw==" saltValue="JC0v2yle6niYWyUTUY4O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5" zoomScale="80" zoomScaleNormal="80" zoomScaleSheetLayoutView="100" workbookViewId="0">
      <selection activeCell="BW35" sqref="BW35:BX3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0" t="s">
        <v>30</v>
      </c>
      <c r="C41" s="1241"/>
      <c r="D41" s="102"/>
      <c r="E41" s="1246" t="s">
        <v>31</v>
      </c>
      <c r="F41" s="1246"/>
      <c r="G41" s="1246"/>
      <c r="H41" s="1247"/>
      <c r="I41" s="103">
        <v>3070</v>
      </c>
      <c r="J41" s="104">
        <v>3120</v>
      </c>
      <c r="K41" s="104">
        <v>3177</v>
      </c>
      <c r="L41" s="104">
        <v>3344</v>
      </c>
      <c r="M41" s="105">
        <v>3523</v>
      </c>
    </row>
    <row r="42" spans="2:13" ht="27.75" customHeight="1" x14ac:dyDescent="0.15">
      <c r="B42" s="1242"/>
      <c r="C42" s="1243"/>
      <c r="D42" s="106"/>
      <c r="E42" s="1248" t="s">
        <v>32</v>
      </c>
      <c r="F42" s="1248"/>
      <c r="G42" s="1248"/>
      <c r="H42" s="1249"/>
      <c r="I42" s="107" t="s">
        <v>519</v>
      </c>
      <c r="J42" s="108" t="s">
        <v>519</v>
      </c>
      <c r="K42" s="108" t="s">
        <v>519</v>
      </c>
      <c r="L42" s="108" t="s">
        <v>519</v>
      </c>
      <c r="M42" s="109" t="s">
        <v>519</v>
      </c>
    </row>
    <row r="43" spans="2:13" ht="27.75" customHeight="1" x14ac:dyDescent="0.15">
      <c r="B43" s="1242"/>
      <c r="C43" s="1243"/>
      <c r="D43" s="106"/>
      <c r="E43" s="1248" t="s">
        <v>33</v>
      </c>
      <c r="F43" s="1248"/>
      <c r="G43" s="1248"/>
      <c r="H43" s="1249"/>
      <c r="I43" s="107">
        <v>198</v>
      </c>
      <c r="J43" s="108">
        <v>260</v>
      </c>
      <c r="K43" s="108">
        <v>348</v>
      </c>
      <c r="L43" s="108">
        <v>466</v>
      </c>
      <c r="M43" s="109">
        <v>609</v>
      </c>
    </row>
    <row r="44" spans="2:13" ht="27.75" customHeight="1" x14ac:dyDescent="0.15">
      <c r="B44" s="1242"/>
      <c r="C44" s="1243"/>
      <c r="D44" s="106"/>
      <c r="E44" s="1248" t="s">
        <v>34</v>
      </c>
      <c r="F44" s="1248"/>
      <c r="G44" s="1248"/>
      <c r="H44" s="1249"/>
      <c r="I44" s="107">
        <v>247</v>
      </c>
      <c r="J44" s="108">
        <v>89</v>
      </c>
      <c r="K44" s="108">
        <v>59</v>
      </c>
      <c r="L44" s="108">
        <v>30</v>
      </c>
      <c r="M44" s="109">
        <v>9</v>
      </c>
    </row>
    <row r="45" spans="2:13" ht="27.75" customHeight="1" x14ac:dyDescent="0.15">
      <c r="B45" s="1242"/>
      <c r="C45" s="1243"/>
      <c r="D45" s="106"/>
      <c r="E45" s="1248" t="s">
        <v>35</v>
      </c>
      <c r="F45" s="1248"/>
      <c r="G45" s="1248"/>
      <c r="H45" s="1249"/>
      <c r="I45" s="107">
        <v>442</v>
      </c>
      <c r="J45" s="108">
        <v>449</v>
      </c>
      <c r="K45" s="108">
        <v>434</v>
      </c>
      <c r="L45" s="108">
        <v>453</v>
      </c>
      <c r="M45" s="109">
        <v>428</v>
      </c>
    </row>
    <row r="46" spans="2:13" ht="27.75" customHeight="1" x14ac:dyDescent="0.15">
      <c r="B46" s="1242"/>
      <c r="C46" s="1243"/>
      <c r="D46" s="110"/>
      <c r="E46" s="1248" t="s">
        <v>36</v>
      </c>
      <c r="F46" s="1248"/>
      <c r="G46" s="1248"/>
      <c r="H46" s="1249"/>
      <c r="I46" s="107" t="s">
        <v>519</v>
      </c>
      <c r="J46" s="108" t="s">
        <v>519</v>
      </c>
      <c r="K46" s="108" t="s">
        <v>519</v>
      </c>
      <c r="L46" s="108" t="s">
        <v>519</v>
      </c>
      <c r="M46" s="109" t="s">
        <v>519</v>
      </c>
    </row>
    <row r="47" spans="2:13" ht="27.75" customHeight="1" x14ac:dyDescent="0.15">
      <c r="B47" s="1242"/>
      <c r="C47" s="1243"/>
      <c r="D47" s="111"/>
      <c r="E47" s="1250" t="s">
        <v>37</v>
      </c>
      <c r="F47" s="1251"/>
      <c r="G47" s="1251"/>
      <c r="H47" s="1252"/>
      <c r="I47" s="107" t="s">
        <v>519</v>
      </c>
      <c r="J47" s="108" t="s">
        <v>519</v>
      </c>
      <c r="K47" s="108" t="s">
        <v>519</v>
      </c>
      <c r="L47" s="108" t="s">
        <v>519</v>
      </c>
      <c r="M47" s="109" t="s">
        <v>519</v>
      </c>
    </row>
    <row r="48" spans="2:13" ht="27.75" customHeight="1" x14ac:dyDescent="0.15">
      <c r="B48" s="1242"/>
      <c r="C48" s="1243"/>
      <c r="D48" s="106"/>
      <c r="E48" s="1248" t="s">
        <v>38</v>
      </c>
      <c r="F48" s="1248"/>
      <c r="G48" s="1248"/>
      <c r="H48" s="1249"/>
      <c r="I48" s="107" t="s">
        <v>519</v>
      </c>
      <c r="J48" s="108" t="s">
        <v>519</v>
      </c>
      <c r="K48" s="108" t="s">
        <v>519</v>
      </c>
      <c r="L48" s="108" t="s">
        <v>519</v>
      </c>
      <c r="M48" s="109" t="s">
        <v>519</v>
      </c>
    </row>
    <row r="49" spans="2:13" ht="27.75" customHeight="1" x14ac:dyDescent="0.15">
      <c r="B49" s="1244"/>
      <c r="C49" s="1245"/>
      <c r="D49" s="106"/>
      <c r="E49" s="1248" t="s">
        <v>39</v>
      </c>
      <c r="F49" s="1248"/>
      <c r="G49" s="1248"/>
      <c r="H49" s="1249"/>
      <c r="I49" s="107" t="s">
        <v>519</v>
      </c>
      <c r="J49" s="108" t="s">
        <v>519</v>
      </c>
      <c r="K49" s="108" t="s">
        <v>519</v>
      </c>
      <c r="L49" s="108" t="s">
        <v>519</v>
      </c>
      <c r="M49" s="109" t="s">
        <v>519</v>
      </c>
    </row>
    <row r="50" spans="2:13" ht="27.75" customHeight="1" x14ac:dyDescent="0.15">
      <c r="B50" s="1253" t="s">
        <v>40</v>
      </c>
      <c r="C50" s="1254"/>
      <c r="D50" s="112"/>
      <c r="E50" s="1248" t="s">
        <v>41</v>
      </c>
      <c r="F50" s="1248"/>
      <c r="G50" s="1248"/>
      <c r="H50" s="1249"/>
      <c r="I50" s="107">
        <v>4213</v>
      </c>
      <c r="J50" s="108">
        <v>4655</v>
      </c>
      <c r="K50" s="108">
        <v>4993</v>
      </c>
      <c r="L50" s="108">
        <v>4399</v>
      </c>
      <c r="M50" s="109">
        <v>4684</v>
      </c>
    </row>
    <row r="51" spans="2:13" ht="27.75" customHeight="1" x14ac:dyDescent="0.15">
      <c r="B51" s="1242"/>
      <c r="C51" s="1243"/>
      <c r="D51" s="106"/>
      <c r="E51" s="1248" t="s">
        <v>42</v>
      </c>
      <c r="F51" s="1248"/>
      <c r="G51" s="1248"/>
      <c r="H51" s="1249"/>
      <c r="I51" s="107">
        <v>22</v>
      </c>
      <c r="J51" s="108">
        <v>1</v>
      </c>
      <c r="K51" s="108">
        <v>0</v>
      </c>
      <c r="L51" s="108" t="s">
        <v>519</v>
      </c>
      <c r="M51" s="109" t="s">
        <v>519</v>
      </c>
    </row>
    <row r="52" spans="2:13" ht="27.75" customHeight="1" x14ac:dyDescent="0.15">
      <c r="B52" s="1244"/>
      <c r="C52" s="1245"/>
      <c r="D52" s="106"/>
      <c r="E52" s="1248" t="s">
        <v>43</v>
      </c>
      <c r="F52" s="1248"/>
      <c r="G52" s="1248"/>
      <c r="H52" s="1249"/>
      <c r="I52" s="107">
        <v>3328</v>
      </c>
      <c r="J52" s="108">
        <v>3351</v>
      </c>
      <c r="K52" s="108">
        <v>3362</v>
      </c>
      <c r="L52" s="108">
        <v>3242</v>
      </c>
      <c r="M52" s="109">
        <v>3073</v>
      </c>
    </row>
    <row r="53" spans="2:13" ht="27.75" customHeight="1" thickBot="1" x14ac:dyDescent="0.2">
      <c r="B53" s="1255" t="s">
        <v>44</v>
      </c>
      <c r="C53" s="1256"/>
      <c r="D53" s="113"/>
      <c r="E53" s="1257" t="s">
        <v>45</v>
      </c>
      <c r="F53" s="1257"/>
      <c r="G53" s="1257"/>
      <c r="H53" s="1258"/>
      <c r="I53" s="114">
        <v>-3607</v>
      </c>
      <c r="J53" s="115">
        <v>-4089</v>
      </c>
      <c r="K53" s="115">
        <v>-4338</v>
      </c>
      <c r="L53" s="115">
        <v>-3348</v>
      </c>
      <c r="M53" s="116">
        <v>-3188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ImAt9kQqPxJ0pA8wZ+Y6g5mXj3y4lRP2vigVJcMoDX1DXsG87l9dxBfQY2KzBRrkcC/F9wxDtpp6+/o8ndD0w==" saltValue="EdCPTF+Pttvn7as3A9Zg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0" zoomScale="70" zoomScaleNormal="70" zoomScaleSheetLayoutView="100" workbookViewId="0">
      <selection activeCell="BW35" sqref="BW35:BX3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867</v>
      </c>
      <c r="G55" s="128">
        <v>955</v>
      </c>
      <c r="H55" s="129">
        <v>1183</v>
      </c>
    </row>
    <row r="56" spans="2:8" ht="52.5" customHeight="1" x14ac:dyDescent="0.15">
      <c r="B56" s="130"/>
      <c r="C56" s="1269" t="s">
        <v>49</v>
      </c>
      <c r="D56" s="1269"/>
      <c r="E56" s="1270"/>
      <c r="F56" s="131">
        <v>492</v>
      </c>
      <c r="G56" s="131">
        <v>571</v>
      </c>
      <c r="H56" s="132">
        <v>572</v>
      </c>
    </row>
    <row r="57" spans="2:8" ht="53.25" customHeight="1" x14ac:dyDescent="0.15">
      <c r="B57" s="130"/>
      <c r="C57" s="1271" t="s">
        <v>50</v>
      </c>
      <c r="D57" s="1271"/>
      <c r="E57" s="1272"/>
      <c r="F57" s="133">
        <v>3396</v>
      </c>
      <c r="G57" s="133">
        <v>2634</v>
      </c>
      <c r="H57" s="134">
        <v>2425</v>
      </c>
    </row>
    <row r="58" spans="2:8" ht="45.75" customHeight="1" x14ac:dyDescent="0.15">
      <c r="B58" s="135"/>
      <c r="C58" s="1259" t="s">
        <v>590</v>
      </c>
      <c r="D58" s="1260"/>
      <c r="E58" s="1261"/>
      <c r="F58" s="136">
        <v>943</v>
      </c>
      <c r="G58" s="136">
        <v>944</v>
      </c>
      <c r="H58" s="137">
        <v>945</v>
      </c>
    </row>
    <row r="59" spans="2:8" ht="45.75" customHeight="1" x14ac:dyDescent="0.15">
      <c r="B59" s="135"/>
      <c r="C59" s="1259" t="s">
        <v>591</v>
      </c>
      <c r="D59" s="1260"/>
      <c r="E59" s="1261"/>
      <c r="F59" s="136">
        <v>1499</v>
      </c>
      <c r="G59" s="136">
        <v>740</v>
      </c>
      <c r="H59" s="137">
        <v>567</v>
      </c>
    </row>
    <row r="60" spans="2:8" ht="45.75" customHeight="1" x14ac:dyDescent="0.15">
      <c r="B60" s="135"/>
      <c r="C60" s="1259" t="s">
        <v>592</v>
      </c>
      <c r="D60" s="1260"/>
      <c r="E60" s="1261"/>
      <c r="F60" s="136">
        <v>314</v>
      </c>
      <c r="G60" s="136">
        <v>315</v>
      </c>
      <c r="H60" s="137">
        <v>315</v>
      </c>
    </row>
    <row r="61" spans="2:8" ht="45.75" customHeight="1" x14ac:dyDescent="0.15">
      <c r="B61" s="135"/>
      <c r="C61" s="1259" t="s">
        <v>593</v>
      </c>
      <c r="D61" s="1260"/>
      <c r="E61" s="1261"/>
      <c r="F61" s="136">
        <v>184</v>
      </c>
      <c r="G61" s="136">
        <v>169</v>
      </c>
      <c r="H61" s="137">
        <v>158</v>
      </c>
    </row>
    <row r="62" spans="2:8" ht="45.75" customHeight="1" thickBot="1" x14ac:dyDescent="0.2">
      <c r="B62" s="138"/>
      <c r="C62" s="1262" t="s">
        <v>594</v>
      </c>
      <c r="D62" s="1263"/>
      <c r="E62" s="1264"/>
      <c r="F62" s="139">
        <v>122</v>
      </c>
      <c r="G62" s="139">
        <v>122</v>
      </c>
      <c r="H62" s="140">
        <v>122</v>
      </c>
    </row>
    <row r="63" spans="2:8" ht="52.5" customHeight="1" thickBot="1" x14ac:dyDescent="0.2">
      <c r="B63" s="141"/>
      <c r="C63" s="1265" t="s">
        <v>51</v>
      </c>
      <c r="D63" s="1265"/>
      <c r="E63" s="1266"/>
      <c r="F63" s="142">
        <v>4755</v>
      </c>
      <c r="G63" s="142">
        <v>4159</v>
      </c>
      <c r="H63" s="143">
        <v>4180</v>
      </c>
    </row>
    <row r="64" spans="2:8" ht="15" customHeight="1" x14ac:dyDescent="0.15"/>
  </sheetData>
  <sheetProtection algorithmName="SHA-512" hashValue="nWWkcXTNo4g0sL+QbqzkP/KMmRNpSUiMBIjx4tbba4jXekTjXShwqu62BqU2dwIpZ/YlY5cIc91kxgcvFRHdFQ==" saltValue="FEJr17hTtX7dxHrQHE09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445738</v>
      </c>
      <c r="E3" s="162"/>
      <c r="F3" s="163">
        <v>291945</v>
      </c>
      <c r="G3" s="164"/>
      <c r="H3" s="165"/>
    </row>
    <row r="4" spans="1:8" x14ac:dyDescent="0.15">
      <c r="A4" s="166"/>
      <c r="B4" s="167"/>
      <c r="C4" s="168"/>
      <c r="D4" s="169">
        <v>335987</v>
      </c>
      <c r="E4" s="170"/>
      <c r="F4" s="171">
        <v>127651</v>
      </c>
      <c r="G4" s="172"/>
      <c r="H4" s="173"/>
    </row>
    <row r="5" spans="1:8" x14ac:dyDescent="0.15">
      <c r="A5" s="154" t="s">
        <v>553</v>
      </c>
      <c r="B5" s="159"/>
      <c r="C5" s="160"/>
      <c r="D5" s="161">
        <v>260766</v>
      </c>
      <c r="E5" s="162"/>
      <c r="F5" s="163">
        <v>291173</v>
      </c>
      <c r="G5" s="164"/>
      <c r="H5" s="165"/>
    </row>
    <row r="6" spans="1:8" x14ac:dyDescent="0.15">
      <c r="A6" s="166"/>
      <c r="B6" s="167"/>
      <c r="C6" s="168"/>
      <c r="D6" s="169">
        <v>166599</v>
      </c>
      <c r="E6" s="170"/>
      <c r="F6" s="171">
        <v>119071</v>
      </c>
      <c r="G6" s="172"/>
      <c r="H6" s="173"/>
    </row>
    <row r="7" spans="1:8" x14ac:dyDescent="0.15">
      <c r="A7" s="154" t="s">
        <v>554</v>
      </c>
      <c r="B7" s="159"/>
      <c r="C7" s="160"/>
      <c r="D7" s="161">
        <v>159813</v>
      </c>
      <c r="E7" s="162"/>
      <c r="F7" s="163">
        <v>271581</v>
      </c>
      <c r="G7" s="164"/>
      <c r="H7" s="165"/>
    </row>
    <row r="8" spans="1:8" x14ac:dyDescent="0.15">
      <c r="A8" s="166"/>
      <c r="B8" s="167"/>
      <c r="C8" s="168"/>
      <c r="D8" s="169">
        <v>44875</v>
      </c>
      <c r="E8" s="170"/>
      <c r="F8" s="171">
        <v>117844</v>
      </c>
      <c r="G8" s="172"/>
      <c r="H8" s="173"/>
    </row>
    <row r="9" spans="1:8" x14ac:dyDescent="0.15">
      <c r="A9" s="154" t="s">
        <v>555</v>
      </c>
      <c r="B9" s="159"/>
      <c r="C9" s="160"/>
      <c r="D9" s="161">
        <v>215844</v>
      </c>
      <c r="E9" s="162"/>
      <c r="F9" s="163">
        <v>268375</v>
      </c>
      <c r="G9" s="164"/>
      <c r="H9" s="165"/>
    </row>
    <row r="10" spans="1:8" x14ac:dyDescent="0.15">
      <c r="A10" s="166"/>
      <c r="B10" s="167"/>
      <c r="C10" s="168"/>
      <c r="D10" s="169">
        <v>79039</v>
      </c>
      <c r="E10" s="170"/>
      <c r="F10" s="171">
        <v>119602</v>
      </c>
      <c r="G10" s="172"/>
      <c r="H10" s="173"/>
    </row>
    <row r="11" spans="1:8" x14ac:dyDescent="0.15">
      <c r="A11" s="154" t="s">
        <v>556</v>
      </c>
      <c r="B11" s="159"/>
      <c r="C11" s="160"/>
      <c r="D11" s="161">
        <v>202032</v>
      </c>
      <c r="E11" s="162"/>
      <c r="F11" s="163">
        <v>301035</v>
      </c>
      <c r="G11" s="164"/>
      <c r="H11" s="165"/>
    </row>
    <row r="12" spans="1:8" x14ac:dyDescent="0.15">
      <c r="A12" s="166"/>
      <c r="B12" s="167"/>
      <c r="C12" s="174"/>
      <c r="D12" s="169">
        <v>71069</v>
      </c>
      <c r="E12" s="170"/>
      <c r="F12" s="171">
        <v>154376</v>
      </c>
      <c r="G12" s="172"/>
      <c r="H12" s="173"/>
    </row>
    <row r="13" spans="1:8" x14ac:dyDescent="0.15">
      <c r="A13" s="154"/>
      <c r="B13" s="159"/>
      <c r="C13" s="175"/>
      <c r="D13" s="176">
        <v>256839</v>
      </c>
      <c r="E13" s="177"/>
      <c r="F13" s="178">
        <v>284822</v>
      </c>
      <c r="G13" s="179"/>
      <c r="H13" s="165"/>
    </row>
    <row r="14" spans="1:8" x14ac:dyDescent="0.15">
      <c r="A14" s="166"/>
      <c r="B14" s="167"/>
      <c r="C14" s="168"/>
      <c r="D14" s="169">
        <v>139514</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3.51</v>
      </c>
      <c r="C19" s="180">
        <f>ROUND(VALUE(SUBSTITUTE(実質収支比率等に係る経年分析!G$48,"▲","-")),2)</f>
        <v>3.6</v>
      </c>
      <c r="D19" s="180">
        <f>ROUND(VALUE(SUBSTITUTE(実質収支比率等に係る経年分析!H$48,"▲","-")),2)</f>
        <v>4.78</v>
      </c>
      <c r="E19" s="180">
        <f>ROUND(VALUE(SUBSTITUTE(実質収支比率等に係る経年分析!I$48,"▲","-")),2)</f>
        <v>2.31</v>
      </c>
      <c r="F19" s="180">
        <f>ROUND(VALUE(SUBSTITUTE(実質収支比率等に係る経年分析!J$48,"▲","-")),2)</f>
        <v>1.94</v>
      </c>
    </row>
    <row r="20" spans="1:11" x14ac:dyDescent="0.15">
      <c r="A20" s="180" t="s">
        <v>55</v>
      </c>
      <c r="B20" s="180">
        <f>ROUND(VALUE(SUBSTITUTE(実質収支比率等に係る経年分析!F$47,"▲","-")),2)</f>
        <v>39.729999999999997</v>
      </c>
      <c r="C20" s="180">
        <f>ROUND(VALUE(SUBSTITUTE(実質収支比率等に係る経年分析!G$47,"▲","-")),2)</f>
        <v>53.63</v>
      </c>
      <c r="D20" s="180">
        <f>ROUND(VALUE(SUBSTITUTE(実質収支比率等に係る経年分析!H$47,"▲","-")),2)</f>
        <v>53.82</v>
      </c>
      <c r="E20" s="180">
        <f>ROUND(VALUE(SUBSTITUTE(実質収支比率等に係る経年分析!I$47,"▲","-")),2)</f>
        <v>59.06</v>
      </c>
      <c r="F20" s="180">
        <f>ROUND(VALUE(SUBSTITUTE(実質収支比率等に係る経年分析!J$47,"▲","-")),2)</f>
        <v>69.34</v>
      </c>
    </row>
    <row r="21" spans="1:11" x14ac:dyDescent="0.15">
      <c r="A21" s="180" t="s">
        <v>56</v>
      </c>
      <c r="B21" s="180">
        <f>IF(ISNUMBER(VALUE(SUBSTITUTE(実質収支比率等に係る経年分析!F$49,"▲","-"))),ROUND(VALUE(SUBSTITUTE(実質収支比率等に係る経年分析!F$49,"▲","-")),2),NA())</f>
        <v>13.85</v>
      </c>
      <c r="C21" s="180">
        <f>IF(ISNUMBER(VALUE(SUBSTITUTE(実質収支比率等に係る経年分析!G$49,"▲","-"))),ROUND(VALUE(SUBSTITUTE(実質収支比率等に係る経年分析!G$49,"▲","-")),2),NA())</f>
        <v>31.23</v>
      </c>
      <c r="D21" s="180">
        <f>IF(ISNUMBER(VALUE(SUBSTITUTE(実質収支比率等に係る経年分析!H$49,"▲","-"))),ROUND(VALUE(SUBSTITUTE(実質収支比率等に係る経年分析!H$49,"▲","-")),2),NA())</f>
        <v>1.19</v>
      </c>
      <c r="E21" s="180">
        <f>IF(ISNUMBER(VALUE(SUBSTITUTE(実質収支比率等に係る経年分析!I$49,"▲","-"))),ROUND(VALUE(SUBSTITUTE(実質収支比率等に係る経年分析!I$49,"▲","-")),2),NA())</f>
        <v>3</v>
      </c>
      <c r="F21" s="180">
        <f>IF(ISNUMBER(VALUE(SUBSTITUTE(実質収支比率等に係る経年分析!J$49,"▲","-"))),ROUND(VALUE(SUBSTITUTE(実質収支比率等に係る経年分析!J$49,"▲","-")),2),NA())</f>
        <v>13.12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漁業集落排水事業特別会計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0.14000000000000001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0.14000000000000001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2.2999999999999998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405</v>
      </c>
      <c r="E42" s="182"/>
      <c r="F42" s="182"/>
      <c r="G42" s="182">
        <f>'実質公債費比率（分子）の構造'!L$52</f>
        <v>319</v>
      </c>
      <c r="H42" s="182"/>
      <c r="I42" s="182"/>
      <c r="J42" s="182">
        <f>'実質公債費比率（分子）の構造'!M$52</f>
        <v>273</v>
      </c>
      <c r="K42" s="182"/>
      <c r="L42" s="182"/>
      <c r="M42" s="182">
        <f>'実質公債費比率（分子）の構造'!N$52</f>
        <v>290</v>
      </c>
      <c r="N42" s="182"/>
      <c r="O42" s="182"/>
      <c r="P42" s="182">
        <f>'実質公債費比率（分子）の構造'!O$52</f>
        <v>314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33</v>
      </c>
      <c r="C45" s="182"/>
      <c r="D45" s="182"/>
      <c r="E45" s="182">
        <f>'実質公債費比率（分子）の構造'!L$49</f>
        <v>33</v>
      </c>
      <c r="F45" s="182"/>
      <c r="G45" s="182"/>
      <c r="H45" s="182">
        <f>'実質公債費比率（分子）の構造'!M$49</f>
        <v>32</v>
      </c>
      <c r="I45" s="182"/>
      <c r="J45" s="182"/>
      <c r="K45" s="182">
        <f>'実質公債費比率（分子）の構造'!N$49</f>
        <v>29</v>
      </c>
      <c r="L45" s="182"/>
      <c r="M45" s="182"/>
      <c r="N45" s="182">
        <f>'実質公債費比率（分子）の構造'!O$49</f>
        <v>21</v>
      </c>
      <c r="O45" s="182"/>
      <c r="P45" s="182"/>
    </row>
    <row r="46" spans="1:16" x14ac:dyDescent="0.15">
      <c r="A46" s="182" t="s">
        <v>67</v>
      </c>
      <c r="B46" s="182">
        <f>'実質公債費比率（分子）の構造'!K$48</f>
        <v>10</v>
      </c>
      <c r="C46" s="182"/>
      <c r="D46" s="182"/>
      <c r="E46" s="182">
        <f>'実質公債費比率（分子）の構造'!L$48</f>
        <v>14</v>
      </c>
      <c r="F46" s="182"/>
      <c r="G46" s="182"/>
      <c r="H46" s="182">
        <f>'実質公債費比率（分子）の構造'!M$48</f>
        <v>23</v>
      </c>
      <c r="I46" s="182"/>
      <c r="J46" s="182"/>
      <c r="K46" s="182">
        <f>'実質公債費比率（分子）の構造'!N$48</f>
        <v>27</v>
      </c>
      <c r="L46" s="182"/>
      <c r="M46" s="182"/>
      <c r="N46" s="182">
        <f>'実質公債費比率（分子）の構造'!O$48</f>
        <v>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317</v>
      </c>
      <c r="C49" s="182"/>
      <c r="D49" s="182"/>
      <c r="E49" s="182">
        <f>'実質公債費比率（分子）の構造'!L$45</f>
        <v>299</v>
      </c>
      <c r="F49" s="182"/>
      <c r="G49" s="182"/>
      <c r="H49" s="182">
        <f>'実質公債費比率（分子）の構造'!M$45</f>
        <v>232</v>
      </c>
      <c r="I49" s="182"/>
      <c r="J49" s="182"/>
      <c r="K49" s="182">
        <f>'実質公債費比率（分子）の構造'!N$45</f>
        <v>242</v>
      </c>
      <c r="L49" s="182"/>
      <c r="M49" s="182"/>
      <c r="N49" s="182">
        <f>'実質公債費比率（分子）の構造'!O$45</f>
        <v>275</v>
      </c>
      <c r="O49" s="182"/>
      <c r="P49" s="182"/>
    </row>
    <row r="50" spans="1:16" x14ac:dyDescent="0.15">
      <c r="A50" s="182" t="s">
        <v>71</v>
      </c>
      <c r="B50" s="182" t="e">
        <f>NA()</f>
        <v>#N/A</v>
      </c>
      <c r="C50" s="182">
        <f>IF(ISNUMBER('実質公債費比率（分子）の構造'!K$53),'実質公債費比率（分子）の構造'!K$53,NA())</f>
        <v>-45</v>
      </c>
      <c r="D50" s="182" t="e">
        <f>NA()</f>
        <v>#N/A</v>
      </c>
      <c r="E50" s="182" t="e">
        <f>NA()</f>
        <v>#N/A</v>
      </c>
      <c r="F50" s="182">
        <f>IF(ISNUMBER('実質公債費比率（分子）の構造'!L$53),'実質公債費比率（分子）の構造'!L$53,NA())</f>
        <v>27</v>
      </c>
      <c r="G50" s="182" t="e">
        <f>NA()</f>
        <v>#N/A</v>
      </c>
      <c r="H50" s="182" t="e">
        <f>NA()</f>
        <v>#N/A</v>
      </c>
      <c r="I50" s="182">
        <f>IF(ISNUMBER('実質公債費比率（分子）の構造'!M$53),'実質公債費比率（分子）の構造'!M$53,NA())</f>
        <v>14</v>
      </c>
      <c r="J50" s="182" t="e">
        <f>NA()</f>
        <v>#N/A</v>
      </c>
      <c r="K50" s="182" t="e">
        <f>NA()</f>
        <v>#N/A</v>
      </c>
      <c r="L50" s="182">
        <f>IF(ISNUMBER('実質公債費比率（分子）の構造'!N$53),'実質公債費比率（分子）の構造'!N$53,NA())</f>
        <v>8</v>
      </c>
      <c r="M50" s="182" t="e">
        <f>NA()</f>
        <v>#N/A</v>
      </c>
      <c r="N50" s="182" t="e">
        <f>NA()</f>
        <v>#N/A</v>
      </c>
      <c r="O50" s="182">
        <f>IF(ISNUMBER('実質公債費比率（分子）の構造'!O$53),'実質公債費比率（分子）の構造'!O$53,NA())</f>
        <v>20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3328</v>
      </c>
      <c r="E56" s="181"/>
      <c r="F56" s="181"/>
      <c r="G56" s="181">
        <f>'将来負担比率（分子）の構造'!J$52</f>
        <v>3351</v>
      </c>
      <c r="H56" s="181"/>
      <c r="I56" s="181"/>
      <c r="J56" s="181">
        <f>'将来負担比率（分子）の構造'!K$52</f>
        <v>3362</v>
      </c>
      <c r="K56" s="181"/>
      <c r="L56" s="181"/>
      <c r="M56" s="181">
        <f>'将来負担比率（分子）の構造'!L$52</f>
        <v>3242</v>
      </c>
      <c r="N56" s="181"/>
      <c r="O56" s="181"/>
      <c r="P56" s="181">
        <f>'将来負担比率（分子）の構造'!M$52</f>
        <v>3073</v>
      </c>
    </row>
    <row r="57" spans="1:16" x14ac:dyDescent="0.15">
      <c r="A57" s="181" t="s">
        <v>42</v>
      </c>
      <c r="B57" s="181"/>
      <c r="C57" s="181"/>
      <c r="D57" s="181">
        <f>'将来負担比率（分子）の構造'!I$51</f>
        <v>22</v>
      </c>
      <c r="E57" s="181"/>
      <c r="F57" s="181"/>
      <c r="G57" s="181">
        <f>'将来負担比率（分子）の構造'!J$51</f>
        <v>1</v>
      </c>
      <c r="H57" s="181"/>
      <c r="I57" s="181"/>
      <c r="J57" s="181">
        <f>'将来負担比率（分子）の構造'!K$51</f>
        <v>0</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4213</v>
      </c>
      <c r="E58" s="181"/>
      <c r="F58" s="181"/>
      <c r="G58" s="181">
        <f>'将来負担比率（分子）の構造'!J$50</f>
        <v>4655</v>
      </c>
      <c r="H58" s="181"/>
      <c r="I58" s="181"/>
      <c r="J58" s="181">
        <f>'将来負担比率（分子）の構造'!K$50</f>
        <v>4993</v>
      </c>
      <c r="K58" s="181"/>
      <c r="L58" s="181"/>
      <c r="M58" s="181">
        <f>'将来負担比率（分子）の構造'!L$50</f>
        <v>4399</v>
      </c>
      <c r="N58" s="181"/>
      <c r="O58" s="181"/>
      <c r="P58" s="181">
        <f>'将来負担比率（分子）の構造'!M$50</f>
        <v>4684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442</v>
      </c>
      <c r="C62" s="181"/>
      <c r="D62" s="181"/>
      <c r="E62" s="181">
        <f>'将来負担比率（分子）の構造'!J$45</f>
        <v>449</v>
      </c>
      <c r="F62" s="181"/>
      <c r="G62" s="181"/>
      <c r="H62" s="181">
        <f>'将来負担比率（分子）の構造'!K$45</f>
        <v>434</v>
      </c>
      <c r="I62" s="181"/>
      <c r="J62" s="181"/>
      <c r="K62" s="181">
        <f>'将来負担比率（分子）の構造'!L$45</f>
        <v>453</v>
      </c>
      <c r="L62" s="181"/>
      <c r="M62" s="181"/>
      <c r="N62" s="181">
        <f>'将来負担比率（分子）の構造'!M$45</f>
        <v>428</v>
      </c>
      <c r="O62" s="181"/>
      <c r="P62" s="181"/>
    </row>
    <row r="63" spans="1:16" x14ac:dyDescent="0.15">
      <c r="A63" s="181" t="s">
        <v>34</v>
      </c>
      <c r="B63" s="181">
        <f>'将来負担比率（分子）の構造'!I$44</f>
        <v>247</v>
      </c>
      <c r="C63" s="181"/>
      <c r="D63" s="181"/>
      <c r="E63" s="181">
        <f>'将来負担比率（分子）の構造'!J$44</f>
        <v>89</v>
      </c>
      <c r="F63" s="181"/>
      <c r="G63" s="181"/>
      <c r="H63" s="181">
        <f>'将来負担比率（分子）の構造'!K$44</f>
        <v>59</v>
      </c>
      <c r="I63" s="181"/>
      <c r="J63" s="181"/>
      <c r="K63" s="181">
        <f>'将来負担比率（分子）の構造'!L$44</f>
        <v>30</v>
      </c>
      <c r="L63" s="181"/>
      <c r="M63" s="181"/>
      <c r="N63" s="181">
        <f>'将来負担比率（分子）の構造'!M$44</f>
        <v>9</v>
      </c>
      <c r="O63" s="181"/>
      <c r="P63" s="181"/>
    </row>
    <row r="64" spans="1:16" x14ac:dyDescent="0.15">
      <c r="A64" s="181" t="s">
        <v>33</v>
      </c>
      <c r="B64" s="181">
        <f>'将来負担比率（分子）の構造'!I$43</f>
        <v>198</v>
      </c>
      <c r="C64" s="181"/>
      <c r="D64" s="181"/>
      <c r="E64" s="181">
        <f>'将来負担比率（分子）の構造'!J$43</f>
        <v>260</v>
      </c>
      <c r="F64" s="181"/>
      <c r="G64" s="181"/>
      <c r="H64" s="181">
        <f>'将来負担比率（分子）の構造'!K$43</f>
        <v>348</v>
      </c>
      <c r="I64" s="181"/>
      <c r="J64" s="181"/>
      <c r="K64" s="181">
        <f>'将来負担比率（分子）の構造'!L$43</f>
        <v>466</v>
      </c>
      <c r="L64" s="181"/>
      <c r="M64" s="181"/>
      <c r="N64" s="181">
        <f>'将来負担比率（分子）の構造'!M$43</f>
        <v>609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3070</v>
      </c>
      <c r="C66" s="181"/>
      <c r="D66" s="181"/>
      <c r="E66" s="181">
        <f>'将来負担比率（分子）の構造'!J$41</f>
        <v>3120</v>
      </c>
      <c r="F66" s="181"/>
      <c r="G66" s="181"/>
      <c r="H66" s="181">
        <f>'将来負担比率（分子）の構造'!K$41</f>
        <v>3177</v>
      </c>
      <c r="I66" s="181"/>
      <c r="J66" s="181"/>
      <c r="K66" s="181">
        <f>'将来負担比率（分子）の構造'!L$41</f>
        <v>3344</v>
      </c>
      <c r="L66" s="181"/>
      <c r="M66" s="181"/>
      <c r="N66" s="181">
        <f>'将来負担比率（分子）の構造'!M$41</f>
        <v>3523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867</v>
      </c>
      <c r="C72" s="185">
        <f>基金残高に係る経年分析!G55</f>
        <v>955</v>
      </c>
      <c r="D72" s="185">
        <f>基金残高に係る経年分析!H55</f>
        <v>1183</v>
      </c>
    </row>
    <row r="73" spans="1:16" x14ac:dyDescent="0.15">
      <c r="A73" s="184" t="s">
        <v>78</v>
      </c>
      <c r="B73" s="185">
        <f>基金残高に係る経年分析!F56</f>
        <v>492</v>
      </c>
      <c r="C73" s="185">
        <f>基金残高に係る経年分析!G56</f>
        <v>571</v>
      </c>
      <c r="D73" s="185">
        <f>基金残高に係る経年分析!H56</f>
        <v>572</v>
      </c>
    </row>
    <row r="74" spans="1:16" x14ac:dyDescent="0.15">
      <c r="A74" s="184" t="s">
        <v>79</v>
      </c>
      <c r="B74" s="185">
        <f>基金残高に係る経年分析!F57</f>
        <v>3396</v>
      </c>
      <c r="C74" s="185">
        <f>基金残高に係る経年分析!G57</f>
        <v>2634</v>
      </c>
      <c r="D74" s="185">
        <f>基金残高に係る経年分析!H57</f>
        <v>2425</v>
      </c>
    </row>
  </sheetData>
  <sheetProtection algorithmName="SHA-512" hashValue="1JM85IK6J02DlQ6GUi+YMG3pkYNWP1oyYOmW0YRSNAQpasMSlEWVj7tpMwKd89+icK19qRzPI2E8xCRSEdTruQ==" saltValue="qK592q0XQbm5cmiC59aU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2022-03-08T04:39:57Z</cp:lastPrinted>
  <dcterms:created xsi:type="dcterms:W3CDTF">2022-02-02T06:52:07Z</dcterms:created>
  <dcterms:modified xsi:type="dcterms:W3CDTF">2022-03-29T00:23:24Z</dcterms:modified>
  <cp:category/>
</cp:coreProperties>
</file>