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5_普通会計決算調査\01普通会計決算\財政状況資料集\Ｒ２年度決算\４．県→国（調査システム報告）\"/>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c r="AP63" i="12"/>
  <c r="AP23" i="12" l="1"/>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BW42" i="10" s="1"/>
  <c r="BW43" i="10" s="1"/>
  <c r="AM34" i="10"/>
  <c r="C34" i="10"/>
  <c r="C35" i="10" l="1"/>
  <c r="BE34" i="10" s="1"/>
  <c r="BE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<sst xmlns="http://schemas.openxmlformats.org/spreadsheetml/2006/main" count="1145" uniqueCount="599">
  <si>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</si>
  <si>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</si>
  <si>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</si>
  <si>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</si>
  <si>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</si>
  <si>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</si>
  <si>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</si>
  <si>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</si>
  <si>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</si>
  <si>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</si>
  <si>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</si>
  <si>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</si>
  <si>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</si>
  <si>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</si>
  <si>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</si>
  <si>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</si>
  <si>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</si>
  <si>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</si>
  <si>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</si>
  <si>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</si>
  <si>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</si>
  <si>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</si>
  <si>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</si>
  <si>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</si>
  <si>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</si>
  <si>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</si>
  <si>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</si>
  <si>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</si>
  <si>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</si>
  <si>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</si>
  <si>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</si>
  <si>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</si>
  <si>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</si>
  <si>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</si>
  <si>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</si>
  <si>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</si>
  <si>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</si>
  <si>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</si>
  <si>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</si>
  <si>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</si>
  <si>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</si>
  <si>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</si>
  <si>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</si>
  <si>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</si>
  <si>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</si>
  <si>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</si>
  <si>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</si>
  <si>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</si>
  <si>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</si>
  <si>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</si>
  <si>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</si>
  <si>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</si>
  <si>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</si>
  <si>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</si>
  <si>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</si>
  <si>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</si>
  <si>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</si>
  <si>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</si>
  <si>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</si>
  <si>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</si>
  <si>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</si>
  <si>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</si>
  <si>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</si>
  <si>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</si>
  <si>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</si>
  <si>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</si>
  <si>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</si>
  <si>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</si>
  <si>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</si>
  <si>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</si>
  <si>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</si>
  <si>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</si>
  <si>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</si>
  <si>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</si>
  <si>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</si>
  <si>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</si>
  <si>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</si>
  <si>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</si>
  <si>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</si>
  <si>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</si>
  <si>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</si>
  <si>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</si>
  <si>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</si>
  <si>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</si>
  <si>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</si>
  <si>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</si>
  <si>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</si>
  <si>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</si>
  <si>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</si>
  <si>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</si>
  <si>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</si>
  <si>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</si>
  <si>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</si>
  <si>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</si>
  <si>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</si>
  <si>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</si>
  <si>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</si>
  <si>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</si>
  <si>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芸西村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</si>
  <si>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</si>
  <si>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</si>
  <si>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</si>
  <si>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</si>
  <si>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</si>
  <si>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</si>
  <si>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</si>
  <si>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</si>
  <si>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</si>
  <si>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</si>
  <si>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</si>
  <si>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</si>
  <si>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</si>
  <si>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</si>
  <si>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</si>
  <si>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</si>
  <si>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</si>
  <si>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</si>
  <si>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</si>
  <si>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</si>
  <si>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</si>
  <si>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</si>
  <si>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</si>
  <si>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</si>
  <si>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</si>
  <si>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</si>
  <si>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</si>
  <si>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</si>
  <si>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</si>
  <si>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</si>
  <si>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</si>
  <si>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</si>
  <si>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</si>
  <si>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</si>
  <si>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</si>
  <si>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</si>
  <si>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</si>
  <si>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</si>
  <si>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</si>
  <si>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</si>
  <si>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</si>
  <si>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</si>
  <si>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</si>
  <si>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</si>
  <si>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</si>
  <si>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</si>
  <si>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</si>
  <si>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</si>
  <si>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</si>
  <si>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</si>
  <si>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</si>
  <si>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</si>
  <si>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</si>
  <si>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</si>
  <si>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</si>
  <si>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</si>
  <si>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</si>
  <si>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</si>
  <si>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</si>
  <si>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</si>
  <si>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</si>
  <si>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</si>
  <si>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</si>
  <si>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</si>
  <si>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</si>
  <si>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</si>
  <si>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</si>
  <si>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</si>
  <si>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</si>
  <si>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</si>
  <si>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</si>
  <si>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</si>
  <si>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</si>
  <si>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</si>
  <si>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</si>
  <si>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</si>
  <si>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</si>
  <si>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</si>
  <si>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</si>
  <si>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</si>
  <si>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</si>
  <si>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</si>
  <si>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</si>
  <si>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</si>
  <si>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</si>
  <si>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</si>
  <si>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</si>
  <si>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</si>
  <si>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</si>
  <si>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</si>
  <si>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</si>
  <si>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</si>
  <si>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</si>
  <si>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</si>
  <si>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</si>
  <si>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</si>
  <si>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</si>
  <si>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</si>
  <si>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</si>
  <si>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</si>
  <si>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</si>
  <si>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</si>
  <si>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</si>
  <si>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</si>
  <si>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</si>
  <si>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</si>
  <si>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</si>
  <si>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</si>
  <si>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</si>
  <si>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</si>
  <si>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</si>
  <si>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</si>
  <si>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</si>
  <si>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</si>
  <si>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高知県芸西村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</si>
  <si>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</si>
  <si>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</si>
  <si>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</si>
  <si>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</si>
  <si>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</si>
  <si>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</si>
  <si>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</si>
  <si>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</si>
  <si>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</si>
  <si>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</si>
  <si>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</si>
  <si>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</si>
  <si>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</si>
  <si>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</si>
  <si>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</si>
  <si>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</si>
  <si>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</si>
  <si>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</si>
  <si>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</si>
  <si>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</si>
  <si>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</si>
  <si>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</si>
  <si>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</si>
  <si>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</si>
  <si>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</si>
  <si>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</si>
  <si>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</si>
  <si>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</si>
  <si>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</si>
  <si>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</si>
  <si>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</si>
  <si>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</si>
  <si>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</si>
  <si>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</si>
  <si>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</si>
  <si>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</si>
  <si>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</si>
  <si>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</si>
  <si>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</si>
  <si>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</si>
  <si>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</si>
  <si>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</si>
  <si>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</si>
  <si>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</si>
  <si>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</si>
  <si>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</si>
  <si>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</si>
  <si>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</si>
  <si>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</si>
  <si>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</si>
  <si>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</si>
  <si>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</si>
  <si>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</si>
  <si>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</si>
  <si>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</si>
  <si>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</si>
  <si>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</si>
  <si>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</si>
  <si>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</si>
  <si>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</si>
  <si>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</si>
  <si>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</si>
  <si>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</si>
  <si>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</si>
  <si>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</si>
  <si>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</si>
  <si>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</si>
  <si>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</si>
  <si>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</si>
  <si>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</si>
  <si>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</si>
  <si>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</si>
  <si>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</si>
  <si>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</si>
  <si>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</si>
  <si>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</si>
  <si>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</si>
  <si>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</si>
  <si>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</si>
  <si>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</si>
  <si>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</si>
  <si>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</si>
  <si>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</si>
  <si>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</si>
  <si>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</si>
  <si>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</si>
  <si>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</si>
  <si>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</si>
  <si>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</si>
  <si>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</si>
  <si>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</si>
  <si>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</si>
  <si>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</si>
  <si>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</si>
  <si>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</si>
  <si>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</si>
  <si>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</si>
  <si>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</si>
  <si>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</si>
  <si>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</si>
  <si>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</si>
  <si>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</si>
  <si>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</si>
  <si>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</si>
  <si>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</si>
  <si>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</si>
  <si>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</si>
  <si>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</si>
  <si>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</si>
  <si>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</si>
  <si>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</si>
  <si>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</si>
  <si>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</si>
  <si>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</si>
  <si>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</si>
  <si>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</si>
  <si>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</si>
  <si>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</si>
  <si>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</si>
  <si>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</si>
  <si>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</si>
  <si>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</si>
  <si>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</si>
  <si>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</si>
  <si>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</si>
  <si>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</si>
  <si>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</si>
  <si>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</si>
  <si>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</si>
  <si>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</si>
  <si>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</si>
  <si>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</si>
  <si>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</si>
  <si>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</si>
  <si>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</si>
  <si>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</si>
  <si>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</si>
  <si>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</si>
  <si>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</si>
  <si>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</si>
  <si>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</si>
  <si>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</si>
  <si>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</si>
  <si>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</si>
  <si>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</si>
  <si>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</si>
  <si>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</si>
  <si>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</si>
  <si>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</si>
  <si>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</si>
  <si>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</si>
  <si>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</si>
  <si>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</si>
  <si>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</si>
  <si>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高知県芸西村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</si>
  <si>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</si>
  <si>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</si>
  <si>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</si>
  <si>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</si>
  <si>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</si>
  <si>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</si>
  <si>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</si>
  <si>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</si>
  <si>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</si>
  <si>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</si>
  <si>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</si>
  <si>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</si>
  <si>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</si>
  <si>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</si>
  <si>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</si>
  <si>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</si>
  <si>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</si>
  <si>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</si>
  <si>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</si>
  <si>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</si>
  <si>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芸西村住宅新築資金等特別会計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</si>
  <si>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</si>
  <si>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</si>
  <si>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</si>
  <si>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</si>
  <si>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</si>
  <si>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</si>
  <si>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</si>
  <si>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</si>
  <si>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</si>
  <si>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</si>
  <si>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</si>
  <si>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</si>
  <si>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</si>
  <si>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</si>
  <si>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芸西村国民健康保険特別会計</t>
    <phoneticPr fontId="5"/>
  </si>
  <si>
    <t>芸西村介護保険事業特別会計</t>
    <phoneticPr fontId="5"/>
  </si>
  <si>
    <t>芸西村後期高齢者医療特別会計</t>
    <phoneticPr fontId="5"/>
  </si>
  <si>
    <t>芸西村簡易水道事業特別会計</t>
    <phoneticPr fontId="5"/>
  </si>
  <si>
    <t>法非適用企業</t>
    <phoneticPr fontId="5"/>
  </si>
  <si>
    <t>芸西村下水道事業特別会計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</si>
  <si>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</si>
  <si>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</si>
  <si>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</si>
  <si>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</si>
  <si>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</si>
  <si>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</si>
  <si>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</si>
  <si>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</si>
  <si>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</si>
  <si>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</si>
  <si>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</si>
  <si>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</si>
  <si>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</si>
  <si>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</si>
  <si>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</si>
  <si>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</si>
  <si>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</si>
  <si>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</si>
  <si>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</si>
  <si>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</si>
  <si>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</si>
  <si>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</si>
  <si>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</si>
  <si>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</si>
  <si>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</si>
  <si>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</si>
  <si>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</si>
  <si>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</si>
  <si>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</si>
  <si>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</si>
  <si>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</si>
  <si>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</si>
  <si>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</si>
  <si>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</si>
  <si>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</si>
  <si>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</si>
  <si>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</si>
  <si>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</si>
  <si>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</si>
  <si>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</si>
  <si>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</si>
  <si>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</si>
  <si>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</si>
  <si>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</si>
  <si>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</si>
  <si>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</si>
  <si>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</si>
  <si>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</si>
  <si>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</si>
  <si>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</si>
  <si>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</si>
  <si>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</si>
  <si>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</si>
  <si>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</si>
  <si>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</si>
  <si>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</si>
  <si>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</si>
  <si>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</si>
  <si>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</si>
  <si>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</si>
  <si>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</si>
  <si>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</si>
  <si>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芸西村下水道事業特別会計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</si>
  <si>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</si>
  <si>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</si>
  <si>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芸西村簡易水道事業特別会計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</si>
  <si>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</si>
  <si>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芸西村介護保険事業特別会計</t>
    <phoneticPr fontId="5"/>
  </si>
  <si>
    <t>(Ｆ)</t>
    <phoneticPr fontId="5"/>
  </si>
  <si>
    <t>芸西村後期高齢者医療特別会計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</si>
  <si>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</si>
  <si>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</si>
  <si>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</si>
  <si>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</si>
  <si>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</si>
  <si>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</si>
  <si>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</si>
  <si>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</si>
  <si>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</si>
  <si>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</si>
  <si>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</si>
  <si>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</si>
  <si>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</si>
  <si>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</si>
  <si>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</si>
  <si>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</si>
  <si>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</si>
  <si>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</si>
  <si>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</si>
  <si>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</si>
  <si>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</si>
  <si>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</si>
  <si>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</si>
  <si>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</si>
  <si>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</si>
  <si>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</si>
  <si>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</si>
  <si>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</si>
  <si>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</si>
  <si>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</si>
  <si>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</si>
  <si>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</si>
  <si>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</si>
  <si>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</si>
  <si>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</si>
  <si>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</si>
  <si>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</si>
  <si>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</si>
  <si>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</si>
  <si>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</si>
  <si>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</si>
  <si>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</si>
  <si>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</si>
  <si>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</si>
  <si>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</si>
  <si>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</si>
  <si>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</si>
  <si>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</si>
  <si>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</si>
  <si>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</si>
  <si>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</si>
  <si>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</si>
  <si>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</si>
  <si>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</si>
  <si>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</si>
  <si>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</si>
  <si>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</si>
  <si>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</si>
  <si>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</si>
  <si>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</si>
  <si>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</si>
  <si>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</si>
  <si>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</si>
  <si>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</si>
  <si>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</si>
  <si>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</si>
  <si>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</si>
  <si>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</si>
  <si>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</si>
  <si>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</si>
  <si>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</si>
  <si>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</si>
  <si>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</si>
  <si>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</si>
  <si>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</si>
  <si>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</si>
  <si>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</si>
  <si>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</si>
  <si>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</si>
  <si>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</si>
  <si>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</si>
  <si>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</si>
  <si>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</si>
  <si>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4.88</t>
  </si>
  <si>
    <t>▲ 8.77</t>
  </si>
  <si>
    <t>▲ 0.98</t>
  </si>
  <si>
    <t>一般会計</t>
  </si>
  <si>
    <t>芸西村介護保険事業特別会計</t>
  </si>
  <si>
    <t>芸西村簡易水道事業特別会計</t>
  </si>
  <si>
    <t>芸西村後期高齢者医療特別会計</t>
  </si>
  <si>
    <t>芸西村国民健康保険特別会計</t>
  </si>
  <si>
    <t>芸西村下水道事業特別会計</t>
  </si>
  <si>
    <t>芸西村住宅新築資金等特別会計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</si>
  <si>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</si>
  <si>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</si>
  <si>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</si>
  <si>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</si>
  <si>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</si>
  <si>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</si>
  <si>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</si>
  <si>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</si>
  <si>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</si>
  <si>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</si>
  <si>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高知県広域食肉センター事務組合</t>
    <rPh sb="0" eb="3">
      <t>コウチケン</t>
    </rPh>
    <rPh sb="3" eb="5">
      <t>コウイキ</t>
    </rPh>
    <rPh sb="5" eb="7">
      <t>ショクニク</t>
    </rPh>
    <rPh sb="11" eb="13">
      <t>ジム</t>
    </rPh>
    <rPh sb="13" eb="15">
      <t>クミアイ</t>
    </rPh>
    <phoneticPr fontId="5"/>
  </si>
  <si>
    <t>安芸広域市町村圏事務組合</t>
    <rPh sb="0" eb="2">
      <t>アキ</t>
    </rPh>
    <rPh sb="2" eb="4">
      <t>コウイキ</t>
    </rPh>
    <rPh sb="4" eb="7">
      <t>シチョウソン</t>
    </rPh>
    <rPh sb="7" eb="8">
      <t>ケン</t>
    </rPh>
    <rPh sb="8" eb="10">
      <t>ジム</t>
    </rPh>
    <rPh sb="10" eb="12">
      <t>クミアイ</t>
    </rPh>
    <phoneticPr fontId="5"/>
  </si>
  <si>
    <t>こうち人づくり広域連合</t>
    <rPh sb="3" eb="4">
      <t>ヒト</t>
    </rPh>
    <rPh sb="7" eb="9">
      <t>コウイキ</t>
    </rPh>
    <rPh sb="9" eb="11">
      <t>レンゴウ</t>
    </rPh>
    <phoneticPr fontId="5"/>
  </si>
  <si>
    <t>高知県市町村総合事務組合</t>
  </si>
  <si>
    <t>高知県後期高齢者医療広域連合</t>
  </si>
  <si>
    <t>安芸広域市町村圏特別養護老人ホーム組合</t>
  </si>
  <si>
    <t>香南斎場組合</t>
    <rPh sb="0" eb="2">
      <t>コウナン</t>
    </rPh>
    <rPh sb="2" eb="4">
      <t>サイジョウ</t>
    </rPh>
    <rPh sb="4" eb="6">
      <t>クミアイ</t>
    </rPh>
    <phoneticPr fontId="2"/>
  </si>
  <si>
    <t>一般会計</t>
    <rPh sb="0" eb="2">
      <t>イッパン</t>
    </rPh>
    <rPh sb="2" eb="4">
      <t>カイケイ</t>
    </rPh>
    <phoneticPr fontId="2"/>
  </si>
  <si>
    <t>滞納整理事業特別会計</t>
    <rPh sb="0" eb="2">
      <t>タイノウ</t>
    </rPh>
    <rPh sb="2" eb="4">
      <t>セイリ</t>
    </rPh>
    <rPh sb="4" eb="6">
      <t>ジギョウ</t>
    </rPh>
    <rPh sb="6" eb="8">
      <t>トクベツ</t>
    </rPh>
    <rPh sb="8" eb="10">
      <t>カイケイ</t>
    </rPh>
    <phoneticPr fontId="2"/>
  </si>
  <si>
    <t>交通災害共済特別会計</t>
    <rPh sb="0" eb="2">
      <t>コウツウ</t>
    </rPh>
    <rPh sb="2" eb="4">
      <t>サイガイ</t>
    </rPh>
    <rPh sb="4" eb="6">
      <t>キョウサイ</t>
    </rPh>
    <rPh sb="6" eb="8">
      <t>トクベツ</t>
    </rPh>
    <rPh sb="8" eb="10">
      <t>カイケイ</t>
    </rPh>
    <phoneticPr fontId="2"/>
  </si>
  <si>
    <t>後期高齢者医療特別会計</t>
    <rPh sb="0" eb="2">
      <t>コウキ</t>
    </rPh>
    <rPh sb="2" eb="5">
      <t>コウレイシャ</t>
    </rPh>
    <rPh sb="5" eb="7">
      <t>イリョウ</t>
    </rPh>
    <rPh sb="7" eb="9">
      <t>トクベツ</t>
    </rPh>
    <rPh sb="9" eb="11">
      <t>カイケイ</t>
    </rPh>
    <phoneticPr fontId="2"/>
  </si>
  <si>
    <t>ふるさと応援基金</t>
    <rPh sb="4" eb="6">
      <t>オウエン</t>
    </rPh>
    <rPh sb="6" eb="8">
      <t>キキン</t>
    </rPh>
    <phoneticPr fontId="5"/>
  </si>
  <si>
    <t>施設整備基金</t>
    <rPh sb="0" eb="2">
      <t>シセツ</t>
    </rPh>
    <rPh sb="2" eb="4">
      <t>セイビ</t>
    </rPh>
    <rPh sb="4" eb="6">
      <t>キキン</t>
    </rPh>
    <phoneticPr fontId="5"/>
  </si>
  <si>
    <t>下水対策基金</t>
    <rPh sb="0" eb="2">
      <t>ゲスイ</t>
    </rPh>
    <rPh sb="2" eb="4">
      <t>タイサク</t>
    </rPh>
    <rPh sb="4" eb="6">
      <t>キキン</t>
    </rPh>
    <phoneticPr fontId="5"/>
  </si>
  <si>
    <t>ふるさとづくり基金</t>
  </si>
  <si>
    <t>水源対策基金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</si>
</sst>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AC9B-4030-BF37-F19BF86B62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155632</c:v>
                </c:pt>
                <c:pt idx="1">
                  <c:v>151222</c:v>
                </c:pt>
                <c:pt idx="2">
                  <c:v>145830</c:v>
                </c:pt>
                <c:pt idx="3">
                  <c:v>176585</c:v>
                </c:pt>
                <c:pt idx="4">
                  <c:v>214389</c:v>
                </c:pt>
              </c:numCache>
            </c:numRef>
          </c:val>
          <c:smooth val="0"/>
          <c:extLst>
            <c:ext xmlns:c16="http://schemas.microsoft.com/office/drawing/2014/chart" uri="{C3380CC4-5D6E-409C-BE32-E72D297353CC}">
              <c16:uniqueId val="{00000001-AC9B-4030-BF37-F19BF86B62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0.94</c:v>
                </c:pt>
                <c:pt idx="1">
                  <c:v>0.88</c:v>
                </c:pt>
                <c:pt idx="2">
                  <c:v>0.97</c:v>
                </c:pt>
                <c:pt idx="3">
                  <c:v>4.8499999999999996</c:v>
                </c:pt>
                <c:pt idx="4">
                  <c:v>7.23</c:v>
                </c:pt>
              </c:numCache>
            </c:numRef>
          </c:val>
          <c:extLst>
            <c:ext xmlns:c16="http://schemas.microsoft.com/office/drawing/2014/chart" uri="{C3380CC4-5D6E-409C-BE32-E72D297353CC}">
              <c16:uniqueId val="{00000000-7477-430F-9272-5208BDBD5F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25.71</c:v>
                </c:pt>
                <c:pt idx="1">
                  <c:v>17.45</c:v>
                </c:pt>
                <c:pt idx="2">
                  <c:v>16.059999999999999</c:v>
                </c:pt>
                <c:pt idx="3">
                  <c:v>16.29</c:v>
                </c:pt>
                <c:pt idx="4">
                  <c:v>23.24</c:v>
                </c:pt>
              </c:numCache>
            </c:numRef>
          </c:val>
          <c:extLst>
            <c:ext xmlns:c16="http://schemas.microsoft.com/office/drawing/2014/chart" uri="{C3380CC4-5D6E-409C-BE32-E72D297353CC}">
              <c16:uniqueId val="{00000001-7477-430F-9272-5208BDBD5F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-4.88</c:v>
                </c:pt>
                <c:pt idx="1">
                  <c:v>-8.77</c:v>
                </c:pt>
                <c:pt idx="2">
                  <c:v>-0.98</c:v>
                </c:pt>
                <c:pt idx="3">
                  <c:v>3.89</c:v>
                </c:pt>
                <c:pt idx="4">
                  <c:v>10.32</c:v>
                </c:pt>
              </c:numCache>
            </c:numRef>
          </c:val>
          <c:smooth val="0"/>
          <c:extLst>
            <c:ext xmlns:c16="http://schemas.microsoft.com/office/drawing/2014/chart" uri="{C3380CC4-5D6E-409C-BE32-E72D297353CC}">
              <c16:uniqueId val="{00000002-7477-430F-9272-5208BDBD5F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560F-4D7A-A5FB-CABC4F8BFB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0F-4D7A-A5FB-CABC4F8BFB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0F-4D7A-A5FB-CABC4F8BFB29}"/>
            </c:ext>
          </c:extLst>
        </c:ser>
        <c:ser>
          <c:idx val="3"/>
          <c:order val="3"/>
          <c:tx>
            <c:strRef>
              <c:f>データシート!$A$30</c:f>
              <c:strCache>
                <c:ptCount val="1"/>
                <c:pt idx="0">
                  <c:v>芸西村住宅新築資金等特別会計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0.01</c:v>
                </c:pt>
                <c:pt idx="4">
                  <c:v>#N/A</c:v>
                </c:pt>
                <c:pt idx="5">
                  <c:v>0.06</c:v>
                </c:pt>
                <c:pt idx="6">
                  <c:v>#N/A</c:v>
                </c:pt>
                <c:pt idx="7">
                  <c:v>0.11</c:v>
                </c:pt>
                <c:pt idx="8">
                  <c:v>#N/A</c:v>
                </c:pt>
                <c:pt idx="9">
                  <c:v>0</c:v>
                </c:pt>
              </c:numCache>
            </c:numRef>
          </c:val>
          <c:extLst>
            <c:ext xmlns:c16="http://schemas.microsoft.com/office/drawing/2014/chart" uri="{C3380CC4-5D6E-409C-BE32-E72D297353CC}">
              <c16:uniqueId val="{00000003-560F-4D7A-A5FB-CABC4F8BFB29}"/>
            </c:ext>
          </c:extLst>
        </c:ser>
        <c:ser>
          <c:idx val="4"/>
          <c:order val="4"/>
          <c:tx>
            <c:strRef>
              <c:f>データシート!$A$31</c:f>
              <c:strCache>
                <c:ptCount val="1"/>
                <c:pt idx="0">
                  <c:v>芸西村下水道事業特別会計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4-560F-4D7A-A5FB-CABC4F8BFB29}"/>
            </c:ext>
          </c:extLst>
        </c:ser>
        <c:ser>
          <c:idx val="5"/>
          <c:order val="5"/>
          <c:tx>
            <c:strRef>
              <c:f>データシート!$A$32</c:f>
              <c:strCache>
                <c:ptCount val="1"/>
                <c:pt idx="0">
                  <c:v>芸西村国民健康保険特別会計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1.51</c:v>
                </c:pt>
                <c:pt idx="2">
                  <c:v>#N/A</c:v>
                </c:pt>
                <c:pt idx="3">
                  <c:v>0.54</c:v>
                </c:pt>
                <c:pt idx="4">
                  <c:v>#N/A</c:v>
                </c:pt>
                <c:pt idx="5">
                  <c:v>0.54</c:v>
                </c:pt>
                <c:pt idx="6">
                  <c:v>#N/A</c:v>
                </c:pt>
                <c:pt idx="7">
                  <c:v>0.1</c:v>
                </c:pt>
                <c:pt idx="8">
                  <c:v>#N/A</c:v>
                </c:pt>
                <c:pt idx="9">
                  <c:v>0.06</c:v>
                </c:pt>
              </c:numCache>
            </c:numRef>
          </c:val>
          <c:extLst>
            <c:ext xmlns:c16="http://schemas.microsoft.com/office/drawing/2014/chart" uri="{C3380CC4-5D6E-409C-BE32-E72D297353CC}">
              <c16:uniqueId val="{00000005-560F-4D7A-A5FB-CABC4F8BFB29}"/>
            </c:ext>
          </c:extLst>
        </c:ser>
        <c:ser>
          <c:idx val="6"/>
          <c:order val="6"/>
          <c:tx>
            <c:strRef>
              <c:f>データシート!$A$33</c:f>
              <c:strCache>
                <c:ptCount val="1"/>
                <c:pt idx="0">
                  <c:v>芸西村後期高齢者医療特別会計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0.01</c:v>
                </c:pt>
                <c:pt idx="4">
                  <c:v>#N/A</c:v>
                </c:pt>
                <c:pt idx="5">
                  <c:v>0</c:v>
                </c:pt>
                <c:pt idx="6">
                  <c:v>#N/A</c:v>
                </c:pt>
                <c:pt idx="7">
                  <c:v>0.09</c:v>
                </c:pt>
                <c:pt idx="8">
                  <c:v>#N/A</c:v>
                </c:pt>
                <c:pt idx="9">
                  <c:v>0.09</c:v>
                </c:pt>
              </c:numCache>
            </c:numRef>
          </c:val>
          <c:extLst>
            <c:ext xmlns:c16="http://schemas.microsoft.com/office/drawing/2014/chart" uri="{C3380CC4-5D6E-409C-BE32-E72D297353CC}">
              <c16:uniqueId val="{00000006-560F-4D7A-A5FB-CABC4F8BFB29}"/>
            </c:ext>
          </c:extLst>
        </c:ser>
        <c:ser>
          <c:idx val="7"/>
          <c:order val="7"/>
          <c:tx>
            <c:strRef>
              <c:f>データシート!$A$34</c:f>
              <c:strCache>
                <c:ptCount val="1"/>
                <c:pt idx="0">
                  <c:v>芸西村簡易水道事業特別会計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0.09</c:v>
                </c:pt>
                <c:pt idx="2">
                  <c:v>#N/A</c:v>
                </c:pt>
                <c:pt idx="3">
                  <c:v>0.1</c:v>
                </c:pt>
                <c:pt idx="4">
                  <c:v>#N/A</c:v>
                </c:pt>
                <c:pt idx="5">
                  <c:v>0.3</c:v>
                </c:pt>
                <c:pt idx="6">
                  <c:v>#N/A</c:v>
                </c:pt>
                <c:pt idx="7">
                  <c:v>0.36</c:v>
                </c:pt>
                <c:pt idx="8">
                  <c:v>#N/A</c:v>
                </c:pt>
                <c:pt idx="9">
                  <c:v>0.44</c:v>
                </c:pt>
              </c:numCache>
            </c:numRef>
          </c:val>
          <c:extLst>
            <c:ext xmlns:c16="http://schemas.microsoft.com/office/drawing/2014/chart" uri="{C3380CC4-5D6E-409C-BE32-E72D297353CC}">
              <c16:uniqueId val="{00000007-560F-4D7A-A5FB-CABC4F8BFB29}"/>
            </c:ext>
          </c:extLst>
        </c:ser>
        <c:ser>
          <c:idx val="8"/>
          <c:order val="8"/>
          <c:tx>
            <c:strRef>
              <c:f>データシート!$A$35</c:f>
              <c:strCache>
                <c:ptCount val="1"/>
                <c:pt idx="0">
                  <c:v>芸西村介護保険事業特別会計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0.83</c:v>
                </c:pt>
                <c:pt idx="2">
                  <c:v>#N/A</c:v>
                </c:pt>
                <c:pt idx="3">
                  <c:v>1.03</c:v>
                </c:pt>
                <c:pt idx="4">
                  <c:v>#N/A</c:v>
                </c:pt>
                <c:pt idx="5">
                  <c:v>0.35</c:v>
                </c:pt>
                <c:pt idx="6">
                  <c:v>#N/A</c:v>
                </c:pt>
                <c:pt idx="7">
                  <c:v>0.69</c:v>
                </c:pt>
                <c:pt idx="8">
                  <c:v>#N/A</c:v>
                </c:pt>
                <c:pt idx="9">
                  <c:v>1.19</c:v>
                </c:pt>
              </c:numCache>
            </c:numRef>
          </c:val>
          <c:extLst>
            <c:ext xmlns:c16="http://schemas.microsoft.com/office/drawing/2014/chart" uri="{C3380CC4-5D6E-409C-BE32-E72D297353CC}">
              <c16:uniqueId val="{00000008-560F-4D7A-A5FB-CABC4F8BFB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0.84</c:v>
                </c:pt>
                <c:pt idx="2">
                  <c:v>#N/A</c:v>
                </c:pt>
                <c:pt idx="3">
                  <c:v>0.86</c:v>
                </c:pt>
                <c:pt idx="4">
                  <c:v>#N/A</c:v>
                </c:pt>
                <c:pt idx="5">
                  <c:v>0.9</c:v>
                </c:pt>
                <c:pt idx="6">
                  <c:v>#N/A</c:v>
                </c:pt>
                <c:pt idx="7">
                  <c:v>4.7300000000000004</c:v>
                </c:pt>
                <c:pt idx="8">
                  <c:v>#N/A</c:v>
                </c:pt>
                <c:pt idx="9">
                  <c:v>7.23</c:v>
                </c:pt>
              </c:numCache>
            </c:numRef>
          </c:val>
          <c:extLst>
            <c:ext xmlns:c16="http://schemas.microsoft.com/office/drawing/2014/chart" uri="{C3380CC4-5D6E-409C-BE32-E72D297353CC}">
              <c16:uniqueId val="{00000009-560F-4D7A-A5FB-CABC4F8BFB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313</c:v>
                </c:pt>
                <c:pt idx="5">
                  <c:v>313</c:v>
                </c:pt>
                <c:pt idx="8">
                  <c:v>300</c:v>
                </c:pt>
                <c:pt idx="11">
                  <c:v>293</c:v>
                </c:pt>
                <c:pt idx="14">
                  <c:v>288</c:v>
                </c:pt>
              </c:numCache>
            </c:numRef>
          </c:val>
          <c:extLst>
            <c:ext xmlns:c16="http://schemas.microsoft.com/office/drawing/2014/chart" uri="{C3380CC4-5D6E-409C-BE32-E72D297353CC}">
              <c16:uniqueId val="{00000000-5718-484C-B00B-FFD8047080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18-484C-B00B-FFD8047080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718-484C-B00B-FFD8047080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c:v>
                </c:pt>
                <c:pt idx="3">
                  <c:v>28</c:v>
                </c:pt>
                <c:pt idx="6">
                  <c:v>30</c:v>
                </c:pt>
                <c:pt idx="9">
                  <c:v>25</c:v>
                </c:pt>
                <c:pt idx="12">
                  <c:v>17</c:v>
                </c:pt>
              </c:numCache>
            </c:numRef>
          </c:val>
          <c:extLst>
            <c:ext xmlns:c16="http://schemas.microsoft.com/office/drawing/2014/chart" uri="{C3380CC4-5D6E-409C-BE32-E72D297353CC}">
              <c16:uniqueId val="{00000003-5718-484C-B00B-FFD8047080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148</c:v>
                </c:pt>
                <c:pt idx="3">
                  <c:v>152</c:v>
                </c:pt>
                <c:pt idx="6">
                  <c:v>154</c:v>
                </c:pt>
                <c:pt idx="9">
                  <c:v>158</c:v>
                </c:pt>
                <c:pt idx="12">
                  <c:v>169</c:v>
                </c:pt>
              </c:numCache>
            </c:numRef>
          </c:val>
          <c:extLst>
            <c:ext xmlns:c16="http://schemas.microsoft.com/office/drawing/2014/chart" uri="{C3380CC4-5D6E-409C-BE32-E72D297353CC}">
              <c16:uniqueId val="{00000004-5718-484C-B00B-FFD8047080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18-484C-B00B-FFD8047080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18-484C-B00B-FFD8047080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254</c:v>
                </c:pt>
                <c:pt idx="3">
                  <c:v>244</c:v>
                </c:pt>
                <c:pt idx="6">
                  <c:v>235</c:v>
                </c:pt>
                <c:pt idx="9">
                  <c:v>223</c:v>
                </c:pt>
                <c:pt idx="12">
                  <c:v>224</c:v>
                </c:pt>
              </c:numCache>
            </c:numRef>
          </c:val>
          <c:extLst>
            <c:ext xmlns:c16="http://schemas.microsoft.com/office/drawing/2014/chart" uri="{C3380CC4-5D6E-409C-BE32-E72D297353CC}">
              <c16:uniqueId val="{00000007-5718-484C-B00B-FFD8047080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117</c:v>
                </c:pt>
                <c:pt idx="2">
                  <c:v>#N/A</c:v>
                </c:pt>
                <c:pt idx="3">
                  <c:v>#N/A</c:v>
                </c:pt>
                <c:pt idx="4">
                  <c:v>111</c:v>
                </c:pt>
                <c:pt idx="5">
                  <c:v>#N/A</c:v>
                </c:pt>
                <c:pt idx="6">
                  <c:v>#N/A</c:v>
                </c:pt>
                <c:pt idx="7">
                  <c:v>119</c:v>
                </c:pt>
                <c:pt idx="8">
                  <c:v>#N/A</c:v>
                </c:pt>
                <c:pt idx="9">
                  <c:v>#N/A</c:v>
                </c:pt>
                <c:pt idx="10">
                  <c:v>113</c:v>
                </c:pt>
                <c:pt idx="11">
                  <c:v>#N/A</c:v>
                </c:pt>
                <c:pt idx="12">
                  <c:v>#N/A</c:v>
                </c:pt>
                <c:pt idx="13">
                  <c:v>122</c:v>
                </c:pt>
                <c:pt idx="14">
                  <c:v>#N/A</c:v>
                </c:pt>
              </c:numCache>
            </c:numRef>
          </c:val>
          <c:smooth val="0"/>
          <c:extLst>
            <c:ext xmlns:c16="http://schemas.microsoft.com/office/drawing/2014/chart" uri="{C3380CC4-5D6E-409C-BE32-E72D297353CC}">
              <c16:uniqueId val="{00000008-5718-484C-B00B-FFD8047080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2818</c:v>
                </c:pt>
                <c:pt idx="5">
                  <c:v>2694</c:v>
                </c:pt>
                <c:pt idx="8">
                  <c:v>2569</c:v>
                </c:pt>
                <c:pt idx="11">
                  <c:v>2550</c:v>
                </c:pt>
                <c:pt idx="14">
                  <c:v>2485</c:v>
                </c:pt>
              </c:numCache>
            </c:numRef>
          </c:val>
          <c:extLst>
            <c:ext xmlns:c16="http://schemas.microsoft.com/office/drawing/2014/chart" uri="{C3380CC4-5D6E-409C-BE32-E72D297353CC}">
              <c16:uniqueId val="{00000000-544D-4855-9DF5-789FEDE77E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216</c:v>
                </c:pt>
                <c:pt idx="5">
                  <c:v>193</c:v>
                </c:pt>
                <c:pt idx="8">
                  <c:v>175</c:v>
                </c:pt>
                <c:pt idx="11">
                  <c:v>153</c:v>
                </c:pt>
                <c:pt idx="14">
                  <c:v>126</c:v>
                </c:pt>
              </c:numCache>
            </c:numRef>
          </c:val>
          <c:extLst>
            <c:ext xmlns:c16="http://schemas.microsoft.com/office/drawing/2014/chart" uri="{C3380CC4-5D6E-409C-BE32-E72D297353CC}">
              <c16:uniqueId val="{00000001-544D-4855-9DF5-789FEDE77E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3394</c:v>
                </c:pt>
                <c:pt idx="5">
                  <c:v>3435</c:v>
                </c:pt>
                <c:pt idx="8">
                  <c:v>3679</c:v>
                </c:pt>
                <c:pt idx="11">
                  <c:v>3841</c:v>
                </c:pt>
                <c:pt idx="14">
                  <c:v>4654</c:v>
                </c:pt>
              </c:numCache>
            </c:numRef>
          </c:val>
          <c:extLst>
            <c:ext xmlns:c16="http://schemas.microsoft.com/office/drawing/2014/chart" uri="{C3380CC4-5D6E-409C-BE32-E72D297353CC}">
              <c16:uniqueId val="{00000002-544D-4855-9DF5-789FEDE77E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4D-4855-9DF5-789FEDE77E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4D-4855-9DF5-789FEDE77E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4D-4855-9DF5-789FEDE77E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328</c:v>
                </c:pt>
                <c:pt idx="3">
                  <c:v>309</c:v>
                </c:pt>
                <c:pt idx="6">
                  <c:v>317</c:v>
                </c:pt>
                <c:pt idx="9">
                  <c:v>299</c:v>
                </c:pt>
                <c:pt idx="12">
                  <c:v>310</c:v>
                </c:pt>
              </c:numCache>
            </c:numRef>
          </c:val>
          <c:extLst>
            <c:ext xmlns:c16="http://schemas.microsoft.com/office/drawing/2014/chart" uri="{C3380CC4-5D6E-409C-BE32-E72D297353CC}">
              <c16:uniqueId val="{00000006-544D-4855-9DF5-789FEDE77E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96</c:v>
                </c:pt>
                <c:pt idx="3">
                  <c:v>70</c:v>
                </c:pt>
                <c:pt idx="6">
                  <c:v>43</c:v>
                </c:pt>
                <c:pt idx="9">
                  <c:v>17</c:v>
                </c:pt>
                <c:pt idx="12">
                  <c:v>0</c:v>
                </c:pt>
              </c:numCache>
            </c:numRef>
          </c:val>
          <c:extLst>
            <c:ext xmlns:c16="http://schemas.microsoft.com/office/drawing/2014/chart" uri="{C3380CC4-5D6E-409C-BE32-E72D297353CC}">
              <c16:uniqueId val="{00000007-544D-4855-9DF5-789FEDE77E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2112</c:v>
                </c:pt>
                <c:pt idx="3">
                  <c:v>2128</c:v>
                </c:pt>
                <c:pt idx="6">
                  <c:v>2054</c:v>
                </c:pt>
                <c:pt idx="9">
                  <c:v>1956</c:v>
                </c:pt>
                <c:pt idx="12">
                  <c:v>1861</c:v>
                </c:pt>
              </c:numCache>
            </c:numRef>
          </c:val>
          <c:extLst>
            <c:ext xmlns:c16="http://schemas.microsoft.com/office/drawing/2014/chart" uri="{C3380CC4-5D6E-409C-BE32-E72D297353CC}">
              <c16:uniqueId val="{00000008-544D-4855-9DF5-789FEDE77E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44D-4855-9DF5-789FEDE77E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2326</c:v>
                </c:pt>
                <c:pt idx="3">
                  <c:v>2209</c:v>
                </c:pt>
                <c:pt idx="6">
                  <c:v>2149</c:v>
                </c:pt>
                <c:pt idx="9">
                  <c:v>2183</c:v>
                </c:pt>
                <c:pt idx="12">
                  <c:v>2261</c:v>
                </c:pt>
              </c:numCache>
            </c:numRef>
          </c:val>
          <c:extLst>
            <c:ext xmlns:c16="http://schemas.microsoft.com/office/drawing/2014/chart" uri="{C3380CC4-5D6E-409C-BE32-E72D297353CC}">
              <c16:uniqueId val="{0000000A-544D-4855-9DF5-789FEDE77E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4D-4855-9DF5-789FEDE77E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288</c:v>
                </c:pt>
                <c:pt idx="1">
                  <c:v>289</c:v>
                </c:pt>
                <c:pt idx="2">
                  <c:v>432</c:v>
                </c:pt>
              </c:numCache>
            </c:numRef>
          </c:val>
          <c:extLst>
            <c:ext xmlns:c16="http://schemas.microsoft.com/office/drawing/2014/chart" uri="{C3380CC4-5D6E-409C-BE32-E72D297353CC}">
              <c16:uniqueId val="{00000000-929D-4379-8513-D9F046F1B6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339</c:v>
                </c:pt>
                <c:pt idx="1">
                  <c:v>339</c:v>
                </c:pt>
                <c:pt idx="2">
                  <c:v>339</c:v>
                </c:pt>
              </c:numCache>
            </c:numRef>
          </c:val>
          <c:extLst>
            <c:ext xmlns:c16="http://schemas.microsoft.com/office/drawing/2014/chart" uri="{C3380CC4-5D6E-409C-BE32-E72D297353CC}">
              <c16:uniqueId val="{00000001-929D-4379-8513-D9F046F1B6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2814</c:v>
                </c:pt>
                <c:pt idx="1">
                  <c:v>2968</c:v>
                </c:pt>
                <c:pt idx="2">
                  <c:v>3637</c:v>
                </c:pt>
              </c:numCache>
            </c:numRef>
          </c:val>
          <c:extLst>
            <c:ext xmlns:c16="http://schemas.microsoft.com/office/drawing/2014/chart" uri="{C3380CC4-5D6E-409C-BE32-E72D297353CC}">
              <c16:uniqueId val="{00000002-929D-4379-8513-D9F046F1B6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3,672
3,593
39.60
6,001,262
5,808,117
134,500
1,859,899
2,261,303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財政力指数は昨年度と同水準を維持しており、高知県平均とも同じであるが、全国平均と比較すると大変厳しい財政状況である。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今後も大幅な税収の伸びは見込めないため、歳出の削減を進める一方、地方税の徴収率向上や補助金の活用等を中心に歳入の確保に努める。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141410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物件費・補助費の減少により昨年より</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ポイント減少となっているが、類似団体と比較すると</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ポイント高い水準となっている。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減少理由は、旅費や委託料の減少、補助費は決算額は増加しているが特別定額給付金等の臨時的経費の割合が増加したためである。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今後も経常経費の削減に取り組み、健全な財政運営を行う。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110853</xdr:rowOff>
    </xdr:from>
    <xdr:to>
      <xdr:col>23</xdr:col>
      <xdr:colOff>133350</xdr:colOff>
      <xdr:row>63</xdr:row>
      <xdr:rowOff>145324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1220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145324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4326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58238</xdr:rowOff>
    </xdr:from>
    <xdr:to>
      <xdr:col>15</xdr:col>
      <xdr:colOff>82550</xdr:colOff>
      <xdr:row>63</xdr:row>
      <xdr:rowOff>41910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68813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58238</xdr:rowOff>
    </xdr:from>
    <xdr:to>
      <xdr:col>11</xdr:col>
      <xdr:colOff>31750</xdr:colOff>
      <xdr:row>62</xdr:row>
      <xdr:rowOff>151312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688138"/>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60053</xdr:rowOff>
    </xdr:from>
    <xdr:to>
      <xdr:col>23</xdr:col>
      <xdr:colOff>184150</xdr:colOff>
      <xdr:row>63</xdr:row>
      <xdr:rowOff>161653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32130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94524</xdr:rowOff>
    </xdr:from>
    <xdr:to>
      <xdr:col>19</xdr:col>
      <xdr:colOff>184150</xdr:colOff>
      <xdr:row>64</xdr:row>
      <xdr:rowOff>24674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9451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7438</xdr:rowOff>
    </xdr:from>
    <xdr:to>
      <xdr:col>11</xdr:col>
      <xdr:colOff>82550</xdr:colOff>
      <xdr:row>62</xdr:row>
      <xdr:rowOff>109038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119215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15439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が前年度に比べ大幅に増加している要因は、会計年度任用職員制度が開始されたためである。物件費については、ふるさと納税寄付件数が増えたことに連動してサイト利用料や郵便料等が増加したためである。人件費については、定員適正化計画による人件費の抑制に努め、物件費は事旅費業の分散化等に取り組む。</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60247</xdr:rowOff>
    </xdr:from>
    <xdr:to>
      <xdr:col>23</xdr:col>
      <xdr:colOff>133350</xdr:colOff>
      <xdr:row>81</xdr:row>
      <xdr:rowOff>24814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76247"/>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171190</xdr:rowOff>
    </xdr:from>
    <xdr:to>
      <xdr:col>19</xdr:col>
      <xdr:colOff>133350</xdr:colOff>
      <xdr:row>80</xdr:row>
      <xdr:rowOff>60247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15740"/>
          <a:ext cx="889000" cy="6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171190</xdr:rowOff>
    </xdr:from>
    <xdr:to>
      <xdr:col>15</xdr:col>
      <xdr:colOff>82550</xdr:colOff>
      <xdr:row>80</xdr:row>
      <xdr:rowOff>4023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715740"/>
          <a:ext cx="8890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146478</xdr:rowOff>
    </xdr:from>
    <xdr:to>
      <xdr:col>11</xdr:col>
      <xdr:colOff>31750</xdr:colOff>
      <xdr:row>80</xdr:row>
      <xdr:rowOff>4023</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691028"/>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145464</xdr:rowOff>
    </xdr:from>
    <xdr:to>
      <xdr:col>23</xdr:col>
      <xdr:colOff>184150</xdr:colOff>
      <xdr:row>81</xdr:row>
      <xdr:rowOff>75614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161991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0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9447</xdr:rowOff>
    </xdr:from>
    <xdr:to>
      <xdr:col>19</xdr:col>
      <xdr:colOff>184150</xdr:colOff>
      <xdr:row>80</xdr:row>
      <xdr:rowOff>111047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121224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494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120390</xdr:rowOff>
    </xdr:from>
    <xdr:to>
      <xdr:col>15</xdr:col>
      <xdr:colOff>133350</xdr:colOff>
      <xdr:row>80</xdr:row>
      <xdr:rowOff>50540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60717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124673</xdr:rowOff>
    </xdr:from>
    <xdr:to>
      <xdr:col>11</xdr:col>
      <xdr:colOff>82550</xdr:colOff>
      <xdr:row>80</xdr:row>
      <xdr:rowOff>54823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6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65000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95678</xdr:rowOff>
    </xdr:from>
    <xdr:to>
      <xdr:col>7</xdr:col>
      <xdr:colOff>31750</xdr:colOff>
      <xdr:row>80</xdr:row>
      <xdr:rowOff>25828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36005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0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本村のラスパイレス指数は前年度より</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ポイント低下しており、類似団体比較では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ポイント上回っている。要因としては、職員構成の変動によるものである。</a:t>
          </a:r>
        </a:p>
        <a:p>
          <a:r>
            <a:rPr kumimoji="1" lang="ja-JP" altLang="en-US" sz="1100">
              <a:latin typeface="ＭＳ Ｐゴシック" panose="020B0600070205080204" pitchFamily="50" charset="-128"/>
              <a:ea typeface="ＭＳ Ｐゴシック" panose="020B0600070205080204" pitchFamily="50" charset="-128"/>
            </a:rPr>
            <a:t>今後においても、国の制度に準拠し一層の給与適正化に努める。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113664</xdr:rowOff>
    </xdr:from>
    <xdr:to>
      <xdr:col>81</xdr:col>
      <xdr:colOff>44450</xdr:colOff>
      <xdr:row>87</xdr:row>
      <xdr:rowOff>20638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58364"/>
          <a:ext cx="8382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20638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4630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62864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46300"/>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32702</xdr:rowOff>
    </xdr:from>
    <xdr:to>
      <xdr:col>68</xdr:col>
      <xdr:colOff>152400</xdr:colOff>
      <xdr:row>87</xdr:row>
      <xdr:rowOff>62864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488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62864</xdr:rowOff>
    </xdr:from>
    <xdr:to>
      <xdr:col>81</xdr:col>
      <xdr:colOff>95250</xdr:colOff>
      <xdr:row>86</xdr:row>
      <xdr:rowOff>164464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79391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68279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a:t>
          </a:r>
          <a:r>
            <a:rPr kumimoji="1" lang="en-US" altLang="ja-JP" sz="1100">
              <a:latin typeface="ＭＳ Ｐゴシック" panose="020B0600070205080204" pitchFamily="50" charset="-128"/>
              <a:ea typeface="ＭＳ Ｐゴシック" panose="020B0600070205080204" pitchFamily="50" charset="-128"/>
            </a:rPr>
            <a:t>15.52</a:t>
          </a:r>
          <a:r>
            <a:rPr kumimoji="1" lang="ja-JP" altLang="en-US" sz="1100">
              <a:latin typeface="ＭＳ Ｐゴシック" panose="020B0600070205080204" pitchFamily="50" charset="-128"/>
              <a:ea typeface="ＭＳ Ｐゴシック" panose="020B0600070205080204" pitchFamily="50" charset="-128"/>
            </a:rPr>
            <a:t>人で前年度に比べ</a:t>
          </a:r>
          <a:r>
            <a:rPr kumimoji="1" lang="en-US" altLang="ja-JP" sz="1100">
              <a:latin typeface="ＭＳ Ｐゴシック" panose="020B0600070205080204" pitchFamily="50" charset="-128"/>
              <a:ea typeface="ＭＳ Ｐゴシック" panose="020B0600070205080204" pitchFamily="50" charset="-128"/>
            </a:rPr>
            <a:t>0.23</a:t>
          </a:r>
          <a:r>
            <a:rPr kumimoji="1" lang="ja-JP" altLang="en-US" sz="1100">
              <a:latin typeface="ＭＳ Ｐゴシック" panose="020B0600070205080204" pitchFamily="50" charset="-128"/>
              <a:ea typeface="ＭＳ Ｐゴシック" panose="020B0600070205080204" pitchFamily="50" charset="-128"/>
            </a:rPr>
            <a:t>人増加したが、類似団体平均と比べると</a:t>
          </a:r>
          <a:r>
            <a:rPr kumimoji="1" lang="en-US" altLang="ja-JP" sz="1100">
              <a:latin typeface="ＭＳ Ｐゴシック" panose="020B0600070205080204" pitchFamily="50" charset="-128"/>
              <a:ea typeface="ＭＳ Ｐゴシック" panose="020B0600070205080204" pitchFamily="50" charset="-128"/>
            </a:rPr>
            <a:t>7.23</a:t>
          </a:r>
          <a:r>
            <a:rPr kumimoji="1" lang="ja-JP" altLang="en-US" sz="1100">
              <a:latin typeface="ＭＳ Ｐゴシック" panose="020B0600070205080204" pitchFamily="50" charset="-128"/>
              <a:ea typeface="ＭＳ Ｐゴシック" panose="020B0600070205080204" pitchFamily="50" charset="-128"/>
            </a:rPr>
            <a:t>人少ない。これは定員適正化計画に基づいた定員管理を実施してきたことによる。今後も退職職員数、新規採用者数の平準化を進め、定員適正化計画に基づいた適切な定員管理に努める。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153048</xdr:rowOff>
    </xdr:from>
    <xdr:to>
      <xdr:col>81</xdr:col>
      <xdr:colOff>44450</xdr:colOff>
      <xdr:row>60</xdr:row>
      <xdr:rowOff>158597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40048"/>
          <a:ext cx="8382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147498</xdr:rowOff>
    </xdr:from>
    <xdr:to>
      <xdr:col>77</xdr:col>
      <xdr:colOff>44450</xdr:colOff>
      <xdr:row>60</xdr:row>
      <xdr:rowOff>153048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34498"/>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133261</xdr:rowOff>
    </xdr:from>
    <xdr:to>
      <xdr:col>72</xdr:col>
      <xdr:colOff>203200</xdr:colOff>
      <xdr:row>60</xdr:row>
      <xdr:rowOff>147498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0261"/>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127712</xdr:rowOff>
    </xdr:from>
    <xdr:to>
      <xdr:col>68</xdr:col>
      <xdr:colOff>152400</xdr:colOff>
      <xdr:row>60</xdr:row>
      <xdr:rowOff>133261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14712"/>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107797</xdr:rowOff>
    </xdr:from>
    <xdr:to>
      <xdr:col>81</xdr:col>
      <xdr:colOff>95250</xdr:colOff>
      <xdr:row>61</xdr:row>
      <xdr:rowOff>37947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29074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102248</xdr:rowOff>
    </xdr:from>
    <xdr:to>
      <xdr:col>77</xdr:col>
      <xdr:colOff>95250</xdr:colOff>
      <xdr:row>61</xdr:row>
      <xdr:rowOff>32398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42575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58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96698</xdr:rowOff>
    </xdr:from>
    <xdr:to>
      <xdr:col>73</xdr:col>
      <xdr:colOff>44450</xdr:colOff>
      <xdr:row>61</xdr:row>
      <xdr:rowOff>26848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37025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5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82461</xdr:rowOff>
    </xdr:from>
    <xdr:to>
      <xdr:col>68</xdr:col>
      <xdr:colOff>203200</xdr:colOff>
      <xdr:row>61</xdr:row>
      <xdr:rowOff>12611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22788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76912</xdr:rowOff>
    </xdr:from>
    <xdr:to>
      <xdr:col>64</xdr:col>
      <xdr:colOff>152400</xdr:colOff>
      <xdr:row>61</xdr:row>
      <xdr:rowOff>7062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17239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実質公債費比率は前年度に比べ</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ポイント増加した。要因としては、一般会計の元利償還金が</a:t>
          </a:r>
          <a:r>
            <a:rPr kumimoji="1" lang="en-US" altLang="ja-JP" sz="1100">
              <a:latin typeface="ＭＳ Ｐゴシック" panose="020B0600070205080204" pitchFamily="50" charset="-128"/>
              <a:ea typeface="ＭＳ Ｐゴシック" panose="020B0600070205080204" pitchFamily="50" charset="-128"/>
            </a:rPr>
            <a:t>891</a:t>
          </a:r>
          <a:r>
            <a:rPr kumimoji="1" lang="ja-JP" altLang="en-US" sz="1100">
              <a:latin typeface="ＭＳ Ｐゴシック" panose="020B0600070205080204" pitchFamily="50" charset="-128"/>
              <a:ea typeface="ＭＳ Ｐゴシック" panose="020B0600070205080204" pitchFamily="50" charset="-128"/>
            </a:rPr>
            <a:t>千円の増、公営企業に要する経費の財源とする地方債の償還の財源に充てたと認められる繰入金が</a:t>
          </a:r>
          <a:r>
            <a:rPr kumimoji="1" lang="en-US" altLang="ja-JP" sz="1100">
              <a:latin typeface="ＭＳ Ｐゴシック" panose="020B0600070205080204" pitchFamily="50" charset="-128"/>
              <a:ea typeface="ＭＳ Ｐゴシック" panose="020B0600070205080204" pitchFamily="50" charset="-128"/>
            </a:rPr>
            <a:t>11,349</a:t>
          </a:r>
          <a:r>
            <a:rPr kumimoji="1" lang="ja-JP" altLang="en-US" sz="1100">
              <a:latin typeface="ＭＳ Ｐゴシック" panose="020B0600070205080204" pitchFamily="50" charset="-128"/>
              <a:ea typeface="ＭＳ Ｐゴシック" panose="020B0600070205080204" pitchFamily="50" charset="-128"/>
            </a:rPr>
            <a:t>千円の増等によるものである。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教育施設の建替えによる地方債の発行が増加することが予想される。交付税措置のある起債を積極的に活用することや、充当可能な基金も財源とするなど、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41</xdr:row>
      <xdr:rowOff>164677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860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ふるさと応援基金等への積立により充当可能基金が増加しており、将来負担比率は低率で推移している。今後は教育施設の建替えもあり、基金の取崩しや地方債の発行も増加すると予想される。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後世への負担を少しでも軽減するよう、新規事業の実施等については慎重に検討するなど財政の健全化を図る。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3,672
3,593
39.60
6,001,262
5,808,117
134,500
1,859,899
2,261,303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人件費は前年度と比べ</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昇し、類似団体・全国平均・高知県平均と比べても高い水準となった。これは会計年度任用職員制度の開始によるものであるが、会計年度任用職員数が多いことが要因であると考えられる。今後は会計年度任用職員数の適正化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577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ポイント減少したが、類似団体や高知県平均と比較すると高い水準である。減少した要因は、旅費や委託料などの経常的経費の減少である。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今後は事務事業の見直しを進めるとともに、全体的な経費を適宜見直しながら経費削減を図っていく必要がある。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170434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982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17</xdr:row>
      <xdr:rowOff>170434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53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53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57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扶助費は前年度と比べ</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ポイント減少したが、類似団体と比較すると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ポイント上回っている。障害福祉サービスや自立支援医療の利用件数は減少しているが、社会保障費は今後増加が予想されるため、当比率も注視する必要がある。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60</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9568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60</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1039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299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95250</xdr:rowOff>
    </xdr:from>
    <xdr:to>
      <xdr:col>11</xdr:col>
      <xdr:colOff>60325</xdr:colOff>
      <xdr:row>61</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その他の経費については、対前年度比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ポイントの増加となっており、類似団体の平均値も上回っている。主な要因は、特別会計への繰出金である。介護保険事業等における医療費負担が大きくなっており、今後もさらなる増加が予想される。</a:t>
          </a:r>
        </a:p>
        <a:p>
          <a:r>
            <a:rPr kumimoji="1" lang="ja-JP" altLang="en-US" sz="1300">
              <a:latin typeface="ＭＳ Ｐゴシック" panose="020B0600070205080204" pitchFamily="50" charset="-128"/>
              <a:ea typeface="ＭＳ Ｐゴシック" panose="020B0600070205080204" pitchFamily="50" charset="-128"/>
            </a:rPr>
            <a:t>　今後も各特別会計内の運営の適正化を図ることにより、普通会計の負担額を減少するよう努める。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119380</xdr:rowOff>
    </xdr:from>
    <xdr:to>
      <xdr:col>82</xdr:col>
      <xdr:colOff>107950</xdr:colOff>
      <xdr:row>57</xdr:row>
      <xdr:rowOff>123190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92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73660</xdr:rowOff>
    </xdr:from>
    <xdr:to>
      <xdr:col>78</xdr:col>
      <xdr:colOff>69850</xdr:colOff>
      <xdr:row>57</xdr:row>
      <xdr:rowOff>119380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46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46990</xdr:rowOff>
    </xdr:from>
    <xdr:to>
      <xdr:col>73</xdr:col>
      <xdr:colOff>180975</xdr:colOff>
      <xdr:row>57</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4819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46990</xdr:rowOff>
    </xdr:from>
    <xdr:to>
      <xdr:col>69</xdr:col>
      <xdr:colOff>92075</xdr:colOff>
      <xdr:row>57</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4819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68580</xdr:rowOff>
    </xdr:from>
    <xdr:to>
      <xdr:col>78</xdr:col>
      <xdr:colOff>120650</xdr:colOff>
      <xdr:row>57</xdr:row>
      <xdr:rowOff>170180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154957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2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22860</xdr:rowOff>
    </xdr:from>
    <xdr:to>
      <xdr:col>74</xdr:col>
      <xdr:colOff>31750</xdr:colOff>
      <xdr:row>57</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109237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8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167640</xdr:rowOff>
    </xdr:from>
    <xdr:to>
      <xdr:col>69</xdr:col>
      <xdr:colOff>142875</xdr:colOff>
      <xdr:row>56</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82567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8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補助費は前年度と比べ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しても低い水準となっている。要因としては、安芸広域市町村圏事務組合への負担金および安芸消防への消防救急委託費が減少しているためである。今後も引き続き、補助金の効果を検証し、交付するのが適当であるかなどについて明確な基準を設けて、不適当な補助金は見直しや廃止を行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300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17272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147574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152146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類似団体や全国平均、高知県平均と比較しても低い水準である。今後は教育施設の建替えが控えており、地方債の発行が多くなることが予想されるため、交付税措置のある起債を積極的に活用するとともに充当可能な基金も財源とし、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66040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17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73660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24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73660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24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73660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24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24147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127017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ポイントの減少となっている。主な要因は、人件費は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ポイント増加しているが扶助費が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ポイント、物件費が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ポイント、補助費等が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ポイントそれぞれ減少しているためである。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今後は、職員数の適正化に努め、人件費の抑制に努める。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158024</xdr:rowOff>
    </xdr:from>
    <xdr:to>
      <xdr:col>82</xdr:col>
      <xdr:colOff>107950</xdr:colOff>
      <xdr:row>78</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596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79648</xdr:rowOff>
    </xdr:from>
    <xdr:to>
      <xdr:col>78</xdr:col>
      <xdr:colOff>69850</xdr:colOff>
      <xdr:row>78</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8129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110671</xdr:rowOff>
    </xdr:from>
    <xdr:to>
      <xdr:col>73</xdr:col>
      <xdr:colOff>180975</xdr:colOff>
      <xdr:row>77</xdr:row>
      <xdr:rowOff>79648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40871"/>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77</xdr:row>
      <xdr:rowOff>20864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408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107224</xdr:rowOff>
    </xdr:from>
    <xdr:to>
      <xdr:col>82</xdr:col>
      <xdr:colOff>158750</xdr:colOff>
      <xdr:row>78</xdr:row>
      <xdr:rowOff>37374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79301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28848</xdr:rowOff>
    </xdr:from>
    <xdr:to>
      <xdr:col>74</xdr:col>
      <xdr:colOff>31750</xdr:colOff>
      <xdr:row>77</xdr:row>
      <xdr:rowOff>130448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115225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59871</xdr:rowOff>
    </xdr:from>
    <xdr:to>
      <xdr:col>69</xdr:col>
      <xdr:colOff>142875</xdr:colOff>
      <xdr:row>76</xdr:row>
      <xdr:rowOff>161471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146248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141514</xdr:rowOff>
    </xdr:from>
    <xdr:to>
      <xdr:col>65</xdr:col>
      <xdr:colOff>53975</xdr:colOff>
      <xdr:row>77</xdr:row>
      <xdr:rowOff>71664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56441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108064</xdr:rowOff>
    </xdr:from>
    <xdr:to>
      <xdr:col>29</xdr:col>
      <xdr:colOff>127000</xdr:colOff>
      <xdr:row>18</xdr:row>
      <xdr:rowOff>144631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41789"/>
          <a:ext cx="647700" cy="36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144631</xdr:rowOff>
    </xdr:from>
    <xdr:to>
      <xdr:col>26</xdr:col>
      <xdr:colOff>50800</xdr:colOff>
      <xdr:row>18</xdr:row>
      <xdr:rowOff>168439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78356"/>
          <a:ext cx="698500" cy="2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168439</xdr:rowOff>
    </xdr:from>
    <xdr:to>
      <xdr:col>22</xdr:col>
      <xdr:colOff>114300</xdr:colOff>
      <xdr:row>19</xdr:row>
      <xdr:rowOff>3240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302164"/>
          <a:ext cx="698500" cy="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498</xdr:rowOff>
    </xdr:from>
    <xdr:to>
      <xdr:col>18</xdr:col>
      <xdr:colOff>177800</xdr:colOff>
      <xdr:row>19</xdr:row>
      <xdr:rowOff>3240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305673"/>
          <a:ext cx="698500" cy="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57264</xdr:rowOff>
    </xdr:from>
    <xdr:to>
      <xdr:col>29</xdr:col>
      <xdr:colOff>177800</xdr:colOff>
      <xdr:row>18</xdr:row>
      <xdr:rowOff>158864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90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137291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93831</xdr:rowOff>
    </xdr:from>
    <xdr:to>
      <xdr:col>26</xdr:col>
      <xdr:colOff>101600</xdr:colOff>
      <xdr:row>19</xdr:row>
      <xdr:rowOff>23981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27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8758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13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117639</xdr:rowOff>
    </xdr:from>
    <xdr:to>
      <xdr:col>22</xdr:col>
      <xdr:colOff>165100</xdr:colOff>
      <xdr:row>19</xdr:row>
      <xdr:rowOff>47789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5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32566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3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123890</xdr:rowOff>
    </xdr:from>
    <xdr:to>
      <xdr:col>19</xdr:col>
      <xdr:colOff>38100</xdr:colOff>
      <xdr:row>19</xdr:row>
      <xdr:rowOff>54040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57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38817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4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121148</xdr:rowOff>
    </xdr:from>
    <xdr:to>
      <xdr:col>15</xdr:col>
      <xdr:colOff>101600</xdr:colOff>
      <xdr:row>19</xdr:row>
      <xdr:rowOff>51298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5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36075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4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310376</xdr:rowOff>
    </xdr:from>
    <xdr:to>
      <xdr:col>29</xdr:col>
      <xdr:colOff>127000</xdr:colOff>
      <xdr:row>35</xdr:row>
      <xdr:rowOff>334973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20726"/>
          <a:ext cx="647700" cy="2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325517</xdr:rowOff>
    </xdr:from>
    <xdr:to>
      <xdr:col>26</xdr:col>
      <xdr:colOff>50800</xdr:colOff>
      <xdr:row>35</xdr:row>
      <xdr:rowOff>334973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35867"/>
          <a:ext cx="698500" cy="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325517</xdr:rowOff>
    </xdr:from>
    <xdr:to>
      <xdr:col>22</xdr:col>
      <xdr:colOff>114300</xdr:colOff>
      <xdr:row>36</xdr:row>
      <xdr:rowOff>1628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35867"/>
          <a:ext cx="698500" cy="1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336337</xdr:rowOff>
    </xdr:from>
    <xdr:to>
      <xdr:col>18</xdr:col>
      <xdr:colOff>177800</xdr:colOff>
      <xdr:row>36</xdr:row>
      <xdr:rowOff>1628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46687"/>
          <a:ext cx="698500" cy="8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259576</xdr:rowOff>
    </xdr:from>
    <xdr:to>
      <xdr:col>29</xdr:col>
      <xdr:colOff>177800</xdr:colOff>
      <xdr:row>36</xdr:row>
      <xdr:rowOff>18276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6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231653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4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284173</xdr:rowOff>
    </xdr:from>
    <xdr:to>
      <xdr:col>26</xdr:col>
      <xdr:colOff>101600</xdr:colOff>
      <xdr:row>36</xdr:row>
      <xdr:rowOff>42873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9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27650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80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274717</xdr:rowOff>
    </xdr:from>
    <xdr:to>
      <xdr:col>22</xdr:col>
      <xdr:colOff>165100</xdr:colOff>
      <xdr:row>36</xdr:row>
      <xdr:rowOff>33417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18194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293728</xdr:rowOff>
    </xdr:from>
    <xdr:to>
      <xdr:col>19</xdr:col>
      <xdr:colOff>38100</xdr:colOff>
      <xdr:row>36</xdr:row>
      <xdr:rowOff>52428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0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37205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9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285537</xdr:rowOff>
    </xdr:from>
    <xdr:to>
      <xdr:col>15</xdr:col>
      <xdr:colOff>101600</xdr:colOff>
      <xdr:row>36</xdr:row>
      <xdr:rowOff>44237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9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29014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8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3,672
3,593
39.60
6,001,262
5,808,117
134,500
1,859,899
2,261,303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64963</xdr:rowOff>
    </xdr:from>
    <xdr:to>
      <xdr:col>24</xdr:col>
      <xdr:colOff>63500</xdr:colOff>
      <xdr:row>37</xdr:row>
      <xdr:rowOff>146360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08613"/>
          <a:ext cx="838200" cy="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146360</xdr:rowOff>
    </xdr:from>
    <xdr:to>
      <xdr:col>19</xdr:col>
      <xdr:colOff>177800</xdr:colOff>
      <xdr:row>37</xdr:row>
      <xdr:rowOff>159049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90010"/>
          <a:ext cx="8890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159049</xdr:rowOff>
    </xdr:from>
    <xdr:to>
      <xdr:col>15</xdr:col>
      <xdr:colOff>50800</xdr:colOff>
      <xdr:row>37</xdr:row>
      <xdr:rowOff>160348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02699"/>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160348</xdr:rowOff>
    </xdr:from>
    <xdr:to>
      <xdr:col>10</xdr:col>
      <xdr:colOff>114300</xdr:colOff>
      <xdr:row>37</xdr:row>
      <xdr:rowOff>169001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03998"/>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14163</xdr:rowOff>
    </xdr:from>
    <xdr:to>
      <xdr:col>24</xdr:col>
      <xdr:colOff>114300</xdr:colOff>
      <xdr:row>37</xdr:row>
      <xdr:rowOff>115763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164040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95560</xdr:rowOff>
    </xdr:from>
    <xdr:to>
      <xdr:col>20</xdr:col>
      <xdr:colOff>38100</xdr:colOff>
      <xdr:row>38</xdr:row>
      <xdr:rowOff>25710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16837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3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108249</xdr:rowOff>
    </xdr:from>
    <xdr:to>
      <xdr:col>15</xdr:col>
      <xdr:colOff>101600</xdr:colOff>
      <xdr:row>38</xdr:row>
      <xdr:rowOff>38399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29526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4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109548</xdr:rowOff>
    </xdr:from>
    <xdr:to>
      <xdr:col>10</xdr:col>
      <xdr:colOff>165100</xdr:colOff>
      <xdr:row>38</xdr:row>
      <xdr:rowOff>39698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30825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4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118201</xdr:rowOff>
    </xdr:from>
    <xdr:to>
      <xdr:col>6</xdr:col>
      <xdr:colOff>38100</xdr:colOff>
      <xdr:row>38</xdr:row>
      <xdr:rowOff>48351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39478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5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25043</xdr:rowOff>
    </xdr:from>
    <xdr:to>
      <xdr:col>24</xdr:col>
      <xdr:colOff>63500</xdr:colOff>
      <xdr:row>57</xdr:row>
      <xdr:rowOff>6441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26243"/>
          <a:ext cx="838200" cy="15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6441</xdr:rowOff>
    </xdr:from>
    <xdr:to>
      <xdr:col>19</xdr:col>
      <xdr:colOff>177800</xdr:colOff>
      <xdr:row>57</xdr:row>
      <xdr:rowOff>88263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79091"/>
          <a:ext cx="889000" cy="8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78662</xdr:rowOff>
    </xdr:from>
    <xdr:to>
      <xdr:col>15</xdr:col>
      <xdr:colOff>50800</xdr:colOff>
      <xdr:row>57</xdr:row>
      <xdr:rowOff>88263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5131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78662</xdr:rowOff>
    </xdr:from>
    <xdr:to>
      <xdr:col>10</xdr:col>
      <xdr:colOff>114300</xdr:colOff>
      <xdr:row>57</xdr:row>
      <xdr:rowOff>121317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1312"/>
          <a:ext cx="889000" cy="4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145693</xdr:rowOff>
    </xdr:from>
    <xdr:to>
      <xdr:col>24</xdr:col>
      <xdr:colOff>114300</xdr:colOff>
      <xdr:row>56</xdr:row>
      <xdr:rowOff>75843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168570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127091</xdr:rowOff>
    </xdr:from>
    <xdr:to>
      <xdr:col>20</xdr:col>
      <xdr:colOff>38100</xdr:colOff>
      <xdr:row>57</xdr:row>
      <xdr:rowOff>57241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48368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2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37463</xdr:rowOff>
    </xdr:from>
    <xdr:to>
      <xdr:col>15</xdr:col>
      <xdr:colOff>101600</xdr:colOff>
      <xdr:row>57</xdr:row>
      <xdr:rowOff>139063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130190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0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27862</xdr:rowOff>
    </xdr:from>
    <xdr:to>
      <xdr:col>10</xdr:col>
      <xdr:colOff>165100</xdr:colOff>
      <xdr:row>57</xdr:row>
      <xdr:rowOff>129462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120589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9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70517</xdr:rowOff>
    </xdr:from>
    <xdr:to>
      <xdr:col>6</xdr:col>
      <xdr:colOff>38100</xdr:colOff>
      <xdr:row>58</xdr:row>
      <xdr:rowOff>667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163244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3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17373</xdr:rowOff>
    </xdr:from>
    <xdr:to>
      <xdr:col>24</xdr:col>
      <xdr:colOff>63500</xdr:colOff>
      <xdr:row>79</xdr:row>
      <xdr:rowOff>25522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61923"/>
          <a:ext cx="838200" cy="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17373</xdr:rowOff>
    </xdr:from>
    <xdr:to>
      <xdr:col>19</xdr:col>
      <xdr:colOff>177800</xdr:colOff>
      <xdr:row>79</xdr:row>
      <xdr:rowOff>19872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61923"/>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19354</xdr:rowOff>
    </xdr:from>
    <xdr:to>
      <xdr:col>15</xdr:col>
      <xdr:colOff>50800</xdr:colOff>
      <xdr:row>79</xdr:row>
      <xdr:rowOff>19872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63904"/>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19354</xdr:rowOff>
    </xdr:from>
    <xdr:to>
      <xdr:col>10</xdr:col>
      <xdr:colOff>114300</xdr:colOff>
      <xdr:row>79</xdr:row>
      <xdr:rowOff>20248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63904"/>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146172</xdr:rowOff>
    </xdr:from>
    <xdr:to>
      <xdr:col>24</xdr:col>
      <xdr:colOff>114300</xdr:colOff>
      <xdr:row>79</xdr:row>
      <xdr:rowOff>76322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61099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3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138023</xdr:rowOff>
    </xdr:from>
    <xdr:to>
      <xdr:col>20</xdr:col>
      <xdr:colOff>38100</xdr:colOff>
      <xdr:row>79</xdr:row>
      <xdr:rowOff>68173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59300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140522</xdr:rowOff>
    </xdr:from>
    <xdr:to>
      <xdr:col>15</xdr:col>
      <xdr:colOff>101600</xdr:colOff>
      <xdr:row>79</xdr:row>
      <xdr:rowOff>70672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61799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140004</xdr:rowOff>
    </xdr:from>
    <xdr:to>
      <xdr:col>10</xdr:col>
      <xdr:colOff>165100</xdr:colOff>
      <xdr:row>79</xdr:row>
      <xdr:rowOff>70154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61281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0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140898</xdr:rowOff>
    </xdr:from>
    <xdr:to>
      <xdr:col>6</xdr:col>
      <xdr:colOff>38100</xdr:colOff>
      <xdr:row>79</xdr:row>
      <xdr:rowOff>71048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62175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19630</xdr:rowOff>
    </xdr:from>
    <xdr:to>
      <xdr:col>24</xdr:col>
      <xdr:colOff>63500</xdr:colOff>
      <xdr:row>95</xdr:row>
      <xdr:rowOff>139286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307380"/>
          <a:ext cx="838200" cy="11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171301</xdr:rowOff>
    </xdr:from>
    <xdr:to>
      <xdr:col>19</xdr:col>
      <xdr:colOff>177800</xdr:colOff>
      <xdr:row>95</xdr:row>
      <xdr:rowOff>19630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287601"/>
          <a:ext cx="889000" cy="1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151653</xdr:rowOff>
    </xdr:from>
    <xdr:to>
      <xdr:col>15</xdr:col>
      <xdr:colOff>50800</xdr:colOff>
      <xdr:row>94</xdr:row>
      <xdr:rowOff>171301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67953"/>
          <a:ext cx="8890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151653</xdr:rowOff>
    </xdr:from>
    <xdr:to>
      <xdr:col>10</xdr:col>
      <xdr:colOff>114300</xdr:colOff>
      <xdr:row>94</xdr:row>
      <xdr:rowOff>162582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67953"/>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88486</xdr:rowOff>
    </xdr:from>
    <xdr:to>
      <xdr:col>24</xdr:col>
      <xdr:colOff>114300</xdr:colOff>
      <xdr:row>96</xdr:row>
      <xdr:rowOff>18636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7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66913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5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140280</xdr:rowOff>
    </xdr:from>
    <xdr:to>
      <xdr:col>20</xdr:col>
      <xdr:colOff>38100</xdr:colOff>
      <xdr:row>95</xdr:row>
      <xdr:rowOff>70430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86957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120501</xdr:rowOff>
    </xdr:from>
    <xdr:to>
      <xdr:col>15</xdr:col>
      <xdr:colOff>101600</xdr:colOff>
      <xdr:row>95</xdr:row>
      <xdr:rowOff>50651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67178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1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100853</xdr:rowOff>
    </xdr:from>
    <xdr:to>
      <xdr:col>10</xdr:col>
      <xdr:colOff>165100</xdr:colOff>
      <xdr:row>95</xdr:row>
      <xdr:rowOff>31003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1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47530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9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111782</xdr:rowOff>
    </xdr:from>
    <xdr:to>
      <xdr:col>6</xdr:col>
      <xdr:colOff>38100</xdr:colOff>
      <xdr:row>95</xdr:row>
      <xdr:rowOff>41932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2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58459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0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61624</xdr:rowOff>
    </xdr:from>
    <xdr:to>
      <xdr:col>55</xdr:col>
      <xdr:colOff>0</xdr:colOff>
      <xdr:row>37</xdr:row>
      <xdr:rowOff>63500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62374"/>
          <a:ext cx="838200" cy="34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15631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6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63500</xdr:rowOff>
    </xdr:from>
    <xdr:to>
      <xdr:col>50</xdr:col>
      <xdr:colOff>114300</xdr:colOff>
      <xdr:row>37</xdr:row>
      <xdr:rowOff>95276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07150"/>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95276</xdr:rowOff>
    </xdr:from>
    <xdr:to>
      <xdr:col>45</xdr:col>
      <xdr:colOff>177800</xdr:colOff>
      <xdr:row>37</xdr:row>
      <xdr:rowOff>114937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8926"/>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114937</xdr:rowOff>
    </xdr:from>
    <xdr:to>
      <xdr:col>41</xdr:col>
      <xdr:colOff>50800</xdr:colOff>
      <xdr:row>38</xdr:row>
      <xdr:rowOff>28981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8587"/>
          <a:ext cx="889000" cy="8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10824</xdr:rowOff>
    </xdr:from>
    <xdr:to>
      <xdr:col>55</xdr:col>
      <xdr:colOff>50800</xdr:colOff>
      <xdr:row>35</xdr:row>
      <xdr:rowOff>112424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33701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6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12700</xdr:rowOff>
    </xdr:from>
    <xdr:to>
      <xdr:col>50</xdr:col>
      <xdr:colOff>165100</xdr:colOff>
      <xdr:row>37</xdr:row>
      <xdr:rowOff>114300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105427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4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44476</xdr:rowOff>
    </xdr:from>
    <xdr:to>
      <xdr:col>46</xdr:col>
      <xdr:colOff>38100</xdr:colOff>
      <xdr:row>37</xdr:row>
      <xdr:rowOff>146076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137203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8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64137</xdr:rowOff>
    </xdr:from>
    <xdr:to>
      <xdr:col>41</xdr:col>
      <xdr:colOff>101600</xdr:colOff>
      <xdr:row>37</xdr:row>
      <xdr:rowOff>165737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156864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0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149632</xdr:rowOff>
    </xdr:from>
    <xdr:to>
      <xdr:col>36</xdr:col>
      <xdr:colOff>165100</xdr:colOff>
      <xdr:row>38</xdr:row>
      <xdr:rowOff>79781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3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70908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134218</xdr:rowOff>
    </xdr:from>
    <xdr:to>
      <xdr:col>55</xdr:col>
      <xdr:colOff>0</xdr:colOff>
      <xdr:row>58</xdr:row>
      <xdr:rowOff>148621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78318"/>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148621</xdr:rowOff>
    </xdr:from>
    <xdr:to>
      <xdr:col>50</xdr:col>
      <xdr:colOff>114300</xdr:colOff>
      <xdr:row>58</xdr:row>
      <xdr:rowOff>160339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92721"/>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158284</xdr:rowOff>
    </xdr:from>
    <xdr:to>
      <xdr:col>45</xdr:col>
      <xdr:colOff>177800</xdr:colOff>
      <xdr:row>58</xdr:row>
      <xdr:rowOff>160339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102384"/>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156604</xdr:rowOff>
    </xdr:from>
    <xdr:to>
      <xdr:col>41</xdr:col>
      <xdr:colOff>50800</xdr:colOff>
      <xdr:row>58</xdr:row>
      <xdr:rowOff>158284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100704"/>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83418</xdr:rowOff>
    </xdr:from>
    <xdr:to>
      <xdr:col>55</xdr:col>
      <xdr:colOff>50800</xdr:colOff>
      <xdr:row>59</xdr:row>
      <xdr:rowOff>13568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97821</xdr:rowOff>
    </xdr:from>
    <xdr:to>
      <xdr:col>50</xdr:col>
      <xdr:colOff>165100</xdr:colOff>
      <xdr:row>59</xdr:row>
      <xdr:rowOff>27971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19098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3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109539</xdr:rowOff>
    </xdr:from>
    <xdr:to>
      <xdr:col>46</xdr:col>
      <xdr:colOff>38100</xdr:colOff>
      <xdr:row>59</xdr:row>
      <xdr:rowOff>39689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30816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107484</xdr:rowOff>
    </xdr:from>
    <xdr:to>
      <xdr:col>41</xdr:col>
      <xdr:colOff>101600</xdr:colOff>
      <xdr:row>59</xdr:row>
      <xdr:rowOff>37634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28761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105804</xdr:rowOff>
    </xdr:from>
    <xdr:to>
      <xdr:col>36</xdr:col>
      <xdr:colOff>165100</xdr:colOff>
      <xdr:row>59</xdr:row>
      <xdr:rowOff>35954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27081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31254</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5804"/>
          <a:ext cx="8382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42759</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7309"/>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155764</xdr:rowOff>
    </xdr:from>
    <xdr:to>
      <xdr:col>41</xdr:col>
      <xdr:colOff>50800</xdr:colOff>
      <xdr:row>79</xdr:row>
      <xdr:rowOff>42759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28864"/>
          <a:ext cx="8890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151904</xdr:rowOff>
    </xdr:from>
    <xdr:to>
      <xdr:col>55</xdr:col>
      <xdr:colOff>50800</xdr:colOff>
      <xdr:row>79</xdr:row>
      <xdr:rowOff>82054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163409</xdr:rowOff>
    </xdr:from>
    <xdr:to>
      <xdr:col>41</xdr:col>
      <xdr:colOff>101600</xdr:colOff>
      <xdr:row>79</xdr:row>
      <xdr:rowOff>93559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84686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104964</xdr:rowOff>
    </xdr:from>
    <xdr:to>
      <xdr:col>36</xdr:col>
      <xdr:colOff>165100</xdr:colOff>
      <xdr:row>79</xdr:row>
      <xdr:rowOff>35114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26241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61714</xdr:rowOff>
    </xdr:from>
    <xdr:to>
      <xdr:col>55</xdr:col>
      <xdr:colOff>0</xdr:colOff>
      <xdr:row>98</xdr:row>
      <xdr:rowOff>77053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3814"/>
          <a:ext cx="8382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77053</xdr:rowOff>
    </xdr:from>
    <xdr:to>
      <xdr:col>50</xdr:col>
      <xdr:colOff>114300</xdr:colOff>
      <xdr:row>98</xdr:row>
      <xdr:rowOff>98064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79153"/>
          <a:ext cx="889000" cy="2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98064</xdr:rowOff>
    </xdr:from>
    <xdr:to>
      <xdr:col>45</xdr:col>
      <xdr:colOff>177800</xdr:colOff>
      <xdr:row>98</xdr:row>
      <xdr:rowOff>118712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00164"/>
          <a:ext cx="889000" cy="2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118712</xdr:rowOff>
    </xdr:from>
    <xdr:to>
      <xdr:col>41</xdr:col>
      <xdr:colOff>50800</xdr:colOff>
      <xdr:row>98</xdr:row>
      <xdr:rowOff>121379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2081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10914</xdr:rowOff>
    </xdr:from>
    <xdr:to>
      <xdr:col>55</xdr:col>
      <xdr:colOff>50800</xdr:colOff>
      <xdr:row>98</xdr:row>
      <xdr:rowOff>112514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26253</xdr:rowOff>
    </xdr:from>
    <xdr:to>
      <xdr:col>50</xdr:col>
      <xdr:colOff>165100</xdr:colOff>
      <xdr:row>98</xdr:row>
      <xdr:rowOff>127853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118980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2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47264</xdr:rowOff>
    </xdr:from>
    <xdr:to>
      <xdr:col>46</xdr:col>
      <xdr:colOff>38100</xdr:colOff>
      <xdr:row>98</xdr:row>
      <xdr:rowOff>148864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139991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67912</xdr:rowOff>
    </xdr:from>
    <xdr:to>
      <xdr:col>41</xdr:col>
      <xdr:colOff>101600</xdr:colOff>
      <xdr:row>98</xdr:row>
      <xdr:rowOff>169512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160639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70579</xdr:rowOff>
    </xdr:from>
    <xdr:to>
      <xdr:col>36</xdr:col>
      <xdr:colOff>165100</xdr:colOff>
      <xdr:row>99</xdr:row>
      <xdr:rowOff>729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163306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29841</xdr:rowOff>
    </xdr:from>
    <xdr:to>
      <xdr:col>85</xdr:col>
      <xdr:colOff>127000</xdr:colOff>
      <xdr:row>39</xdr:row>
      <xdr:rowOff>43838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6391"/>
          <a:ext cx="838200" cy="1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28260</xdr:rowOff>
    </xdr:from>
    <xdr:to>
      <xdr:col>81</xdr:col>
      <xdr:colOff>50800</xdr:colOff>
      <xdr:row>39</xdr:row>
      <xdr:rowOff>29841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481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28260</xdr:rowOff>
    </xdr:from>
    <xdr:to>
      <xdr:col>76</xdr:col>
      <xdr:colOff>114300</xdr:colOff>
      <xdr:row>39</xdr:row>
      <xdr:rowOff>41684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4810"/>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41684</xdr:rowOff>
    </xdr:from>
    <xdr:to>
      <xdr:col>71</xdr:col>
      <xdr:colOff>177800</xdr:colOff>
      <xdr:row>39</xdr:row>
      <xdr:rowOff>43804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8234"/>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164488</xdr:rowOff>
    </xdr:from>
    <xdr:to>
      <xdr:col>85</xdr:col>
      <xdr:colOff>177800</xdr:colOff>
      <xdr:row>39</xdr:row>
      <xdr:rowOff>94638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150491</xdr:rowOff>
    </xdr:from>
    <xdr:to>
      <xdr:col>81</xdr:col>
      <xdr:colOff>101600</xdr:colOff>
      <xdr:row>39</xdr:row>
      <xdr:rowOff>80641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71768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148910</xdr:rowOff>
    </xdr:from>
    <xdr:to>
      <xdr:col>76</xdr:col>
      <xdr:colOff>165100</xdr:colOff>
      <xdr:row>39</xdr:row>
      <xdr:rowOff>79060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70187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162334</xdr:rowOff>
    </xdr:from>
    <xdr:to>
      <xdr:col>72</xdr:col>
      <xdr:colOff>38100</xdr:colOff>
      <xdr:row>39</xdr:row>
      <xdr:rowOff>92484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83611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164454</xdr:rowOff>
    </xdr:from>
    <xdr:to>
      <xdr:col>67</xdr:col>
      <xdr:colOff>101600</xdr:colOff>
      <xdr:row>39</xdr:row>
      <xdr:rowOff>94604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85731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170583</xdr:rowOff>
    </xdr:from>
    <xdr:to>
      <xdr:col>85</xdr:col>
      <xdr:colOff>127000</xdr:colOff>
      <xdr:row>79</xdr:row>
      <xdr:rowOff>1073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543683"/>
          <a:ext cx="838200" cy="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169002</xdr:rowOff>
    </xdr:from>
    <xdr:to>
      <xdr:col>81</xdr:col>
      <xdr:colOff>50800</xdr:colOff>
      <xdr:row>79</xdr:row>
      <xdr:rowOff>1073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54210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165458</xdr:rowOff>
    </xdr:from>
    <xdr:to>
      <xdr:col>76</xdr:col>
      <xdr:colOff>114300</xdr:colOff>
      <xdr:row>78</xdr:row>
      <xdr:rowOff>169002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538558"/>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163117</xdr:rowOff>
    </xdr:from>
    <xdr:to>
      <xdr:col>71</xdr:col>
      <xdr:colOff>177800</xdr:colOff>
      <xdr:row>78</xdr:row>
      <xdr:rowOff>165458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36217"/>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119783</xdr:rowOff>
    </xdr:from>
    <xdr:to>
      <xdr:col>85</xdr:col>
      <xdr:colOff>177800</xdr:colOff>
      <xdr:row>79</xdr:row>
      <xdr:rowOff>49933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34710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121723</xdr:rowOff>
    </xdr:from>
    <xdr:to>
      <xdr:col>81</xdr:col>
      <xdr:colOff>101600</xdr:colOff>
      <xdr:row>79</xdr:row>
      <xdr:rowOff>51873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43000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118202</xdr:rowOff>
    </xdr:from>
    <xdr:to>
      <xdr:col>76</xdr:col>
      <xdr:colOff>165100</xdr:colOff>
      <xdr:row>79</xdr:row>
      <xdr:rowOff>48352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39479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8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114658</xdr:rowOff>
    </xdr:from>
    <xdr:to>
      <xdr:col>72</xdr:col>
      <xdr:colOff>38100</xdr:colOff>
      <xdr:row>79</xdr:row>
      <xdr:rowOff>44808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35935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112317</xdr:rowOff>
    </xdr:from>
    <xdr:to>
      <xdr:col>67</xdr:col>
      <xdr:colOff>101600</xdr:colOff>
      <xdr:row>79</xdr:row>
      <xdr:rowOff>42467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33594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150857</xdr:rowOff>
    </xdr:from>
    <xdr:to>
      <xdr:col>85</xdr:col>
      <xdr:colOff>127000</xdr:colOff>
      <xdr:row>98</xdr:row>
      <xdr:rowOff>73261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81507"/>
          <a:ext cx="838200" cy="9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73261</xdr:rowOff>
    </xdr:from>
    <xdr:to>
      <xdr:col>81</xdr:col>
      <xdr:colOff>50800</xdr:colOff>
      <xdr:row>98</xdr:row>
      <xdr:rowOff>86257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75361"/>
          <a:ext cx="889000" cy="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86257</xdr:rowOff>
    </xdr:from>
    <xdr:to>
      <xdr:col>76</xdr:col>
      <xdr:colOff>114300</xdr:colOff>
      <xdr:row>98</xdr:row>
      <xdr:rowOff>148555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88357"/>
          <a:ext cx="889000" cy="6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148555</xdr:rowOff>
    </xdr:from>
    <xdr:to>
      <xdr:col>71</xdr:col>
      <xdr:colOff>177800</xdr:colOff>
      <xdr:row>99</xdr:row>
      <xdr:rowOff>10658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50655"/>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100057</xdr:rowOff>
    </xdr:from>
    <xdr:to>
      <xdr:col>85</xdr:col>
      <xdr:colOff>177800</xdr:colOff>
      <xdr:row>98</xdr:row>
      <xdr:rowOff>30207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122934</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8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22461</xdr:rowOff>
    </xdr:from>
    <xdr:to>
      <xdr:col>81</xdr:col>
      <xdr:colOff>101600</xdr:colOff>
      <xdr:row>98</xdr:row>
      <xdr:rowOff>124061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140588</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59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35457</xdr:rowOff>
    </xdr:from>
    <xdr:to>
      <xdr:col>76</xdr:col>
      <xdr:colOff>165100</xdr:colOff>
      <xdr:row>98</xdr:row>
      <xdr:rowOff>137057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153584</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61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97755</xdr:rowOff>
    </xdr:from>
    <xdr:to>
      <xdr:col>72</xdr:col>
      <xdr:colOff>38100</xdr:colOff>
      <xdr:row>99</xdr:row>
      <xdr:rowOff>27905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44432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7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131308</xdr:rowOff>
    </xdr:from>
    <xdr:to>
      <xdr:col>67</xdr:col>
      <xdr:colOff>101600</xdr:colOff>
      <xdr:row>99</xdr:row>
      <xdr:rowOff>61458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52585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138580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3680"/>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87780</xdr:rowOff>
    </xdr:from>
    <xdr:to>
      <xdr:col>98</xdr:col>
      <xdr:colOff>38100</xdr:colOff>
      <xdr:row>39</xdr:row>
      <xdr:rowOff>17930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9057</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69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136906</xdr:rowOff>
    </xdr:from>
    <xdr:to>
      <xdr:col>116</xdr:col>
      <xdr:colOff>63500</xdr:colOff>
      <xdr:row>58</xdr:row>
      <xdr:rowOff>137012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1006"/>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136367</xdr:rowOff>
    </xdr:from>
    <xdr:to>
      <xdr:col>111</xdr:col>
      <xdr:colOff>177800</xdr:colOff>
      <xdr:row>58</xdr:row>
      <xdr:rowOff>136906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0467"/>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136367</xdr:rowOff>
    </xdr:from>
    <xdr:to>
      <xdr:col>107</xdr:col>
      <xdr:colOff>50800</xdr:colOff>
      <xdr:row>58</xdr:row>
      <xdr:rowOff>136403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0467"/>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136403</xdr:rowOff>
    </xdr:from>
    <xdr:to>
      <xdr:col>102</xdr:col>
      <xdr:colOff>114300</xdr:colOff>
      <xdr:row>58</xdr:row>
      <xdr:rowOff>137523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0503"/>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86212</xdr:rowOff>
    </xdr:from>
    <xdr:to>
      <xdr:col>116</xdr:col>
      <xdr:colOff>114300</xdr:colOff>
      <xdr:row>59</xdr:row>
      <xdr:rowOff>16362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86106</xdr:rowOff>
    </xdr:from>
    <xdr:to>
      <xdr:col>112</xdr:col>
      <xdr:colOff>38100</xdr:colOff>
      <xdr:row>59</xdr:row>
      <xdr:rowOff>16256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2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85567</xdr:rowOff>
    </xdr:from>
    <xdr:to>
      <xdr:col>107</xdr:col>
      <xdr:colOff>101600</xdr:colOff>
      <xdr:row>59</xdr:row>
      <xdr:rowOff>15717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6844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22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85603</xdr:rowOff>
    </xdr:from>
    <xdr:to>
      <xdr:col>102</xdr:col>
      <xdr:colOff>165100</xdr:colOff>
      <xdr:row>59</xdr:row>
      <xdr:rowOff>15753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6880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86723</xdr:rowOff>
    </xdr:from>
    <xdr:to>
      <xdr:col>98</xdr:col>
      <xdr:colOff>38100</xdr:colOff>
      <xdr:row>59</xdr:row>
      <xdr:rowOff>16873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8000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62243</xdr:rowOff>
    </xdr:from>
    <xdr:to>
      <xdr:col>116</xdr:col>
      <xdr:colOff>63500</xdr:colOff>
      <xdr:row>76</xdr:row>
      <xdr:rowOff>64768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92443"/>
          <a:ext cx="8382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64768</xdr:rowOff>
    </xdr:from>
    <xdr:to>
      <xdr:col>111</xdr:col>
      <xdr:colOff>177800</xdr:colOff>
      <xdr:row>76</xdr:row>
      <xdr:rowOff>100335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94968"/>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100335</xdr:rowOff>
    </xdr:from>
    <xdr:to>
      <xdr:col>107</xdr:col>
      <xdr:colOff>50800</xdr:colOff>
      <xdr:row>76</xdr:row>
      <xdr:rowOff>113392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30535"/>
          <a:ext cx="889000" cy="1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86272</xdr:rowOff>
    </xdr:from>
    <xdr:to>
      <xdr:col>102</xdr:col>
      <xdr:colOff>114300</xdr:colOff>
      <xdr:row>76</xdr:row>
      <xdr:rowOff>113392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16472"/>
          <a:ext cx="889000" cy="2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11443</xdr:rowOff>
    </xdr:from>
    <xdr:to>
      <xdr:col>116</xdr:col>
      <xdr:colOff>114300</xdr:colOff>
      <xdr:row>76</xdr:row>
      <xdr:rowOff>113043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34320</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13968</xdr:rowOff>
    </xdr:from>
    <xdr:to>
      <xdr:col>112</xdr:col>
      <xdr:colOff>38100</xdr:colOff>
      <xdr:row>76</xdr:row>
      <xdr:rowOff>115568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132096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8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49535</xdr:rowOff>
    </xdr:from>
    <xdr:to>
      <xdr:col>107</xdr:col>
      <xdr:colOff>101600</xdr:colOff>
      <xdr:row>76</xdr:row>
      <xdr:rowOff>151135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167662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85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62592</xdr:rowOff>
    </xdr:from>
    <xdr:to>
      <xdr:col>102</xdr:col>
      <xdr:colOff>165100</xdr:colOff>
      <xdr:row>76</xdr:row>
      <xdr:rowOff>164192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9269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8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35472</xdr:rowOff>
    </xdr:from>
    <xdr:to>
      <xdr:col>98</xdr:col>
      <xdr:colOff>38100</xdr:colOff>
      <xdr:row>76</xdr:row>
      <xdr:rowOff>137072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153599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84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1,581,731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が前年度より増加となっており、類似団体と比較しても高くなっている。主な要因は、ふるさと納税寄付件数が増えたことに連動してサイト利用料や郵便料等が増加したためである。また、積立金も大幅に増加しているが、寄付額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今後は事務事業の見直しを進めるとともに、全体的な経費を適宜見直しながら経費削減を図っていく。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3,672
3,593
39.60
6,001,262
5,808,117
134,500
1,859,899
2,261,303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134118</xdr:rowOff>
    </xdr:from>
    <xdr:to>
      <xdr:col>24</xdr:col>
      <xdr:colOff>63500</xdr:colOff>
      <xdr:row>37</xdr:row>
      <xdr:rowOff>136099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7768"/>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134118</xdr:rowOff>
    </xdr:from>
    <xdr:to>
      <xdr:col>19</xdr:col>
      <xdr:colOff>177800</xdr:colOff>
      <xdr:row>37</xdr:row>
      <xdr:rowOff>153340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7768"/>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148272</xdr:rowOff>
    </xdr:from>
    <xdr:to>
      <xdr:col>15</xdr:col>
      <xdr:colOff>50800</xdr:colOff>
      <xdr:row>37</xdr:row>
      <xdr:rowOff>153340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1922"/>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148272</xdr:rowOff>
    </xdr:from>
    <xdr:to>
      <xdr:col>10</xdr:col>
      <xdr:colOff>114300</xdr:colOff>
      <xdr:row>37</xdr:row>
      <xdr:rowOff>148863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91922"/>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85299</xdr:rowOff>
    </xdr:from>
    <xdr:to>
      <xdr:col>24</xdr:col>
      <xdr:colOff>114300</xdr:colOff>
      <xdr:row>38</xdr:row>
      <xdr:rowOff>15449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63726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83318</xdr:rowOff>
    </xdr:from>
    <xdr:to>
      <xdr:col>20</xdr:col>
      <xdr:colOff>38100</xdr:colOff>
      <xdr:row>38</xdr:row>
      <xdr:rowOff>13468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4595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102540</xdr:rowOff>
    </xdr:from>
    <xdr:to>
      <xdr:col>15</xdr:col>
      <xdr:colOff>101600</xdr:colOff>
      <xdr:row>38</xdr:row>
      <xdr:rowOff>32689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6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23816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97472</xdr:rowOff>
    </xdr:from>
    <xdr:to>
      <xdr:col>10</xdr:col>
      <xdr:colOff>165100</xdr:colOff>
      <xdr:row>38</xdr:row>
      <xdr:rowOff>27622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18749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98063</xdr:rowOff>
    </xdr:from>
    <xdr:to>
      <xdr:col>6</xdr:col>
      <xdr:colOff>38100</xdr:colOff>
      <xdr:row>38</xdr:row>
      <xdr:rowOff>28213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19340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104728</xdr:rowOff>
    </xdr:from>
    <xdr:to>
      <xdr:col>24</xdr:col>
      <xdr:colOff>63500</xdr:colOff>
      <xdr:row>57</xdr:row>
      <xdr:rowOff>118922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05928"/>
          <a:ext cx="838200" cy="18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118922</xdr:rowOff>
    </xdr:from>
    <xdr:to>
      <xdr:col>19</xdr:col>
      <xdr:colOff>177800</xdr:colOff>
      <xdr:row>57</xdr:row>
      <xdr:rowOff>139917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91572"/>
          <a:ext cx="889000" cy="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139917</xdr:rowOff>
    </xdr:from>
    <xdr:to>
      <xdr:col>15</xdr:col>
      <xdr:colOff>50800</xdr:colOff>
      <xdr:row>58</xdr:row>
      <xdr:rowOff>14583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12567"/>
          <a:ext cx="889000" cy="4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14583</xdr:rowOff>
    </xdr:from>
    <xdr:to>
      <xdr:col>10</xdr:col>
      <xdr:colOff>114300</xdr:colOff>
      <xdr:row>58</xdr:row>
      <xdr:rowOff>58458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58683"/>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53928</xdr:rowOff>
    </xdr:from>
    <xdr:to>
      <xdr:col>24</xdr:col>
      <xdr:colOff>114300</xdr:colOff>
      <xdr:row>56</xdr:row>
      <xdr:rowOff>155528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76805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0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68122</xdr:rowOff>
    </xdr:from>
    <xdr:to>
      <xdr:col>20</xdr:col>
      <xdr:colOff>38100</xdr:colOff>
      <xdr:row>57</xdr:row>
      <xdr:rowOff>169722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14799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1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89117</xdr:rowOff>
    </xdr:from>
    <xdr:to>
      <xdr:col>15</xdr:col>
      <xdr:colOff>101600</xdr:colOff>
      <xdr:row>58</xdr:row>
      <xdr:rowOff>19267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35794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3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135233</xdr:rowOff>
    </xdr:from>
    <xdr:to>
      <xdr:col>10</xdr:col>
      <xdr:colOff>165100</xdr:colOff>
      <xdr:row>58</xdr:row>
      <xdr:rowOff>65383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56510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0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7658</xdr:rowOff>
    </xdr:from>
    <xdr:to>
      <xdr:col>6</xdr:col>
      <xdr:colOff>38100</xdr:colOff>
      <xdr:row>58</xdr:row>
      <xdr:rowOff>109258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100385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4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145473</xdr:rowOff>
    </xdr:from>
    <xdr:to>
      <xdr:col>24</xdr:col>
      <xdr:colOff>63500</xdr:colOff>
      <xdr:row>77</xdr:row>
      <xdr:rowOff>8629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75673"/>
          <a:ext cx="8382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8629</xdr:rowOff>
    </xdr:from>
    <xdr:to>
      <xdr:col>19</xdr:col>
      <xdr:colOff>177800</xdr:colOff>
      <xdr:row>77</xdr:row>
      <xdr:rowOff>24461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10279"/>
          <a:ext cx="889000" cy="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24461</xdr:rowOff>
    </xdr:from>
    <xdr:to>
      <xdr:col>15</xdr:col>
      <xdr:colOff>50800</xdr:colOff>
      <xdr:row>77</xdr:row>
      <xdr:rowOff>25060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26111"/>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7234</xdr:rowOff>
    </xdr:from>
    <xdr:to>
      <xdr:col>10</xdr:col>
      <xdr:colOff>114300</xdr:colOff>
      <xdr:row>77</xdr:row>
      <xdr:rowOff>25060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08884"/>
          <a:ext cx="889000" cy="1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94673</xdr:rowOff>
    </xdr:from>
    <xdr:to>
      <xdr:col>24</xdr:col>
      <xdr:colOff>114300</xdr:colOff>
      <xdr:row>77</xdr:row>
      <xdr:rowOff>24823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73100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129279</xdr:rowOff>
    </xdr:from>
    <xdr:to>
      <xdr:col>20</xdr:col>
      <xdr:colOff>38100</xdr:colOff>
      <xdr:row>77</xdr:row>
      <xdr:rowOff>59429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50556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5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145111</xdr:rowOff>
    </xdr:from>
    <xdr:to>
      <xdr:col>15</xdr:col>
      <xdr:colOff>101600</xdr:colOff>
      <xdr:row>77</xdr:row>
      <xdr:rowOff>75261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6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145710</xdr:rowOff>
    </xdr:from>
    <xdr:to>
      <xdr:col>10</xdr:col>
      <xdr:colOff>165100</xdr:colOff>
      <xdr:row>77</xdr:row>
      <xdr:rowOff>75860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66987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6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127884</xdr:rowOff>
    </xdr:from>
    <xdr:to>
      <xdr:col>6</xdr:col>
      <xdr:colOff>38100</xdr:colOff>
      <xdr:row>77</xdr:row>
      <xdr:rowOff>58034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49161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5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13915</xdr:rowOff>
    </xdr:from>
    <xdr:to>
      <xdr:col>24</xdr:col>
      <xdr:colOff>63500</xdr:colOff>
      <xdr:row>98</xdr:row>
      <xdr:rowOff>17870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16015"/>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13915</xdr:rowOff>
    </xdr:from>
    <xdr:to>
      <xdr:col>19</xdr:col>
      <xdr:colOff>177800</xdr:colOff>
      <xdr:row>98</xdr:row>
      <xdr:rowOff>22952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16015"/>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13906</xdr:rowOff>
    </xdr:from>
    <xdr:to>
      <xdr:col>15</xdr:col>
      <xdr:colOff>50800</xdr:colOff>
      <xdr:row>98</xdr:row>
      <xdr:rowOff>22952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16006"/>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11103</xdr:rowOff>
    </xdr:from>
    <xdr:to>
      <xdr:col>10</xdr:col>
      <xdr:colOff>114300</xdr:colOff>
      <xdr:row>98</xdr:row>
      <xdr:rowOff>13906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13203"/>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138520</xdr:rowOff>
    </xdr:from>
    <xdr:to>
      <xdr:col>24</xdr:col>
      <xdr:colOff>114300</xdr:colOff>
      <xdr:row>98</xdr:row>
      <xdr:rowOff>68670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53447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134565</xdr:rowOff>
    </xdr:from>
    <xdr:to>
      <xdr:col>20</xdr:col>
      <xdr:colOff>38100</xdr:colOff>
      <xdr:row>98</xdr:row>
      <xdr:rowOff>64715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55842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143602</xdr:rowOff>
    </xdr:from>
    <xdr:to>
      <xdr:col>15</xdr:col>
      <xdr:colOff>101600</xdr:colOff>
      <xdr:row>98</xdr:row>
      <xdr:rowOff>73752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64879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134556</xdr:rowOff>
    </xdr:from>
    <xdr:to>
      <xdr:col>10</xdr:col>
      <xdr:colOff>165100</xdr:colOff>
      <xdr:row>98</xdr:row>
      <xdr:rowOff>64706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55833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131753</xdr:rowOff>
    </xdr:from>
    <xdr:to>
      <xdr:col>6</xdr:col>
      <xdr:colOff>38100</xdr:colOff>
      <xdr:row>98</xdr:row>
      <xdr:rowOff>61903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53030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93245</xdr:rowOff>
    </xdr:from>
    <xdr:to>
      <xdr:col>55</xdr:col>
      <xdr:colOff>0</xdr:colOff>
      <xdr:row>58</xdr:row>
      <xdr:rowOff>109882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37345"/>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87570</xdr:rowOff>
    </xdr:from>
    <xdr:to>
      <xdr:col>50</xdr:col>
      <xdr:colOff>114300</xdr:colOff>
      <xdr:row>58</xdr:row>
      <xdr:rowOff>93245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31670"/>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85676</xdr:rowOff>
    </xdr:from>
    <xdr:to>
      <xdr:col>45</xdr:col>
      <xdr:colOff>177800</xdr:colOff>
      <xdr:row>58</xdr:row>
      <xdr:rowOff>87570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29776"/>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85676</xdr:rowOff>
    </xdr:from>
    <xdr:to>
      <xdr:col>41</xdr:col>
      <xdr:colOff>50800</xdr:colOff>
      <xdr:row>58</xdr:row>
      <xdr:rowOff>111243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29776"/>
          <a:ext cx="889000" cy="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59082</xdr:rowOff>
    </xdr:from>
    <xdr:to>
      <xdr:col>55</xdr:col>
      <xdr:colOff>50800</xdr:colOff>
      <xdr:row>58</xdr:row>
      <xdr:rowOff>160682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42445</xdr:rowOff>
    </xdr:from>
    <xdr:to>
      <xdr:col>50</xdr:col>
      <xdr:colOff>165100</xdr:colOff>
      <xdr:row>58</xdr:row>
      <xdr:rowOff>144045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135172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7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36770</xdr:rowOff>
    </xdr:from>
    <xdr:to>
      <xdr:col>46</xdr:col>
      <xdr:colOff>38100</xdr:colOff>
      <xdr:row>58</xdr:row>
      <xdr:rowOff>138370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129497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7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34876</xdr:rowOff>
    </xdr:from>
    <xdr:to>
      <xdr:col>41</xdr:col>
      <xdr:colOff>101600</xdr:colOff>
      <xdr:row>58</xdr:row>
      <xdr:rowOff>136476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127603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60443</xdr:rowOff>
    </xdr:from>
    <xdr:to>
      <xdr:col>36</xdr:col>
      <xdr:colOff>165100</xdr:colOff>
      <xdr:row>58</xdr:row>
      <xdr:rowOff>162043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153170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93862</xdr:rowOff>
    </xdr:from>
    <xdr:to>
      <xdr:col>55</xdr:col>
      <xdr:colOff>0</xdr:colOff>
      <xdr:row>79</xdr:row>
      <xdr:rowOff>96282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638412"/>
          <a:ext cx="8382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96282</xdr:rowOff>
    </xdr:from>
    <xdr:to>
      <xdr:col>50</xdr:col>
      <xdr:colOff>114300</xdr:colOff>
      <xdr:row>79</xdr:row>
      <xdr:rowOff>96324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640832"/>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96309</xdr:rowOff>
    </xdr:from>
    <xdr:to>
      <xdr:col>45</xdr:col>
      <xdr:colOff>177800</xdr:colOff>
      <xdr:row>79</xdr:row>
      <xdr:rowOff>96324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640859"/>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96309</xdr:rowOff>
    </xdr:from>
    <xdr:to>
      <xdr:col>41</xdr:col>
      <xdr:colOff>50800</xdr:colOff>
      <xdr:row>79</xdr:row>
      <xdr:rowOff>96335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640859"/>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43062</xdr:rowOff>
    </xdr:from>
    <xdr:to>
      <xdr:col>55</xdr:col>
      <xdr:colOff>50800</xdr:colOff>
      <xdr:row>79</xdr:row>
      <xdr:rowOff>144662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129439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50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45482</xdr:rowOff>
    </xdr:from>
    <xdr:to>
      <xdr:col>50</xdr:col>
      <xdr:colOff>165100</xdr:colOff>
      <xdr:row>79</xdr:row>
      <xdr:rowOff>147082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138209</xdr:rowOff>
    </xdr:from>
    <xdr:ext cx="378565"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50017" y="13682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45524</xdr:rowOff>
    </xdr:from>
    <xdr:to>
      <xdr:col>46</xdr:col>
      <xdr:colOff>38100</xdr:colOff>
      <xdr:row>79</xdr:row>
      <xdr:rowOff>147124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138251</xdr:rowOff>
    </xdr:from>
    <xdr:ext cx="37856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61017" y="1368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45509</xdr:rowOff>
    </xdr:from>
    <xdr:to>
      <xdr:col>41</xdr:col>
      <xdr:colOff>101600</xdr:colOff>
      <xdr:row>79</xdr:row>
      <xdr:rowOff>147109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138236</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2017" y="1368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45535</xdr:rowOff>
    </xdr:from>
    <xdr:to>
      <xdr:col>36</xdr:col>
      <xdr:colOff>165100</xdr:colOff>
      <xdr:row>79</xdr:row>
      <xdr:rowOff>147135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138262</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3017" y="1368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111475</xdr:rowOff>
    </xdr:from>
    <xdr:to>
      <xdr:col>55</xdr:col>
      <xdr:colOff>0</xdr:colOff>
      <xdr:row>98</xdr:row>
      <xdr:rowOff>116815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13575"/>
          <a:ext cx="8382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116815</xdr:rowOff>
    </xdr:from>
    <xdr:to>
      <xdr:col>50</xdr:col>
      <xdr:colOff>114300</xdr:colOff>
      <xdr:row>98</xdr:row>
      <xdr:rowOff>156003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189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156003</xdr:rowOff>
    </xdr:from>
    <xdr:to>
      <xdr:col>45</xdr:col>
      <xdr:colOff>177800</xdr:colOff>
      <xdr:row>98</xdr:row>
      <xdr:rowOff>159179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58103"/>
          <a:ext cx="8890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159179</xdr:rowOff>
    </xdr:from>
    <xdr:to>
      <xdr:col>41</xdr:col>
      <xdr:colOff>50800</xdr:colOff>
      <xdr:row>99</xdr:row>
      <xdr:rowOff>7435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61279"/>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60675</xdr:rowOff>
    </xdr:from>
    <xdr:to>
      <xdr:col>55</xdr:col>
      <xdr:colOff>50800</xdr:colOff>
      <xdr:row>98</xdr:row>
      <xdr:rowOff>162275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66015</xdr:rowOff>
    </xdr:from>
    <xdr:to>
      <xdr:col>50</xdr:col>
      <xdr:colOff>165100</xdr:colOff>
      <xdr:row>98</xdr:row>
      <xdr:rowOff>167615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158742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96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105203</xdr:rowOff>
    </xdr:from>
    <xdr:to>
      <xdr:col>46</xdr:col>
      <xdr:colOff>38100</xdr:colOff>
      <xdr:row>99</xdr:row>
      <xdr:rowOff>35353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26480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70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108379</xdr:rowOff>
    </xdr:from>
    <xdr:to>
      <xdr:col>41</xdr:col>
      <xdr:colOff>101600</xdr:colOff>
      <xdr:row>99</xdr:row>
      <xdr:rowOff>38529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29656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700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128085</xdr:rowOff>
    </xdr:from>
    <xdr:to>
      <xdr:col>36</xdr:col>
      <xdr:colOff>165100</xdr:colOff>
      <xdr:row>99</xdr:row>
      <xdr:rowOff>58235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49362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40061</xdr:rowOff>
    </xdr:from>
    <xdr:to>
      <xdr:col>85</xdr:col>
      <xdr:colOff>127000</xdr:colOff>
      <xdr:row>38</xdr:row>
      <xdr:rowOff>57903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83711"/>
          <a:ext cx="838200" cy="18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57903</xdr:rowOff>
    </xdr:from>
    <xdr:to>
      <xdr:col>81</xdr:col>
      <xdr:colOff>50800</xdr:colOff>
      <xdr:row>38</xdr:row>
      <xdr:rowOff>109235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73003"/>
          <a:ext cx="889000" cy="5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97950</xdr:rowOff>
    </xdr:from>
    <xdr:to>
      <xdr:col>76</xdr:col>
      <xdr:colOff>114300</xdr:colOff>
      <xdr:row>38</xdr:row>
      <xdr:rowOff>109235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13050"/>
          <a:ext cx="889000" cy="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78157</xdr:rowOff>
    </xdr:from>
    <xdr:to>
      <xdr:col>71</xdr:col>
      <xdr:colOff>177800</xdr:colOff>
      <xdr:row>38</xdr:row>
      <xdr:rowOff>97950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93257"/>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160711</xdr:rowOff>
    </xdr:from>
    <xdr:to>
      <xdr:col>85</xdr:col>
      <xdr:colOff>177800</xdr:colOff>
      <xdr:row>37</xdr:row>
      <xdr:rowOff>90861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3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12138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7103</xdr:rowOff>
    </xdr:from>
    <xdr:to>
      <xdr:col>81</xdr:col>
      <xdr:colOff>101600</xdr:colOff>
      <xdr:row>38</xdr:row>
      <xdr:rowOff>108703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2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99830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1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58435</xdr:rowOff>
    </xdr:from>
    <xdr:to>
      <xdr:col>76</xdr:col>
      <xdr:colOff>165100</xdr:colOff>
      <xdr:row>38</xdr:row>
      <xdr:rowOff>160035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7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151162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47150</xdr:rowOff>
    </xdr:from>
    <xdr:to>
      <xdr:col>72</xdr:col>
      <xdr:colOff>38100</xdr:colOff>
      <xdr:row>38</xdr:row>
      <xdr:rowOff>148750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139877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5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27357</xdr:rowOff>
    </xdr:from>
    <xdr:to>
      <xdr:col>67</xdr:col>
      <xdr:colOff>101600</xdr:colOff>
      <xdr:row>38</xdr:row>
      <xdr:rowOff>128957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120084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12928</xdr:rowOff>
    </xdr:from>
    <xdr:to>
      <xdr:col>85</xdr:col>
      <xdr:colOff>127000</xdr:colOff>
      <xdr:row>58</xdr:row>
      <xdr:rowOff>34091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57028"/>
          <a:ext cx="8382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34091</xdr:rowOff>
    </xdr:from>
    <xdr:to>
      <xdr:col>81</xdr:col>
      <xdr:colOff>50800</xdr:colOff>
      <xdr:row>58</xdr:row>
      <xdr:rowOff>83417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78191"/>
          <a:ext cx="889000" cy="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66378</xdr:rowOff>
    </xdr:from>
    <xdr:to>
      <xdr:col>76</xdr:col>
      <xdr:colOff>114300</xdr:colOff>
      <xdr:row>58</xdr:row>
      <xdr:rowOff>83417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10478"/>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145438</xdr:rowOff>
    </xdr:from>
    <xdr:to>
      <xdr:col>71</xdr:col>
      <xdr:colOff>177800</xdr:colOff>
      <xdr:row>58</xdr:row>
      <xdr:rowOff>66378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18088"/>
          <a:ext cx="889000" cy="9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133578</xdr:rowOff>
    </xdr:from>
    <xdr:to>
      <xdr:col>85</xdr:col>
      <xdr:colOff>177800</xdr:colOff>
      <xdr:row>58</xdr:row>
      <xdr:rowOff>63728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48505</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2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154741</xdr:rowOff>
    </xdr:from>
    <xdr:to>
      <xdr:col>81</xdr:col>
      <xdr:colOff>101600</xdr:colOff>
      <xdr:row>58</xdr:row>
      <xdr:rowOff>84891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76018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32617</xdr:rowOff>
    </xdr:from>
    <xdr:to>
      <xdr:col>76</xdr:col>
      <xdr:colOff>165100</xdr:colOff>
      <xdr:row>58</xdr:row>
      <xdr:rowOff>134217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7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125344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6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15578</xdr:rowOff>
    </xdr:from>
    <xdr:to>
      <xdr:col>72</xdr:col>
      <xdr:colOff>38100</xdr:colOff>
      <xdr:row>58</xdr:row>
      <xdr:rowOff>117178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108305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94638</xdr:rowOff>
    </xdr:from>
    <xdr:to>
      <xdr:col>67</xdr:col>
      <xdr:colOff>101600</xdr:colOff>
      <xdr:row>58</xdr:row>
      <xdr:rowOff>24788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41315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64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29840</xdr:rowOff>
    </xdr:from>
    <xdr:to>
      <xdr:col>85</xdr:col>
      <xdr:colOff>127000</xdr:colOff>
      <xdr:row>79</xdr:row>
      <xdr:rowOff>43839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74390"/>
          <a:ext cx="8382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28259</xdr:rowOff>
    </xdr:from>
    <xdr:to>
      <xdr:col>81</xdr:col>
      <xdr:colOff>50800</xdr:colOff>
      <xdr:row>79</xdr:row>
      <xdr:rowOff>29840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72809"/>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28259</xdr:rowOff>
    </xdr:from>
    <xdr:to>
      <xdr:col>76</xdr:col>
      <xdr:colOff>114300</xdr:colOff>
      <xdr:row>79</xdr:row>
      <xdr:rowOff>41684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72809"/>
          <a:ext cx="889000" cy="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41684</xdr:rowOff>
    </xdr:from>
    <xdr:to>
      <xdr:col>71</xdr:col>
      <xdr:colOff>177800</xdr:colOff>
      <xdr:row>79</xdr:row>
      <xdr:rowOff>43804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86234"/>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164489</xdr:rowOff>
    </xdr:from>
    <xdr:to>
      <xdr:col>85</xdr:col>
      <xdr:colOff>177800</xdr:colOff>
      <xdr:row>79</xdr:row>
      <xdr:rowOff>94639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150490</xdr:rowOff>
    </xdr:from>
    <xdr:to>
      <xdr:col>81</xdr:col>
      <xdr:colOff>101600</xdr:colOff>
      <xdr:row>79</xdr:row>
      <xdr:rowOff>80640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71767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1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148909</xdr:rowOff>
    </xdr:from>
    <xdr:to>
      <xdr:col>76</xdr:col>
      <xdr:colOff>165100</xdr:colOff>
      <xdr:row>79</xdr:row>
      <xdr:rowOff>79059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70186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1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162334</xdr:rowOff>
    </xdr:from>
    <xdr:to>
      <xdr:col>72</xdr:col>
      <xdr:colOff>38100</xdr:colOff>
      <xdr:row>79</xdr:row>
      <xdr:rowOff>92484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83611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164454</xdr:rowOff>
    </xdr:from>
    <xdr:to>
      <xdr:col>67</xdr:col>
      <xdr:colOff>101600</xdr:colOff>
      <xdr:row>79</xdr:row>
      <xdr:rowOff>94604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85731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170583</xdr:rowOff>
    </xdr:from>
    <xdr:to>
      <xdr:col>85</xdr:col>
      <xdr:colOff>127000</xdr:colOff>
      <xdr:row>99</xdr:row>
      <xdr:rowOff>1073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72683"/>
          <a:ext cx="838200" cy="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169002</xdr:rowOff>
    </xdr:from>
    <xdr:to>
      <xdr:col>81</xdr:col>
      <xdr:colOff>50800</xdr:colOff>
      <xdr:row>99</xdr:row>
      <xdr:rowOff>1073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7110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165458</xdr:rowOff>
    </xdr:from>
    <xdr:to>
      <xdr:col>76</xdr:col>
      <xdr:colOff>114300</xdr:colOff>
      <xdr:row>98</xdr:row>
      <xdr:rowOff>169002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967558"/>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163117</xdr:rowOff>
    </xdr:from>
    <xdr:to>
      <xdr:col>71</xdr:col>
      <xdr:colOff>177800</xdr:colOff>
      <xdr:row>98</xdr:row>
      <xdr:rowOff>165458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65217"/>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119783</xdr:rowOff>
    </xdr:from>
    <xdr:to>
      <xdr:col>85</xdr:col>
      <xdr:colOff>177800</xdr:colOff>
      <xdr:row>99</xdr:row>
      <xdr:rowOff>49933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34710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121723</xdr:rowOff>
    </xdr:from>
    <xdr:to>
      <xdr:col>81</xdr:col>
      <xdr:colOff>101600</xdr:colOff>
      <xdr:row>99</xdr:row>
      <xdr:rowOff>51873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2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43000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118202</xdr:rowOff>
    </xdr:from>
    <xdr:to>
      <xdr:col>76</xdr:col>
      <xdr:colOff>165100</xdr:colOff>
      <xdr:row>99</xdr:row>
      <xdr:rowOff>48352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39479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114658</xdr:rowOff>
    </xdr:from>
    <xdr:to>
      <xdr:col>72</xdr:col>
      <xdr:colOff>38100</xdr:colOff>
      <xdr:row>99</xdr:row>
      <xdr:rowOff>44808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35935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112317</xdr:rowOff>
    </xdr:from>
    <xdr:to>
      <xdr:col>67</xdr:col>
      <xdr:colOff>101600</xdr:colOff>
      <xdr:row>99</xdr:row>
      <xdr:rowOff>42467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33594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0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類似団体の平均値と比べ上回っている項目は、消防費と総務費である。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増加の主な要因は、消防費は工事費の増加、総務費は基金への積立、ふるさと納税事業関連経費、新型コロナウイルス対策関連経費の増加によるものである。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財政調整基金残高が対前年比</a:t>
          </a:r>
          <a:r>
            <a:rPr kumimoji="1" lang="en-US" altLang="ja-JP" sz="1400">
              <a:latin typeface="ＭＳ ゴシック" pitchFamily="49" charset="-128"/>
              <a:ea typeface="ＭＳ ゴシック" pitchFamily="49" charset="-128"/>
            </a:rPr>
            <a:t>6.95</a:t>
          </a:r>
          <a:r>
            <a:rPr kumimoji="1" lang="ja-JP" altLang="en-US" sz="1400">
              <a:latin typeface="ＭＳ ゴシック" pitchFamily="49" charset="-128"/>
              <a:ea typeface="ＭＳ ゴシック" pitchFamily="49" charset="-128"/>
            </a:rPr>
            <a:t>ポイント増加しているが、これは基金の積立によるものである。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対標財比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については、対前年比</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ポイント増加しているが、これは実質収支額および標準財政規模が増加したためである。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対標財比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については、対前年比</a:t>
          </a:r>
          <a:r>
            <a:rPr kumimoji="1" lang="en-US" altLang="ja-JP" sz="1400">
              <a:latin typeface="ＭＳ ゴシック" pitchFamily="49" charset="-128"/>
              <a:ea typeface="ＭＳ ゴシック" pitchFamily="49" charset="-128"/>
            </a:rPr>
            <a:t>6.43</a:t>
          </a:r>
          <a:r>
            <a:rPr kumimoji="1" lang="ja-JP" altLang="en-US" sz="1400">
              <a:latin typeface="ＭＳ ゴシック" pitchFamily="49" charset="-128"/>
              <a:ea typeface="ＭＳ ゴシック" pitchFamily="49" charset="-128"/>
            </a:rPr>
            <a:t>ポイント増加している。増加理由は基金への積立によるものである。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連結実質赤字比率については、全会計において黒字であり赤字比率はない。しかし、介護保険事業特別会計の給付費の増加により一般会計からの繰入金が増加傾向となっており、今後も増加が予想される。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事業・下水道事業については、地方公営企業法の適用に要する経費による起債額が増加している。人口減少等により使用料収入が減る一方、維持管理費は増額傾向にあるので、健全な財政運営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寄付金が大幅に増加していることにより黒字額が増加している。しかし寄付金はいつまで得られるかは不透明でありまた、普通交付税を含めた一般財源の確保は今後更に厳しい状況となる見込みである。各種基金の繰入額が増加することも予想されるため、今後は更に各種財政指標を注視し、健全な財政運営に努める必要がある。</a:t>
          </a:r>
        </a:p>
        <a:p>
          <a:r>
            <a:rPr kumimoji="1" lang="ja-JP" altLang="en-US" sz="1400">
              <a:latin typeface="ＭＳ ゴシック" pitchFamily="49" charset="-128"/>
              <a:ea typeface="ＭＳ ゴシック" pitchFamily="49" charset="-128"/>
            </a:rPr>
            <a:t>今後も各特別会計内の運営の適正化を図ることにより、普通会計の負担額を減少するよう努める。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実質公債費比率は過去３カ年平均７．６％で前年より微増となっている。令和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年度は公営住宅建設事業等により起債発行額が増加する見込みであるため、注視が必要である。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公営企業債の元利償還金に対する繰入金の増加は、簡易水道事業・下水道事業によるものである。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今後は教育施設の建替え等により起債発行額の増加が予想されるため、事業の採択を慎重に検討し、計画的な行財政運営に努めていく必要がある。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地方債の現在高は、地方債発行の抑制に努めてきたが、防災関連事業等に多額の地方債を発行したこにより増加している。今後も公営住宅建設や教育施設の建替え等により起債発行額が増加する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公営企業債等繰入見込額は、簡易水道事業分、下水道事業分が前年比減になっている。また、ふるさと応援基金等を積み立てたことにより充当可能基金が増となった。</a:t>
          </a:r>
        </a:p>
        <a:p>
          <a:r>
            <a:rPr kumimoji="1" lang="ja-JP" altLang="en-US" sz="1400">
              <a:latin typeface="ＭＳ ゴシック" pitchFamily="49" charset="-128"/>
              <a:ea typeface="ＭＳ ゴシック" pitchFamily="49" charset="-128"/>
            </a:rPr>
            <a:t>今後も教育施設の建替え等により地方債現在高の増加が予測されるため、任意の繰上償還の実施や交付税措置のある起債を発行するなど　後世への負担を少しでも軽減するよう、財政運営に努めていく。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高知県芸西村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によりふるさと応援基金に９億９千万円積み立てた一方、基幹産業である農業分野、教育・子育て等の事業に３億円を取り崩した。また、財政調整基金に１億４千３百万円積み立てた結果、基金全体として８億１千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近年は、ふるさと応援基金や財政調整基金への積立てにより増額となっているが、今後は教育施設の建替え等も控えており減少する見込みである。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ふるさと応援基金：基幹産業である農業分野の発展に関する施策、子育て世帯の負担軽減に関する施策。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学校教育振興基金は、電子黒板等の整備のため取り崩した。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森林環境譲与税金は、森林整備及びその促進に必要な経費の財源に充てるため積み立てを開始した。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施設等整備基金：今後控えている公営住宅建替、学校施設等の建替のため積立予定。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１億４千３百万円積み立てた。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財政調整基金の残高は、標準財政規模の２０％から２５％の範囲内となるようにしている。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ここ数年は減債基金への積立て、償還のためによる取り崩しはなく横ばいとなっている。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令和４年度に地方債償還のピークを迎えるため、それに備えて積立を行う予定としている。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6001262</v>
      </c>
      <c r="BO4" s="426"/>
      <c r="BP4" s="426"/>
      <c r="BQ4" s="426"/>
      <c r="BR4" s="426"/>
      <c r="BS4" s="426"/>
      <c r="BT4" s="426"/>
      <c r="BU4" s="427"/>
      <c r="BV4" s="425">
        <v>4368434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7.2</v>
      </c>
      <c r="CU4" s="610"/>
      <c r="CV4" s="610"/>
      <c r="CW4" s="610"/>
      <c r="CX4" s="610"/>
      <c r="CY4" s="610"/>
      <c r="CZ4" s="610"/>
      <c r="DA4" s="611"/>
      <c r="DB4" s="609">
        <v>4.9000000000000004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5808117</v>
      </c>
      <c r="BO5" s="431"/>
      <c r="BP5" s="431"/>
      <c r="BQ5" s="431"/>
      <c r="BR5" s="431"/>
      <c r="BS5" s="431"/>
      <c r="BT5" s="431"/>
      <c r="BU5" s="432"/>
      <c r="BV5" s="430">
        <v>4234153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88.4</v>
      </c>
      <c r="CU5" s="401"/>
      <c r="CV5" s="401"/>
      <c r="CW5" s="401"/>
      <c r="CX5" s="401"/>
      <c r="CY5" s="401"/>
      <c r="CZ5" s="401"/>
      <c r="DA5" s="402"/>
      <c r="DB5" s="400">
        <v>89.4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193145</v>
      </c>
      <c r="BO6" s="431"/>
      <c r="BP6" s="431"/>
      <c r="BQ6" s="431"/>
      <c r="BR6" s="431"/>
      <c r="BS6" s="431"/>
      <c r="BT6" s="431"/>
      <c r="BU6" s="432"/>
      <c r="BV6" s="430">
        <v>134281</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88.8</v>
      </c>
      <c r="CU6" s="584"/>
      <c r="CV6" s="584"/>
      <c r="CW6" s="584"/>
      <c r="CX6" s="584"/>
      <c r="CY6" s="584"/>
      <c r="CZ6" s="584"/>
      <c r="DA6" s="585"/>
      <c r="DB6" s="583">
        <v>92.3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58645</v>
      </c>
      <c r="BO7" s="431"/>
      <c r="BP7" s="431"/>
      <c r="BQ7" s="431"/>
      <c r="BR7" s="431"/>
      <c r="BS7" s="431"/>
      <c r="BT7" s="431"/>
      <c r="BU7" s="432"/>
      <c r="BV7" s="430">
        <v>48316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1859899</v>
      </c>
      <c r="CU7" s="431"/>
      <c r="CV7" s="431"/>
      <c r="CW7" s="431"/>
      <c r="CX7" s="431"/>
      <c r="CY7" s="431"/>
      <c r="CZ7" s="431"/>
      <c r="DA7" s="432"/>
      <c r="DB7" s="430">
        <v>1772429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134500</v>
      </c>
      <c r="BO8" s="431"/>
      <c r="BP8" s="431"/>
      <c r="BQ8" s="431"/>
      <c r="BR8" s="431"/>
      <c r="BS8" s="431"/>
      <c r="BT8" s="431"/>
      <c r="BU8" s="432"/>
      <c r="BV8" s="430">
        <v>85965</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0.26</v>
      </c>
      <c r="CU8" s="544"/>
      <c r="CV8" s="544"/>
      <c r="CW8" s="544"/>
      <c r="CX8" s="544"/>
      <c r="CY8" s="544"/>
      <c r="CZ8" s="544"/>
      <c r="DA8" s="545"/>
      <c r="DB8" s="543">
        <v>0.26</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3694</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102</v>
      </c>
      <c r="AV9" s="488"/>
      <c r="AW9" s="488"/>
      <c r="AX9" s="488"/>
      <c r="AY9" s="410" t="s">
        <v>116</v>
      </c>
      <c r="AZ9" s="411"/>
      <c r="BA9" s="411"/>
      <c r="BB9" s="411"/>
      <c r="BC9" s="411"/>
      <c r="BD9" s="411"/>
      <c r="BE9" s="411"/>
      <c r="BF9" s="411"/>
      <c r="BG9" s="411"/>
      <c r="BH9" s="411"/>
      <c r="BI9" s="411"/>
      <c r="BJ9" s="411"/>
      <c r="BK9" s="411"/>
      <c r="BL9" s="411"/>
      <c r="BM9" s="412"/>
      <c r="BN9" s="430">
        <v>48535</v>
      </c>
      <c r="BO9" s="431"/>
      <c r="BP9" s="431"/>
      <c r="BQ9" s="431"/>
      <c r="BR9" s="431"/>
      <c r="BS9" s="431"/>
      <c r="BT9" s="431"/>
      <c r="BU9" s="432"/>
      <c r="BV9" s="430">
        <v>68516</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4.2</v>
      </c>
      <c r="CU9" s="401"/>
      <c r="CV9" s="401"/>
      <c r="CW9" s="401"/>
      <c r="CX9" s="401"/>
      <c r="CY9" s="401"/>
      <c r="CZ9" s="401"/>
      <c r="DA9" s="402"/>
      <c r="DB9" s="400">
        <v>5.8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3858</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143455</v>
      </c>
      <c r="BO10" s="431"/>
      <c r="BP10" s="431"/>
      <c r="BQ10" s="431"/>
      <c r="BR10" s="431"/>
      <c r="BS10" s="431"/>
      <c r="BT10" s="431"/>
      <c r="BU10" s="432"/>
      <c r="BV10" s="430">
        <v>403</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3672</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130</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3593</v>
      </c>
      <c r="S13" s="534"/>
      <c r="T13" s="534"/>
      <c r="U13" s="534"/>
      <c r="V13" s="535"/>
      <c r="W13" s="521" t="s">
        <v>141</v>
      </c>
      <c r="X13" s="443"/>
      <c r="Y13" s="443"/>
      <c r="Z13" s="443"/>
      <c r="AA13" s="443"/>
      <c r="AB13" s="444"/>
      <c r="AC13" s="406">
        <v>793</v>
      </c>
      <c r="AD13" s="407"/>
      <c r="AE13" s="407"/>
      <c r="AF13" s="407"/>
      <c r="AG13" s="408"/>
      <c r="AH13" s="406">
        <v>872</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191990</v>
      </c>
      <c r="BO13" s="431"/>
      <c r="BP13" s="431"/>
      <c r="BQ13" s="431"/>
      <c r="BR13" s="431"/>
      <c r="BS13" s="431"/>
      <c r="BT13" s="431"/>
      <c r="BU13" s="432"/>
      <c r="BV13" s="430">
        <v>68919</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7.6</v>
      </c>
      <c r="CU13" s="401"/>
      <c r="CV13" s="401"/>
      <c r="CW13" s="401"/>
      <c r="CX13" s="401"/>
      <c r="CY13" s="401"/>
      <c r="CZ13" s="401"/>
      <c r="DA13" s="402"/>
      <c r="DB13" s="400">
        <v>7.5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3729</v>
      </c>
      <c r="S14" s="534"/>
      <c r="T14" s="534"/>
      <c r="U14" s="534"/>
      <c r="V14" s="535"/>
      <c r="W14" s="536"/>
      <c r="X14" s="446"/>
      <c r="Y14" s="446"/>
      <c r="Z14" s="446"/>
      <c r="AA14" s="446"/>
      <c r="AB14" s="447"/>
      <c r="AC14" s="526">
        <v>40.700000000000003</v>
      </c>
      <c r="AD14" s="527"/>
      <c r="AE14" s="527"/>
      <c r="AF14" s="527"/>
      <c r="AG14" s="528"/>
      <c r="AH14" s="526">
        <v>43.8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148</v>
      </c>
      <c r="CU14" s="538"/>
      <c r="CV14" s="538"/>
      <c r="CW14" s="538"/>
      <c r="CX14" s="538"/>
      <c r="CY14" s="538"/>
      <c r="CZ14" s="538"/>
      <c r="DA14" s="539"/>
      <c r="DB14" s="537" t="s">
        <v>148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3653</v>
      </c>
      <c r="S15" s="534"/>
      <c r="T15" s="534"/>
      <c r="U15" s="534"/>
      <c r="V15" s="535"/>
      <c r="W15" s="521" t="s">
        <v>149</v>
      </c>
      <c r="X15" s="443"/>
      <c r="Y15" s="443"/>
      <c r="Z15" s="443"/>
      <c r="AA15" s="443"/>
      <c r="AB15" s="444"/>
      <c r="AC15" s="406">
        <v>212</v>
      </c>
      <c r="AD15" s="407"/>
      <c r="AE15" s="407"/>
      <c r="AF15" s="407"/>
      <c r="AG15" s="408"/>
      <c r="AH15" s="406">
        <v>227</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432518</v>
      </c>
      <c r="BO15" s="426"/>
      <c r="BP15" s="426"/>
      <c r="BQ15" s="426"/>
      <c r="BR15" s="426"/>
      <c r="BS15" s="426"/>
      <c r="BT15" s="426"/>
      <c r="BU15" s="427"/>
      <c r="BV15" s="425">
        <v>438799</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10.9</v>
      </c>
      <c r="AD16" s="527"/>
      <c r="AE16" s="527"/>
      <c r="AF16" s="527"/>
      <c r="AG16" s="528"/>
      <c r="AH16" s="526">
        <v>11.4</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1698450</v>
      </c>
      <c r="BO16" s="431"/>
      <c r="BP16" s="431"/>
      <c r="BQ16" s="431"/>
      <c r="BR16" s="431"/>
      <c r="BS16" s="431"/>
      <c r="BT16" s="431"/>
      <c r="BU16" s="432"/>
      <c r="BV16" s="430">
        <v>1602692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945</v>
      </c>
      <c r="AD17" s="407"/>
      <c r="AE17" s="407"/>
      <c r="AF17" s="407"/>
      <c r="AG17" s="408"/>
      <c r="AH17" s="406">
        <v>894</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539211</v>
      </c>
      <c r="BO17" s="431"/>
      <c r="BP17" s="431"/>
      <c r="BQ17" s="431"/>
      <c r="BR17" s="431"/>
      <c r="BS17" s="431"/>
      <c r="BT17" s="431"/>
      <c r="BU17" s="432"/>
      <c r="BV17" s="430">
        <v>554705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39.6</v>
      </c>
      <c r="M18" s="495"/>
      <c r="N18" s="495"/>
      <c r="O18" s="495"/>
      <c r="P18" s="495"/>
      <c r="Q18" s="495"/>
      <c r="R18" s="496"/>
      <c r="S18" s="496"/>
      <c r="T18" s="496"/>
      <c r="U18" s="496"/>
      <c r="V18" s="497"/>
      <c r="W18" s="511"/>
      <c r="X18" s="512"/>
      <c r="Y18" s="512"/>
      <c r="Z18" s="512"/>
      <c r="AA18" s="512"/>
      <c r="AB18" s="522"/>
      <c r="AC18" s="394">
        <v>48.5</v>
      </c>
      <c r="AD18" s="395"/>
      <c r="AE18" s="395"/>
      <c r="AF18" s="395"/>
      <c r="AG18" s="498"/>
      <c r="AH18" s="394">
        <v>44.9</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1602122</v>
      </c>
      <c r="BO18" s="431"/>
      <c r="BP18" s="431"/>
      <c r="BQ18" s="431"/>
      <c r="BR18" s="431"/>
      <c r="BS18" s="431"/>
      <c r="BT18" s="431"/>
      <c r="BU18" s="432"/>
      <c r="BV18" s="430">
        <v>1576517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93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4659780</v>
      </c>
      <c r="BO19" s="431"/>
      <c r="BP19" s="431"/>
      <c r="BQ19" s="431"/>
      <c r="BR19" s="431"/>
      <c r="BS19" s="431"/>
      <c r="BT19" s="431"/>
      <c r="BU19" s="432"/>
      <c r="BV19" s="430">
        <v>3333169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1511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2261303</v>
      </c>
      <c r="BO23" s="431"/>
      <c r="BP23" s="431"/>
      <c r="BQ23" s="431"/>
      <c r="BR23" s="431"/>
      <c r="BS23" s="431"/>
      <c r="BT23" s="431"/>
      <c r="BU23" s="432"/>
      <c r="BV23" s="430">
        <v>2183154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6650</v>
      </c>
      <c r="R24" s="407"/>
      <c r="S24" s="407"/>
      <c r="T24" s="407"/>
      <c r="U24" s="407"/>
      <c r="V24" s="408"/>
      <c r="W24" s="472"/>
      <c r="X24" s="463"/>
      <c r="Y24" s="464"/>
      <c r="Z24" s="403" t="s">
        <v>173</v>
      </c>
      <c r="AA24" s="404"/>
      <c r="AB24" s="404"/>
      <c r="AC24" s="404"/>
      <c r="AD24" s="404"/>
      <c r="AE24" s="404"/>
      <c r="AF24" s="404"/>
      <c r="AG24" s="405"/>
      <c r="AH24" s="406">
        <v>53</v>
      </c>
      <c r="AI24" s="407"/>
      <c r="AJ24" s="407"/>
      <c r="AK24" s="407"/>
      <c r="AL24" s="408"/>
      <c r="AM24" s="406">
        <v>160537</v>
      </c>
      <c r="AN24" s="407"/>
      <c r="AO24" s="407"/>
      <c r="AP24" s="407"/>
      <c r="AQ24" s="407"/>
      <c r="AR24" s="408"/>
      <c r="AS24" s="406">
        <v>3029</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1359955</v>
      </c>
      <c r="BO24" s="431"/>
      <c r="BP24" s="431"/>
      <c r="BQ24" s="431"/>
      <c r="BR24" s="431"/>
      <c r="BS24" s="431"/>
      <c r="BT24" s="431"/>
      <c r="BU24" s="432"/>
      <c r="BV24" s="430">
        <v>1209293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5850</v>
      </c>
      <c r="R25" s="407"/>
      <c r="S25" s="407"/>
      <c r="T25" s="407"/>
      <c r="U25" s="407"/>
      <c r="V25" s="408"/>
      <c r="W25" s="472"/>
      <c r="X25" s="463"/>
      <c r="Y25" s="464"/>
      <c r="Z25" s="403" t="s">
        <v>176</v>
      </c>
      <c r="AA25" s="404"/>
      <c r="AB25" s="404"/>
      <c r="AC25" s="404"/>
      <c r="AD25" s="404"/>
      <c r="AE25" s="404"/>
      <c r="AF25" s="404"/>
      <c r="AG25" s="405"/>
      <c r="AH25" s="406" t="s">
        <v>139</v>
      </c>
      <c r="AI25" s="407"/>
      <c r="AJ25" s="407"/>
      <c r="AK25" s="407"/>
      <c r="AL25" s="408"/>
      <c r="AM25" s="406" t="s">
        <v>139</v>
      </c>
      <c r="AN25" s="407"/>
      <c r="AO25" s="407"/>
      <c r="AP25" s="407"/>
      <c r="AQ25" s="407"/>
      <c r="AR25" s="408"/>
      <c r="AS25" s="406" t="s">
        <v>139</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t="s">
        <v>139</v>
      </c>
      <c r="BO25" s="426"/>
      <c r="BP25" s="426"/>
      <c r="BQ25" s="426"/>
      <c r="BR25" s="426"/>
      <c r="BS25" s="426"/>
      <c r="BT25" s="426"/>
      <c r="BU25" s="427"/>
      <c r="BV25" s="425" t="s">
        <v>139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5650</v>
      </c>
      <c r="R26" s="407"/>
      <c r="S26" s="407"/>
      <c r="T26" s="407"/>
      <c r="U26" s="407"/>
      <c r="V26" s="408"/>
      <c r="W26" s="472"/>
      <c r="X26" s="463"/>
      <c r="Y26" s="464"/>
      <c r="Z26" s="403" t="s">
        <v>179</v>
      </c>
      <c r="AA26" s="485"/>
      <c r="AB26" s="485"/>
      <c r="AC26" s="485"/>
      <c r="AD26" s="485"/>
      <c r="AE26" s="485"/>
      <c r="AF26" s="485"/>
      <c r="AG26" s="486"/>
      <c r="AH26" s="406" t="s">
        <v>139</v>
      </c>
      <c r="AI26" s="407"/>
      <c r="AJ26" s="407"/>
      <c r="AK26" s="407"/>
      <c r="AL26" s="408"/>
      <c r="AM26" s="406" t="s">
        <v>139</v>
      </c>
      <c r="AN26" s="407"/>
      <c r="AO26" s="407"/>
      <c r="AP26" s="407"/>
      <c r="AQ26" s="407"/>
      <c r="AR26" s="408"/>
      <c r="AS26" s="406" t="s">
        <v>139</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2360</v>
      </c>
      <c r="R27" s="407"/>
      <c r="S27" s="407"/>
      <c r="T27" s="407"/>
      <c r="U27" s="407"/>
      <c r="V27" s="408"/>
      <c r="W27" s="472"/>
      <c r="X27" s="463"/>
      <c r="Y27" s="464"/>
      <c r="Z27" s="403" t="s">
        <v>182</v>
      </c>
      <c r="AA27" s="404"/>
      <c r="AB27" s="404"/>
      <c r="AC27" s="404"/>
      <c r="AD27" s="404"/>
      <c r="AE27" s="404"/>
      <c r="AF27" s="404"/>
      <c r="AG27" s="405"/>
      <c r="AH27" s="406">
        <v>4</v>
      </c>
      <c r="AI27" s="407"/>
      <c r="AJ27" s="407"/>
      <c r="AK27" s="407"/>
      <c r="AL27" s="408"/>
      <c r="AM27" s="406">
        <v>13296</v>
      </c>
      <c r="AN27" s="407"/>
      <c r="AO27" s="407"/>
      <c r="AP27" s="407"/>
      <c r="AQ27" s="407"/>
      <c r="AR27" s="408"/>
      <c r="AS27" s="406">
        <v>3324</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189429</v>
      </c>
      <c r="BO27" s="434"/>
      <c r="BP27" s="434"/>
      <c r="BQ27" s="434"/>
      <c r="BR27" s="434"/>
      <c r="BS27" s="434"/>
      <c r="BT27" s="434"/>
      <c r="BU27" s="435"/>
      <c r="BV27" s="433">
        <v>189288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1920</v>
      </c>
      <c r="R28" s="407"/>
      <c r="S28" s="407"/>
      <c r="T28" s="407"/>
      <c r="U28" s="407"/>
      <c r="V28" s="408"/>
      <c r="W28" s="472"/>
      <c r="X28" s="463"/>
      <c r="Y28" s="464"/>
      <c r="Z28" s="403" t="s">
        <v>185</v>
      </c>
      <c r="AA28" s="404"/>
      <c r="AB28" s="404"/>
      <c r="AC28" s="404"/>
      <c r="AD28" s="404"/>
      <c r="AE28" s="404"/>
      <c r="AF28" s="404"/>
      <c r="AG28" s="405"/>
      <c r="AH28" s="406" t="s">
        <v>139</v>
      </c>
      <c r="AI28" s="407"/>
      <c r="AJ28" s="407"/>
      <c r="AK28" s="407"/>
      <c r="AL28" s="408"/>
      <c r="AM28" s="406" t="s">
        <v>139</v>
      </c>
      <c r="AN28" s="407"/>
      <c r="AO28" s="407"/>
      <c r="AP28" s="407"/>
      <c r="AQ28" s="407"/>
      <c r="AR28" s="408"/>
      <c r="AS28" s="406" t="s">
        <v>139</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432159</v>
      </c>
      <c r="BO28" s="426"/>
      <c r="BP28" s="426"/>
      <c r="BQ28" s="426"/>
      <c r="BR28" s="426"/>
      <c r="BS28" s="426"/>
      <c r="BT28" s="426"/>
      <c r="BU28" s="427"/>
      <c r="BV28" s="425">
        <v>288704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8</v>
      </c>
      <c r="M29" s="407"/>
      <c r="N29" s="407"/>
      <c r="O29" s="407"/>
      <c r="P29" s="408"/>
      <c r="Q29" s="406">
        <v>1640</v>
      </c>
      <c r="R29" s="407"/>
      <c r="S29" s="407"/>
      <c r="T29" s="407"/>
      <c r="U29" s="407"/>
      <c r="V29" s="408"/>
      <c r="W29" s="473"/>
      <c r="X29" s="474"/>
      <c r="Y29" s="475"/>
      <c r="Z29" s="403" t="s">
        <v>188</v>
      </c>
      <c r="AA29" s="404"/>
      <c r="AB29" s="404"/>
      <c r="AC29" s="404"/>
      <c r="AD29" s="404"/>
      <c r="AE29" s="404"/>
      <c r="AF29" s="404"/>
      <c r="AG29" s="405"/>
      <c r="AH29" s="406">
        <v>57</v>
      </c>
      <c r="AI29" s="407"/>
      <c r="AJ29" s="407"/>
      <c r="AK29" s="407"/>
      <c r="AL29" s="408"/>
      <c r="AM29" s="406">
        <v>173833</v>
      </c>
      <c r="AN29" s="407"/>
      <c r="AO29" s="407"/>
      <c r="AP29" s="407"/>
      <c r="AQ29" s="407"/>
      <c r="AR29" s="408"/>
      <c r="AS29" s="406">
        <v>3050</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339265</v>
      </c>
      <c r="BO29" s="431"/>
      <c r="BP29" s="431"/>
      <c r="BQ29" s="431"/>
      <c r="BR29" s="431"/>
      <c r="BS29" s="431"/>
      <c r="BT29" s="431"/>
      <c r="BU29" s="432"/>
      <c r="BV29" s="430">
        <v>339223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94.2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3636983</v>
      </c>
      <c r="BO30" s="434"/>
      <c r="BP30" s="434"/>
      <c r="BQ30" s="434"/>
      <c r="BR30" s="434"/>
      <c r="BS30" s="434"/>
      <c r="BT30" s="434"/>
      <c r="BU30" s="435"/>
      <c r="BV30" s="433">
        <v>2967666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芸西村国民健康保険特別会計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IF('各会計、関係団体の財政状況及び健全化判断比率'!B31="","",'各会計、関係団体の財政状況及び健全化判断比率'!B31)</f>
        <v>芸西村簡易水道事業特別会計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高知県広域食肉センター事務組合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芸西村住宅新築資金等特別会計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芸西村介護保険事業特別会計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IF('各会計、関係団体の財政状況及び健全化判断比率'!B32="","",'各会計、関係団体の財政状況及び健全化判断比率'!B32)</f>
        <v>芸西村下水道事業特別会計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安芸広域市町村圏事務組合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芸西村後期高齢者医療特別会計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安芸広域市町村圏事務組合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こうち人づくり広域連合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高知県市町村総合事務組合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高知県市町村総合事務組合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高知県後期高齢者医療広域連合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高知県後期高齢者医療広域連合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安芸広域市町村圏特別養護老人ホーム組合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香南斎場組合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XN5qE4zeaGNnRNYY+WmsHvem262zSB/b3nATns8LiciQcCzP+xZUVCGiwUFlHWmx3wsSdRpg7hPrO7BtrmBLKQ==" saltValue="Jj2eFnZgiKesZgZowT6b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BZ21" workbookViewId="0">
      <selection activeCell="CR34" sqref="CR34:CY34"/>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225</v>
      </c>
      <c r="C5" s="711"/>
      <c r="D5" s="711"/>
      <c r="E5" s="711"/>
      <c r="F5" s="711"/>
      <c r="G5" s="711"/>
      <c r="H5" s="711"/>
      <c r="I5" s="711"/>
      <c r="J5" s="711"/>
      <c r="K5" s="711"/>
      <c r="L5" s="711"/>
      <c r="M5" s="711"/>
      <c r="N5" s="711"/>
      <c r="O5" s="711"/>
      <c r="P5" s="711"/>
      <c r="Q5" s="712"/>
      <c r="R5" s="697">
        <v>389270</v>
      </c>
      <c r="S5" s="698"/>
      <c r="T5" s="698"/>
      <c r="U5" s="698"/>
      <c r="V5" s="698"/>
      <c r="W5" s="698"/>
      <c r="X5" s="698"/>
      <c r="Y5" s="741"/>
      <c r="Z5" s="759">
        <v>6.5</v>
      </c>
      <c r="AA5" s="759"/>
      <c r="AB5" s="759"/>
      <c r="AC5" s="759"/>
      <c r="AD5" s="760">
        <v>389270</v>
      </c>
      <c r="AE5" s="760"/>
      <c r="AF5" s="760"/>
      <c r="AG5" s="760"/>
      <c r="AH5" s="760"/>
      <c r="AI5" s="760"/>
      <c r="AJ5" s="760"/>
      <c r="AK5" s="760"/>
      <c r="AL5" s="742">
        <v>21.6</v>
      </c>
      <c r="AM5" s="715"/>
      <c r="AN5" s="715"/>
      <c r="AO5" s="743"/>
      <c r="AP5" s="710" t="s">
        <v>226</v>
      </c>
      <c r="AQ5" s="711"/>
      <c r="AR5" s="711"/>
      <c r="AS5" s="711"/>
      <c r="AT5" s="711"/>
      <c r="AU5" s="711"/>
      <c r="AV5" s="711"/>
      <c r="AW5" s="711"/>
      <c r="AX5" s="711"/>
      <c r="AY5" s="711"/>
      <c r="AZ5" s="711"/>
      <c r="BA5" s="711"/>
      <c r="BB5" s="711"/>
      <c r="BC5" s="711"/>
      <c r="BD5" s="711"/>
      <c r="BE5" s="711"/>
      <c r="BF5" s="712"/>
      <c r="BG5" s="642">
        <v>384169</v>
      </c>
      <c r="BH5" s="643"/>
      <c r="BI5" s="643"/>
      <c r="BJ5" s="643"/>
      <c r="BK5" s="643"/>
      <c r="BL5" s="643"/>
      <c r="BM5" s="643"/>
      <c r="BN5" s="644"/>
      <c r="BO5" s="675">
        <v>98.7</v>
      </c>
      <c r="BP5" s="675"/>
      <c r="BQ5" s="675"/>
      <c r="BR5" s="675"/>
      <c r="BS5" s="676" t="s">
        <v>130</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24534</v>
      </c>
      <c r="S6" s="643"/>
      <c r="T6" s="643"/>
      <c r="U6" s="643"/>
      <c r="V6" s="643"/>
      <c r="W6" s="643"/>
      <c r="X6" s="643"/>
      <c r="Y6" s="644"/>
      <c r="Z6" s="675">
        <v>0.4</v>
      </c>
      <c r="AA6" s="675"/>
      <c r="AB6" s="675"/>
      <c r="AC6" s="675"/>
      <c r="AD6" s="676">
        <v>24534</v>
      </c>
      <c r="AE6" s="676"/>
      <c r="AF6" s="676"/>
      <c r="AG6" s="676"/>
      <c r="AH6" s="676"/>
      <c r="AI6" s="676"/>
      <c r="AJ6" s="676"/>
      <c r="AK6" s="676"/>
      <c r="AL6" s="645">
        <v>1.4</v>
      </c>
      <c r="AM6" s="646"/>
      <c r="AN6" s="646"/>
      <c r="AO6" s="677"/>
      <c r="AP6" s="639" t="s">
        <v>231</v>
      </c>
      <c r="AQ6" s="640"/>
      <c r="AR6" s="640"/>
      <c r="AS6" s="640"/>
      <c r="AT6" s="640"/>
      <c r="AU6" s="640"/>
      <c r="AV6" s="640"/>
      <c r="AW6" s="640"/>
      <c r="AX6" s="640"/>
      <c r="AY6" s="640"/>
      <c r="AZ6" s="640"/>
      <c r="BA6" s="640"/>
      <c r="BB6" s="640"/>
      <c r="BC6" s="640"/>
      <c r="BD6" s="640"/>
      <c r="BE6" s="640"/>
      <c r="BF6" s="641"/>
      <c r="BG6" s="642">
        <v>384169</v>
      </c>
      <c r="BH6" s="643"/>
      <c r="BI6" s="643"/>
      <c r="BJ6" s="643"/>
      <c r="BK6" s="643"/>
      <c r="BL6" s="643"/>
      <c r="BM6" s="643"/>
      <c r="BN6" s="644"/>
      <c r="BO6" s="675">
        <v>98.7</v>
      </c>
      <c r="BP6" s="675"/>
      <c r="BQ6" s="675"/>
      <c r="BR6" s="675"/>
      <c r="BS6" s="676" t="s">
        <v>139</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48430</v>
      </c>
      <c r="CS6" s="643"/>
      <c r="CT6" s="643"/>
      <c r="CU6" s="643"/>
      <c r="CV6" s="643"/>
      <c r="CW6" s="643"/>
      <c r="CX6" s="643"/>
      <c r="CY6" s="644"/>
      <c r="CZ6" s="742">
        <v>0.8</v>
      </c>
      <c r="DA6" s="715"/>
      <c r="DB6" s="715"/>
      <c r="DC6" s="745"/>
      <c r="DD6" s="648">
        <v>330</v>
      </c>
      <c r="DE6" s="643"/>
      <c r="DF6" s="643"/>
      <c r="DG6" s="643"/>
      <c r="DH6" s="643"/>
      <c r="DI6" s="643"/>
      <c r="DJ6" s="643"/>
      <c r="DK6" s="643"/>
      <c r="DL6" s="643"/>
      <c r="DM6" s="643"/>
      <c r="DN6" s="643"/>
      <c r="DO6" s="643"/>
      <c r="DP6" s="644"/>
      <c r="DQ6" s="648">
        <v>48430</v>
      </c>
      <c r="DR6" s="643"/>
      <c r="DS6" s="643"/>
      <c r="DT6" s="643"/>
      <c r="DU6" s="643"/>
      <c r="DV6" s="643"/>
      <c r="DW6" s="643"/>
      <c r="DX6" s="643"/>
      <c r="DY6" s="643"/>
      <c r="DZ6" s="643"/>
      <c r="EA6" s="643"/>
      <c r="EB6" s="643"/>
      <c r="EC6" s="688"/>
    </row>
    <row r="7" spans="2:143" ht="11.25" customHeight="1" x14ac:dyDescent="0.15">
      <c r="B7" s="639" t="s">
        <v>233</v>
      </c>
      <c r="C7" s="640"/>
      <c r="D7" s="640"/>
      <c r="E7" s="640"/>
      <c r="F7" s="640"/>
      <c r="G7" s="640"/>
      <c r="H7" s="640"/>
      <c r="I7" s="640"/>
      <c r="J7" s="640"/>
      <c r="K7" s="640"/>
      <c r="L7" s="640"/>
      <c r="M7" s="640"/>
      <c r="N7" s="640"/>
      <c r="O7" s="640"/>
      <c r="P7" s="640"/>
      <c r="Q7" s="641"/>
      <c r="R7" s="642">
        <v>750</v>
      </c>
      <c r="S7" s="643"/>
      <c r="T7" s="643"/>
      <c r="U7" s="643"/>
      <c r="V7" s="643"/>
      <c r="W7" s="643"/>
      <c r="X7" s="643"/>
      <c r="Y7" s="644"/>
      <c r="Z7" s="675">
        <v>0</v>
      </c>
      <c r="AA7" s="675"/>
      <c r="AB7" s="675"/>
      <c r="AC7" s="675"/>
      <c r="AD7" s="676">
        <v>750</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138420</v>
      </c>
      <c r="BH7" s="643"/>
      <c r="BI7" s="643"/>
      <c r="BJ7" s="643"/>
      <c r="BK7" s="643"/>
      <c r="BL7" s="643"/>
      <c r="BM7" s="643"/>
      <c r="BN7" s="644"/>
      <c r="BO7" s="675">
        <v>35.6</v>
      </c>
      <c r="BP7" s="675"/>
      <c r="BQ7" s="675"/>
      <c r="BR7" s="675"/>
      <c r="BS7" s="676" t="s">
        <v>139</v>
      </c>
      <c r="BT7" s="676"/>
      <c r="BU7" s="676"/>
      <c r="BV7" s="676"/>
      <c r="BW7" s="676"/>
      <c r="BX7" s="676"/>
      <c r="BY7" s="676"/>
      <c r="BZ7" s="676"/>
      <c r="CA7" s="676"/>
      <c r="CB7" s="730"/>
      <c r="CD7" s="689" t="s">
        <v>235</v>
      </c>
      <c r="CE7" s="686"/>
      <c r="CF7" s="686"/>
      <c r="CG7" s="686"/>
      <c r="CH7" s="686"/>
      <c r="CI7" s="686"/>
      <c r="CJ7" s="686"/>
      <c r="CK7" s="686"/>
      <c r="CL7" s="686"/>
      <c r="CM7" s="686"/>
      <c r="CN7" s="686"/>
      <c r="CO7" s="686"/>
      <c r="CP7" s="686"/>
      <c r="CQ7" s="687"/>
      <c r="CR7" s="642">
        <v>3034871</v>
      </c>
      <c r="CS7" s="643"/>
      <c r="CT7" s="643"/>
      <c r="CU7" s="643"/>
      <c r="CV7" s="643"/>
      <c r="CW7" s="643"/>
      <c r="CX7" s="643"/>
      <c r="CY7" s="644"/>
      <c r="CZ7" s="675">
        <v>52.3</v>
      </c>
      <c r="DA7" s="675"/>
      <c r="DB7" s="675"/>
      <c r="DC7" s="675"/>
      <c r="DD7" s="648">
        <v>25090</v>
      </c>
      <c r="DE7" s="643"/>
      <c r="DF7" s="643"/>
      <c r="DG7" s="643"/>
      <c r="DH7" s="643"/>
      <c r="DI7" s="643"/>
      <c r="DJ7" s="643"/>
      <c r="DK7" s="643"/>
      <c r="DL7" s="643"/>
      <c r="DM7" s="643"/>
      <c r="DN7" s="643"/>
      <c r="DO7" s="643"/>
      <c r="DP7" s="644"/>
      <c r="DQ7" s="648">
        <v>2573464</v>
      </c>
      <c r="DR7" s="643"/>
      <c r="DS7" s="643"/>
      <c r="DT7" s="643"/>
      <c r="DU7" s="643"/>
      <c r="DV7" s="643"/>
      <c r="DW7" s="643"/>
      <c r="DX7" s="643"/>
      <c r="DY7" s="643"/>
      <c r="DZ7" s="643"/>
      <c r="EA7" s="643"/>
      <c r="EB7" s="643"/>
      <c r="EC7" s="688"/>
    </row>
    <row r="8" spans="2:143" ht="11.25" customHeight="1" x14ac:dyDescent="0.15">
      <c r="B8" s="639" t="s">
        <v>236</v>
      </c>
      <c r="C8" s="640"/>
      <c r="D8" s="640"/>
      <c r="E8" s="640"/>
      <c r="F8" s="640"/>
      <c r="G8" s="640"/>
      <c r="H8" s="640"/>
      <c r="I8" s="640"/>
      <c r="J8" s="640"/>
      <c r="K8" s="640"/>
      <c r="L8" s="640"/>
      <c r="M8" s="640"/>
      <c r="N8" s="640"/>
      <c r="O8" s="640"/>
      <c r="P8" s="640"/>
      <c r="Q8" s="641"/>
      <c r="R8" s="642">
        <v>1242</v>
      </c>
      <c r="S8" s="643"/>
      <c r="T8" s="643"/>
      <c r="U8" s="643"/>
      <c r="V8" s="643"/>
      <c r="W8" s="643"/>
      <c r="X8" s="643"/>
      <c r="Y8" s="644"/>
      <c r="Z8" s="675">
        <v>0</v>
      </c>
      <c r="AA8" s="675"/>
      <c r="AB8" s="675"/>
      <c r="AC8" s="675"/>
      <c r="AD8" s="676">
        <v>1242</v>
      </c>
      <c r="AE8" s="676"/>
      <c r="AF8" s="676"/>
      <c r="AG8" s="676"/>
      <c r="AH8" s="676"/>
      <c r="AI8" s="676"/>
      <c r="AJ8" s="676"/>
      <c r="AK8" s="676"/>
      <c r="AL8" s="645">
        <v>0.1</v>
      </c>
      <c r="AM8" s="646"/>
      <c r="AN8" s="646"/>
      <c r="AO8" s="677"/>
      <c r="AP8" s="639" t="s">
        <v>237</v>
      </c>
      <c r="AQ8" s="640"/>
      <c r="AR8" s="640"/>
      <c r="AS8" s="640"/>
      <c r="AT8" s="640"/>
      <c r="AU8" s="640"/>
      <c r="AV8" s="640"/>
      <c r="AW8" s="640"/>
      <c r="AX8" s="640"/>
      <c r="AY8" s="640"/>
      <c r="AZ8" s="640"/>
      <c r="BA8" s="640"/>
      <c r="BB8" s="640"/>
      <c r="BC8" s="640"/>
      <c r="BD8" s="640"/>
      <c r="BE8" s="640"/>
      <c r="BF8" s="641"/>
      <c r="BG8" s="642">
        <v>6691</v>
      </c>
      <c r="BH8" s="643"/>
      <c r="BI8" s="643"/>
      <c r="BJ8" s="643"/>
      <c r="BK8" s="643"/>
      <c r="BL8" s="643"/>
      <c r="BM8" s="643"/>
      <c r="BN8" s="644"/>
      <c r="BO8" s="675">
        <v>1.7</v>
      </c>
      <c r="BP8" s="675"/>
      <c r="BQ8" s="675"/>
      <c r="BR8" s="675"/>
      <c r="BS8" s="648" t="s">
        <v>130</v>
      </c>
      <c r="BT8" s="643"/>
      <c r="BU8" s="643"/>
      <c r="BV8" s="643"/>
      <c r="BW8" s="643"/>
      <c r="BX8" s="643"/>
      <c r="BY8" s="643"/>
      <c r="BZ8" s="643"/>
      <c r="CA8" s="643"/>
      <c r="CB8" s="688"/>
      <c r="CD8" s="689" t="s">
        <v>238</v>
      </c>
      <c r="CE8" s="686"/>
      <c r="CF8" s="686"/>
      <c r="CG8" s="686"/>
      <c r="CH8" s="686"/>
      <c r="CI8" s="686"/>
      <c r="CJ8" s="686"/>
      <c r="CK8" s="686"/>
      <c r="CL8" s="686"/>
      <c r="CM8" s="686"/>
      <c r="CN8" s="686"/>
      <c r="CO8" s="686"/>
      <c r="CP8" s="686"/>
      <c r="CQ8" s="687"/>
      <c r="CR8" s="642">
        <v>796711</v>
      </c>
      <c r="CS8" s="643"/>
      <c r="CT8" s="643"/>
      <c r="CU8" s="643"/>
      <c r="CV8" s="643"/>
      <c r="CW8" s="643"/>
      <c r="CX8" s="643"/>
      <c r="CY8" s="644"/>
      <c r="CZ8" s="675">
        <v>13.7</v>
      </c>
      <c r="DA8" s="675"/>
      <c r="DB8" s="675"/>
      <c r="DC8" s="675"/>
      <c r="DD8" s="648">
        <v>8131</v>
      </c>
      <c r="DE8" s="643"/>
      <c r="DF8" s="643"/>
      <c r="DG8" s="643"/>
      <c r="DH8" s="643"/>
      <c r="DI8" s="643"/>
      <c r="DJ8" s="643"/>
      <c r="DK8" s="643"/>
      <c r="DL8" s="643"/>
      <c r="DM8" s="643"/>
      <c r="DN8" s="643"/>
      <c r="DO8" s="643"/>
      <c r="DP8" s="644"/>
      <c r="DQ8" s="648">
        <v>586504</v>
      </c>
      <c r="DR8" s="643"/>
      <c r="DS8" s="643"/>
      <c r="DT8" s="643"/>
      <c r="DU8" s="643"/>
      <c r="DV8" s="643"/>
      <c r="DW8" s="643"/>
      <c r="DX8" s="643"/>
      <c r="DY8" s="643"/>
      <c r="DZ8" s="643"/>
      <c r="EA8" s="643"/>
      <c r="EB8" s="643"/>
      <c r="EC8" s="688"/>
    </row>
    <row r="9" spans="2:143" ht="11.25" customHeight="1" x14ac:dyDescent="0.15">
      <c r="B9" s="639" t="s">
        <v>239</v>
      </c>
      <c r="C9" s="640"/>
      <c r="D9" s="640"/>
      <c r="E9" s="640"/>
      <c r="F9" s="640"/>
      <c r="G9" s="640"/>
      <c r="H9" s="640"/>
      <c r="I9" s="640"/>
      <c r="J9" s="640"/>
      <c r="K9" s="640"/>
      <c r="L9" s="640"/>
      <c r="M9" s="640"/>
      <c r="N9" s="640"/>
      <c r="O9" s="640"/>
      <c r="P9" s="640"/>
      <c r="Q9" s="641"/>
      <c r="R9" s="642">
        <v>1529</v>
      </c>
      <c r="S9" s="643"/>
      <c r="T9" s="643"/>
      <c r="U9" s="643"/>
      <c r="V9" s="643"/>
      <c r="W9" s="643"/>
      <c r="X9" s="643"/>
      <c r="Y9" s="644"/>
      <c r="Z9" s="675">
        <v>0</v>
      </c>
      <c r="AA9" s="675"/>
      <c r="AB9" s="675"/>
      <c r="AC9" s="675"/>
      <c r="AD9" s="676">
        <v>1529</v>
      </c>
      <c r="AE9" s="676"/>
      <c r="AF9" s="676"/>
      <c r="AG9" s="676"/>
      <c r="AH9" s="676"/>
      <c r="AI9" s="676"/>
      <c r="AJ9" s="676"/>
      <c r="AK9" s="676"/>
      <c r="AL9" s="645">
        <v>0.1</v>
      </c>
      <c r="AM9" s="646"/>
      <c r="AN9" s="646"/>
      <c r="AO9" s="677"/>
      <c r="AP9" s="639" t="s">
        <v>240</v>
      </c>
      <c r="AQ9" s="640"/>
      <c r="AR9" s="640"/>
      <c r="AS9" s="640"/>
      <c r="AT9" s="640"/>
      <c r="AU9" s="640"/>
      <c r="AV9" s="640"/>
      <c r="AW9" s="640"/>
      <c r="AX9" s="640"/>
      <c r="AY9" s="640"/>
      <c r="AZ9" s="640"/>
      <c r="BA9" s="640"/>
      <c r="BB9" s="640"/>
      <c r="BC9" s="640"/>
      <c r="BD9" s="640"/>
      <c r="BE9" s="640"/>
      <c r="BF9" s="641"/>
      <c r="BG9" s="642">
        <v>119271</v>
      </c>
      <c r="BH9" s="643"/>
      <c r="BI9" s="643"/>
      <c r="BJ9" s="643"/>
      <c r="BK9" s="643"/>
      <c r="BL9" s="643"/>
      <c r="BM9" s="643"/>
      <c r="BN9" s="644"/>
      <c r="BO9" s="675">
        <v>30.6</v>
      </c>
      <c r="BP9" s="675"/>
      <c r="BQ9" s="675"/>
      <c r="BR9" s="675"/>
      <c r="BS9" s="648" t="s">
        <v>139</v>
      </c>
      <c r="BT9" s="643"/>
      <c r="BU9" s="643"/>
      <c r="BV9" s="643"/>
      <c r="BW9" s="643"/>
      <c r="BX9" s="643"/>
      <c r="BY9" s="643"/>
      <c r="BZ9" s="643"/>
      <c r="CA9" s="643"/>
      <c r="CB9" s="688"/>
      <c r="CD9" s="689" t="s">
        <v>241</v>
      </c>
      <c r="CE9" s="686"/>
      <c r="CF9" s="686"/>
      <c r="CG9" s="686"/>
      <c r="CH9" s="686"/>
      <c r="CI9" s="686"/>
      <c r="CJ9" s="686"/>
      <c r="CK9" s="686"/>
      <c r="CL9" s="686"/>
      <c r="CM9" s="686"/>
      <c r="CN9" s="686"/>
      <c r="CO9" s="686"/>
      <c r="CP9" s="686"/>
      <c r="CQ9" s="687"/>
      <c r="CR9" s="642">
        <v>195695</v>
      </c>
      <c r="CS9" s="643"/>
      <c r="CT9" s="643"/>
      <c r="CU9" s="643"/>
      <c r="CV9" s="643"/>
      <c r="CW9" s="643"/>
      <c r="CX9" s="643"/>
      <c r="CY9" s="644"/>
      <c r="CZ9" s="675">
        <v>3.4</v>
      </c>
      <c r="DA9" s="675"/>
      <c r="DB9" s="675"/>
      <c r="DC9" s="675"/>
      <c r="DD9" s="648">
        <v>1718</v>
      </c>
      <c r="DE9" s="643"/>
      <c r="DF9" s="643"/>
      <c r="DG9" s="643"/>
      <c r="DH9" s="643"/>
      <c r="DI9" s="643"/>
      <c r="DJ9" s="643"/>
      <c r="DK9" s="643"/>
      <c r="DL9" s="643"/>
      <c r="DM9" s="643"/>
      <c r="DN9" s="643"/>
      <c r="DO9" s="643"/>
      <c r="DP9" s="644"/>
      <c r="DQ9" s="648">
        <v>180569</v>
      </c>
      <c r="DR9" s="643"/>
      <c r="DS9" s="643"/>
      <c r="DT9" s="643"/>
      <c r="DU9" s="643"/>
      <c r="DV9" s="643"/>
      <c r="DW9" s="643"/>
      <c r="DX9" s="643"/>
      <c r="DY9" s="643"/>
      <c r="DZ9" s="643"/>
      <c r="EA9" s="643"/>
      <c r="EB9" s="643"/>
      <c r="EC9" s="688"/>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139</v>
      </c>
      <c r="AA10" s="675"/>
      <c r="AB10" s="675"/>
      <c r="AC10" s="675"/>
      <c r="AD10" s="676" t="s">
        <v>139</v>
      </c>
      <c r="AE10" s="676"/>
      <c r="AF10" s="676"/>
      <c r="AG10" s="676"/>
      <c r="AH10" s="676"/>
      <c r="AI10" s="676"/>
      <c r="AJ10" s="676"/>
      <c r="AK10" s="676"/>
      <c r="AL10" s="645" t="s">
        <v>139</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9483</v>
      </c>
      <c r="BH10" s="643"/>
      <c r="BI10" s="643"/>
      <c r="BJ10" s="643"/>
      <c r="BK10" s="643"/>
      <c r="BL10" s="643"/>
      <c r="BM10" s="643"/>
      <c r="BN10" s="644"/>
      <c r="BO10" s="675">
        <v>2.4</v>
      </c>
      <c r="BP10" s="675"/>
      <c r="BQ10" s="675"/>
      <c r="BR10" s="675"/>
      <c r="BS10" s="648" t="s">
        <v>130</v>
      </c>
      <c r="BT10" s="643"/>
      <c r="BU10" s="643"/>
      <c r="BV10" s="643"/>
      <c r="BW10" s="643"/>
      <c r="BX10" s="643"/>
      <c r="BY10" s="643"/>
      <c r="BZ10" s="643"/>
      <c r="CA10" s="643"/>
      <c r="CB10" s="688"/>
      <c r="CD10" s="689" t="s">
        <v>244</v>
      </c>
      <c r="CE10" s="686"/>
      <c r="CF10" s="686"/>
      <c r="CG10" s="686"/>
      <c r="CH10" s="686"/>
      <c r="CI10" s="686"/>
      <c r="CJ10" s="686"/>
      <c r="CK10" s="686"/>
      <c r="CL10" s="686"/>
      <c r="CM10" s="686"/>
      <c r="CN10" s="686"/>
      <c r="CO10" s="686"/>
      <c r="CP10" s="686"/>
      <c r="CQ10" s="687"/>
      <c r="CR10" s="642" t="s">
        <v>130</v>
      </c>
      <c r="CS10" s="643"/>
      <c r="CT10" s="643"/>
      <c r="CU10" s="643"/>
      <c r="CV10" s="643"/>
      <c r="CW10" s="643"/>
      <c r="CX10" s="643"/>
      <c r="CY10" s="644"/>
      <c r="CZ10" s="675" t="s">
        <v>139</v>
      </c>
      <c r="DA10" s="675"/>
      <c r="DB10" s="675"/>
      <c r="DC10" s="675"/>
      <c r="DD10" s="648" t="s">
        <v>139</v>
      </c>
      <c r="DE10" s="643"/>
      <c r="DF10" s="643"/>
      <c r="DG10" s="643"/>
      <c r="DH10" s="643"/>
      <c r="DI10" s="643"/>
      <c r="DJ10" s="643"/>
      <c r="DK10" s="643"/>
      <c r="DL10" s="643"/>
      <c r="DM10" s="643"/>
      <c r="DN10" s="643"/>
      <c r="DO10" s="643"/>
      <c r="DP10" s="644"/>
      <c r="DQ10" s="648" t="s">
        <v>139</v>
      </c>
      <c r="DR10" s="643"/>
      <c r="DS10" s="643"/>
      <c r="DT10" s="643"/>
      <c r="DU10" s="643"/>
      <c r="DV10" s="643"/>
      <c r="DW10" s="643"/>
      <c r="DX10" s="643"/>
      <c r="DY10" s="643"/>
      <c r="DZ10" s="643"/>
      <c r="EA10" s="643"/>
      <c r="EB10" s="643"/>
      <c r="EC10" s="688"/>
    </row>
    <row r="11" spans="2:143" ht="11.25" customHeight="1" x14ac:dyDescent="0.15">
      <c r="B11" s="639" t="s">
        <v>245</v>
      </c>
      <c r="C11" s="640"/>
      <c r="D11" s="640"/>
      <c r="E11" s="640"/>
      <c r="F11" s="640"/>
      <c r="G11" s="640"/>
      <c r="H11" s="640"/>
      <c r="I11" s="640"/>
      <c r="J11" s="640"/>
      <c r="K11" s="640"/>
      <c r="L11" s="640"/>
      <c r="M11" s="640"/>
      <c r="N11" s="640"/>
      <c r="O11" s="640"/>
      <c r="P11" s="640"/>
      <c r="Q11" s="641"/>
      <c r="R11" s="642">
        <v>85950</v>
      </c>
      <c r="S11" s="643"/>
      <c r="T11" s="643"/>
      <c r="U11" s="643"/>
      <c r="V11" s="643"/>
      <c r="W11" s="643"/>
      <c r="X11" s="643"/>
      <c r="Y11" s="644"/>
      <c r="Z11" s="645">
        <v>1.4</v>
      </c>
      <c r="AA11" s="646"/>
      <c r="AB11" s="646"/>
      <c r="AC11" s="647"/>
      <c r="AD11" s="648">
        <v>85950</v>
      </c>
      <c r="AE11" s="643"/>
      <c r="AF11" s="643"/>
      <c r="AG11" s="643"/>
      <c r="AH11" s="643"/>
      <c r="AI11" s="643"/>
      <c r="AJ11" s="643"/>
      <c r="AK11" s="644"/>
      <c r="AL11" s="645">
        <v>4.8</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2975</v>
      </c>
      <c r="BH11" s="643"/>
      <c r="BI11" s="643"/>
      <c r="BJ11" s="643"/>
      <c r="BK11" s="643"/>
      <c r="BL11" s="643"/>
      <c r="BM11" s="643"/>
      <c r="BN11" s="644"/>
      <c r="BO11" s="675">
        <v>0.8</v>
      </c>
      <c r="BP11" s="675"/>
      <c r="BQ11" s="675"/>
      <c r="BR11" s="675"/>
      <c r="BS11" s="648" t="s">
        <v>130</v>
      </c>
      <c r="BT11" s="643"/>
      <c r="BU11" s="643"/>
      <c r="BV11" s="643"/>
      <c r="BW11" s="643"/>
      <c r="BX11" s="643"/>
      <c r="BY11" s="643"/>
      <c r="BZ11" s="643"/>
      <c r="CA11" s="643"/>
      <c r="CB11" s="688"/>
      <c r="CD11" s="689" t="s">
        <v>247</v>
      </c>
      <c r="CE11" s="686"/>
      <c r="CF11" s="686"/>
      <c r="CG11" s="686"/>
      <c r="CH11" s="686"/>
      <c r="CI11" s="686"/>
      <c r="CJ11" s="686"/>
      <c r="CK11" s="686"/>
      <c r="CL11" s="686"/>
      <c r="CM11" s="686"/>
      <c r="CN11" s="686"/>
      <c r="CO11" s="686"/>
      <c r="CP11" s="686"/>
      <c r="CQ11" s="687"/>
      <c r="CR11" s="642">
        <v>239488</v>
      </c>
      <c r="CS11" s="643"/>
      <c r="CT11" s="643"/>
      <c r="CU11" s="643"/>
      <c r="CV11" s="643"/>
      <c r="CW11" s="643"/>
      <c r="CX11" s="643"/>
      <c r="CY11" s="644"/>
      <c r="CZ11" s="675">
        <v>4.0999999999999996</v>
      </c>
      <c r="DA11" s="675"/>
      <c r="DB11" s="675"/>
      <c r="DC11" s="675"/>
      <c r="DD11" s="648">
        <v>118247</v>
      </c>
      <c r="DE11" s="643"/>
      <c r="DF11" s="643"/>
      <c r="DG11" s="643"/>
      <c r="DH11" s="643"/>
      <c r="DI11" s="643"/>
      <c r="DJ11" s="643"/>
      <c r="DK11" s="643"/>
      <c r="DL11" s="643"/>
      <c r="DM11" s="643"/>
      <c r="DN11" s="643"/>
      <c r="DO11" s="643"/>
      <c r="DP11" s="644"/>
      <c r="DQ11" s="648">
        <v>135702</v>
      </c>
      <c r="DR11" s="643"/>
      <c r="DS11" s="643"/>
      <c r="DT11" s="643"/>
      <c r="DU11" s="643"/>
      <c r="DV11" s="643"/>
      <c r="DW11" s="643"/>
      <c r="DX11" s="643"/>
      <c r="DY11" s="643"/>
      <c r="DZ11" s="643"/>
      <c r="EA11" s="643"/>
      <c r="EB11" s="643"/>
      <c r="EC11" s="688"/>
    </row>
    <row r="12" spans="2:143" ht="11.25" customHeight="1" x14ac:dyDescent="0.15">
      <c r="B12" s="639" t="s">
        <v>248</v>
      </c>
      <c r="C12" s="640"/>
      <c r="D12" s="640"/>
      <c r="E12" s="640"/>
      <c r="F12" s="640"/>
      <c r="G12" s="640"/>
      <c r="H12" s="640"/>
      <c r="I12" s="640"/>
      <c r="J12" s="640"/>
      <c r="K12" s="640"/>
      <c r="L12" s="640"/>
      <c r="M12" s="640"/>
      <c r="N12" s="640"/>
      <c r="O12" s="640"/>
      <c r="P12" s="640"/>
      <c r="Q12" s="641"/>
      <c r="R12" s="642">
        <v>28900</v>
      </c>
      <c r="S12" s="643"/>
      <c r="T12" s="643"/>
      <c r="U12" s="643"/>
      <c r="V12" s="643"/>
      <c r="W12" s="643"/>
      <c r="X12" s="643"/>
      <c r="Y12" s="644"/>
      <c r="Z12" s="675">
        <v>0.5</v>
      </c>
      <c r="AA12" s="675"/>
      <c r="AB12" s="675"/>
      <c r="AC12" s="675"/>
      <c r="AD12" s="676">
        <v>28900</v>
      </c>
      <c r="AE12" s="676"/>
      <c r="AF12" s="676"/>
      <c r="AG12" s="676"/>
      <c r="AH12" s="676"/>
      <c r="AI12" s="676"/>
      <c r="AJ12" s="676"/>
      <c r="AK12" s="676"/>
      <c r="AL12" s="645">
        <v>1.6</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191164</v>
      </c>
      <c r="BH12" s="643"/>
      <c r="BI12" s="643"/>
      <c r="BJ12" s="643"/>
      <c r="BK12" s="643"/>
      <c r="BL12" s="643"/>
      <c r="BM12" s="643"/>
      <c r="BN12" s="644"/>
      <c r="BO12" s="675">
        <v>49.1</v>
      </c>
      <c r="BP12" s="675"/>
      <c r="BQ12" s="675"/>
      <c r="BR12" s="675"/>
      <c r="BS12" s="648" t="s">
        <v>130</v>
      </c>
      <c r="BT12" s="643"/>
      <c r="BU12" s="643"/>
      <c r="BV12" s="643"/>
      <c r="BW12" s="643"/>
      <c r="BX12" s="643"/>
      <c r="BY12" s="643"/>
      <c r="BZ12" s="643"/>
      <c r="CA12" s="643"/>
      <c r="CB12" s="688"/>
      <c r="CD12" s="689" t="s">
        <v>250</v>
      </c>
      <c r="CE12" s="686"/>
      <c r="CF12" s="686"/>
      <c r="CG12" s="686"/>
      <c r="CH12" s="686"/>
      <c r="CI12" s="686"/>
      <c r="CJ12" s="686"/>
      <c r="CK12" s="686"/>
      <c r="CL12" s="686"/>
      <c r="CM12" s="686"/>
      <c r="CN12" s="686"/>
      <c r="CO12" s="686"/>
      <c r="CP12" s="686"/>
      <c r="CQ12" s="687"/>
      <c r="CR12" s="642">
        <v>5639</v>
      </c>
      <c r="CS12" s="643"/>
      <c r="CT12" s="643"/>
      <c r="CU12" s="643"/>
      <c r="CV12" s="643"/>
      <c r="CW12" s="643"/>
      <c r="CX12" s="643"/>
      <c r="CY12" s="644"/>
      <c r="CZ12" s="675">
        <v>0.1</v>
      </c>
      <c r="DA12" s="675"/>
      <c r="DB12" s="675"/>
      <c r="DC12" s="675"/>
      <c r="DD12" s="648" t="s">
        <v>139</v>
      </c>
      <c r="DE12" s="643"/>
      <c r="DF12" s="643"/>
      <c r="DG12" s="643"/>
      <c r="DH12" s="643"/>
      <c r="DI12" s="643"/>
      <c r="DJ12" s="643"/>
      <c r="DK12" s="643"/>
      <c r="DL12" s="643"/>
      <c r="DM12" s="643"/>
      <c r="DN12" s="643"/>
      <c r="DO12" s="643"/>
      <c r="DP12" s="644"/>
      <c r="DQ12" s="648">
        <v>5527</v>
      </c>
      <c r="DR12" s="643"/>
      <c r="DS12" s="643"/>
      <c r="DT12" s="643"/>
      <c r="DU12" s="643"/>
      <c r="DV12" s="643"/>
      <c r="DW12" s="643"/>
      <c r="DX12" s="643"/>
      <c r="DY12" s="643"/>
      <c r="DZ12" s="643"/>
      <c r="EA12" s="643"/>
      <c r="EB12" s="643"/>
      <c r="EC12" s="688"/>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130</v>
      </c>
      <c r="AA13" s="675"/>
      <c r="AB13" s="675"/>
      <c r="AC13" s="675"/>
      <c r="AD13" s="676" t="s">
        <v>139</v>
      </c>
      <c r="AE13" s="676"/>
      <c r="AF13" s="676"/>
      <c r="AG13" s="676"/>
      <c r="AH13" s="676"/>
      <c r="AI13" s="676"/>
      <c r="AJ13" s="676"/>
      <c r="AK13" s="676"/>
      <c r="AL13" s="645" t="s">
        <v>130</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191164</v>
      </c>
      <c r="BH13" s="643"/>
      <c r="BI13" s="643"/>
      <c r="BJ13" s="643"/>
      <c r="BK13" s="643"/>
      <c r="BL13" s="643"/>
      <c r="BM13" s="643"/>
      <c r="BN13" s="644"/>
      <c r="BO13" s="675">
        <v>49.1</v>
      </c>
      <c r="BP13" s="675"/>
      <c r="BQ13" s="675"/>
      <c r="BR13" s="675"/>
      <c r="BS13" s="648" t="s">
        <v>139</v>
      </c>
      <c r="BT13" s="643"/>
      <c r="BU13" s="643"/>
      <c r="BV13" s="643"/>
      <c r="BW13" s="643"/>
      <c r="BX13" s="643"/>
      <c r="BY13" s="643"/>
      <c r="BZ13" s="643"/>
      <c r="CA13" s="643"/>
      <c r="CB13" s="688"/>
      <c r="CD13" s="689" t="s">
        <v>253</v>
      </c>
      <c r="CE13" s="686"/>
      <c r="CF13" s="686"/>
      <c r="CG13" s="686"/>
      <c r="CH13" s="686"/>
      <c r="CI13" s="686"/>
      <c r="CJ13" s="686"/>
      <c r="CK13" s="686"/>
      <c r="CL13" s="686"/>
      <c r="CM13" s="686"/>
      <c r="CN13" s="686"/>
      <c r="CO13" s="686"/>
      <c r="CP13" s="686"/>
      <c r="CQ13" s="687"/>
      <c r="CR13" s="642">
        <v>535849</v>
      </c>
      <c r="CS13" s="643"/>
      <c r="CT13" s="643"/>
      <c r="CU13" s="643"/>
      <c r="CV13" s="643"/>
      <c r="CW13" s="643"/>
      <c r="CX13" s="643"/>
      <c r="CY13" s="644"/>
      <c r="CZ13" s="675">
        <v>9.1999999999999993</v>
      </c>
      <c r="DA13" s="675"/>
      <c r="DB13" s="675"/>
      <c r="DC13" s="675"/>
      <c r="DD13" s="648">
        <v>325640</v>
      </c>
      <c r="DE13" s="643"/>
      <c r="DF13" s="643"/>
      <c r="DG13" s="643"/>
      <c r="DH13" s="643"/>
      <c r="DI13" s="643"/>
      <c r="DJ13" s="643"/>
      <c r="DK13" s="643"/>
      <c r="DL13" s="643"/>
      <c r="DM13" s="643"/>
      <c r="DN13" s="643"/>
      <c r="DO13" s="643"/>
      <c r="DP13" s="644"/>
      <c r="DQ13" s="648">
        <v>316906</v>
      </c>
      <c r="DR13" s="643"/>
      <c r="DS13" s="643"/>
      <c r="DT13" s="643"/>
      <c r="DU13" s="643"/>
      <c r="DV13" s="643"/>
      <c r="DW13" s="643"/>
      <c r="DX13" s="643"/>
      <c r="DY13" s="643"/>
      <c r="DZ13" s="643"/>
      <c r="EA13" s="643"/>
      <c r="EB13" s="643"/>
      <c r="EC13" s="688"/>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139</v>
      </c>
      <c r="S14" s="643"/>
      <c r="T14" s="643"/>
      <c r="U14" s="643"/>
      <c r="V14" s="643"/>
      <c r="W14" s="643"/>
      <c r="X14" s="643"/>
      <c r="Y14" s="644"/>
      <c r="Z14" s="675" t="s">
        <v>139</v>
      </c>
      <c r="AA14" s="675"/>
      <c r="AB14" s="675"/>
      <c r="AC14" s="675"/>
      <c r="AD14" s="676" t="s">
        <v>130</v>
      </c>
      <c r="AE14" s="676"/>
      <c r="AF14" s="676"/>
      <c r="AG14" s="676"/>
      <c r="AH14" s="676"/>
      <c r="AI14" s="676"/>
      <c r="AJ14" s="676"/>
      <c r="AK14" s="676"/>
      <c r="AL14" s="645" t="s">
        <v>139</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17284</v>
      </c>
      <c r="BH14" s="643"/>
      <c r="BI14" s="643"/>
      <c r="BJ14" s="643"/>
      <c r="BK14" s="643"/>
      <c r="BL14" s="643"/>
      <c r="BM14" s="643"/>
      <c r="BN14" s="644"/>
      <c r="BO14" s="675">
        <v>4.4000000000000004</v>
      </c>
      <c r="BP14" s="675"/>
      <c r="BQ14" s="675"/>
      <c r="BR14" s="675"/>
      <c r="BS14" s="648" t="s">
        <v>139</v>
      </c>
      <c r="BT14" s="643"/>
      <c r="BU14" s="643"/>
      <c r="BV14" s="643"/>
      <c r="BW14" s="643"/>
      <c r="BX14" s="643"/>
      <c r="BY14" s="643"/>
      <c r="BZ14" s="643"/>
      <c r="CA14" s="643"/>
      <c r="CB14" s="688"/>
      <c r="CD14" s="689" t="s">
        <v>256</v>
      </c>
      <c r="CE14" s="686"/>
      <c r="CF14" s="686"/>
      <c r="CG14" s="686"/>
      <c r="CH14" s="686"/>
      <c r="CI14" s="686"/>
      <c r="CJ14" s="686"/>
      <c r="CK14" s="686"/>
      <c r="CL14" s="686"/>
      <c r="CM14" s="686"/>
      <c r="CN14" s="686"/>
      <c r="CO14" s="686"/>
      <c r="CP14" s="686"/>
      <c r="CQ14" s="687"/>
      <c r="CR14" s="642">
        <v>334709</v>
      </c>
      <c r="CS14" s="643"/>
      <c r="CT14" s="643"/>
      <c r="CU14" s="643"/>
      <c r="CV14" s="643"/>
      <c r="CW14" s="643"/>
      <c r="CX14" s="643"/>
      <c r="CY14" s="644"/>
      <c r="CZ14" s="675">
        <v>5.8</v>
      </c>
      <c r="DA14" s="675"/>
      <c r="DB14" s="675"/>
      <c r="DC14" s="675"/>
      <c r="DD14" s="648">
        <v>225410</v>
      </c>
      <c r="DE14" s="643"/>
      <c r="DF14" s="643"/>
      <c r="DG14" s="643"/>
      <c r="DH14" s="643"/>
      <c r="DI14" s="643"/>
      <c r="DJ14" s="643"/>
      <c r="DK14" s="643"/>
      <c r="DL14" s="643"/>
      <c r="DM14" s="643"/>
      <c r="DN14" s="643"/>
      <c r="DO14" s="643"/>
      <c r="DP14" s="644"/>
      <c r="DQ14" s="648">
        <v>134916</v>
      </c>
      <c r="DR14" s="643"/>
      <c r="DS14" s="643"/>
      <c r="DT14" s="643"/>
      <c r="DU14" s="643"/>
      <c r="DV14" s="643"/>
      <c r="DW14" s="643"/>
      <c r="DX14" s="643"/>
      <c r="DY14" s="643"/>
      <c r="DZ14" s="643"/>
      <c r="EA14" s="643"/>
      <c r="EB14" s="643"/>
      <c r="EC14" s="688"/>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139</v>
      </c>
      <c r="S15" s="643"/>
      <c r="T15" s="643"/>
      <c r="U15" s="643"/>
      <c r="V15" s="643"/>
      <c r="W15" s="643"/>
      <c r="X15" s="643"/>
      <c r="Y15" s="644"/>
      <c r="Z15" s="675" t="s">
        <v>130</v>
      </c>
      <c r="AA15" s="675"/>
      <c r="AB15" s="675"/>
      <c r="AC15" s="675"/>
      <c r="AD15" s="676" t="s">
        <v>130</v>
      </c>
      <c r="AE15" s="676"/>
      <c r="AF15" s="676"/>
      <c r="AG15" s="676"/>
      <c r="AH15" s="676"/>
      <c r="AI15" s="676"/>
      <c r="AJ15" s="676"/>
      <c r="AK15" s="676"/>
      <c r="AL15" s="645" t="s">
        <v>139</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37301</v>
      </c>
      <c r="BH15" s="643"/>
      <c r="BI15" s="643"/>
      <c r="BJ15" s="643"/>
      <c r="BK15" s="643"/>
      <c r="BL15" s="643"/>
      <c r="BM15" s="643"/>
      <c r="BN15" s="644"/>
      <c r="BO15" s="675">
        <v>9.6</v>
      </c>
      <c r="BP15" s="675"/>
      <c r="BQ15" s="675"/>
      <c r="BR15" s="675"/>
      <c r="BS15" s="648" t="s">
        <v>130</v>
      </c>
      <c r="BT15" s="643"/>
      <c r="BU15" s="643"/>
      <c r="BV15" s="643"/>
      <c r="BW15" s="643"/>
      <c r="BX15" s="643"/>
      <c r="BY15" s="643"/>
      <c r="BZ15" s="643"/>
      <c r="CA15" s="643"/>
      <c r="CB15" s="688"/>
      <c r="CD15" s="689" t="s">
        <v>259</v>
      </c>
      <c r="CE15" s="686"/>
      <c r="CF15" s="686"/>
      <c r="CG15" s="686"/>
      <c r="CH15" s="686"/>
      <c r="CI15" s="686"/>
      <c r="CJ15" s="686"/>
      <c r="CK15" s="686"/>
      <c r="CL15" s="686"/>
      <c r="CM15" s="686"/>
      <c r="CN15" s="686"/>
      <c r="CO15" s="686"/>
      <c r="CP15" s="686"/>
      <c r="CQ15" s="687"/>
      <c r="CR15" s="642">
        <v>391239</v>
      </c>
      <c r="CS15" s="643"/>
      <c r="CT15" s="643"/>
      <c r="CU15" s="643"/>
      <c r="CV15" s="643"/>
      <c r="CW15" s="643"/>
      <c r="CX15" s="643"/>
      <c r="CY15" s="644"/>
      <c r="CZ15" s="675">
        <v>6.7</v>
      </c>
      <c r="DA15" s="675"/>
      <c r="DB15" s="675"/>
      <c r="DC15" s="675"/>
      <c r="DD15" s="648">
        <v>82672</v>
      </c>
      <c r="DE15" s="643"/>
      <c r="DF15" s="643"/>
      <c r="DG15" s="643"/>
      <c r="DH15" s="643"/>
      <c r="DI15" s="643"/>
      <c r="DJ15" s="643"/>
      <c r="DK15" s="643"/>
      <c r="DL15" s="643"/>
      <c r="DM15" s="643"/>
      <c r="DN15" s="643"/>
      <c r="DO15" s="643"/>
      <c r="DP15" s="644"/>
      <c r="DQ15" s="648">
        <v>290107</v>
      </c>
      <c r="DR15" s="643"/>
      <c r="DS15" s="643"/>
      <c r="DT15" s="643"/>
      <c r="DU15" s="643"/>
      <c r="DV15" s="643"/>
      <c r="DW15" s="643"/>
      <c r="DX15" s="643"/>
      <c r="DY15" s="643"/>
      <c r="DZ15" s="643"/>
      <c r="EA15" s="643"/>
      <c r="EB15" s="643"/>
      <c r="EC15" s="688"/>
    </row>
    <row r="16" spans="2:143" ht="11.25" customHeight="1" x14ac:dyDescent="0.15">
      <c r="B16" s="639" t="s">
        <v>260</v>
      </c>
      <c r="C16" s="640"/>
      <c r="D16" s="640"/>
      <c r="E16" s="640"/>
      <c r="F16" s="640"/>
      <c r="G16" s="640"/>
      <c r="H16" s="640"/>
      <c r="I16" s="640"/>
      <c r="J16" s="640"/>
      <c r="K16" s="640"/>
      <c r="L16" s="640"/>
      <c r="M16" s="640"/>
      <c r="N16" s="640"/>
      <c r="O16" s="640"/>
      <c r="P16" s="640"/>
      <c r="Q16" s="641"/>
      <c r="R16" s="642">
        <v>1227</v>
      </c>
      <c r="S16" s="643"/>
      <c r="T16" s="643"/>
      <c r="U16" s="643"/>
      <c r="V16" s="643"/>
      <c r="W16" s="643"/>
      <c r="X16" s="643"/>
      <c r="Y16" s="644"/>
      <c r="Z16" s="675">
        <v>0</v>
      </c>
      <c r="AA16" s="675"/>
      <c r="AB16" s="675"/>
      <c r="AC16" s="675"/>
      <c r="AD16" s="676">
        <v>1227</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130</v>
      </c>
      <c r="BH16" s="643"/>
      <c r="BI16" s="643"/>
      <c r="BJ16" s="643"/>
      <c r="BK16" s="643"/>
      <c r="BL16" s="643"/>
      <c r="BM16" s="643"/>
      <c r="BN16" s="644"/>
      <c r="BO16" s="675" t="s">
        <v>130</v>
      </c>
      <c r="BP16" s="675"/>
      <c r="BQ16" s="675"/>
      <c r="BR16" s="675"/>
      <c r="BS16" s="648" t="s">
        <v>130</v>
      </c>
      <c r="BT16" s="643"/>
      <c r="BU16" s="643"/>
      <c r="BV16" s="643"/>
      <c r="BW16" s="643"/>
      <c r="BX16" s="643"/>
      <c r="BY16" s="643"/>
      <c r="BZ16" s="643"/>
      <c r="CA16" s="643"/>
      <c r="CB16" s="688"/>
      <c r="CD16" s="689" t="s">
        <v>262</v>
      </c>
      <c r="CE16" s="686"/>
      <c r="CF16" s="686"/>
      <c r="CG16" s="686"/>
      <c r="CH16" s="686"/>
      <c r="CI16" s="686"/>
      <c r="CJ16" s="686"/>
      <c r="CK16" s="686"/>
      <c r="CL16" s="686"/>
      <c r="CM16" s="686"/>
      <c r="CN16" s="686"/>
      <c r="CO16" s="686"/>
      <c r="CP16" s="686"/>
      <c r="CQ16" s="687"/>
      <c r="CR16" s="642">
        <v>1177</v>
      </c>
      <c r="CS16" s="643"/>
      <c r="CT16" s="643"/>
      <c r="CU16" s="643"/>
      <c r="CV16" s="643"/>
      <c r="CW16" s="643"/>
      <c r="CX16" s="643"/>
      <c r="CY16" s="644"/>
      <c r="CZ16" s="675">
        <v>0</v>
      </c>
      <c r="DA16" s="675"/>
      <c r="DB16" s="675"/>
      <c r="DC16" s="675"/>
      <c r="DD16" s="648" t="s">
        <v>130</v>
      </c>
      <c r="DE16" s="643"/>
      <c r="DF16" s="643"/>
      <c r="DG16" s="643"/>
      <c r="DH16" s="643"/>
      <c r="DI16" s="643"/>
      <c r="DJ16" s="643"/>
      <c r="DK16" s="643"/>
      <c r="DL16" s="643"/>
      <c r="DM16" s="643"/>
      <c r="DN16" s="643"/>
      <c r="DO16" s="643"/>
      <c r="DP16" s="644"/>
      <c r="DQ16" s="648">
        <v>1</v>
      </c>
      <c r="DR16" s="643"/>
      <c r="DS16" s="643"/>
      <c r="DT16" s="643"/>
      <c r="DU16" s="643"/>
      <c r="DV16" s="643"/>
      <c r="DW16" s="643"/>
      <c r="DX16" s="643"/>
      <c r="DY16" s="643"/>
      <c r="DZ16" s="643"/>
      <c r="EA16" s="643"/>
      <c r="EB16" s="643"/>
      <c r="EC16" s="688"/>
    </row>
    <row r="17" spans="2:133" ht="11.25" customHeight="1" x14ac:dyDescent="0.15">
      <c r="B17" s="639" t="s">
        <v>263</v>
      </c>
      <c r="C17" s="640"/>
      <c r="D17" s="640"/>
      <c r="E17" s="640"/>
      <c r="F17" s="640"/>
      <c r="G17" s="640"/>
      <c r="H17" s="640"/>
      <c r="I17" s="640"/>
      <c r="J17" s="640"/>
      <c r="K17" s="640"/>
      <c r="L17" s="640"/>
      <c r="M17" s="640"/>
      <c r="N17" s="640"/>
      <c r="O17" s="640"/>
      <c r="P17" s="640"/>
      <c r="Q17" s="641"/>
      <c r="R17" s="642">
        <v>856</v>
      </c>
      <c r="S17" s="643"/>
      <c r="T17" s="643"/>
      <c r="U17" s="643"/>
      <c r="V17" s="643"/>
      <c r="W17" s="643"/>
      <c r="X17" s="643"/>
      <c r="Y17" s="644"/>
      <c r="Z17" s="675">
        <v>0</v>
      </c>
      <c r="AA17" s="675"/>
      <c r="AB17" s="675"/>
      <c r="AC17" s="675"/>
      <c r="AD17" s="676">
        <v>856</v>
      </c>
      <c r="AE17" s="676"/>
      <c r="AF17" s="676"/>
      <c r="AG17" s="676"/>
      <c r="AH17" s="676"/>
      <c r="AI17" s="676"/>
      <c r="AJ17" s="676"/>
      <c r="AK17" s="676"/>
      <c r="AL17" s="645">
        <v>0</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139</v>
      </c>
      <c r="BP17" s="675"/>
      <c r="BQ17" s="675"/>
      <c r="BR17" s="675"/>
      <c r="BS17" s="648" t="s">
        <v>130</v>
      </c>
      <c r="BT17" s="643"/>
      <c r="BU17" s="643"/>
      <c r="BV17" s="643"/>
      <c r="BW17" s="643"/>
      <c r="BX17" s="643"/>
      <c r="BY17" s="643"/>
      <c r="BZ17" s="643"/>
      <c r="CA17" s="643"/>
      <c r="CB17" s="688"/>
      <c r="CD17" s="689" t="s">
        <v>265</v>
      </c>
      <c r="CE17" s="686"/>
      <c r="CF17" s="686"/>
      <c r="CG17" s="686"/>
      <c r="CH17" s="686"/>
      <c r="CI17" s="686"/>
      <c r="CJ17" s="686"/>
      <c r="CK17" s="686"/>
      <c r="CL17" s="686"/>
      <c r="CM17" s="686"/>
      <c r="CN17" s="686"/>
      <c r="CO17" s="686"/>
      <c r="CP17" s="686"/>
      <c r="CQ17" s="687"/>
      <c r="CR17" s="642">
        <v>224309</v>
      </c>
      <c r="CS17" s="643"/>
      <c r="CT17" s="643"/>
      <c r="CU17" s="643"/>
      <c r="CV17" s="643"/>
      <c r="CW17" s="643"/>
      <c r="CX17" s="643"/>
      <c r="CY17" s="644"/>
      <c r="CZ17" s="675">
        <v>3.9</v>
      </c>
      <c r="DA17" s="675"/>
      <c r="DB17" s="675"/>
      <c r="DC17" s="675"/>
      <c r="DD17" s="648" t="s">
        <v>130</v>
      </c>
      <c r="DE17" s="643"/>
      <c r="DF17" s="643"/>
      <c r="DG17" s="643"/>
      <c r="DH17" s="643"/>
      <c r="DI17" s="643"/>
      <c r="DJ17" s="643"/>
      <c r="DK17" s="643"/>
      <c r="DL17" s="643"/>
      <c r="DM17" s="643"/>
      <c r="DN17" s="643"/>
      <c r="DO17" s="643"/>
      <c r="DP17" s="644"/>
      <c r="DQ17" s="648">
        <v>194509</v>
      </c>
      <c r="DR17" s="643"/>
      <c r="DS17" s="643"/>
      <c r="DT17" s="643"/>
      <c r="DU17" s="643"/>
      <c r="DV17" s="643"/>
      <c r="DW17" s="643"/>
      <c r="DX17" s="643"/>
      <c r="DY17" s="643"/>
      <c r="DZ17" s="643"/>
      <c r="EA17" s="643"/>
      <c r="EB17" s="643"/>
      <c r="EC17" s="688"/>
    </row>
    <row r="18" spans="2:133" ht="11.25" customHeight="1" x14ac:dyDescent="0.15">
      <c r="B18" s="639" t="s">
        <v>266</v>
      </c>
      <c r="C18" s="640"/>
      <c r="D18" s="640"/>
      <c r="E18" s="640"/>
      <c r="F18" s="640"/>
      <c r="G18" s="640"/>
      <c r="H18" s="640"/>
      <c r="I18" s="640"/>
      <c r="J18" s="640"/>
      <c r="K18" s="640"/>
      <c r="L18" s="640"/>
      <c r="M18" s="640"/>
      <c r="N18" s="640"/>
      <c r="O18" s="640"/>
      <c r="P18" s="640"/>
      <c r="Q18" s="641"/>
      <c r="R18" s="642">
        <v>2662</v>
      </c>
      <c r="S18" s="643"/>
      <c r="T18" s="643"/>
      <c r="U18" s="643"/>
      <c r="V18" s="643"/>
      <c r="W18" s="643"/>
      <c r="X18" s="643"/>
      <c r="Y18" s="644"/>
      <c r="Z18" s="675">
        <v>0</v>
      </c>
      <c r="AA18" s="675"/>
      <c r="AB18" s="675"/>
      <c r="AC18" s="675"/>
      <c r="AD18" s="676">
        <v>2662</v>
      </c>
      <c r="AE18" s="676"/>
      <c r="AF18" s="676"/>
      <c r="AG18" s="676"/>
      <c r="AH18" s="676"/>
      <c r="AI18" s="676"/>
      <c r="AJ18" s="676"/>
      <c r="AK18" s="676"/>
      <c r="AL18" s="645">
        <v>0.1</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139</v>
      </c>
      <c r="BH18" s="643"/>
      <c r="BI18" s="643"/>
      <c r="BJ18" s="643"/>
      <c r="BK18" s="643"/>
      <c r="BL18" s="643"/>
      <c r="BM18" s="643"/>
      <c r="BN18" s="644"/>
      <c r="BO18" s="675" t="s">
        <v>139</v>
      </c>
      <c r="BP18" s="675"/>
      <c r="BQ18" s="675"/>
      <c r="BR18" s="675"/>
      <c r="BS18" s="648" t="s">
        <v>130</v>
      </c>
      <c r="BT18" s="643"/>
      <c r="BU18" s="643"/>
      <c r="BV18" s="643"/>
      <c r="BW18" s="643"/>
      <c r="BX18" s="643"/>
      <c r="BY18" s="643"/>
      <c r="BZ18" s="643"/>
      <c r="CA18" s="643"/>
      <c r="CB18" s="688"/>
      <c r="CD18" s="689" t="s">
        <v>268</v>
      </c>
      <c r="CE18" s="686"/>
      <c r="CF18" s="686"/>
      <c r="CG18" s="686"/>
      <c r="CH18" s="686"/>
      <c r="CI18" s="686"/>
      <c r="CJ18" s="686"/>
      <c r="CK18" s="686"/>
      <c r="CL18" s="686"/>
      <c r="CM18" s="686"/>
      <c r="CN18" s="686"/>
      <c r="CO18" s="686"/>
      <c r="CP18" s="686"/>
      <c r="CQ18" s="687"/>
      <c r="CR18" s="642" t="s">
        <v>130</v>
      </c>
      <c r="CS18" s="643"/>
      <c r="CT18" s="643"/>
      <c r="CU18" s="643"/>
      <c r="CV18" s="643"/>
      <c r="CW18" s="643"/>
      <c r="CX18" s="643"/>
      <c r="CY18" s="644"/>
      <c r="CZ18" s="675" t="s">
        <v>130</v>
      </c>
      <c r="DA18" s="675"/>
      <c r="DB18" s="675"/>
      <c r="DC18" s="675"/>
      <c r="DD18" s="648" t="s">
        <v>130</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8"/>
    </row>
    <row r="19" spans="2:133" ht="11.25" customHeight="1" x14ac:dyDescent="0.15">
      <c r="B19" s="639" t="s">
        <v>269</v>
      </c>
      <c r="C19" s="640"/>
      <c r="D19" s="640"/>
      <c r="E19" s="640"/>
      <c r="F19" s="640"/>
      <c r="G19" s="640"/>
      <c r="H19" s="640"/>
      <c r="I19" s="640"/>
      <c r="J19" s="640"/>
      <c r="K19" s="640"/>
      <c r="L19" s="640"/>
      <c r="M19" s="640"/>
      <c r="N19" s="640"/>
      <c r="O19" s="640"/>
      <c r="P19" s="640"/>
      <c r="Q19" s="641"/>
      <c r="R19" s="642">
        <v>1846</v>
      </c>
      <c r="S19" s="643"/>
      <c r="T19" s="643"/>
      <c r="U19" s="643"/>
      <c r="V19" s="643"/>
      <c r="W19" s="643"/>
      <c r="X19" s="643"/>
      <c r="Y19" s="644"/>
      <c r="Z19" s="675">
        <v>0</v>
      </c>
      <c r="AA19" s="675"/>
      <c r="AB19" s="675"/>
      <c r="AC19" s="675"/>
      <c r="AD19" s="676">
        <v>1846</v>
      </c>
      <c r="AE19" s="676"/>
      <c r="AF19" s="676"/>
      <c r="AG19" s="676"/>
      <c r="AH19" s="676"/>
      <c r="AI19" s="676"/>
      <c r="AJ19" s="676"/>
      <c r="AK19" s="676"/>
      <c r="AL19" s="645">
        <v>0.1</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5101</v>
      </c>
      <c r="BH19" s="643"/>
      <c r="BI19" s="643"/>
      <c r="BJ19" s="643"/>
      <c r="BK19" s="643"/>
      <c r="BL19" s="643"/>
      <c r="BM19" s="643"/>
      <c r="BN19" s="644"/>
      <c r="BO19" s="675">
        <v>1.3</v>
      </c>
      <c r="BP19" s="675"/>
      <c r="BQ19" s="675"/>
      <c r="BR19" s="675"/>
      <c r="BS19" s="648" t="s">
        <v>139</v>
      </c>
      <c r="BT19" s="643"/>
      <c r="BU19" s="643"/>
      <c r="BV19" s="643"/>
      <c r="BW19" s="643"/>
      <c r="BX19" s="643"/>
      <c r="BY19" s="643"/>
      <c r="BZ19" s="643"/>
      <c r="CA19" s="643"/>
      <c r="CB19" s="688"/>
      <c r="CD19" s="689" t="s">
        <v>271</v>
      </c>
      <c r="CE19" s="686"/>
      <c r="CF19" s="686"/>
      <c r="CG19" s="686"/>
      <c r="CH19" s="686"/>
      <c r="CI19" s="686"/>
      <c r="CJ19" s="686"/>
      <c r="CK19" s="686"/>
      <c r="CL19" s="686"/>
      <c r="CM19" s="686"/>
      <c r="CN19" s="686"/>
      <c r="CO19" s="686"/>
      <c r="CP19" s="686"/>
      <c r="CQ19" s="687"/>
      <c r="CR19" s="642" t="s">
        <v>130</v>
      </c>
      <c r="CS19" s="643"/>
      <c r="CT19" s="643"/>
      <c r="CU19" s="643"/>
      <c r="CV19" s="643"/>
      <c r="CW19" s="643"/>
      <c r="CX19" s="643"/>
      <c r="CY19" s="644"/>
      <c r="CZ19" s="675" t="s">
        <v>130</v>
      </c>
      <c r="DA19" s="675"/>
      <c r="DB19" s="675"/>
      <c r="DC19" s="675"/>
      <c r="DD19" s="648" t="s">
        <v>130</v>
      </c>
      <c r="DE19" s="643"/>
      <c r="DF19" s="643"/>
      <c r="DG19" s="643"/>
      <c r="DH19" s="643"/>
      <c r="DI19" s="643"/>
      <c r="DJ19" s="643"/>
      <c r="DK19" s="643"/>
      <c r="DL19" s="643"/>
      <c r="DM19" s="643"/>
      <c r="DN19" s="643"/>
      <c r="DO19" s="643"/>
      <c r="DP19" s="644"/>
      <c r="DQ19" s="648" t="s">
        <v>139</v>
      </c>
      <c r="DR19" s="643"/>
      <c r="DS19" s="643"/>
      <c r="DT19" s="643"/>
      <c r="DU19" s="643"/>
      <c r="DV19" s="643"/>
      <c r="DW19" s="643"/>
      <c r="DX19" s="643"/>
      <c r="DY19" s="643"/>
      <c r="DZ19" s="643"/>
      <c r="EA19" s="643"/>
      <c r="EB19" s="643"/>
      <c r="EC19" s="688"/>
    </row>
    <row r="20" spans="2:133" ht="11.25" customHeight="1" x14ac:dyDescent="0.15">
      <c r="B20" s="639" t="s">
        <v>272</v>
      </c>
      <c r="C20" s="640"/>
      <c r="D20" s="640"/>
      <c r="E20" s="640"/>
      <c r="F20" s="640"/>
      <c r="G20" s="640"/>
      <c r="H20" s="640"/>
      <c r="I20" s="640"/>
      <c r="J20" s="640"/>
      <c r="K20" s="640"/>
      <c r="L20" s="640"/>
      <c r="M20" s="640"/>
      <c r="N20" s="640"/>
      <c r="O20" s="640"/>
      <c r="P20" s="640"/>
      <c r="Q20" s="641"/>
      <c r="R20" s="642">
        <v>533</v>
      </c>
      <c r="S20" s="643"/>
      <c r="T20" s="643"/>
      <c r="U20" s="643"/>
      <c r="V20" s="643"/>
      <c r="W20" s="643"/>
      <c r="X20" s="643"/>
      <c r="Y20" s="644"/>
      <c r="Z20" s="675">
        <v>0</v>
      </c>
      <c r="AA20" s="675"/>
      <c r="AB20" s="675"/>
      <c r="AC20" s="675"/>
      <c r="AD20" s="676">
        <v>533</v>
      </c>
      <c r="AE20" s="676"/>
      <c r="AF20" s="676"/>
      <c r="AG20" s="676"/>
      <c r="AH20" s="676"/>
      <c r="AI20" s="676"/>
      <c r="AJ20" s="676"/>
      <c r="AK20" s="676"/>
      <c r="AL20" s="645">
        <v>0</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5101</v>
      </c>
      <c r="BH20" s="643"/>
      <c r="BI20" s="643"/>
      <c r="BJ20" s="643"/>
      <c r="BK20" s="643"/>
      <c r="BL20" s="643"/>
      <c r="BM20" s="643"/>
      <c r="BN20" s="644"/>
      <c r="BO20" s="675">
        <v>1.3</v>
      </c>
      <c r="BP20" s="675"/>
      <c r="BQ20" s="675"/>
      <c r="BR20" s="675"/>
      <c r="BS20" s="648" t="s">
        <v>130</v>
      </c>
      <c r="BT20" s="643"/>
      <c r="BU20" s="643"/>
      <c r="BV20" s="643"/>
      <c r="BW20" s="643"/>
      <c r="BX20" s="643"/>
      <c r="BY20" s="643"/>
      <c r="BZ20" s="643"/>
      <c r="CA20" s="643"/>
      <c r="CB20" s="688"/>
      <c r="CD20" s="689" t="s">
        <v>274</v>
      </c>
      <c r="CE20" s="686"/>
      <c r="CF20" s="686"/>
      <c r="CG20" s="686"/>
      <c r="CH20" s="686"/>
      <c r="CI20" s="686"/>
      <c r="CJ20" s="686"/>
      <c r="CK20" s="686"/>
      <c r="CL20" s="686"/>
      <c r="CM20" s="686"/>
      <c r="CN20" s="686"/>
      <c r="CO20" s="686"/>
      <c r="CP20" s="686"/>
      <c r="CQ20" s="687"/>
      <c r="CR20" s="642">
        <v>5808117</v>
      </c>
      <c r="CS20" s="643"/>
      <c r="CT20" s="643"/>
      <c r="CU20" s="643"/>
      <c r="CV20" s="643"/>
      <c r="CW20" s="643"/>
      <c r="CX20" s="643"/>
      <c r="CY20" s="644"/>
      <c r="CZ20" s="675">
        <v>100</v>
      </c>
      <c r="DA20" s="675"/>
      <c r="DB20" s="675"/>
      <c r="DC20" s="675"/>
      <c r="DD20" s="648">
        <v>787238</v>
      </c>
      <c r="DE20" s="643"/>
      <c r="DF20" s="643"/>
      <c r="DG20" s="643"/>
      <c r="DH20" s="643"/>
      <c r="DI20" s="643"/>
      <c r="DJ20" s="643"/>
      <c r="DK20" s="643"/>
      <c r="DL20" s="643"/>
      <c r="DM20" s="643"/>
      <c r="DN20" s="643"/>
      <c r="DO20" s="643"/>
      <c r="DP20" s="644"/>
      <c r="DQ20" s="648">
        <v>4466635</v>
      </c>
      <c r="DR20" s="643"/>
      <c r="DS20" s="643"/>
      <c r="DT20" s="643"/>
      <c r="DU20" s="643"/>
      <c r="DV20" s="643"/>
      <c r="DW20" s="643"/>
      <c r="DX20" s="643"/>
      <c r="DY20" s="643"/>
      <c r="DZ20" s="643"/>
      <c r="EA20" s="643"/>
      <c r="EB20" s="643"/>
      <c r="EC20" s="688"/>
    </row>
    <row r="21" spans="2:133" ht="11.25" customHeight="1" x14ac:dyDescent="0.15">
      <c r="B21" s="639" t="s">
        <v>275</v>
      </c>
      <c r="C21" s="640"/>
      <c r="D21" s="640"/>
      <c r="E21" s="640"/>
      <c r="F21" s="640"/>
      <c r="G21" s="640"/>
      <c r="H21" s="640"/>
      <c r="I21" s="640"/>
      <c r="J21" s="640"/>
      <c r="K21" s="640"/>
      <c r="L21" s="640"/>
      <c r="M21" s="640"/>
      <c r="N21" s="640"/>
      <c r="O21" s="640"/>
      <c r="P21" s="640"/>
      <c r="Q21" s="641"/>
      <c r="R21" s="642">
        <v>283</v>
      </c>
      <c r="S21" s="643"/>
      <c r="T21" s="643"/>
      <c r="U21" s="643"/>
      <c r="V21" s="643"/>
      <c r="W21" s="643"/>
      <c r="X21" s="643"/>
      <c r="Y21" s="644"/>
      <c r="Z21" s="675">
        <v>0</v>
      </c>
      <c r="AA21" s="675"/>
      <c r="AB21" s="675"/>
      <c r="AC21" s="675"/>
      <c r="AD21" s="676">
        <v>283</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v>5101</v>
      </c>
      <c r="BH21" s="643"/>
      <c r="BI21" s="643"/>
      <c r="BJ21" s="643"/>
      <c r="BK21" s="643"/>
      <c r="BL21" s="643"/>
      <c r="BM21" s="643"/>
      <c r="BN21" s="644"/>
      <c r="BO21" s="675">
        <v>1.3</v>
      </c>
      <c r="BP21" s="675"/>
      <c r="BQ21" s="675"/>
      <c r="BR21" s="675"/>
      <c r="BS21" s="648" t="s">
        <v>130</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1446799</v>
      </c>
      <c r="S22" s="643"/>
      <c r="T22" s="643"/>
      <c r="U22" s="643"/>
      <c r="V22" s="643"/>
      <c r="W22" s="643"/>
      <c r="X22" s="643"/>
      <c r="Y22" s="644"/>
      <c r="Z22" s="675">
        <v>24.1</v>
      </c>
      <c r="AA22" s="675"/>
      <c r="AB22" s="675"/>
      <c r="AC22" s="675"/>
      <c r="AD22" s="676">
        <v>1265064</v>
      </c>
      <c r="AE22" s="676"/>
      <c r="AF22" s="676"/>
      <c r="AG22" s="676"/>
      <c r="AH22" s="676"/>
      <c r="AI22" s="676"/>
      <c r="AJ22" s="676"/>
      <c r="AK22" s="676"/>
      <c r="AL22" s="645">
        <v>70.099999999999994</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139</v>
      </c>
      <c r="BH22" s="643"/>
      <c r="BI22" s="643"/>
      <c r="BJ22" s="643"/>
      <c r="BK22" s="643"/>
      <c r="BL22" s="643"/>
      <c r="BM22" s="643"/>
      <c r="BN22" s="644"/>
      <c r="BO22" s="675" t="s">
        <v>130</v>
      </c>
      <c r="BP22" s="675"/>
      <c r="BQ22" s="675"/>
      <c r="BR22" s="675"/>
      <c r="BS22" s="648" t="s">
        <v>139</v>
      </c>
      <c r="BT22" s="643"/>
      <c r="BU22" s="643"/>
      <c r="BV22" s="643"/>
      <c r="BW22" s="643"/>
      <c r="BX22" s="643"/>
      <c r="BY22" s="643"/>
      <c r="BZ22" s="643"/>
      <c r="CA22" s="643"/>
      <c r="CB22" s="688"/>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1265064</v>
      </c>
      <c r="S23" s="643"/>
      <c r="T23" s="643"/>
      <c r="U23" s="643"/>
      <c r="V23" s="643"/>
      <c r="W23" s="643"/>
      <c r="X23" s="643"/>
      <c r="Y23" s="644"/>
      <c r="Z23" s="675">
        <v>21.1</v>
      </c>
      <c r="AA23" s="675"/>
      <c r="AB23" s="675"/>
      <c r="AC23" s="675"/>
      <c r="AD23" s="676">
        <v>1265064</v>
      </c>
      <c r="AE23" s="676"/>
      <c r="AF23" s="676"/>
      <c r="AG23" s="676"/>
      <c r="AH23" s="676"/>
      <c r="AI23" s="676"/>
      <c r="AJ23" s="676"/>
      <c r="AK23" s="676"/>
      <c r="AL23" s="645">
        <v>70.099999999999994</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t="s">
        <v>139</v>
      </c>
      <c r="BH23" s="643"/>
      <c r="BI23" s="643"/>
      <c r="BJ23" s="643"/>
      <c r="BK23" s="643"/>
      <c r="BL23" s="643"/>
      <c r="BM23" s="643"/>
      <c r="BN23" s="644"/>
      <c r="BO23" s="675" t="s">
        <v>139</v>
      </c>
      <c r="BP23" s="675"/>
      <c r="BQ23" s="675"/>
      <c r="BR23" s="675"/>
      <c r="BS23" s="648" t="s">
        <v>139</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181735</v>
      </c>
      <c r="S24" s="643"/>
      <c r="T24" s="643"/>
      <c r="U24" s="643"/>
      <c r="V24" s="643"/>
      <c r="W24" s="643"/>
      <c r="X24" s="643"/>
      <c r="Y24" s="644"/>
      <c r="Z24" s="675">
        <v>3</v>
      </c>
      <c r="AA24" s="675"/>
      <c r="AB24" s="675"/>
      <c r="AC24" s="675"/>
      <c r="AD24" s="676" t="s">
        <v>139</v>
      </c>
      <c r="AE24" s="676"/>
      <c r="AF24" s="676"/>
      <c r="AG24" s="676"/>
      <c r="AH24" s="676"/>
      <c r="AI24" s="676"/>
      <c r="AJ24" s="676"/>
      <c r="AK24" s="676"/>
      <c r="AL24" s="645" t="s">
        <v>139</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139</v>
      </c>
      <c r="BH24" s="643"/>
      <c r="BI24" s="643"/>
      <c r="BJ24" s="643"/>
      <c r="BK24" s="643"/>
      <c r="BL24" s="643"/>
      <c r="BM24" s="643"/>
      <c r="BN24" s="644"/>
      <c r="BO24" s="675" t="s">
        <v>139</v>
      </c>
      <c r="BP24" s="675"/>
      <c r="BQ24" s="675"/>
      <c r="BR24" s="675"/>
      <c r="BS24" s="648" t="s">
        <v>139</v>
      </c>
      <c r="BT24" s="643"/>
      <c r="BU24" s="643"/>
      <c r="BV24" s="643"/>
      <c r="BW24" s="643"/>
      <c r="BX24" s="643"/>
      <c r="BY24" s="643"/>
      <c r="BZ24" s="643"/>
      <c r="CA24" s="643"/>
      <c r="CB24" s="688"/>
      <c r="CD24" s="700" t="s">
        <v>289</v>
      </c>
      <c r="CE24" s="701"/>
      <c r="CF24" s="701"/>
      <c r="CG24" s="701"/>
      <c r="CH24" s="701"/>
      <c r="CI24" s="701"/>
      <c r="CJ24" s="701"/>
      <c r="CK24" s="701"/>
      <c r="CL24" s="701"/>
      <c r="CM24" s="701"/>
      <c r="CN24" s="701"/>
      <c r="CO24" s="701"/>
      <c r="CP24" s="701"/>
      <c r="CQ24" s="702"/>
      <c r="CR24" s="697">
        <v>1063434</v>
      </c>
      <c r="CS24" s="698"/>
      <c r="CT24" s="698"/>
      <c r="CU24" s="698"/>
      <c r="CV24" s="698"/>
      <c r="CW24" s="698"/>
      <c r="CX24" s="698"/>
      <c r="CY24" s="741"/>
      <c r="CZ24" s="742">
        <v>18.3</v>
      </c>
      <c r="DA24" s="715"/>
      <c r="DB24" s="715"/>
      <c r="DC24" s="745"/>
      <c r="DD24" s="740">
        <v>847248</v>
      </c>
      <c r="DE24" s="698"/>
      <c r="DF24" s="698"/>
      <c r="DG24" s="698"/>
      <c r="DH24" s="698"/>
      <c r="DI24" s="698"/>
      <c r="DJ24" s="698"/>
      <c r="DK24" s="741"/>
      <c r="DL24" s="740">
        <v>777761</v>
      </c>
      <c r="DM24" s="698"/>
      <c r="DN24" s="698"/>
      <c r="DO24" s="698"/>
      <c r="DP24" s="698"/>
      <c r="DQ24" s="698"/>
      <c r="DR24" s="698"/>
      <c r="DS24" s="698"/>
      <c r="DT24" s="698"/>
      <c r="DU24" s="698"/>
      <c r="DV24" s="741"/>
      <c r="DW24" s="742">
        <v>42.9</v>
      </c>
      <c r="DX24" s="715"/>
      <c r="DY24" s="715"/>
      <c r="DZ24" s="715"/>
      <c r="EA24" s="715"/>
      <c r="EB24" s="715"/>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130</v>
      </c>
      <c r="S25" s="643"/>
      <c r="T25" s="643"/>
      <c r="U25" s="643"/>
      <c r="V25" s="643"/>
      <c r="W25" s="643"/>
      <c r="X25" s="643"/>
      <c r="Y25" s="644"/>
      <c r="Z25" s="675" t="s">
        <v>139</v>
      </c>
      <c r="AA25" s="675"/>
      <c r="AB25" s="675"/>
      <c r="AC25" s="675"/>
      <c r="AD25" s="676" t="s">
        <v>130</v>
      </c>
      <c r="AE25" s="676"/>
      <c r="AF25" s="676"/>
      <c r="AG25" s="676"/>
      <c r="AH25" s="676"/>
      <c r="AI25" s="676"/>
      <c r="AJ25" s="676"/>
      <c r="AK25" s="676"/>
      <c r="AL25" s="645" t="s">
        <v>130</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139</v>
      </c>
      <c r="BH25" s="643"/>
      <c r="BI25" s="643"/>
      <c r="BJ25" s="643"/>
      <c r="BK25" s="643"/>
      <c r="BL25" s="643"/>
      <c r="BM25" s="643"/>
      <c r="BN25" s="644"/>
      <c r="BO25" s="675" t="s">
        <v>130</v>
      </c>
      <c r="BP25" s="675"/>
      <c r="BQ25" s="675"/>
      <c r="BR25" s="675"/>
      <c r="BS25" s="648" t="s">
        <v>130</v>
      </c>
      <c r="BT25" s="643"/>
      <c r="BU25" s="643"/>
      <c r="BV25" s="643"/>
      <c r="BW25" s="643"/>
      <c r="BX25" s="643"/>
      <c r="BY25" s="643"/>
      <c r="BZ25" s="643"/>
      <c r="CA25" s="643"/>
      <c r="CB25" s="688"/>
      <c r="CD25" s="689" t="s">
        <v>292</v>
      </c>
      <c r="CE25" s="686"/>
      <c r="CF25" s="686"/>
      <c r="CG25" s="686"/>
      <c r="CH25" s="686"/>
      <c r="CI25" s="686"/>
      <c r="CJ25" s="686"/>
      <c r="CK25" s="686"/>
      <c r="CL25" s="686"/>
      <c r="CM25" s="686"/>
      <c r="CN25" s="686"/>
      <c r="CO25" s="686"/>
      <c r="CP25" s="686"/>
      <c r="CQ25" s="687"/>
      <c r="CR25" s="642">
        <v>621419</v>
      </c>
      <c r="CS25" s="661"/>
      <c r="CT25" s="661"/>
      <c r="CU25" s="661"/>
      <c r="CV25" s="661"/>
      <c r="CW25" s="661"/>
      <c r="CX25" s="661"/>
      <c r="CY25" s="662"/>
      <c r="CZ25" s="645">
        <v>10.7</v>
      </c>
      <c r="DA25" s="663"/>
      <c r="DB25" s="663"/>
      <c r="DC25" s="664"/>
      <c r="DD25" s="648">
        <v>568598</v>
      </c>
      <c r="DE25" s="661"/>
      <c r="DF25" s="661"/>
      <c r="DG25" s="661"/>
      <c r="DH25" s="661"/>
      <c r="DI25" s="661"/>
      <c r="DJ25" s="661"/>
      <c r="DK25" s="662"/>
      <c r="DL25" s="648">
        <v>500533</v>
      </c>
      <c r="DM25" s="661"/>
      <c r="DN25" s="661"/>
      <c r="DO25" s="661"/>
      <c r="DP25" s="661"/>
      <c r="DQ25" s="661"/>
      <c r="DR25" s="661"/>
      <c r="DS25" s="661"/>
      <c r="DT25" s="661"/>
      <c r="DU25" s="661"/>
      <c r="DV25" s="662"/>
      <c r="DW25" s="645">
        <v>27.6</v>
      </c>
      <c r="DX25" s="663"/>
      <c r="DY25" s="663"/>
      <c r="DZ25" s="663"/>
      <c r="EA25" s="663"/>
      <c r="EB25" s="663"/>
      <c r="EC25" s="681"/>
    </row>
    <row r="26" spans="2:133" ht="11.25" customHeight="1" x14ac:dyDescent="0.15">
      <c r="B26" s="639" t="s">
        <v>293</v>
      </c>
      <c r="C26" s="640"/>
      <c r="D26" s="640"/>
      <c r="E26" s="640"/>
      <c r="F26" s="640"/>
      <c r="G26" s="640"/>
      <c r="H26" s="640"/>
      <c r="I26" s="640"/>
      <c r="J26" s="640"/>
      <c r="K26" s="640"/>
      <c r="L26" s="640"/>
      <c r="M26" s="640"/>
      <c r="N26" s="640"/>
      <c r="O26" s="640"/>
      <c r="P26" s="640"/>
      <c r="Q26" s="641"/>
      <c r="R26" s="642">
        <v>1983719</v>
      </c>
      <c r="S26" s="643"/>
      <c r="T26" s="643"/>
      <c r="U26" s="643"/>
      <c r="V26" s="643"/>
      <c r="W26" s="643"/>
      <c r="X26" s="643"/>
      <c r="Y26" s="644"/>
      <c r="Z26" s="675">
        <v>33.1</v>
      </c>
      <c r="AA26" s="675"/>
      <c r="AB26" s="675"/>
      <c r="AC26" s="675"/>
      <c r="AD26" s="676">
        <v>1801984</v>
      </c>
      <c r="AE26" s="676"/>
      <c r="AF26" s="676"/>
      <c r="AG26" s="676"/>
      <c r="AH26" s="676"/>
      <c r="AI26" s="676"/>
      <c r="AJ26" s="676"/>
      <c r="AK26" s="676"/>
      <c r="AL26" s="645">
        <v>99.9</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139</v>
      </c>
      <c r="BH26" s="643"/>
      <c r="BI26" s="643"/>
      <c r="BJ26" s="643"/>
      <c r="BK26" s="643"/>
      <c r="BL26" s="643"/>
      <c r="BM26" s="643"/>
      <c r="BN26" s="644"/>
      <c r="BO26" s="675" t="s">
        <v>130</v>
      </c>
      <c r="BP26" s="675"/>
      <c r="BQ26" s="675"/>
      <c r="BR26" s="675"/>
      <c r="BS26" s="648" t="s">
        <v>139</v>
      </c>
      <c r="BT26" s="643"/>
      <c r="BU26" s="643"/>
      <c r="BV26" s="643"/>
      <c r="BW26" s="643"/>
      <c r="BX26" s="643"/>
      <c r="BY26" s="643"/>
      <c r="BZ26" s="643"/>
      <c r="CA26" s="643"/>
      <c r="CB26" s="688"/>
      <c r="CD26" s="689" t="s">
        <v>295</v>
      </c>
      <c r="CE26" s="686"/>
      <c r="CF26" s="686"/>
      <c r="CG26" s="686"/>
      <c r="CH26" s="686"/>
      <c r="CI26" s="686"/>
      <c r="CJ26" s="686"/>
      <c r="CK26" s="686"/>
      <c r="CL26" s="686"/>
      <c r="CM26" s="686"/>
      <c r="CN26" s="686"/>
      <c r="CO26" s="686"/>
      <c r="CP26" s="686"/>
      <c r="CQ26" s="687"/>
      <c r="CR26" s="642">
        <v>312770</v>
      </c>
      <c r="CS26" s="643"/>
      <c r="CT26" s="643"/>
      <c r="CU26" s="643"/>
      <c r="CV26" s="643"/>
      <c r="CW26" s="643"/>
      <c r="CX26" s="643"/>
      <c r="CY26" s="644"/>
      <c r="CZ26" s="645">
        <v>5.4</v>
      </c>
      <c r="DA26" s="663"/>
      <c r="DB26" s="663"/>
      <c r="DC26" s="664"/>
      <c r="DD26" s="648">
        <v>297731</v>
      </c>
      <c r="DE26" s="643"/>
      <c r="DF26" s="643"/>
      <c r="DG26" s="643"/>
      <c r="DH26" s="643"/>
      <c r="DI26" s="643"/>
      <c r="DJ26" s="643"/>
      <c r="DK26" s="644"/>
      <c r="DL26" s="648" t="s">
        <v>139</v>
      </c>
      <c r="DM26" s="643"/>
      <c r="DN26" s="643"/>
      <c r="DO26" s="643"/>
      <c r="DP26" s="643"/>
      <c r="DQ26" s="643"/>
      <c r="DR26" s="643"/>
      <c r="DS26" s="643"/>
      <c r="DT26" s="643"/>
      <c r="DU26" s="643"/>
      <c r="DV26" s="644"/>
      <c r="DW26" s="645" t="s">
        <v>130</v>
      </c>
      <c r="DX26" s="663"/>
      <c r="DY26" s="663"/>
      <c r="DZ26" s="663"/>
      <c r="EA26" s="663"/>
      <c r="EB26" s="663"/>
      <c r="EC26" s="681"/>
    </row>
    <row r="27" spans="2:133" ht="11.25" customHeight="1" x14ac:dyDescent="0.15">
      <c r="B27" s="639" t="s">
        <v>296</v>
      </c>
      <c r="C27" s="640"/>
      <c r="D27" s="640"/>
      <c r="E27" s="640"/>
      <c r="F27" s="640"/>
      <c r="G27" s="640"/>
      <c r="H27" s="640"/>
      <c r="I27" s="640"/>
      <c r="J27" s="640"/>
      <c r="K27" s="640"/>
      <c r="L27" s="640"/>
      <c r="M27" s="640"/>
      <c r="N27" s="640"/>
      <c r="O27" s="640"/>
      <c r="P27" s="640"/>
      <c r="Q27" s="641"/>
      <c r="R27" s="642">
        <v>716</v>
      </c>
      <c r="S27" s="643"/>
      <c r="T27" s="643"/>
      <c r="U27" s="643"/>
      <c r="V27" s="643"/>
      <c r="W27" s="643"/>
      <c r="X27" s="643"/>
      <c r="Y27" s="644"/>
      <c r="Z27" s="675">
        <v>0</v>
      </c>
      <c r="AA27" s="675"/>
      <c r="AB27" s="675"/>
      <c r="AC27" s="675"/>
      <c r="AD27" s="676">
        <v>716</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389270</v>
      </c>
      <c r="BH27" s="643"/>
      <c r="BI27" s="643"/>
      <c r="BJ27" s="643"/>
      <c r="BK27" s="643"/>
      <c r="BL27" s="643"/>
      <c r="BM27" s="643"/>
      <c r="BN27" s="644"/>
      <c r="BO27" s="675">
        <v>100</v>
      </c>
      <c r="BP27" s="675"/>
      <c r="BQ27" s="675"/>
      <c r="BR27" s="675"/>
      <c r="BS27" s="648" t="s">
        <v>139</v>
      </c>
      <c r="BT27" s="643"/>
      <c r="BU27" s="643"/>
      <c r="BV27" s="643"/>
      <c r="BW27" s="643"/>
      <c r="BX27" s="643"/>
      <c r="BY27" s="643"/>
      <c r="BZ27" s="643"/>
      <c r="CA27" s="643"/>
      <c r="CB27" s="688"/>
      <c r="CD27" s="689" t="s">
        <v>298</v>
      </c>
      <c r="CE27" s="686"/>
      <c r="CF27" s="686"/>
      <c r="CG27" s="686"/>
      <c r="CH27" s="686"/>
      <c r="CI27" s="686"/>
      <c r="CJ27" s="686"/>
      <c r="CK27" s="686"/>
      <c r="CL27" s="686"/>
      <c r="CM27" s="686"/>
      <c r="CN27" s="686"/>
      <c r="CO27" s="686"/>
      <c r="CP27" s="686"/>
      <c r="CQ27" s="687"/>
      <c r="CR27" s="642">
        <v>217706</v>
      </c>
      <c r="CS27" s="661"/>
      <c r="CT27" s="661"/>
      <c r="CU27" s="661"/>
      <c r="CV27" s="661"/>
      <c r="CW27" s="661"/>
      <c r="CX27" s="661"/>
      <c r="CY27" s="662"/>
      <c r="CZ27" s="645">
        <v>3.7</v>
      </c>
      <c r="DA27" s="663"/>
      <c r="DB27" s="663"/>
      <c r="DC27" s="664"/>
      <c r="DD27" s="648">
        <v>84141</v>
      </c>
      <c r="DE27" s="661"/>
      <c r="DF27" s="661"/>
      <c r="DG27" s="661"/>
      <c r="DH27" s="661"/>
      <c r="DI27" s="661"/>
      <c r="DJ27" s="661"/>
      <c r="DK27" s="662"/>
      <c r="DL27" s="648">
        <v>82719</v>
      </c>
      <c r="DM27" s="661"/>
      <c r="DN27" s="661"/>
      <c r="DO27" s="661"/>
      <c r="DP27" s="661"/>
      <c r="DQ27" s="661"/>
      <c r="DR27" s="661"/>
      <c r="DS27" s="661"/>
      <c r="DT27" s="661"/>
      <c r="DU27" s="661"/>
      <c r="DV27" s="662"/>
      <c r="DW27" s="645">
        <v>4.5999999999999996</v>
      </c>
      <c r="DX27" s="663"/>
      <c r="DY27" s="663"/>
      <c r="DZ27" s="663"/>
      <c r="EA27" s="663"/>
      <c r="EB27" s="663"/>
      <c r="EC27" s="681"/>
    </row>
    <row r="28" spans="2:133" ht="11.25" customHeight="1" x14ac:dyDescent="0.15">
      <c r="B28" s="639" t="s">
        <v>299</v>
      </c>
      <c r="C28" s="640"/>
      <c r="D28" s="640"/>
      <c r="E28" s="640"/>
      <c r="F28" s="640"/>
      <c r="G28" s="640"/>
      <c r="H28" s="640"/>
      <c r="I28" s="640"/>
      <c r="J28" s="640"/>
      <c r="K28" s="640"/>
      <c r="L28" s="640"/>
      <c r="M28" s="640"/>
      <c r="N28" s="640"/>
      <c r="O28" s="640"/>
      <c r="P28" s="640"/>
      <c r="Q28" s="641"/>
      <c r="R28" s="642">
        <v>11819</v>
      </c>
      <c r="S28" s="643"/>
      <c r="T28" s="643"/>
      <c r="U28" s="643"/>
      <c r="V28" s="643"/>
      <c r="W28" s="643"/>
      <c r="X28" s="643"/>
      <c r="Y28" s="644"/>
      <c r="Z28" s="675">
        <v>0.2</v>
      </c>
      <c r="AA28" s="675"/>
      <c r="AB28" s="675"/>
      <c r="AC28" s="675"/>
      <c r="AD28" s="676" t="s">
        <v>139</v>
      </c>
      <c r="AE28" s="676"/>
      <c r="AF28" s="676"/>
      <c r="AG28" s="676"/>
      <c r="AH28" s="676"/>
      <c r="AI28" s="676"/>
      <c r="AJ28" s="676"/>
      <c r="AK28" s="676"/>
      <c r="AL28" s="645" t="s">
        <v>139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300</v>
      </c>
      <c r="CE28" s="686"/>
      <c r="CF28" s="686"/>
      <c r="CG28" s="686"/>
      <c r="CH28" s="686"/>
      <c r="CI28" s="686"/>
      <c r="CJ28" s="686"/>
      <c r="CK28" s="686"/>
      <c r="CL28" s="686"/>
      <c r="CM28" s="686"/>
      <c r="CN28" s="686"/>
      <c r="CO28" s="686"/>
      <c r="CP28" s="686"/>
      <c r="CQ28" s="687"/>
      <c r="CR28" s="642">
        <v>224309</v>
      </c>
      <c r="CS28" s="643"/>
      <c r="CT28" s="643"/>
      <c r="CU28" s="643"/>
      <c r="CV28" s="643"/>
      <c r="CW28" s="643"/>
      <c r="CX28" s="643"/>
      <c r="CY28" s="644"/>
      <c r="CZ28" s="645">
        <v>3.9</v>
      </c>
      <c r="DA28" s="663"/>
      <c r="DB28" s="663"/>
      <c r="DC28" s="664"/>
      <c r="DD28" s="648">
        <v>194509</v>
      </c>
      <c r="DE28" s="643"/>
      <c r="DF28" s="643"/>
      <c r="DG28" s="643"/>
      <c r="DH28" s="643"/>
      <c r="DI28" s="643"/>
      <c r="DJ28" s="643"/>
      <c r="DK28" s="644"/>
      <c r="DL28" s="648">
        <v>194509</v>
      </c>
      <c r="DM28" s="643"/>
      <c r="DN28" s="643"/>
      <c r="DO28" s="643"/>
      <c r="DP28" s="643"/>
      <c r="DQ28" s="643"/>
      <c r="DR28" s="643"/>
      <c r="DS28" s="643"/>
      <c r="DT28" s="643"/>
      <c r="DU28" s="643"/>
      <c r="DV28" s="644"/>
      <c r="DW28" s="645">
        <v>10.7</v>
      </c>
      <c r="DX28" s="663"/>
      <c r="DY28" s="663"/>
      <c r="DZ28" s="663"/>
      <c r="EA28" s="663"/>
      <c r="EB28" s="663"/>
      <c r="EC28" s="681"/>
    </row>
    <row r="29" spans="2:133" ht="11.25" customHeight="1" x14ac:dyDescent="0.15">
      <c r="B29" s="639" t="s">
        <v>301</v>
      </c>
      <c r="C29" s="640"/>
      <c r="D29" s="640"/>
      <c r="E29" s="640"/>
      <c r="F29" s="640"/>
      <c r="G29" s="640"/>
      <c r="H29" s="640"/>
      <c r="I29" s="640"/>
      <c r="J29" s="640"/>
      <c r="K29" s="640"/>
      <c r="L29" s="640"/>
      <c r="M29" s="640"/>
      <c r="N29" s="640"/>
      <c r="O29" s="640"/>
      <c r="P29" s="640"/>
      <c r="Q29" s="641"/>
      <c r="R29" s="642">
        <v>44987</v>
      </c>
      <c r="S29" s="643"/>
      <c r="T29" s="643"/>
      <c r="U29" s="643"/>
      <c r="V29" s="643"/>
      <c r="W29" s="643"/>
      <c r="X29" s="643"/>
      <c r="Y29" s="644"/>
      <c r="Z29" s="675">
        <v>0.7</v>
      </c>
      <c r="AA29" s="675"/>
      <c r="AB29" s="675"/>
      <c r="AC29" s="675"/>
      <c r="AD29" s="676">
        <v>566</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9" t="s">
        <v>303</v>
      </c>
      <c r="CG29" s="686"/>
      <c r="CH29" s="686"/>
      <c r="CI29" s="686"/>
      <c r="CJ29" s="686"/>
      <c r="CK29" s="686"/>
      <c r="CL29" s="686"/>
      <c r="CM29" s="686"/>
      <c r="CN29" s="686"/>
      <c r="CO29" s="686"/>
      <c r="CP29" s="686"/>
      <c r="CQ29" s="687"/>
      <c r="CR29" s="642">
        <v>224218</v>
      </c>
      <c r="CS29" s="661"/>
      <c r="CT29" s="661"/>
      <c r="CU29" s="661"/>
      <c r="CV29" s="661"/>
      <c r="CW29" s="661"/>
      <c r="CX29" s="661"/>
      <c r="CY29" s="662"/>
      <c r="CZ29" s="645">
        <v>3.9</v>
      </c>
      <c r="DA29" s="663"/>
      <c r="DB29" s="663"/>
      <c r="DC29" s="664"/>
      <c r="DD29" s="648">
        <v>194418</v>
      </c>
      <c r="DE29" s="661"/>
      <c r="DF29" s="661"/>
      <c r="DG29" s="661"/>
      <c r="DH29" s="661"/>
      <c r="DI29" s="661"/>
      <c r="DJ29" s="661"/>
      <c r="DK29" s="662"/>
      <c r="DL29" s="648">
        <v>194418</v>
      </c>
      <c r="DM29" s="661"/>
      <c r="DN29" s="661"/>
      <c r="DO29" s="661"/>
      <c r="DP29" s="661"/>
      <c r="DQ29" s="661"/>
      <c r="DR29" s="661"/>
      <c r="DS29" s="661"/>
      <c r="DT29" s="661"/>
      <c r="DU29" s="661"/>
      <c r="DV29" s="662"/>
      <c r="DW29" s="645">
        <v>10.7</v>
      </c>
      <c r="DX29" s="663"/>
      <c r="DY29" s="663"/>
      <c r="DZ29" s="663"/>
      <c r="EA29" s="663"/>
      <c r="EB29" s="663"/>
      <c r="EC29" s="681"/>
    </row>
    <row r="30" spans="2:133" ht="11.25" customHeight="1" x14ac:dyDescent="0.15">
      <c r="B30" s="639" t="s">
        <v>304</v>
      </c>
      <c r="C30" s="640"/>
      <c r="D30" s="640"/>
      <c r="E30" s="640"/>
      <c r="F30" s="640"/>
      <c r="G30" s="640"/>
      <c r="H30" s="640"/>
      <c r="I30" s="640"/>
      <c r="J30" s="640"/>
      <c r="K30" s="640"/>
      <c r="L30" s="640"/>
      <c r="M30" s="640"/>
      <c r="N30" s="640"/>
      <c r="O30" s="640"/>
      <c r="P30" s="640"/>
      <c r="Q30" s="641"/>
      <c r="R30" s="642">
        <v>11366</v>
      </c>
      <c r="S30" s="643"/>
      <c r="T30" s="643"/>
      <c r="U30" s="643"/>
      <c r="V30" s="643"/>
      <c r="W30" s="643"/>
      <c r="X30" s="643"/>
      <c r="Y30" s="644"/>
      <c r="Z30" s="675">
        <v>0.2</v>
      </c>
      <c r="AA30" s="675"/>
      <c r="AB30" s="675"/>
      <c r="AC30" s="675"/>
      <c r="AD30" s="676" t="s">
        <v>130</v>
      </c>
      <c r="AE30" s="676"/>
      <c r="AF30" s="676"/>
      <c r="AG30" s="676"/>
      <c r="AH30" s="676"/>
      <c r="AI30" s="676"/>
      <c r="AJ30" s="676"/>
      <c r="AK30" s="676"/>
      <c r="AL30" s="645" t="s">
        <v>139</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212971</v>
      </c>
      <c r="CS30" s="643"/>
      <c r="CT30" s="643"/>
      <c r="CU30" s="643"/>
      <c r="CV30" s="643"/>
      <c r="CW30" s="643"/>
      <c r="CX30" s="643"/>
      <c r="CY30" s="644"/>
      <c r="CZ30" s="645">
        <v>3.7</v>
      </c>
      <c r="DA30" s="663"/>
      <c r="DB30" s="663"/>
      <c r="DC30" s="664"/>
      <c r="DD30" s="648">
        <v>183792</v>
      </c>
      <c r="DE30" s="643"/>
      <c r="DF30" s="643"/>
      <c r="DG30" s="643"/>
      <c r="DH30" s="643"/>
      <c r="DI30" s="643"/>
      <c r="DJ30" s="643"/>
      <c r="DK30" s="644"/>
      <c r="DL30" s="648">
        <v>183792</v>
      </c>
      <c r="DM30" s="643"/>
      <c r="DN30" s="643"/>
      <c r="DO30" s="643"/>
      <c r="DP30" s="643"/>
      <c r="DQ30" s="643"/>
      <c r="DR30" s="643"/>
      <c r="DS30" s="643"/>
      <c r="DT30" s="643"/>
      <c r="DU30" s="643"/>
      <c r="DV30" s="644"/>
      <c r="DW30" s="645">
        <v>10.1</v>
      </c>
      <c r="DX30" s="663"/>
      <c r="DY30" s="663"/>
      <c r="DZ30" s="663"/>
      <c r="EA30" s="663"/>
      <c r="EB30" s="663"/>
      <c r="EC30" s="681"/>
    </row>
    <row r="31" spans="2:133" ht="11.25" customHeight="1" x14ac:dyDescent="0.15">
      <c r="B31" s="639" t="s">
        <v>308</v>
      </c>
      <c r="C31" s="640"/>
      <c r="D31" s="640"/>
      <c r="E31" s="640"/>
      <c r="F31" s="640"/>
      <c r="G31" s="640"/>
      <c r="H31" s="640"/>
      <c r="I31" s="640"/>
      <c r="J31" s="640"/>
      <c r="K31" s="640"/>
      <c r="L31" s="640"/>
      <c r="M31" s="640"/>
      <c r="N31" s="640"/>
      <c r="O31" s="640"/>
      <c r="P31" s="640"/>
      <c r="Q31" s="641"/>
      <c r="R31" s="642">
        <v>809937</v>
      </c>
      <c r="S31" s="643"/>
      <c r="T31" s="643"/>
      <c r="U31" s="643"/>
      <c r="V31" s="643"/>
      <c r="W31" s="643"/>
      <c r="X31" s="643"/>
      <c r="Y31" s="644"/>
      <c r="Z31" s="675">
        <v>13.5</v>
      </c>
      <c r="AA31" s="675"/>
      <c r="AB31" s="675"/>
      <c r="AC31" s="675"/>
      <c r="AD31" s="676" t="s">
        <v>130</v>
      </c>
      <c r="AE31" s="676"/>
      <c r="AF31" s="676"/>
      <c r="AG31" s="676"/>
      <c r="AH31" s="676"/>
      <c r="AI31" s="676"/>
      <c r="AJ31" s="676"/>
      <c r="AK31" s="676"/>
      <c r="AL31" s="645" t="s">
        <v>139</v>
      </c>
      <c r="AM31" s="646"/>
      <c r="AN31" s="646"/>
      <c r="AO31" s="677"/>
      <c r="AP31" s="717" t="s">
        <v>309</v>
      </c>
      <c r="AQ31" s="718"/>
      <c r="AR31" s="718"/>
      <c r="AS31" s="718"/>
      <c r="AT31" s="723" t="s">
        <v>310</v>
      </c>
      <c r="AU31" s="231"/>
      <c r="AV31" s="231"/>
      <c r="AW31" s="231"/>
      <c r="AX31" s="710" t="s">
        <v>188</v>
      </c>
      <c r="AY31" s="711"/>
      <c r="AZ31" s="711"/>
      <c r="BA31" s="711"/>
      <c r="BB31" s="711"/>
      <c r="BC31" s="711"/>
      <c r="BD31" s="711"/>
      <c r="BE31" s="711"/>
      <c r="BF31" s="712"/>
      <c r="BG31" s="713">
        <v>99.4</v>
      </c>
      <c r="BH31" s="714"/>
      <c r="BI31" s="714"/>
      <c r="BJ31" s="714"/>
      <c r="BK31" s="714"/>
      <c r="BL31" s="714"/>
      <c r="BM31" s="715">
        <v>98.7</v>
      </c>
      <c r="BN31" s="714"/>
      <c r="BO31" s="714"/>
      <c r="BP31" s="714"/>
      <c r="BQ31" s="716"/>
      <c r="BR31" s="713">
        <v>99.1</v>
      </c>
      <c r="BS31" s="714"/>
      <c r="BT31" s="714"/>
      <c r="BU31" s="714"/>
      <c r="BV31" s="714"/>
      <c r="BW31" s="714"/>
      <c r="BX31" s="715">
        <v>97.5</v>
      </c>
      <c r="BY31" s="714"/>
      <c r="BZ31" s="714"/>
      <c r="CA31" s="714"/>
      <c r="CB31" s="716"/>
      <c r="CD31" s="733"/>
      <c r="CE31" s="734"/>
      <c r="CF31" s="689" t="s">
        <v>311</v>
      </c>
      <c r="CG31" s="686"/>
      <c r="CH31" s="686"/>
      <c r="CI31" s="686"/>
      <c r="CJ31" s="686"/>
      <c r="CK31" s="686"/>
      <c r="CL31" s="686"/>
      <c r="CM31" s="686"/>
      <c r="CN31" s="686"/>
      <c r="CO31" s="686"/>
      <c r="CP31" s="686"/>
      <c r="CQ31" s="687"/>
      <c r="CR31" s="642">
        <v>11247</v>
      </c>
      <c r="CS31" s="661"/>
      <c r="CT31" s="661"/>
      <c r="CU31" s="661"/>
      <c r="CV31" s="661"/>
      <c r="CW31" s="661"/>
      <c r="CX31" s="661"/>
      <c r="CY31" s="662"/>
      <c r="CZ31" s="645">
        <v>0.2</v>
      </c>
      <c r="DA31" s="663"/>
      <c r="DB31" s="663"/>
      <c r="DC31" s="664"/>
      <c r="DD31" s="648">
        <v>10626</v>
      </c>
      <c r="DE31" s="661"/>
      <c r="DF31" s="661"/>
      <c r="DG31" s="661"/>
      <c r="DH31" s="661"/>
      <c r="DI31" s="661"/>
      <c r="DJ31" s="661"/>
      <c r="DK31" s="662"/>
      <c r="DL31" s="648">
        <v>10626</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06" t="s">
        <v>312</v>
      </c>
      <c r="C32" s="707"/>
      <c r="D32" s="707"/>
      <c r="E32" s="707"/>
      <c r="F32" s="707"/>
      <c r="G32" s="707"/>
      <c r="H32" s="707"/>
      <c r="I32" s="707"/>
      <c r="J32" s="707"/>
      <c r="K32" s="707"/>
      <c r="L32" s="707"/>
      <c r="M32" s="707"/>
      <c r="N32" s="707"/>
      <c r="O32" s="707"/>
      <c r="P32" s="707"/>
      <c r="Q32" s="708"/>
      <c r="R32" s="642" t="s">
        <v>139</v>
      </c>
      <c r="S32" s="643"/>
      <c r="T32" s="643"/>
      <c r="U32" s="643"/>
      <c r="V32" s="643"/>
      <c r="W32" s="643"/>
      <c r="X32" s="643"/>
      <c r="Y32" s="644"/>
      <c r="Z32" s="675" t="s">
        <v>130</v>
      </c>
      <c r="AA32" s="675"/>
      <c r="AB32" s="675"/>
      <c r="AC32" s="675"/>
      <c r="AD32" s="676" t="s">
        <v>130</v>
      </c>
      <c r="AE32" s="676"/>
      <c r="AF32" s="676"/>
      <c r="AG32" s="676"/>
      <c r="AH32" s="676"/>
      <c r="AI32" s="676"/>
      <c r="AJ32" s="676"/>
      <c r="AK32" s="676"/>
      <c r="AL32" s="645" t="s">
        <v>130</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99.3</v>
      </c>
      <c r="BH32" s="661"/>
      <c r="BI32" s="661"/>
      <c r="BJ32" s="661"/>
      <c r="BK32" s="661"/>
      <c r="BL32" s="661"/>
      <c r="BM32" s="646">
        <v>99</v>
      </c>
      <c r="BN32" s="727"/>
      <c r="BO32" s="727"/>
      <c r="BP32" s="727"/>
      <c r="BQ32" s="685"/>
      <c r="BR32" s="726">
        <v>99</v>
      </c>
      <c r="BS32" s="661"/>
      <c r="BT32" s="661"/>
      <c r="BU32" s="661"/>
      <c r="BV32" s="661"/>
      <c r="BW32" s="661"/>
      <c r="BX32" s="646">
        <v>98.1</v>
      </c>
      <c r="BY32" s="727"/>
      <c r="BZ32" s="727"/>
      <c r="CA32" s="727"/>
      <c r="CB32" s="685"/>
      <c r="CD32" s="735"/>
      <c r="CE32" s="736"/>
      <c r="CF32" s="689" t="s">
        <v>315</v>
      </c>
      <c r="CG32" s="686"/>
      <c r="CH32" s="686"/>
      <c r="CI32" s="686"/>
      <c r="CJ32" s="686"/>
      <c r="CK32" s="686"/>
      <c r="CL32" s="686"/>
      <c r="CM32" s="686"/>
      <c r="CN32" s="686"/>
      <c r="CO32" s="686"/>
      <c r="CP32" s="686"/>
      <c r="CQ32" s="687"/>
      <c r="CR32" s="642">
        <v>91</v>
      </c>
      <c r="CS32" s="643"/>
      <c r="CT32" s="643"/>
      <c r="CU32" s="643"/>
      <c r="CV32" s="643"/>
      <c r="CW32" s="643"/>
      <c r="CX32" s="643"/>
      <c r="CY32" s="644"/>
      <c r="CZ32" s="645">
        <v>0</v>
      </c>
      <c r="DA32" s="663"/>
      <c r="DB32" s="663"/>
      <c r="DC32" s="664"/>
      <c r="DD32" s="648">
        <v>91</v>
      </c>
      <c r="DE32" s="643"/>
      <c r="DF32" s="643"/>
      <c r="DG32" s="643"/>
      <c r="DH32" s="643"/>
      <c r="DI32" s="643"/>
      <c r="DJ32" s="643"/>
      <c r="DK32" s="644"/>
      <c r="DL32" s="648">
        <v>91</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316</v>
      </c>
      <c r="C33" s="640"/>
      <c r="D33" s="640"/>
      <c r="E33" s="640"/>
      <c r="F33" s="640"/>
      <c r="G33" s="640"/>
      <c r="H33" s="640"/>
      <c r="I33" s="640"/>
      <c r="J33" s="640"/>
      <c r="K33" s="640"/>
      <c r="L33" s="640"/>
      <c r="M33" s="640"/>
      <c r="N33" s="640"/>
      <c r="O33" s="640"/>
      <c r="P33" s="640"/>
      <c r="Q33" s="641"/>
      <c r="R33" s="642">
        <v>284177</v>
      </c>
      <c r="S33" s="643"/>
      <c r="T33" s="643"/>
      <c r="U33" s="643"/>
      <c r="V33" s="643"/>
      <c r="W33" s="643"/>
      <c r="X33" s="643"/>
      <c r="Y33" s="644"/>
      <c r="Z33" s="675">
        <v>4.7</v>
      </c>
      <c r="AA33" s="675"/>
      <c r="AB33" s="675"/>
      <c r="AC33" s="675"/>
      <c r="AD33" s="676" t="s">
        <v>130</v>
      </c>
      <c r="AE33" s="676"/>
      <c r="AF33" s="676"/>
      <c r="AG33" s="676"/>
      <c r="AH33" s="676"/>
      <c r="AI33" s="676"/>
      <c r="AJ33" s="676"/>
      <c r="AK33" s="676"/>
      <c r="AL33" s="645" t="s">
        <v>139</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99.4</v>
      </c>
      <c r="BH33" s="627"/>
      <c r="BI33" s="627"/>
      <c r="BJ33" s="627"/>
      <c r="BK33" s="627"/>
      <c r="BL33" s="627"/>
      <c r="BM33" s="669">
        <v>98.2</v>
      </c>
      <c r="BN33" s="627"/>
      <c r="BO33" s="627"/>
      <c r="BP33" s="627"/>
      <c r="BQ33" s="671"/>
      <c r="BR33" s="709">
        <v>99.1</v>
      </c>
      <c r="BS33" s="627"/>
      <c r="BT33" s="627"/>
      <c r="BU33" s="627"/>
      <c r="BV33" s="627"/>
      <c r="BW33" s="627"/>
      <c r="BX33" s="669">
        <v>96.4</v>
      </c>
      <c r="BY33" s="627"/>
      <c r="BZ33" s="627"/>
      <c r="CA33" s="627"/>
      <c r="CB33" s="671"/>
      <c r="CD33" s="689" t="s">
        <v>318</v>
      </c>
      <c r="CE33" s="686"/>
      <c r="CF33" s="686"/>
      <c r="CG33" s="686"/>
      <c r="CH33" s="686"/>
      <c r="CI33" s="686"/>
      <c r="CJ33" s="686"/>
      <c r="CK33" s="686"/>
      <c r="CL33" s="686"/>
      <c r="CM33" s="686"/>
      <c r="CN33" s="686"/>
      <c r="CO33" s="686"/>
      <c r="CP33" s="686"/>
      <c r="CQ33" s="687"/>
      <c r="CR33" s="642">
        <v>3956268</v>
      </c>
      <c r="CS33" s="661"/>
      <c r="CT33" s="661"/>
      <c r="CU33" s="661"/>
      <c r="CV33" s="661"/>
      <c r="CW33" s="661"/>
      <c r="CX33" s="661"/>
      <c r="CY33" s="662"/>
      <c r="CZ33" s="645">
        <v>68.099999999999994</v>
      </c>
      <c r="DA33" s="663"/>
      <c r="DB33" s="663"/>
      <c r="DC33" s="664"/>
      <c r="DD33" s="648">
        <v>3319311</v>
      </c>
      <c r="DE33" s="661"/>
      <c r="DF33" s="661"/>
      <c r="DG33" s="661"/>
      <c r="DH33" s="661"/>
      <c r="DI33" s="661"/>
      <c r="DJ33" s="661"/>
      <c r="DK33" s="662"/>
      <c r="DL33" s="648">
        <v>824361</v>
      </c>
      <c r="DM33" s="661"/>
      <c r="DN33" s="661"/>
      <c r="DO33" s="661"/>
      <c r="DP33" s="661"/>
      <c r="DQ33" s="661"/>
      <c r="DR33" s="661"/>
      <c r="DS33" s="661"/>
      <c r="DT33" s="661"/>
      <c r="DU33" s="661"/>
      <c r="DV33" s="662"/>
      <c r="DW33" s="645">
        <v>45.5</v>
      </c>
      <c r="DX33" s="663"/>
      <c r="DY33" s="663"/>
      <c r="DZ33" s="663"/>
      <c r="EA33" s="663"/>
      <c r="EB33" s="663"/>
      <c r="EC33" s="681"/>
    </row>
    <row r="34" spans="2:133" ht="11.25" customHeight="1" x14ac:dyDescent="0.15">
      <c r="B34" s="639" t="s">
        <v>319</v>
      </c>
      <c r="C34" s="640"/>
      <c r="D34" s="640"/>
      <c r="E34" s="640"/>
      <c r="F34" s="640"/>
      <c r="G34" s="640"/>
      <c r="H34" s="640"/>
      <c r="I34" s="640"/>
      <c r="J34" s="640"/>
      <c r="K34" s="640"/>
      <c r="L34" s="640"/>
      <c r="M34" s="640"/>
      <c r="N34" s="640"/>
      <c r="O34" s="640"/>
      <c r="P34" s="640"/>
      <c r="Q34" s="641"/>
      <c r="R34" s="642">
        <v>11299</v>
      </c>
      <c r="S34" s="643"/>
      <c r="T34" s="643"/>
      <c r="U34" s="643"/>
      <c r="V34" s="643"/>
      <c r="W34" s="643"/>
      <c r="X34" s="643"/>
      <c r="Y34" s="644"/>
      <c r="Z34" s="675">
        <v>0.2</v>
      </c>
      <c r="AA34" s="675"/>
      <c r="AB34" s="675"/>
      <c r="AC34" s="675"/>
      <c r="AD34" s="676">
        <v>814</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1028847</v>
      </c>
      <c r="CS34" s="643"/>
      <c r="CT34" s="643"/>
      <c r="CU34" s="643"/>
      <c r="CV34" s="643"/>
      <c r="CW34" s="643"/>
      <c r="CX34" s="643"/>
      <c r="CY34" s="644"/>
      <c r="CZ34" s="645">
        <v>17.7</v>
      </c>
      <c r="DA34" s="663"/>
      <c r="DB34" s="663"/>
      <c r="DC34" s="664"/>
      <c r="DD34" s="648">
        <v>874032</v>
      </c>
      <c r="DE34" s="643"/>
      <c r="DF34" s="643"/>
      <c r="DG34" s="643"/>
      <c r="DH34" s="643"/>
      <c r="DI34" s="643"/>
      <c r="DJ34" s="643"/>
      <c r="DK34" s="644"/>
      <c r="DL34" s="648">
        <v>277677</v>
      </c>
      <c r="DM34" s="643"/>
      <c r="DN34" s="643"/>
      <c r="DO34" s="643"/>
      <c r="DP34" s="643"/>
      <c r="DQ34" s="643"/>
      <c r="DR34" s="643"/>
      <c r="DS34" s="643"/>
      <c r="DT34" s="643"/>
      <c r="DU34" s="643"/>
      <c r="DV34" s="644"/>
      <c r="DW34" s="645">
        <v>15.3</v>
      </c>
      <c r="DX34" s="663"/>
      <c r="DY34" s="663"/>
      <c r="DZ34" s="663"/>
      <c r="EA34" s="663"/>
      <c r="EB34" s="663"/>
      <c r="EC34" s="681"/>
    </row>
    <row r="35" spans="2:133" ht="11.25" customHeight="1" x14ac:dyDescent="0.15">
      <c r="B35" s="639" t="s">
        <v>321</v>
      </c>
      <c r="C35" s="640"/>
      <c r="D35" s="640"/>
      <c r="E35" s="640"/>
      <c r="F35" s="640"/>
      <c r="G35" s="640"/>
      <c r="H35" s="640"/>
      <c r="I35" s="640"/>
      <c r="J35" s="640"/>
      <c r="K35" s="640"/>
      <c r="L35" s="640"/>
      <c r="M35" s="640"/>
      <c r="N35" s="640"/>
      <c r="O35" s="640"/>
      <c r="P35" s="640"/>
      <c r="Q35" s="641"/>
      <c r="R35" s="642">
        <v>1989292</v>
      </c>
      <c r="S35" s="643"/>
      <c r="T35" s="643"/>
      <c r="U35" s="643"/>
      <c r="V35" s="643"/>
      <c r="W35" s="643"/>
      <c r="X35" s="643"/>
      <c r="Y35" s="644"/>
      <c r="Z35" s="675">
        <v>33.1</v>
      </c>
      <c r="AA35" s="675"/>
      <c r="AB35" s="675"/>
      <c r="AC35" s="675"/>
      <c r="AD35" s="676" t="s">
        <v>139</v>
      </c>
      <c r="AE35" s="676"/>
      <c r="AF35" s="676"/>
      <c r="AG35" s="676"/>
      <c r="AH35" s="676"/>
      <c r="AI35" s="676"/>
      <c r="AJ35" s="676"/>
      <c r="AK35" s="676"/>
      <c r="AL35" s="645" t="s">
        <v>130</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18243</v>
      </c>
      <c r="CS35" s="661"/>
      <c r="CT35" s="661"/>
      <c r="CU35" s="661"/>
      <c r="CV35" s="661"/>
      <c r="CW35" s="661"/>
      <c r="CX35" s="661"/>
      <c r="CY35" s="662"/>
      <c r="CZ35" s="645">
        <v>0.3</v>
      </c>
      <c r="DA35" s="663"/>
      <c r="DB35" s="663"/>
      <c r="DC35" s="664"/>
      <c r="DD35" s="648">
        <v>10961</v>
      </c>
      <c r="DE35" s="661"/>
      <c r="DF35" s="661"/>
      <c r="DG35" s="661"/>
      <c r="DH35" s="661"/>
      <c r="DI35" s="661"/>
      <c r="DJ35" s="661"/>
      <c r="DK35" s="662"/>
      <c r="DL35" s="648">
        <v>10739</v>
      </c>
      <c r="DM35" s="661"/>
      <c r="DN35" s="661"/>
      <c r="DO35" s="661"/>
      <c r="DP35" s="661"/>
      <c r="DQ35" s="661"/>
      <c r="DR35" s="661"/>
      <c r="DS35" s="661"/>
      <c r="DT35" s="661"/>
      <c r="DU35" s="661"/>
      <c r="DV35" s="662"/>
      <c r="DW35" s="645">
        <v>0.6</v>
      </c>
      <c r="DX35" s="663"/>
      <c r="DY35" s="663"/>
      <c r="DZ35" s="663"/>
      <c r="EA35" s="663"/>
      <c r="EB35" s="663"/>
      <c r="EC35" s="681"/>
    </row>
    <row r="36" spans="2:133" ht="11.25" customHeight="1" x14ac:dyDescent="0.15">
      <c r="B36" s="639" t="s">
        <v>325</v>
      </c>
      <c r="C36" s="640"/>
      <c r="D36" s="640"/>
      <c r="E36" s="640"/>
      <c r="F36" s="640"/>
      <c r="G36" s="640"/>
      <c r="H36" s="640"/>
      <c r="I36" s="640"/>
      <c r="J36" s="640"/>
      <c r="K36" s="640"/>
      <c r="L36" s="640"/>
      <c r="M36" s="640"/>
      <c r="N36" s="640"/>
      <c r="O36" s="640"/>
      <c r="P36" s="640"/>
      <c r="Q36" s="641"/>
      <c r="R36" s="642">
        <v>334776</v>
      </c>
      <c r="S36" s="643"/>
      <c r="T36" s="643"/>
      <c r="U36" s="643"/>
      <c r="V36" s="643"/>
      <c r="W36" s="643"/>
      <c r="X36" s="643"/>
      <c r="Y36" s="644"/>
      <c r="Z36" s="675">
        <v>5.6</v>
      </c>
      <c r="AA36" s="675"/>
      <c r="AB36" s="675"/>
      <c r="AC36" s="675"/>
      <c r="AD36" s="676" t="s">
        <v>139</v>
      </c>
      <c r="AE36" s="676"/>
      <c r="AF36" s="676"/>
      <c r="AG36" s="676"/>
      <c r="AH36" s="676"/>
      <c r="AI36" s="676"/>
      <c r="AJ36" s="676"/>
      <c r="AK36" s="676"/>
      <c r="AL36" s="645" t="s">
        <v>130</v>
      </c>
      <c r="AM36" s="646"/>
      <c r="AN36" s="646"/>
      <c r="AO36" s="677"/>
      <c r="AP36" s="235"/>
      <c r="AQ36" s="694" t="s">
        <v>326</v>
      </c>
      <c r="AR36" s="695"/>
      <c r="AS36" s="695"/>
      <c r="AT36" s="695"/>
      <c r="AU36" s="695"/>
      <c r="AV36" s="695"/>
      <c r="AW36" s="695"/>
      <c r="AX36" s="695"/>
      <c r="AY36" s="696"/>
      <c r="AZ36" s="697">
        <v>478572</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1187</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1288816</v>
      </c>
      <c r="CS36" s="643"/>
      <c r="CT36" s="643"/>
      <c r="CU36" s="643"/>
      <c r="CV36" s="643"/>
      <c r="CW36" s="643"/>
      <c r="CX36" s="643"/>
      <c r="CY36" s="644"/>
      <c r="CZ36" s="645">
        <v>22.2</v>
      </c>
      <c r="DA36" s="663"/>
      <c r="DB36" s="663"/>
      <c r="DC36" s="664"/>
      <c r="DD36" s="648">
        <v>865054</v>
      </c>
      <c r="DE36" s="643"/>
      <c r="DF36" s="643"/>
      <c r="DG36" s="643"/>
      <c r="DH36" s="643"/>
      <c r="DI36" s="643"/>
      <c r="DJ36" s="643"/>
      <c r="DK36" s="644"/>
      <c r="DL36" s="648">
        <v>160190</v>
      </c>
      <c r="DM36" s="643"/>
      <c r="DN36" s="643"/>
      <c r="DO36" s="643"/>
      <c r="DP36" s="643"/>
      <c r="DQ36" s="643"/>
      <c r="DR36" s="643"/>
      <c r="DS36" s="643"/>
      <c r="DT36" s="643"/>
      <c r="DU36" s="643"/>
      <c r="DV36" s="644"/>
      <c r="DW36" s="645">
        <v>8.8000000000000007</v>
      </c>
      <c r="DX36" s="663"/>
      <c r="DY36" s="663"/>
      <c r="DZ36" s="663"/>
      <c r="EA36" s="663"/>
      <c r="EB36" s="663"/>
      <c r="EC36" s="681"/>
    </row>
    <row r="37" spans="2:133" ht="11.25" customHeight="1" x14ac:dyDescent="0.15">
      <c r="B37" s="639" t="s">
        <v>329</v>
      </c>
      <c r="C37" s="640"/>
      <c r="D37" s="640"/>
      <c r="E37" s="640"/>
      <c r="F37" s="640"/>
      <c r="G37" s="640"/>
      <c r="H37" s="640"/>
      <c r="I37" s="640"/>
      <c r="J37" s="640"/>
      <c r="K37" s="640"/>
      <c r="L37" s="640"/>
      <c r="M37" s="640"/>
      <c r="N37" s="640"/>
      <c r="O37" s="640"/>
      <c r="P37" s="640"/>
      <c r="Q37" s="641"/>
      <c r="R37" s="642">
        <v>134281</v>
      </c>
      <c r="S37" s="643"/>
      <c r="T37" s="643"/>
      <c r="U37" s="643"/>
      <c r="V37" s="643"/>
      <c r="W37" s="643"/>
      <c r="X37" s="643"/>
      <c r="Y37" s="644"/>
      <c r="Z37" s="675">
        <v>2.2000000000000002</v>
      </c>
      <c r="AA37" s="675"/>
      <c r="AB37" s="675"/>
      <c r="AC37" s="675"/>
      <c r="AD37" s="676" t="s">
        <v>130</v>
      </c>
      <c r="AE37" s="676"/>
      <c r="AF37" s="676"/>
      <c r="AG37" s="676"/>
      <c r="AH37" s="676"/>
      <c r="AI37" s="676"/>
      <c r="AJ37" s="676"/>
      <c r="AK37" s="676"/>
      <c r="AL37" s="645" t="s">
        <v>139</v>
      </c>
      <c r="AM37" s="646"/>
      <c r="AN37" s="646"/>
      <c r="AO37" s="677"/>
      <c r="AQ37" s="682" t="s">
        <v>330</v>
      </c>
      <c r="AR37" s="683"/>
      <c r="AS37" s="683"/>
      <c r="AT37" s="683"/>
      <c r="AU37" s="683"/>
      <c r="AV37" s="683"/>
      <c r="AW37" s="683"/>
      <c r="AX37" s="683"/>
      <c r="AY37" s="684"/>
      <c r="AZ37" s="642">
        <v>144000</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728</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78759</v>
      </c>
      <c r="CS37" s="661"/>
      <c r="CT37" s="661"/>
      <c r="CU37" s="661"/>
      <c r="CV37" s="661"/>
      <c r="CW37" s="661"/>
      <c r="CX37" s="661"/>
      <c r="CY37" s="662"/>
      <c r="CZ37" s="645">
        <v>1.4</v>
      </c>
      <c r="DA37" s="663"/>
      <c r="DB37" s="663"/>
      <c r="DC37" s="664"/>
      <c r="DD37" s="648">
        <v>78759</v>
      </c>
      <c r="DE37" s="661"/>
      <c r="DF37" s="661"/>
      <c r="DG37" s="661"/>
      <c r="DH37" s="661"/>
      <c r="DI37" s="661"/>
      <c r="DJ37" s="661"/>
      <c r="DK37" s="662"/>
      <c r="DL37" s="648">
        <v>55621</v>
      </c>
      <c r="DM37" s="661"/>
      <c r="DN37" s="661"/>
      <c r="DO37" s="661"/>
      <c r="DP37" s="661"/>
      <c r="DQ37" s="661"/>
      <c r="DR37" s="661"/>
      <c r="DS37" s="661"/>
      <c r="DT37" s="661"/>
      <c r="DU37" s="661"/>
      <c r="DV37" s="662"/>
      <c r="DW37" s="645">
        <v>3.1</v>
      </c>
      <c r="DX37" s="663"/>
      <c r="DY37" s="663"/>
      <c r="DZ37" s="663"/>
      <c r="EA37" s="663"/>
      <c r="EB37" s="663"/>
      <c r="EC37" s="681"/>
    </row>
    <row r="38" spans="2:133" ht="11.25" customHeight="1" x14ac:dyDescent="0.15">
      <c r="B38" s="639" t="s">
        <v>333</v>
      </c>
      <c r="C38" s="640"/>
      <c r="D38" s="640"/>
      <c r="E38" s="640"/>
      <c r="F38" s="640"/>
      <c r="G38" s="640"/>
      <c r="H38" s="640"/>
      <c r="I38" s="640"/>
      <c r="J38" s="640"/>
      <c r="K38" s="640"/>
      <c r="L38" s="640"/>
      <c r="M38" s="640"/>
      <c r="N38" s="640"/>
      <c r="O38" s="640"/>
      <c r="P38" s="640"/>
      <c r="Q38" s="641"/>
      <c r="R38" s="642">
        <v>93773</v>
      </c>
      <c r="S38" s="643"/>
      <c r="T38" s="643"/>
      <c r="U38" s="643"/>
      <c r="V38" s="643"/>
      <c r="W38" s="643"/>
      <c r="X38" s="643"/>
      <c r="Y38" s="644"/>
      <c r="Z38" s="675">
        <v>1.6</v>
      </c>
      <c r="AA38" s="675"/>
      <c r="AB38" s="675"/>
      <c r="AC38" s="675"/>
      <c r="AD38" s="676">
        <v>6</v>
      </c>
      <c r="AE38" s="676"/>
      <c r="AF38" s="676"/>
      <c r="AG38" s="676"/>
      <c r="AH38" s="676"/>
      <c r="AI38" s="676"/>
      <c r="AJ38" s="676"/>
      <c r="AK38" s="676"/>
      <c r="AL38" s="645">
        <v>0</v>
      </c>
      <c r="AM38" s="646"/>
      <c r="AN38" s="646"/>
      <c r="AO38" s="677"/>
      <c r="AQ38" s="682" t="s">
        <v>334</v>
      </c>
      <c r="AR38" s="683"/>
      <c r="AS38" s="683"/>
      <c r="AT38" s="683"/>
      <c r="AU38" s="683"/>
      <c r="AV38" s="683"/>
      <c r="AW38" s="683"/>
      <c r="AX38" s="683"/>
      <c r="AY38" s="684"/>
      <c r="AZ38" s="642">
        <v>26206</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782</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478572</v>
      </c>
      <c r="CS38" s="643"/>
      <c r="CT38" s="643"/>
      <c r="CU38" s="643"/>
      <c r="CV38" s="643"/>
      <c r="CW38" s="643"/>
      <c r="CX38" s="643"/>
      <c r="CY38" s="644"/>
      <c r="CZ38" s="645">
        <v>8.1999999999999993</v>
      </c>
      <c r="DA38" s="663"/>
      <c r="DB38" s="663"/>
      <c r="DC38" s="664"/>
      <c r="DD38" s="648">
        <v>432726</v>
      </c>
      <c r="DE38" s="643"/>
      <c r="DF38" s="643"/>
      <c r="DG38" s="643"/>
      <c r="DH38" s="643"/>
      <c r="DI38" s="643"/>
      <c r="DJ38" s="643"/>
      <c r="DK38" s="644"/>
      <c r="DL38" s="648">
        <v>375755</v>
      </c>
      <c r="DM38" s="643"/>
      <c r="DN38" s="643"/>
      <c r="DO38" s="643"/>
      <c r="DP38" s="643"/>
      <c r="DQ38" s="643"/>
      <c r="DR38" s="643"/>
      <c r="DS38" s="643"/>
      <c r="DT38" s="643"/>
      <c r="DU38" s="643"/>
      <c r="DV38" s="644"/>
      <c r="DW38" s="645">
        <v>20.7</v>
      </c>
      <c r="DX38" s="663"/>
      <c r="DY38" s="663"/>
      <c r="DZ38" s="663"/>
      <c r="EA38" s="663"/>
      <c r="EB38" s="663"/>
      <c r="EC38" s="681"/>
    </row>
    <row r="39" spans="2:133" ht="11.25" customHeight="1" x14ac:dyDescent="0.15">
      <c r="B39" s="639" t="s">
        <v>337</v>
      </c>
      <c r="C39" s="640"/>
      <c r="D39" s="640"/>
      <c r="E39" s="640"/>
      <c r="F39" s="640"/>
      <c r="G39" s="640"/>
      <c r="H39" s="640"/>
      <c r="I39" s="640"/>
      <c r="J39" s="640"/>
      <c r="K39" s="640"/>
      <c r="L39" s="640"/>
      <c r="M39" s="640"/>
      <c r="N39" s="640"/>
      <c r="O39" s="640"/>
      <c r="P39" s="640"/>
      <c r="Q39" s="641"/>
      <c r="R39" s="642">
        <v>291120</v>
      </c>
      <c r="S39" s="643"/>
      <c r="T39" s="643"/>
      <c r="U39" s="643"/>
      <c r="V39" s="643"/>
      <c r="W39" s="643"/>
      <c r="X39" s="643"/>
      <c r="Y39" s="644"/>
      <c r="Z39" s="675">
        <v>4.9000000000000004</v>
      </c>
      <c r="AA39" s="675"/>
      <c r="AB39" s="675"/>
      <c r="AC39" s="675"/>
      <c r="AD39" s="676" t="s">
        <v>139</v>
      </c>
      <c r="AE39" s="676"/>
      <c r="AF39" s="676"/>
      <c r="AG39" s="676"/>
      <c r="AH39" s="676"/>
      <c r="AI39" s="676"/>
      <c r="AJ39" s="676"/>
      <c r="AK39" s="676"/>
      <c r="AL39" s="645" t="s">
        <v>139</v>
      </c>
      <c r="AM39" s="646"/>
      <c r="AN39" s="646"/>
      <c r="AO39" s="677"/>
      <c r="AQ39" s="682" t="s">
        <v>338</v>
      </c>
      <c r="AR39" s="683"/>
      <c r="AS39" s="683"/>
      <c r="AT39" s="683"/>
      <c r="AU39" s="683"/>
      <c r="AV39" s="683"/>
      <c r="AW39" s="683"/>
      <c r="AX39" s="683"/>
      <c r="AY39" s="684"/>
      <c r="AZ39" s="642">
        <v>7960</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1359</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1139630</v>
      </c>
      <c r="CS39" s="661"/>
      <c r="CT39" s="661"/>
      <c r="CU39" s="661"/>
      <c r="CV39" s="661"/>
      <c r="CW39" s="661"/>
      <c r="CX39" s="661"/>
      <c r="CY39" s="662"/>
      <c r="CZ39" s="645">
        <v>19.600000000000001</v>
      </c>
      <c r="DA39" s="663"/>
      <c r="DB39" s="663"/>
      <c r="DC39" s="664"/>
      <c r="DD39" s="648">
        <v>1136538</v>
      </c>
      <c r="DE39" s="661"/>
      <c r="DF39" s="661"/>
      <c r="DG39" s="661"/>
      <c r="DH39" s="661"/>
      <c r="DI39" s="661"/>
      <c r="DJ39" s="661"/>
      <c r="DK39" s="662"/>
      <c r="DL39" s="648" t="s">
        <v>139</v>
      </c>
      <c r="DM39" s="661"/>
      <c r="DN39" s="661"/>
      <c r="DO39" s="661"/>
      <c r="DP39" s="661"/>
      <c r="DQ39" s="661"/>
      <c r="DR39" s="661"/>
      <c r="DS39" s="661"/>
      <c r="DT39" s="661"/>
      <c r="DU39" s="661"/>
      <c r="DV39" s="662"/>
      <c r="DW39" s="645" t="s">
        <v>130</v>
      </c>
      <c r="DX39" s="663"/>
      <c r="DY39" s="663"/>
      <c r="DZ39" s="663"/>
      <c r="EA39" s="663"/>
      <c r="EB39" s="663"/>
      <c r="EC39" s="681"/>
    </row>
    <row r="40" spans="2:133" ht="11.25" customHeight="1" x14ac:dyDescent="0.15">
      <c r="B40" s="639" t="s">
        <v>341</v>
      </c>
      <c r="C40" s="640"/>
      <c r="D40" s="640"/>
      <c r="E40" s="640"/>
      <c r="F40" s="640"/>
      <c r="G40" s="640"/>
      <c r="H40" s="640"/>
      <c r="I40" s="640"/>
      <c r="J40" s="640"/>
      <c r="K40" s="640"/>
      <c r="L40" s="640"/>
      <c r="M40" s="640"/>
      <c r="N40" s="640"/>
      <c r="O40" s="640"/>
      <c r="P40" s="640"/>
      <c r="Q40" s="641"/>
      <c r="R40" s="642">
        <v>8465</v>
      </c>
      <c r="S40" s="643"/>
      <c r="T40" s="643"/>
      <c r="U40" s="643"/>
      <c r="V40" s="643"/>
      <c r="W40" s="643"/>
      <c r="X40" s="643"/>
      <c r="Y40" s="644"/>
      <c r="Z40" s="675">
        <v>0.1</v>
      </c>
      <c r="AA40" s="675"/>
      <c r="AB40" s="675"/>
      <c r="AC40" s="675"/>
      <c r="AD40" s="676" t="s">
        <v>130</v>
      </c>
      <c r="AE40" s="676"/>
      <c r="AF40" s="676"/>
      <c r="AG40" s="676"/>
      <c r="AH40" s="676"/>
      <c r="AI40" s="676"/>
      <c r="AJ40" s="676"/>
      <c r="AK40" s="676"/>
      <c r="AL40" s="645" t="s">
        <v>130</v>
      </c>
      <c r="AM40" s="646"/>
      <c r="AN40" s="646"/>
      <c r="AO40" s="677"/>
      <c r="AQ40" s="682" t="s">
        <v>342</v>
      </c>
      <c r="AR40" s="683"/>
      <c r="AS40" s="683"/>
      <c r="AT40" s="683"/>
      <c r="AU40" s="683"/>
      <c r="AV40" s="683"/>
      <c r="AW40" s="683"/>
      <c r="AX40" s="683"/>
      <c r="AY40" s="684"/>
      <c r="AZ40" s="642">
        <v>279</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128</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2160</v>
      </c>
      <c r="CS40" s="643"/>
      <c r="CT40" s="643"/>
      <c r="CU40" s="643"/>
      <c r="CV40" s="643"/>
      <c r="CW40" s="643"/>
      <c r="CX40" s="643"/>
      <c r="CY40" s="644"/>
      <c r="CZ40" s="645">
        <v>0</v>
      </c>
      <c r="DA40" s="663"/>
      <c r="DB40" s="663"/>
      <c r="DC40" s="664"/>
      <c r="DD40" s="648" t="s">
        <v>130</v>
      </c>
      <c r="DE40" s="643"/>
      <c r="DF40" s="643"/>
      <c r="DG40" s="643"/>
      <c r="DH40" s="643"/>
      <c r="DI40" s="643"/>
      <c r="DJ40" s="643"/>
      <c r="DK40" s="644"/>
      <c r="DL40" s="648" t="s">
        <v>139</v>
      </c>
      <c r="DM40" s="643"/>
      <c r="DN40" s="643"/>
      <c r="DO40" s="643"/>
      <c r="DP40" s="643"/>
      <c r="DQ40" s="643"/>
      <c r="DR40" s="643"/>
      <c r="DS40" s="643"/>
      <c r="DT40" s="643"/>
      <c r="DU40" s="643"/>
      <c r="DV40" s="644"/>
      <c r="DW40" s="645" t="s">
        <v>130</v>
      </c>
      <c r="DX40" s="663"/>
      <c r="DY40" s="663"/>
      <c r="DZ40" s="663"/>
      <c r="EA40" s="663"/>
      <c r="EB40" s="663"/>
      <c r="EC40" s="681"/>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139</v>
      </c>
      <c r="S41" s="643"/>
      <c r="T41" s="643"/>
      <c r="U41" s="643"/>
      <c r="V41" s="643"/>
      <c r="W41" s="643"/>
      <c r="X41" s="643"/>
      <c r="Y41" s="644"/>
      <c r="Z41" s="675" t="s">
        <v>130</v>
      </c>
      <c r="AA41" s="675"/>
      <c r="AB41" s="675"/>
      <c r="AC41" s="675"/>
      <c r="AD41" s="676" t="s">
        <v>130</v>
      </c>
      <c r="AE41" s="676"/>
      <c r="AF41" s="676"/>
      <c r="AG41" s="676"/>
      <c r="AH41" s="676"/>
      <c r="AI41" s="676"/>
      <c r="AJ41" s="676"/>
      <c r="AK41" s="676"/>
      <c r="AL41" s="645" t="s">
        <v>130</v>
      </c>
      <c r="AM41" s="646"/>
      <c r="AN41" s="646"/>
      <c r="AO41" s="677"/>
      <c r="AQ41" s="682" t="s">
        <v>347</v>
      </c>
      <c r="AR41" s="683"/>
      <c r="AS41" s="683"/>
      <c r="AT41" s="683"/>
      <c r="AU41" s="683"/>
      <c r="AV41" s="683"/>
      <c r="AW41" s="683"/>
      <c r="AX41" s="683"/>
      <c r="AY41" s="684"/>
      <c r="AZ41" s="642">
        <v>100351</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3</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130</v>
      </c>
      <c r="CS41" s="661"/>
      <c r="CT41" s="661"/>
      <c r="CU41" s="661"/>
      <c r="CV41" s="661"/>
      <c r="CW41" s="661"/>
      <c r="CX41" s="661"/>
      <c r="CY41" s="662"/>
      <c r="CZ41" s="645" t="s">
        <v>139</v>
      </c>
      <c r="DA41" s="663"/>
      <c r="DB41" s="663"/>
      <c r="DC41" s="664"/>
      <c r="DD41" s="648" t="s">
        <v>139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t="s">
        <v>130</v>
      </c>
      <c r="S42" s="643"/>
      <c r="T42" s="643"/>
      <c r="U42" s="643"/>
      <c r="V42" s="643"/>
      <c r="W42" s="643"/>
      <c r="X42" s="643"/>
      <c r="Y42" s="644"/>
      <c r="Z42" s="675" t="s">
        <v>130</v>
      </c>
      <c r="AA42" s="675"/>
      <c r="AB42" s="675"/>
      <c r="AC42" s="675"/>
      <c r="AD42" s="676" t="s">
        <v>130</v>
      </c>
      <c r="AE42" s="676"/>
      <c r="AF42" s="676"/>
      <c r="AG42" s="676"/>
      <c r="AH42" s="676"/>
      <c r="AI42" s="676"/>
      <c r="AJ42" s="676"/>
      <c r="AK42" s="676"/>
      <c r="AL42" s="645" t="s">
        <v>130</v>
      </c>
      <c r="AM42" s="646"/>
      <c r="AN42" s="646"/>
      <c r="AO42" s="677"/>
      <c r="AQ42" s="678" t="s">
        <v>351</v>
      </c>
      <c r="AR42" s="679"/>
      <c r="AS42" s="679"/>
      <c r="AT42" s="679"/>
      <c r="AU42" s="679"/>
      <c r="AV42" s="679"/>
      <c r="AW42" s="679"/>
      <c r="AX42" s="679"/>
      <c r="AY42" s="680"/>
      <c r="AZ42" s="626">
        <v>199776</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357</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788415</v>
      </c>
      <c r="CS42" s="643"/>
      <c r="CT42" s="643"/>
      <c r="CU42" s="643"/>
      <c r="CV42" s="643"/>
      <c r="CW42" s="643"/>
      <c r="CX42" s="643"/>
      <c r="CY42" s="644"/>
      <c r="CZ42" s="645">
        <v>13.6</v>
      </c>
      <c r="DA42" s="646"/>
      <c r="DB42" s="646"/>
      <c r="DC42" s="647"/>
      <c r="DD42" s="648">
        <v>300076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6001262</v>
      </c>
      <c r="S43" s="665"/>
      <c r="T43" s="665"/>
      <c r="U43" s="665"/>
      <c r="V43" s="665"/>
      <c r="W43" s="665"/>
      <c r="X43" s="665"/>
      <c r="Y43" s="666"/>
      <c r="Z43" s="667">
        <v>100</v>
      </c>
      <c r="AA43" s="667"/>
      <c r="AB43" s="667"/>
      <c r="AC43" s="667"/>
      <c r="AD43" s="668">
        <v>1804086</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29458</v>
      </c>
      <c r="CS43" s="661"/>
      <c r="CT43" s="661"/>
      <c r="CU43" s="661"/>
      <c r="CV43" s="661"/>
      <c r="CW43" s="661"/>
      <c r="CX43" s="661"/>
      <c r="CY43" s="662"/>
      <c r="CZ43" s="645">
        <v>0.5</v>
      </c>
      <c r="DA43" s="663"/>
      <c r="DB43" s="663"/>
      <c r="DC43" s="664"/>
      <c r="DD43" s="648">
        <v>29458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787238</v>
      </c>
      <c r="CS44" s="643"/>
      <c r="CT44" s="643"/>
      <c r="CU44" s="643"/>
      <c r="CV44" s="643"/>
      <c r="CW44" s="643"/>
      <c r="CX44" s="643"/>
      <c r="CY44" s="644"/>
      <c r="CZ44" s="645">
        <v>13.6</v>
      </c>
      <c r="DA44" s="646"/>
      <c r="DB44" s="646"/>
      <c r="DC44" s="647"/>
      <c r="DD44" s="648">
        <v>300075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212399</v>
      </c>
      <c r="CS45" s="661"/>
      <c r="CT45" s="661"/>
      <c r="CU45" s="661"/>
      <c r="CV45" s="661"/>
      <c r="CW45" s="661"/>
      <c r="CX45" s="661"/>
      <c r="CY45" s="662"/>
      <c r="CZ45" s="645">
        <v>3.7</v>
      </c>
      <c r="DA45" s="663"/>
      <c r="DB45" s="663"/>
      <c r="DC45" s="664"/>
      <c r="DD45" s="648">
        <v>32049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565141</v>
      </c>
      <c r="CS46" s="643"/>
      <c r="CT46" s="643"/>
      <c r="CU46" s="643"/>
      <c r="CV46" s="643"/>
      <c r="CW46" s="643"/>
      <c r="CX46" s="643"/>
      <c r="CY46" s="644"/>
      <c r="CZ46" s="645">
        <v>9.6999999999999993</v>
      </c>
      <c r="DA46" s="646"/>
      <c r="DB46" s="646"/>
      <c r="DC46" s="647"/>
      <c r="DD46" s="648">
        <v>267486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1177</v>
      </c>
      <c r="CS47" s="661"/>
      <c r="CT47" s="661"/>
      <c r="CU47" s="661"/>
      <c r="CV47" s="661"/>
      <c r="CW47" s="661"/>
      <c r="CX47" s="661"/>
      <c r="CY47" s="662"/>
      <c r="CZ47" s="645">
        <v>0</v>
      </c>
      <c r="DA47" s="663"/>
      <c r="DB47" s="663"/>
      <c r="DC47" s="664"/>
      <c r="DD47" s="648">
        <v>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364</v>
      </c>
      <c r="CS48" s="643"/>
      <c r="CT48" s="643"/>
      <c r="CU48" s="643"/>
      <c r="CV48" s="643"/>
      <c r="CW48" s="643"/>
      <c r="CX48" s="643"/>
      <c r="CY48" s="644"/>
      <c r="CZ48" s="645" t="s">
        <v>364</v>
      </c>
      <c r="DA48" s="646"/>
      <c r="DB48" s="646"/>
      <c r="DC48" s="647"/>
      <c r="DD48" s="648" t="s">
        <v>364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5808117</v>
      </c>
      <c r="CS49" s="627"/>
      <c r="CT49" s="627"/>
      <c r="CU49" s="627"/>
      <c r="CV49" s="627"/>
      <c r="CW49" s="627"/>
      <c r="CX49" s="627"/>
      <c r="CY49" s="628"/>
      <c r="CZ49" s="629">
        <v>100</v>
      </c>
      <c r="DA49" s="630"/>
      <c r="DB49" s="630"/>
      <c r="DC49" s="631"/>
      <c r="DD49" s="632">
        <v>4466635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usyYnqWODXquWcBCpZgfnqwXpc/2p/KR+iZgFHJtDP6WDth0ZOMAOr2xkY0erugRNv9RxdFSZT1x4o0ldQdzw==" saltValue="pzi5O/WgfVNVDANhJUFNb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election activeCell="AP76" sqref="AP76:AT7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367</v>
      </c>
      <c r="DK2" s="1169"/>
      <c r="DL2" s="1169"/>
      <c r="DM2" s="1169"/>
      <c r="DN2" s="1169"/>
      <c r="DO2" s="1170"/>
      <c r="DP2" s="251"/>
      <c r="DQ2" s="1168" t="s">
        <v>368</v>
      </c>
      <c r="DR2" s="1169"/>
      <c r="DS2" s="1169"/>
      <c r="DT2" s="1169"/>
      <c r="DU2" s="1169"/>
      <c r="DV2" s="1169"/>
      <c r="DW2" s="1169"/>
      <c r="DX2" s="1169"/>
      <c r="DY2" s="1169"/>
      <c r="DZ2" s="117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1"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6" t="s">
        <v>385</v>
      </c>
      <c r="DH5" s="1157"/>
      <c r="DI5" s="1157"/>
      <c r="DJ5" s="1157"/>
      <c r="DK5" s="1158"/>
      <c r="DL5" s="1156" t="s">
        <v>386</v>
      </c>
      <c r="DM5" s="1157"/>
      <c r="DN5" s="1157"/>
      <c r="DO5" s="1157"/>
      <c r="DP5" s="1158"/>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2"/>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9"/>
      <c r="DH6" s="1160"/>
      <c r="DI6" s="1160"/>
      <c r="DJ6" s="1160"/>
      <c r="DK6" s="1161"/>
      <c r="DL6" s="1159"/>
      <c r="DM6" s="1160"/>
      <c r="DN6" s="1160"/>
      <c r="DO6" s="1160"/>
      <c r="DP6" s="1161"/>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2">
        <v>6001</v>
      </c>
      <c r="R7" s="1163"/>
      <c r="S7" s="1163"/>
      <c r="T7" s="1163"/>
      <c r="U7" s="1163"/>
      <c r="V7" s="1163">
        <v>5808</v>
      </c>
      <c r="W7" s="1163"/>
      <c r="X7" s="1163"/>
      <c r="Y7" s="1163"/>
      <c r="Z7" s="1163"/>
      <c r="AA7" s="1163">
        <v>193</v>
      </c>
      <c r="AB7" s="1163"/>
      <c r="AC7" s="1163"/>
      <c r="AD7" s="1163"/>
      <c r="AE7" s="1164"/>
      <c r="AF7" s="1165">
        <v>135</v>
      </c>
      <c r="AG7" s="1166"/>
      <c r="AH7" s="1166"/>
      <c r="AI7" s="1166"/>
      <c r="AJ7" s="1167"/>
      <c r="AK7" s="1149">
        <v>335</v>
      </c>
      <c r="AL7" s="1150"/>
      <c r="AM7" s="1150"/>
      <c r="AN7" s="1150"/>
      <c r="AO7" s="1150"/>
      <c r="AP7" s="1150">
        <v>2261</v>
      </c>
      <c r="AQ7" s="1150"/>
      <c r="AR7" s="1150"/>
      <c r="AS7" s="1150"/>
      <c r="AT7" s="1150"/>
      <c r="AU7" s="1151"/>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c r="BT7" s="1154"/>
      <c r="BU7" s="1154"/>
      <c r="BV7" s="1154"/>
      <c r="BW7" s="1154"/>
      <c r="BX7" s="1154"/>
      <c r="BY7" s="1154"/>
      <c r="BZ7" s="1154"/>
      <c r="CA7" s="1154"/>
      <c r="CB7" s="1154"/>
      <c r="CC7" s="1154"/>
      <c r="CD7" s="1154"/>
      <c r="CE7" s="1154"/>
      <c r="CF7" s="1154"/>
      <c r="CG7" s="1155"/>
      <c r="CH7" s="1146"/>
      <c r="CI7" s="1147"/>
      <c r="CJ7" s="1147"/>
      <c r="CK7" s="1147"/>
      <c r="CL7" s="1148"/>
      <c r="CM7" s="1146"/>
      <c r="CN7" s="1147"/>
      <c r="CO7" s="1147"/>
      <c r="CP7" s="1147"/>
      <c r="CQ7" s="1148"/>
      <c r="CR7" s="1146"/>
      <c r="CS7" s="1147"/>
      <c r="CT7" s="1147"/>
      <c r="CU7" s="1147"/>
      <c r="CV7" s="1148"/>
      <c r="CW7" s="1146"/>
      <c r="CX7" s="1147"/>
      <c r="CY7" s="1147"/>
      <c r="CZ7" s="1147"/>
      <c r="DA7" s="1148"/>
      <c r="DB7" s="1146"/>
      <c r="DC7" s="1147"/>
      <c r="DD7" s="1147"/>
      <c r="DE7" s="1147"/>
      <c r="DF7" s="1148"/>
      <c r="DG7" s="1146"/>
      <c r="DH7" s="1147"/>
      <c r="DI7" s="1147"/>
      <c r="DJ7" s="1147"/>
      <c r="DK7" s="1148"/>
      <c r="DL7" s="1146"/>
      <c r="DM7" s="1147"/>
      <c r="DN7" s="1147"/>
      <c r="DO7" s="1147"/>
      <c r="DP7" s="1148"/>
      <c r="DQ7" s="1146"/>
      <c r="DR7" s="1147"/>
      <c r="DS7" s="1147"/>
      <c r="DT7" s="1147"/>
      <c r="DU7" s="1148"/>
      <c r="DV7" s="1173"/>
      <c r="DW7" s="1174"/>
      <c r="DX7" s="1174"/>
      <c r="DY7" s="1174"/>
      <c r="DZ7" s="1175"/>
      <c r="EA7" s="256"/>
    </row>
    <row r="8" spans="1:131" s="257" customFormat="1" ht="26.25" customHeight="1" x14ac:dyDescent="0.15">
      <c r="A8" s="263">
        <v>2</v>
      </c>
      <c r="B8" s="1088" t="s">
        <v>389</v>
      </c>
      <c r="C8" s="1089"/>
      <c r="D8" s="1089"/>
      <c r="E8" s="1089"/>
      <c r="F8" s="1089"/>
      <c r="G8" s="1089"/>
      <c r="H8" s="1089"/>
      <c r="I8" s="1089"/>
      <c r="J8" s="1089"/>
      <c r="K8" s="1089"/>
      <c r="L8" s="1089"/>
      <c r="M8" s="1089"/>
      <c r="N8" s="1089"/>
      <c r="O8" s="1089"/>
      <c r="P8" s="1090"/>
      <c r="Q8" s="1100">
        <v>8</v>
      </c>
      <c r="R8" s="1101"/>
      <c r="S8" s="1101"/>
      <c r="T8" s="1101"/>
      <c r="U8" s="1101"/>
      <c r="V8" s="1101">
        <v>8</v>
      </c>
      <c r="W8" s="1101"/>
      <c r="X8" s="1101"/>
      <c r="Y8" s="1101"/>
      <c r="Z8" s="1101"/>
      <c r="AA8" s="1101">
        <v>0</v>
      </c>
      <c r="AB8" s="1101"/>
      <c r="AC8" s="1101"/>
      <c r="AD8" s="1101"/>
      <c r="AE8" s="1102"/>
      <c r="AF8" s="1094">
        <v>0</v>
      </c>
      <c r="AG8" s="1095"/>
      <c r="AH8" s="1095"/>
      <c r="AI8" s="1095"/>
      <c r="AJ8" s="1096"/>
      <c r="AK8" s="1144">
        <v>0</v>
      </c>
      <c r="AL8" s="1145"/>
      <c r="AM8" s="1145"/>
      <c r="AN8" s="1145"/>
      <c r="AO8" s="1145"/>
      <c r="AP8" s="1145" t="s">
        <v>581</v>
      </c>
      <c r="AQ8" s="1145"/>
      <c r="AR8" s="1145"/>
      <c r="AS8" s="1145"/>
      <c r="AT8" s="1145"/>
      <c r="AU8" s="1142"/>
      <c r="AV8" s="1142"/>
      <c r="AW8" s="1142"/>
      <c r="AX8" s="1142"/>
      <c r="AY8" s="1143"/>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4"/>
      <c r="AL9" s="1145"/>
      <c r="AM9" s="1145"/>
      <c r="AN9" s="1145"/>
      <c r="AO9" s="1145"/>
      <c r="AP9" s="1145"/>
      <c r="AQ9" s="1145"/>
      <c r="AR9" s="1145"/>
      <c r="AS9" s="1145"/>
      <c r="AT9" s="1145"/>
      <c r="AU9" s="1142"/>
      <c r="AV9" s="1142"/>
      <c r="AW9" s="1142"/>
      <c r="AX9" s="1142"/>
      <c r="AY9" s="1143"/>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4"/>
      <c r="AL10" s="1145"/>
      <c r="AM10" s="1145"/>
      <c r="AN10" s="1145"/>
      <c r="AO10" s="1145"/>
      <c r="AP10" s="1145"/>
      <c r="AQ10" s="1145"/>
      <c r="AR10" s="1145"/>
      <c r="AS10" s="1145"/>
      <c r="AT10" s="1145"/>
      <c r="AU10" s="1142"/>
      <c r="AV10" s="1142"/>
      <c r="AW10" s="1142"/>
      <c r="AX10" s="1142"/>
      <c r="AY10" s="1143"/>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4"/>
      <c r="AL11" s="1145"/>
      <c r="AM11" s="1145"/>
      <c r="AN11" s="1145"/>
      <c r="AO11" s="1145"/>
      <c r="AP11" s="1145"/>
      <c r="AQ11" s="1145"/>
      <c r="AR11" s="1145"/>
      <c r="AS11" s="1145"/>
      <c r="AT11" s="1145"/>
      <c r="AU11" s="1142"/>
      <c r="AV11" s="1142"/>
      <c r="AW11" s="1142"/>
      <c r="AX11" s="1142"/>
      <c r="AY11" s="1143"/>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4"/>
      <c r="AL12" s="1145"/>
      <c r="AM12" s="1145"/>
      <c r="AN12" s="1145"/>
      <c r="AO12" s="1145"/>
      <c r="AP12" s="1145"/>
      <c r="AQ12" s="1145"/>
      <c r="AR12" s="1145"/>
      <c r="AS12" s="1145"/>
      <c r="AT12" s="1145"/>
      <c r="AU12" s="1142"/>
      <c r="AV12" s="1142"/>
      <c r="AW12" s="1142"/>
      <c r="AX12" s="1142"/>
      <c r="AY12" s="1143"/>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4"/>
      <c r="AL13" s="1145"/>
      <c r="AM13" s="1145"/>
      <c r="AN13" s="1145"/>
      <c r="AO13" s="1145"/>
      <c r="AP13" s="1145"/>
      <c r="AQ13" s="1145"/>
      <c r="AR13" s="1145"/>
      <c r="AS13" s="1145"/>
      <c r="AT13" s="1145"/>
      <c r="AU13" s="1142"/>
      <c r="AV13" s="1142"/>
      <c r="AW13" s="1142"/>
      <c r="AX13" s="1142"/>
      <c r="AY13" s="1143"/>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4"/>
      <c r="AL14" s="1145"/>
      <c r="AM14" s="1145"/>
      <c r="AN14" s="1145"/>
      <c r="AO14" s="1145"/>
      <c r="AP14" s="1145"/>
      <c r="AQ14" s="1145"/>
      <c r="AR14" s="1145"/>
      <c r="AS14" s="1145"/>
      <c r="AT14" s="1145"/>
      <c r="AU14" s="1142"/>
      <c r="AV14" s="1142"/>
      <c r="AW14" s="1142"/>
      <c r="AX14" s="1142"/>
      <c r="AY14" s="1143"/>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4"/>
      <c r="AL15" s="1145"/>
      <c r="AM15" s="1145"/>
      <c r="AN15" s="1145"/>
      <c r="AO15" s="1145"/>
      <c r="AP15" s="1145"/>
      <c r="AQ15" s="1145"/>
      <c r="AR15" s="1145"/>
      <c r="AS15" s="1145"/>
      <c r="AT15" s="1145"/>
      <c r="AU15" s="1142"/>
      <c r="AV15" s="1142"/>
      <c r="AW15" s="1142"/>
      <c r="AX15" s="1142"/>
      <c r="AY15" s="1143"/>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4"/>
      <c r="AL16" s="1145"/>
      <c r="AM16" s="1145"/>
      <c r="AN16" s="1145"/>
      <c r="AO16" s="1145"/>
      <c r="AP16" s="1145"/>
      <c r="AQ16" s="1145"/>
      <c r="AR16" s="1145"/>
      <c r="AS16" s="1145"/>
      <c r="AT16" s="1145"/>
      <c r="AU16" s="1142"/>
      <c r="AV16" s="1142"/>
      <c r="AW16" s="1142"/>
      <c r="AX16" s="1142"/>
      <c r="AY16" s="1143"/>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4"/>
      <c r="AL17" s="1145"/>
      <c r="AM17" s="1145"/>
      <c r="AN17" s="1145"/>
      <c r="AO17" s="1145"/>
      <c r="AP17" s="1145"/>
      <c r="AQ17" s="1145"/>
      <c r="AR17" s="1145"/>
      <c r="AS17" s="1145"/>
      <c r="AT17" s="1145"/>
      <c r="AU17" s="1142"/>
      <c r="AV17" s="1142"/>
      <c r="AW17" s="1142"/>
      <c r="AX17" s="1142"/>
      <c r="AY17" s="1143"/>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4"/>
      <c r="AL18" s="1145"/>
      <c r="AM18" s="1145"/>
      <c r="AN18" s="1145"/>
      <c r="AO18" s="1145"/>
      <c r="AP18" s="1145"/>
      <c r="AQ18" s="1145"/>
      <c r="AR18" s="1145"/>
      <c r="AS18" s="1145"/>
      <c r="AT18" s="1145"/>
      <c r="AU18" s="1142"/>
      <c r="AV18" s="1142"/>
      <c r="AW18" s="1142"/>
      <c r="AX18" s="1142"/>
      <c r="AY18" s="1143"/>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4"/>
      <c r="AL19" s="1145"/>
      <c r="AM19" s="1145"/>
      <c r="AN19" s="1145"/>
      <c r="AO19" s="1145"/>
      <c r="AP19" s="1145"/>
      <c r="AQ19" s="1145"/>
      <c r="AR19" s="1145"/>
      <c r="AS19" s="1145"/>
      <c r="AT19" s="1145"/>
      <c r="AU19" s="1142"/>
      <c r="AV19" s="1142"/>
      <c r="AW19" s="1142"/>
      <c r="AX19" s="1142"/>
      <c r="AY19" s="1143"/>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4"/>
      <c r="AL20" s="1145"/>
      <c r="AM20" s="1145"/>
      <c r="AN20" s="1145"/>
      <c r="AO20" s="1145"/>
      <c r="AP20" s="1145"/>
      <c r="AQ20" s="1145"/>
      <c r="AR20" s="1145"/>
      <c r="AS20" s="1145"/>
      <c r="AT20" s="1145"/>
      <c r="AU20" s="1142"/>
      <c r="AV20" s="1142"/>
      <c r="AW20" s="1142"/>
      <c r="AX20" s="1142"/>
      <c r="AY20" s="1143"/>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4"/>
      <c r="AL21" s="1145"/>
      <c r="AM21" s="1145"/>
      <c r="AN21" s="1145"/>
      <c r="AO21" s="1145"/>
      <c r="AP21" s="1145"/>
      <c r="AQ21" s="1145"/>
      <c r="AR21" s="1145"/>
      <c r="AS21" s="1145"/>
      <c r="AT21" s="1145"/>
      <c r="AU21" s="1142"/>
      <c r="AV21" s="1142"/>
      <c r="AW21" s="1142"/>
      <c r="AX21" s="1142"/>
      <c r="AY21" s="1143"/>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9"/>
      <c r="R22" s="1140"/>
      <c r="S22" s="1140"/>
      <c r="T22" s="1140"/>
      <c r="U22" s="1140"/>
      <c r="V22" s="1140"/>
      <c r="W22" s="1140"/>
      <c r="X22" s="1140"/>
      <c r="Y22" s="1140"/>
      <c r="Z22" s="1140"/>
      <c r="AA22" s="1140"/>
      <c r="AB22" s="1140"/>
      <c r="AC22" s="1140"/>
      <c r="AD22" s="1140"/>
      <c r="AE22" s="1141"/>
      <c r="AF22" s="1094"/>
      <c r="AG22" s="1095"/>
      <c r="AH22" s="1095"/>
      <c r="AI22" s="1095"/>
      <c r="AJ22" s="1096"/>
      <c r="AK22" s="1135"/>
      <c r="AL22" s="1136"/>
      <c r="AM22" s="1136"/>
      <c r="AN22" s="1136"/>
      <c r="AO22" s="1136"/>
      <c r="AP22" s="1136"/>
      <c r="AQ22" s="1136"/>
      <c r="AR22" s="1136"/>
      <c r="AS22" s="1136"/>
      <c r="AT22" s="1136"/>
      <c r="AU22" s="1137"/>
      <c r="AV22" s="1137"/>
      <c r="AW22" s="1137"/>
      <c r="AX22" s="1137"/>
      <c r="AY22" s="1138"/>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f>SUM(Q7:Q22)</f>
        <v>6009</v>
      </c>
      <c r="R23" s="1126"/>
      <c r="S23" s="1126"/>
      <c r="T23" s="1126"/>
      <c r="U23" s="1126"/>
      <c r="V23" s="1127">
        <f>SUM(V7:V22)</f>
        <v>5816</v>
      </c>
      <c r="W23" s="1123"/>
      <c r="X23" s="1123"/>
      <c r="Y23" s="1123"/>
      <c r="Z23" s="1128"/>
      <c r="AA23" s="1127">
        <f>SUM(AA7:AA22)</f>
        <v>193</v>
      </c>
      <c r="AB23" s="1123"/>
      <c r="AC23" s="1123"/>
      <c r="AD23" s="1123"/>
      <c r="AE23" s="1124"/>
      <c r="AF23" s="1129">
        <v>135</v>
      </c>
      <c r="AG23" s="1126"/>
      <c r="AH23" s="1126"/>
      <c r="AI23" s="1126"/>
      <c r="AJ23" s="1130"/>
      <c r="AK23" s="1131"/>
      <c r="AL23" s="1132"/>
      <c r="AM23" s="1132"/>
      <c r="AN23" s="1132"/>
      <c r="AO23" s="1132"/>
      <c r="AP23" s="1126">
        <f>SUM(AP7:AP22)</f>
        <v>2261</v>
      </c>
      <c r="AQ23" s="1126"/>
      <c r="AR23" s="1126"/>
      <c r="AS23" s="1126"/>
      <c r="AT23" s="1126"/>
      <c r="AU23" s="1133"/>
      <c r="AV23" s="1133"/>
      <c r="AW23" s="1133"/>
      <c r="AX23" s="1133"/>
      <c r="AY23" s="1134"/>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783</v>
      </c>
      <c r="R28" s="1111"/>
      <c r="S28" s="1111"/>
      <c r="T28" s="1111"/>
      <c r="U28" s="1111"/>
      <c r="V28" s="1111">
        <v>782</v>
      </c>
      <c r="W28" s="1111"/>
      <c r="X28" s="1111"/>
      <c r="Y28" s="1111"/>
      <c r="Z28" s="1111"/>
      <c r="AA28" s="1111">
        <v>1</v>
      </c>
      <c r="AB28" s="1111"/>
      <c r="AC28" s="1111"/>
      <c r="AD28" s="1111"/>
      <c r="AE28" s="1112"/>
      <c r="AF28" s="1113">
        <v>1</v>
      </c>
      <c r="AG28" s="1111"/>
      <c r="AH28" s="1111"/>
      <c r="AI28" s="1111"/>
      <c r="AJ28" s="1114"/>
      <c r="AK28" s="1115">
        <v>100</v>
      </c>
      <c r="AL28" s="1103"/>
      <c r="AM28" s="1103"/>
      <c r="AN28" s="1103"/>
      <c r="AO28" s="1103"/>
      <c r="AP28" s="1103" t="s">
        <v>582</v>
      </c>
      <c r="AQ28" s="1103"/>
      <c r="AR28" s="1103"/>
      <c r="AS28" s="1103"/>
      <c r="AT28" s="1103"/>
      <c r="AU28" s="1103" t="s">
        <v>516</v>
      </c>
      <c r="AV28" s="1103"/>
      <c r="AW28" s="1103"/>
      <c r="AX28" s="1103"/>
      <c r="AY28" s="1103"/>
      <c r="AZ28" s="1104" t="s">
        <v>582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565</v>
      </c>
      <c r="R29" s="1101"/>
      <c r="S29" s="1101"/>
      <c r="T29" s="1101"/>
      <c r="U29" s="1101"/>
      <c r="V29" s="1101">
        <v>543</v>
      </c>
      <c r="W29" s="1101"/>
      <c r="X29" s="1101"/>
      <c r="Y29" s="1101"/>
      <c r="Z29" s="1101"/>
      <c r="AA29" s="1101">
        <v>22</v>
      </c>
      <c r="AB29" s="1101"/>
      <c r="AC29" s="1101"/>
      <c r="AD29" s="1101"/>
      <c r="AE29" s="1102"/>
      <c r="AF29" s="1094">
        <v>22</v>
      </c>
      <c r="AG29" s="1095"/>
      <c r="AH29" s="1095"/>
      <c r="AI29" s="1095"/>
      <c r="AJ29" s="1096"/>
      <c r="AK29" s="1037">
        <v>102</v>
      </c>
      <c r="AL29" s="1028"/>
      <c r="AM29" s="1028"/>
      <c r="AN29" s="1028"/>
      <c r="AO29" s="1028"/>
      <c r="AP29" s="1028" t="s">
        <v>516</v>
      </c>
      <c r="AQ29" s="1028"/>
      <c r="AR29" s="1028"/>
      <c r="AS29" s="1028"/>
      <c r="AT29" s="1028"/>
      <c r="AU29" s="1028" t="s">
        <v>516</v>
      </c>
      <c r="AV29" s="1028"/>
      <c r="AW29" s="1028"/>
      <c r="AX29" s="1028"/>
      <c r="AY29" s="1028"/>
      <c r="AZ29" s="1099" t="s">
        <v>582</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68</v>
      </c>
      <c r="R30" s="1101"/>
      <c r="S30" s="1101"/>
      <c r="T30" s="1101"/>
      <c r="U30" s="1101"/>
      <c r="V30" s="1101">
        <v>66</v>
      </c>
      <c r="W30" s="1101"/>
      <c r="X30" s="1101"/>
      <c r="Y30" s="1101"/>
      <c r="Z30" s="1101"/>
      <c r="AA30" s="1101">
        <v>2</v>
      </c>
      <c r="AB30" s="1101"/>
      <c r="AC30" s="1101"/>
      <c r="AD30" s="1101"/>
      <c r="AE30" s="1102"/>
      <c r="AF30" s="1094">
        <v>2</v>
      </c>
      <c r="AG30" s="1095"/>
      <c r="AH30" s="1095"/>
      <c r="AI30" s="1095"/>
      <c r="AJ30" s="1096"/>
      <c r="AK30" s="1037">
        <v>20</v>
      </c>
      <c r="AL30" s="1028"/>
      <c r="AM30" s="1028"/>
      <c r="AN30" s="1028"/>
      <c r="AO30" s="1028"/>
      <c r="AP30" s="1028" t="s">
        <v>516</v>
      </c>
      <c r="AQ30" s="1028"/>
      <c r="AR30" s="1028"/>
      <c r="AS30" s="1028"/>
      <c r="AT30" s="1028"/>
      <c r="AU30" s="1028" t="s">
        <v>516</v>
      </c>
      <c r="AV30" s="1028"/>
      <c r="AW30" s="1028"/>
      <c r="AX30" s="1028"/>
      <c r="AY30" s="1028"/>
      <c r="AZ30" s="1099" t="s">
        <v>582</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143</v>
      </c>
      <c r="R31" s="1101"/>
      <c r="S31" s="1101"/>
      <c r="T31" s="1101"/>
      <c r="U31" s="1101"/>
      <c r="V31" s="1101">
        <v>135</v>
      </c>
      <c r="W31" s="1101"/>
      <c r="X31" s="1101"/>
      <c r="Y31" s="1101"/>
      <c r="Z31" s="1101"/>
      <c r="AA31" s="1101">
        <v>8</v>
      </c>
      <c r="AB31" s="1101"/>
      <c r="AC31" s="1101"/>
      <c r="AD31" s="1101"/>
      <c r="AE31" s="1102"/>
      <c r="AF31" s="1094">
        <v>8</v>
      </c>
      <c r="AG31" s="1095"/>
      <c r="AH31" s="1095"/>
      <c r="AI31" s="1095"/>
      <c r="AJ31" s="1096"/>
      <c r="AK31" s="1037">
        <v>26</v>
      </c>
      <c r="AL31" s="1028"/>
      <c r="AM31" s="1028"/>
      <c r="AN31" s="1028"/>
      <c r="AO31" s="1028"/>
      <c r="AP31" s="1028">
        <v>1016</v>
      </c>
      <c r="AQ31" s="1028"/>
      <c r="AR31" s="1028"/>
      <c r="AS31" s="1028"/>
      <c r="AT31" s="1028"/>
      <c r="AU31" s="1028">
        <v>545</v>
      </c>
      <c r="AV31" s="1028"/>
      <c r="AW31" s="1028"/>
      <c r="AX31" s="1028"/>
      <c r="AY31" s="1028"/>
      <c r="AZ31" s="1099" t="s">
        <v>582</v>
      </c>
      <c r="BA31" s="1099"/>
      <c r="BB31" s="1099"/>
      <c r="BC31" s="1099"/>
      <c r="BD31" s="1099"/>
      <c r="BE31" s="1083" t="s">
        <v>408</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199</v>
      </c>
      <c r="R32" s="1101"/>
      <c r="S32" s="1101"/>
      <c r="T32" s="1101"/>
      <c r="U32" s="1101"/>
      <c r="V32" s="1101">
        <v>198</v>
      </c>
      <c r="W32" s="1101"/>
      <c r="X32" s="1101"/>
      <c r="Y32" s="1101"/>
      <c r="Z32" s="1101"/>
      <c r="AA32" s="1101">
        <v>1</v>
      </c>
      <c r="AB32" s="1101"/>
      <c r="AC32" s="1101"/>
      <c r="AD32" s="1101"/>
      <c r="AE32" s="1102"/>
      <c r="AF32" s="1094">
        <v>1</v>
      </c>
      <c r="AG32" s="1095"/>
      <c r="AH32" s="1095"/>
      <c r="AI32" s="1095"/>
      <c r="AJ32" s="1096"/>
      <c r="AK32" s="1037">
        <v>144</v>
      </c>
      <c r="AL32" s="1028"/>
      <c r="AM32" s="1028"/>
      <c r="AN32" s="1028"/>
      <c r="AO32" s="1028"/>
      <c r="AP32" s="1028">
        <v>1439</v>
      </c>
      <c r="AQ32" s="1028"/>
      <c r="AR32" s="1028"/>
      <c r="AS32" s="1028"/>
      <c r="AT32" s="1028"/>
      <c r="AU32" s="1028">
        <v>1316</v>
      </c>
      <c r="AV32" s="1028"/>
      <c r="AW32" s="1028"/>
      <c r="AX32" s="1028"/>
      <c r="AY32" s="1028"/>
      <c r="AZ32" s="1099" t="s">
        <v>582</v>
      </c>
      <c r="BA32" s="1099"/>
      <c r="BB32" s="1099"/>
      <c r="BC32" s="1099"/>
      <c r="BD32" s="1099"/>
      <c r="BE32" s="1083" t="s">
        <v>410</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411</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34</v>
      </c>
      <c r="AG63" s="1016"/>
      <c r="AH63" s="1016"/>
      <c r="AI63" s="1016"/>
      <c r="AJ63" s="1081"/>
      <c r="AK63" s="1082"/>
      <c r="AL63" s="1020"/>
      <c r="AM63" s="1020"/>
      <c r="AN63" s="1020"/>
      <c r="AO63" s="1020"/>
      <c r="AP63" s="1016">
        <f>SUM(AP28:AT32)</f>
        <v>2455</v>
      </c>
      <c r="AQ63" s="1016"/>
      <c r="AR63" s="1016"/>
      <c r="AS63" s="1016"/>
      <c r="AT63" s="1016"/>
      <c r="AU63" s="1016">
        <f>SUM(AU28:AY32)</f>
        <v>1861</v>
      </c>
      <c r="AV63" s="1016"/>
      <c r="AW63" s="1016"/>
      <c r="AX63" s="1016"/>
      <c r="AY63" s="1016"/>
      <c r="AZ63" s="1076"/>
      <c r="BA63" s="1076"/>
      <c r="BB63" s="1076"/>
      <c r="BC63" s="1076"/>
      <c r="BD63" s="1076"/>
      <c r="BE63" s="1017"/>
      <c r="BF63" s="1017"/>
      <c r="BG63" s="1017"/>
      <c r="BH63" s="1017"/>
      <c r="BI63" s="1018"/>
      <c r="BJ63" s="1077" t="s">
        <v>393</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415</v>
      </c>
      <c r="R66" s="1059"/>
      <c r="S66" s="1059"/>
      <c r="T66" s="1059"/>
      <c r="U66" s="1060"/>
      <c r="V66" s="1058" t="s">
        <v>416</v>
      </c>
      <c r="W66" s="1059"/>
      <c r="X66" s="1059"/>
      <c r="Y66" s="1059"/>
      <c r="Z66" s="1060"/>
      <c r="AA66" s="1058" t="s">
        <v>417</v>
      </c>
      <c r="AB66" s="1059"/>
      <c r="AC66" s="1059"/>
      <c r="AD66" s="1059"/>
      <c r="AE66" s="1060"/>
      <c r="AF66" s="1064" t="s">
        <v>418</v>
      </c>
      <c r="AG66" s="1065"/>
      <c r="AH66" s="1065"/>
      <c r="AI66" s="1065"/>
      <c r="AJ66" s="1066"/>
      <c r="AK66" s="1058" t="s">
        <v>419</v>
      </c>
      <c r="AL66" s="1053"/>
      <c r="AM66" s="1053"/>
      <c r="AN66" s="1053"/>
      <c r="AO66" s="1054"/>
      <c r="AP66" s="1058" t="s">
        <v>420</v>
      </c>
      <c r="AQ66" s="1059"/>
      <c r="AR66" s="1059"/>
      <c r="AS66" s="1059"/>
      <c r="AT66" s="1060"/>
      <c r="AU66" s="1058" t="s">
        <v>421</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583</v>
      </c>
      <c r="C68" s="1043"/>
      <c r="D68" s="1043"/>
      <c r="E68" s="1043"/>
      <c r="F68" s="1043"/>
      <c r="G68" s="1043"/>
      <c r="H68" s="1043"/>
      <c r="I68" s="1043"/>
      <c r="J68" s="1043"/>
      <c r="K68" s="1043"/>
      <c r="L68" s="1043"/>
      <c r="M68" s="1043"/>
      <c r="N68" s="1043"/>
      <c r="O68" s="1043"/>
      <c r="P68" s="1044"/>
      <c r="Q68" s="1045">
        <v>15</v>
      </c>
      <c r="R68" s="1039"/>
      <c r="S68" s="1039"/>
      <c r="T68" s="1039"/>
      <c r="U68" s="1039"/>
      <c r="V68" s="1039">
        <v>13</v>
      </c>
      <c r="W68" s="1039"/>
      <c r="X68" s="1039"/>
      <c r="Y68" s="1039"/>
      <c r="Z68" s="1039"/>
      <c r="AA68" s="1039">
        <v>2</v>
      </c>
      <c r="AB68" s="1039"/>
      <c r="AC68" s="1039"/>
      <c r="AD68" s="1039"/>
      <c r="AE68" s="1039"/>
      <c r="AF68" s="1039">
        <v>2</v>
      </c>
      <c r="AG68" s="1039"/>
      <c r="AH68" s="1039"/>
      <c r="AI68" s="1039"/>
      <c r="AJ68" s="1039"/>
      <c r="AK68" s="1039" t="s">
        <v>582</v>
      </c>
      <c r="AL68" s="1039"/>
      <c r="AM68" s="1039"/>
      <c r="AN68" s="1039"/>
      <c r="AO68" s="1039"/>
      <c r="AP68" s="1039" t="s">
        <v>582</v>
      </c>
      <c r="AQ68" s="1039"/>
      <c r="AR68" s="1039"/>
      <c r="AS68" s="1039"/>
      <c r="AT68" s="1039"/>
      <c r="AU68" s="1039" t="s">
        <v>582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584</v>
      </c>
      <c r="C69" s="1032"/>
      <c r="D69" s="1032"/>
      <c r="E69" s="1032"/>
      <c r="F69" s="1032"/>
      <c r="G69" s="1032"/>
      <c r="H69" s="1032"/>
      <c r="I69" s="1032"/>
      <c r="J69" s="1032"/>
      <c r="K69" s="1032"/>
      <c r="L69" s="1032"/>
      <c r="M69" s="1032"/>
      <c r="N69" s="1032"/>
      <c r="O69" s="1032"/>
      <c r="P69" s="1033"/>
      <c r="Q69" s="1034">
        <v>962</v>
      </c>
      <c r="R69" s="1028"/>
      <c r="S69" s="1028"/>
      <c r="T69" s="1028"/>
      <c r="U69" s="1028"/>
      <c r="V69" s="1028">
        <v>913</v>
      </c>
      <c r="W69" s="1028"/>
      <c r="X69" s="1028"/>
      <c r="Y69" s="1028"/>
      <c r="Z69" s="1028"/>
      <c r="AA69" s="1028">
        <v>48</v>
      </c>
      <c r="AB69" s="1028"/>
      <c r="AC69" s="1028"/>
      <c r="AD69" s="1028"/>
      <c r="AE69" s="1028"/>
      <c r="AF69" s="1028">
        <v>48</v>
      </c>
      <c r="AG69" s="1028"/>
      <c r="AH69" s="1028"/>
      <c r="AI69" s="1028"/>
      <c r="AJ69" s="1028"/>
      <c r="AK69" s="1028" t="s">
        <v>581</v>
      </c>
      <c r="AL69" s="1028"/>
      <c r="AM69" s="1028"/>
      <c r="AN69" s="1028"/>
      <c r="AO69" s="1028"/>
      <c r="AP69" s="1028" t="s">
        <v>581</v>
      </c>
      <c r="AQ69" s="1028"/>
      <c r="AR69" s="1028"/>
      <c r="AS69" s="1028"/>
      <c r="AT69" s="1028"/>
      <c r="AU69" s="1028" t="s">
        <v>581</v>
      </c>
      <c r="AV69" s="1028"/>
      <c r="AW69" s="1028"/>
      <c r="AX69" s="1028"/>
      <c r="AY69" s="1028"/>
      <c r="AZ69" s="1029" t="s">
        <v>590</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584</v>
      </c>
      <c r="C70" s="1032"/>
      <c r="D70" s="1032"/>
      <c r="E70" s="1032"/>
      <c r="F70" s="1032"/>
      <c r="G70" s="1032"/>
      <c r="H70" s="1032"/>
      <c r="I70" s="1032"/>
      <c r="J70" s="1032"/>
      <c r="K70" s="1032"/>
      <c r="L70" s="1032"/>
      <c r="M70" s="1032"/>
      <c r="N70" s="1032"/>
      <c r="O70" s="1032"/>
      <c r="P70" s="1033"/>
      <c r="Q70" s="1034">
        <v>42</v>
      </c>
      <c r="R70" s="1028"/>
      <c r="S70" s="1028"/>
      <c r="T70" s="1028"/>
      <c r="U70" s="1028"/>
      <c r="V70" s="1028">
        <v>41</v>
      </c>
      <c r="W70" s="1028"/>
      <c r="X70" s="1028"/>
      <c r="Y70" s="1028"/>
      <c r="Z70" s="1028"/>
      <c r="AA70" s="1028">
        <v>0</v>
      </c>
      <c r="AB70" s="1028"/>
      <c r="AC70" s="1028"/>
      <c r="AD70" s="1028"/>
      <c r="AE70" s="1028"/>
      <c r="AF70" s="1028">
        <v>0</v>
      </c>
      <c r="AG70" s="1028"/>
      <c r="AH70" s="1028"/>
      <c r="AI70" s="1028"/>
      <c r="AJ70" s="1028"/>
      <c r="AK70" s="1028" t="s">
        <v>581</v>
      </c>
      <c r="AL70" s="1028"/>
      <c r="AM70" s="1028"/>
      <c r="AN70" s="1028"/>
      <c r="AO70" s="1028"/>
      <c r="AP70" s="1028" t="s">
        <v>581</v>
      </c>
      <c r="AQ70" s="1028"/>
      <c r="AR70" s="1028"/>
      <c r="AS70" s="1028"/>
      <c r="AT70" s="1028"/>
      <c r="AU70" s="1028" t="s">
        <v>581</v>
      </c>
      <c r="AV70" s="1028"/>
      <c r="AW70" s="1028"/>
      <c r="AX70" s="1028"/>
      <c r="AY70" s="1028"/>
      <c r="AZ70" s="1029" t="s">
        <v>591</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585</v>
      </c>
      <c r="C71" s="1032"/>
      <c r="D71" s="1032"/>
      <c r="E71" s="1032"/>
      <c r="F71" s="1032"/>
      <c r="G71" s="1032"/>
      <c r="H71" s="1032"/>
      <c r="I71" s="1032"/>
      <c r="J71" s="1032"/>
      <c r="K71" s="1032"/>
      <c r="L71" s="1032"/>
      <c r="M71" s="1032"/>
      <c r="N71" s="1032"/>
      <c r="O71" s="1032"/>
      <c r="P71" s="1033"/>
      <c r="Q71" s="1034">
        <v>125</v>
      </c>
      <c r="R71" s="1028"/>
      <c r="S71" s="1028"/>
      <c r="T71" s="1028"/>
      <c r="U71" s="1028"/>
      <c r="V71" s="1028">
        <v>113</v>
      </c>
      <c r="W71" s="1028"/>
      <c r="X71" s="1028"/>
      <c r="Y71" s="1028"/>
      <c r="Z71" s="1028"/>
      <c r="AA71" s="1028">
        <v>12</v>
      </c>
      <c r="AB71" s="1028"/>
      <c r="AC71" s="1028"/>
      <c r="AD71" s="1028"/>
      <c r="AE71" s="1028"/>
      <c r="AF71" s="1028">
        <v>12</v>
      </c>
      <c r="AG71" s="1028"/>
      <c r="AH71" s="1028"/>
      <c r="AI71" s="1028"/>
      <c r="AJ71" s="1028"/>
      <c r="AK71" s="1028" t="s">
        <v>581</v>
      </c>
      <c r="AL71" s="1028"/>
      <c r="AM71" s="1028"/>
      <c r="AN71" s="1028"/>
      <c r="AO71" s="1028"/>
      <c r="AP71" s="1028" t="s">
        <v>581</v>
      </c>
      <c r="AQ71" s="1028"/>
      <c r="AR71" s="1028"/>
      <c r="AS71" s="1028"/>
      <c r="AT71" s="1028"/>
      <c r="AU71" s="1028" t="s">
        <v>581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586</v>
      </c>
      <c r="C72" s="1032"/>
      <c r="D72" s="1032"/>
      <c r="E72" s="1032"/>
      <c r="F72" s="1032"/>
      <c r="G72" s="1032"/>
      <c r="H72" s="1032"/>
      <c r="I72" s="1032"/>
      <c r="J72" s="1032"/>
      <c r="K72" s="1032"/>
      <c r="L72" s="1032"/>
      <c r="M72" s="1032"/>
      <c r="N72" s="1032"/>
      <c r="O72" s="1032"/>
      <c r="P72" s="1033"/>
      <c r="Q72" s="1034">
        <v>5261</v>
      </c>
      <c r="R72" s="1028"/>
      <c r="S72" s="1028"/>
      <c r="T72" s="1028"/>
      <c r="U72" s="1028"/>
      <c r="V72" s="1028">
        <v>4318</v>
      </c>
      <c r="W72" s="1028"/>
      <c r="X72" s="1028"/>
      <c r="Y72" s="1028"/>
      <c r="Z72" s="1028"/>
      <c r="AA72" s="1028">
        <v>943</v>
      </c>
      <c r="AB72" s="1028"/>
      <c r="AC72" s="1028"/>
      <c r="AD72" s="1028"/>
      <c r="AE72" s="1028"/>
      <c r="AF72" s="1028">
        <v>943</v>
      </c>
      <c r="AG72" s="1028"/>
      <c r="AH72" s="1028"/>
      <c r="AI72" s="1028"/>
      <c r="AJ72" s="1028"/>
      <c r="AK72" s="1028">
        <v>3</v>
      </c>
      <c r="AL72" s="1028"/>
      <c r="AM72" s="1028"/>
      <c r="AN72" s="1028"/>
      <c r="AO72" s="1028"/>
      <c r="AP72" s="1028" t="s">
        <v>581</v>
      </c>
      <c r="AQ72" s="1028"/>
      <c r="AR72" s="1028"/>
      <c r="AS72" s="1028"/>
      <c r="AT72" s="1028"/>
      <c r="AU72" s="1028" t="s">
        <v>581</v>
      </c>
      <c r="AV72" s="1028"/>
      <c r="AW72" s="1028"/>
      <c r="AX72" s="1028"/>
      <c r="AY72" s="1028"/>
      <c r="AZ72" s="1029" t="s">
        <v>590</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586</v>
      </c>
      <c r="C73" s="1032"/>
      <c r="D73" s="1032"/>
      <c r="E73" s="1032"/>
      <c r="F73" s="1032"/>
      <c r="G73" s="1032"/>
      <c r="H73" s="1032"/>
      <c r="I73" s="1032"/>
      <c r="J73" s="1032"/>
      <c r="K73" s="1032"/>
      <c r="L73" s="1032"/>
      <c r="M73" s="1032"/>
      <c r="N73" s="1032"/>
      <c r="O73" s="1032"/>
      <c r="P73" s="1033"/>
      <c r="Q73" s="1034">
        <v>8</v>
      </c>
      <c r="R73" s="1028"/>
      <c r="S73" s="1028"/>
      <c r="T73" s="1028"/>
      <c r="U73" s="1028"/>
      <c r="V73" s="1028">
        <v>8</v>
      </c>
      <c r="W73" s="1028"/>
      <c r="X73" s="1028"/>
      <c r="Y73" s="1028"/>
      <c r="Z73" s="1028"/>
      <c r="AA73" s="1028">
        <v>0</v>
      </c>
      <c r="AB73" s="1028"/>
      <c r="AC73" s="1028"/>
      <c r="AD73" s="1028"/>
      <c r="AE73" s="1028"/>
      <c r="AF73" s="1028">
        <v>0</v>
      </c>
      <c r="AG73" s="1028"/>
      <c r="AH73" s="1028"/>
      <c r="AI73" s="1028"/>
      <c r="AJ73" s="1028"/>
      <c r="AK73" s="1028" t="s">
        <v>581</v>
      </c>
      <c r="AL73" s="1028"/>
      <c r="AM73" s="1028"/>
      <c r="AN73" s="1028"/>
      <c r="AO73" s="1028"/>
      <c r="AP73" s="1028" t="s">
        <v>581</v>
      </c>
      <c r="AQ73" s="1028"/>
      <c r="AR73" s="1028"/>
      <c r="AS73" s="1028"/>
      <c r="AT73" s="1028"/>
      <c r="AU73" s="1028" t="s">
        <v>581</v>
      </c>
      <c r="AV73" s="1028"/>
      <c r="AW73" s="1028"/>
      <c r="AX73" s="1028"/>
      <c r="AY73" s="1028"/>
      <c r="AZ73" s="1029" t="s">
        <v>592</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587</v>
      </c>
      <c r="C74" s="1032"/>
      <c r="D74" s="1032"/>
      <c r="E74" s="1032"/>
      <c r="F74" s="1032"/>
      <c r="G74" s="1032"/>
      <c r="H74" s="1032"/>
      <c r="I74" s="1032"/>
      <c r="J74" s="1032"/>
      <c r="K74" s="1032"/>
      <c r="L74" s="1032"/>
      <c r="M74" s="1032"/>
      <c r="N74" s="1032"/>
      <c r="O74" s="1032"/>
      <c r="P74" s="1033"/>
      <c r="Q74" s="1034">
        <v>65</v>
      </c>
      <c r="R74" s="1028"/>
      <c r="S74" s="1028"/>
      <c r="T74" s="1028"/>
      <c r="U74" s="1028"/>
      <c r="V74" s="1028">
        <v>57</v>
      </c>
      <c r="W74" s="1028"/>
      <c r="X74" s="1028"/>
      <c r="Y74" s="1028"/>
      <c r="Z74" s="1028"/>
      <c r="AA74" s="1028">
        <v>8</v>
      </c>
      <c r="AB74" s="1028"/>
      <c r="AC74" s="1028"/>
      <c r="AD74" s="1028"/>
      <c r="AE74" s="1028"/>
      <c r="AF74" s="1028">
        <v>8</v>
      </c>
      <c r="AG74" s="1028"/>
      <c r="AH74" s="1028"/>
      <c r="AI74" s="1028"/>
      <c r="AJ74" s="1028"/>
      <c r="AK74" s="1028" t="s">
        <v>581</v>
      </c>
      <c r="AL74" s="1028"/>
      <c r="AM74" s="1028"/>
      <c r="AN74" s="1028"/>
      <c r="AO74" s="1028"/>
      <c r="AP74" s="1028" t="s">
        <v>581</v>
      </c>
      <c r="AQ74" s="1028"/>
      <c r="AR74" s="1028"/>
      <c r="AS74" s="1028"/>
      <c r="AT74" s="1028"/>
      <c r="AU74" s="1028" t="s">
        <v>581</v>
      </c>
      <c r="AV74" s="1028"/>
      <c r="AW74" s="1028"/>
      <c r="AX74" s="1028"/>
      <c r="AY74" s="1028"/>
      <c r="AZ74" s="1029" t="s">
        <v>590</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587</v>
      </c>
      <c r="C75" s="1032"/>
      <c r="D75" s="1032"/>
      <c r="E75" s="1032"/>
      <c r="F75" s="1032"/>
      <c r="G75" s="1032"/>
      <c r="H75" s="1032"/>
      <c r="I75" s="1032"/>
      <c r="J75" s="1032"/>
      <c r="K75" s="1032"/>
      <c r="L75" s="1032"/>
      <c r="M75" s="1032"/>
      <c r="N75" s="1032"/>
      <c r="O75" s="1032"/>
      <c r="P75" s="1033"/>
      <c r="Q75" s="1035">
        <v>143922</v>
      </c>
      <c r="R75" s="1036"/>
      <c r="S75" s="1036"/>
      <c r="T75" s="1036"/>
      <c r="U75" s="1037"/>
      <c r="V75" s="1038">
        <v>139309</v>
      </c>
      <c r="W75" s="1036"/>
      <c r="X75" s="1036"/>
      <c r="Y75" s="1036"/>
      <c r="Z75" s="1037"/>
      <c r="AA75" s="1038">
        <v>4612</v>
      </c>
      <c r="AB75" s="1036"/>
      <c r="AC75" s="1036"/>
      <c r="AD75" s="1036"/>
      <c r="AE75" s="1037"/>
      <c r="AF75" s="1038">
        <v>4612</v>
      </c>
      <c r="AG75" s="1036"/>
      <c r="AH75" s="1036"/>
      <c r="AI75" s="1036"/>
      <c r="AJ75" s="1037"/>
      <c r="AK75" s="1028" t="s">
        <v>581</v>
      </c>
      <c r="AL75" s="1028"/>
      <c r="AM75" s="1028"/>
      <c r="AN75" s="1028"/>
      <c r="AO75" s="1028"/>
      <c r="AP75" s="1028" t="s">
        <v>581</v>
      </c>
      <c r="AQ75" s="1028"/>
      <c r="AR75" s="1028"/>
      <c r="AS75" s="1028"/>
      <c r="AT75" s="1028"/>
      <c r="AU75" s="1028" t="s">
        <v>581</v>
      </c>
      <c r="AV75" s="1028"/>
      <c r="AW75" s="1028"/>
      <c r="AX75" s="1028"/>
      <c r="AY75" s="1028"/>
      <c r="AZ75" s="1029" t="s">
        <v>593</v>
      </c>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588</v>
      </c>
      <c r="C76" s="1032"/>
      <c r="D76" s="1032"/>
      <c r="E76" s="1032"/>
      <c r="F76" s="1032"/>
      <c r="G76" s="1032"/>
      <c r="H76" s="1032"/>
      <c r="I76" s="1032"/>
      <c r="J76" s="1032"/>
      <c r="K76" s="1032"/>
      <c r="L76" s="1032"/>
      <c r="M76" s="1032"/>
      <c r="N76" s="1032"/>
      <c r="O76" s="1032"/>
      <c r="P76" s="1033"/>
      <c r="Q76" s="1035">
        <v>503</v>
      </c>
      <c r="R76" s="1036"/>
      <c r="S76" s="1036"/>
      <c r="T76" s="1036"/>
      <c r="U76" s="1037"/>
      <c r="V76" s="1038">
        <v>495</v>
      </c>
      <c r="W76" s="1036"/>
      <c r="X76" s="1036"/>
      <c r="Y76" s="1036"/>
      <c r="Z76" s="1037"/>
      <c r="AA76" s="1038">
        <v>8</v>
      </c>
      <c r="AB76" s="1036"/>
      <c r="AC76" s="1036"/>
      <c r="AD76" s="1036"/>
      <c r="AE76" s="1037"/>
      <c r="AF76" s="1038">
        <v>8</v>
      </c>
      <c r="AG76" s="1036"/>
      <c r="AH76" s="1036"/>
      <c r="AI76" s="1036"/>
      <c r="AJ76" s="1037"/>
      <c r="AK76" s="1028" t="s">
        <v>581</v>
      </c>
      <c r="AL76" s="1028"/>
      <c r="AM76" s="1028"/>
      <c r="AN76" s="1028"/>
      <c r="AO76" s="1028"/>
      <c r="AP76" s="1028" t="s">
        <v>581</v>
      </c>
      <c r="AQ76" s="1028"/>
      <c r="AR76" s="1028"/>
      <c r="AS76" s="1028"/>
      <c r="AT76" s="1028"/>
      <c r="AU76" s="1028" t="s">
        <v>581</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589</v>
      </c>
      <c r="C77" s="1032"/>
      <c r="D77" s="1032"/>
      <c r="E77" s="1032"/>
      <c r="F77" s="1032"/>
      <c r="G77" s="1032"/>
      <c r="H77" s="1032"/>
      <c r="I77" s="1032"/>
      <c r="J77" s="1032"/>
      <c r="K77" s="1032"/>
      <c r="L77" s="1032"/>
      <c r="M77" s="1032"/>
      <c r="N77" s="1032"/>
      <c r="O77" s="1032"/>
      <c r="P77" s="1033"/>
      <c r="Q77" s="1035">
        <v>133</v>
      </c>
      <c r="R77" s="1036"/>
      <c r="S77" s="1036"/>
      <c r="T77" s="1036"/>
      <c r="U77" s="1037"/>
      <c r="V77" s="1038">
        <v>128</v>
      </c>
      <c r="W77" s="1036"/>
      <c r="X77" s="1036"/>
      <c r="Y77" s="1036"/>
      <c r="Z77" s="1037"/>
      <c r="AA77" s="1038">
        <v>6</v>
      </c>
      <c r="AB77" s="1036"/>
      <c r="AC77" s="1036"/>
      <c r="AD77" s="1036"/>
      <c r="AE77" s="1037"/>
      <c r="AF77" s="1038">
        <v>6</v>
      </c>
      <c r="AG77" s="1036"/>
      <c r="AH77" s="1036"/>
      <c r="AI77" s="1036"/>
      <c r="AJ77" s="1037"/>
      <c r="AK77" s="1028" t="s">
        <v>581</v>
      </c>
      <c r="AL77" s="1028"/>
      <c r="AM77" s="1028"/>
      <c r="AN77" s="1028"/>
      <c r="AO77" s="1028"/>
      <c r="AP77" s="1028" t="s">
        <v>581</v>
      </c>
      <c r="AQ77" s="1028"/>
      <c r="AR77" s="1028"/>
      <c r="AS77" s="1028"/>
      <c r="AT77" s="1028"/>
      <c r="AU77" s="1028" t="s">
        <v>581</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SUM(AF68:AJ77)</f>
        <v>5639</v>
      </c>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305</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305</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305</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234877</v>
      </c>
      <c r="AB110" s="944"/>
      <c r="AC110" s="944"/>
      <c r="AD110" s="944"/>
      <c r="AE110" s="945"/>
      <c r="AF110" s="946">
        <v>223327</v>
      </c>
      <c r="AG110" s="944"/>
      <c r="AH110" s="944"/>
      <c r="AI110" s="944"/>
      <c r="AJ110" s="945"/>
      <c r="AK110" s="946">
        <v>224218</v>
      </c>
      <c r="AL110" s="944"/>
      <c r="AM110" s="944"/>
      <c r="AN110" s="944"/>
      <c r="AO110" s="945"/>
      <c r="AP110" s="947">
        <v>14</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2149029</v>
      </c>
      <c r="BR110" s="891"/>
      <c r="BS110" s="891"/>
      <c r="BT110" s="891"/>
      <c r="BU110" s="891"/>
      <c r="BV110" s="891">
        <v>2183155</v>
      </c>
      <c r="BW110" s="891"/>
      <c r="BX110" s="891"/>
      <c r="BY110" s="891"/>
      <c r="BZ110" s="891"/>
      <c r="CA110" s="891">
        <v>2261303</v>
      </c>
      <c r="CB110" s="891"/>
      <c r="CC110" s="891"/>
      <c r="CD110" s="891"/>
      <c r="CE110" s="891"/>
      <c r="CF110" s="915">
        <v>141.1</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439</v>
      </c>
      <c r="DH110" s="891"/>
      <c r="DI110" s="891"/>
      <c r="DJ110" s="891"/>
      <c r="DK110" s="891"/>
      <c r="DL110" s="891" t="s">
        <v>130</v>
      </c>
      <c r="DM110" s="891"/>
      <c r="DN110" s="891"/>
      <c r="DO110" s="891"/>
      <c r="DP110" s="891"/>
      <c r="DQ110" s="891" t="s">
        <v>439</v>
      </c>
      <c r="DR110" s="891"/>
      <c r="DS110" s="891"/>
      <c r="DT110" s="891"/>
      <c r="DU110" s="891"/>
      <c r="DV110" s="892" t="s">
        <v>439</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439</v>
      </c>
      <c r="AB111" s="972"/>
      <c r="AC111" s="972"/>
      <c r="AD111" s="972"/>
      <c r="AE111" s="973"/>
      <c r="AF111" s="974" t="s">
        <v>439</v>
      </c>
      <c r="AG111" s="972"/>
      <c r="AH111" s="972"/>
      <c r="AI111" s="972"/>
      <c r="AJ111" s="973"/>
      <c r="AK111" s="974" t="s">
        <v>439</v>
      </c>
      <c r="AL111" s="972"/>
      <c r="AM111" s="972"/>
      <c r="AN111" s="972"/>
      <c r="AO111" s="973"/>
      <c r="AP111" s="975" t="s">
        <v>439</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t="s">
        <v>439</v>
      </c>
      <c r="BR111" s="863"/>
      <c r="BS111" s="863"/>
      <c r="BT111" s="863"/>
      <c r="BU111" s="863"/>
      <c r="BV111" s="863" t="s">
        <v>439</v>
      </c>
      <c r="BW111" s="863"/>
      <c r="BX111" s="863"/>
      <c r="BY111" s="863"/>
      <c r="BZ111" s="863"/>
      <c r="CA111" s="863" t="s">
        <v>439</v>
      </c>
      <c r="CB111" s="863"/>
      <c r="CC111" s="863"/>
      <c r="CD111" s="863"/>
      <c r="CE111" s="863"/>
      <c r="CF111" s="924" t="s">
        <v>439</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130</v>
      </c>
      <c r="DH111" s="863"/>
      <c r="DI111" s="863"/>
      <c r="DJ111" s="863"/>
      <c r="DK111" s="863"/>
      <c r="DL111" s="863" t="s">
        <v>439</v>
      </c>
      <c r="DM111" s="863"/>
      <c r="DN111" s="863"/>
      <c r="DO111" s="863"/>
      <c r="DP111" s="863"/>
      <c r="DQ111" s="863" t="s">
        <v>439</v>
      </c>
      <c r="DR111" s="863"/>
      <c r="DS111" s="863"/>
      <c r="DT111" s="863"/>
      <c r="DU111" s="863"/>
      <c r="DV111" s="840" t="s">
        <v>439</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439</v>
      </c>
      <c r="AB112" s="826"/>
      <c r="AC112" s="826"/>
      <c r="AD112" s="826"/>
      <c r="AE112" s="827"/>
      <c r="AF112" s="828" t="s">
        <v>439</v>
      </c>
      <c r="AG112" s="826"/>
      <c r="AH112" s="826"/>
      <c r="AI112" s="826"/>
      <c r="AJ112" s="827"/>
      <c r="AK112" s="828" t="s">
        <v>439</v>
      </c>
      <c r="AL112" s="826"/>
      <c r="AM112" s="826"/>
      <c r="AN112" s="826"/>
      <c r="AO112" s="827"/>
      <c r="AP112" s="873" t="s">
        <v>439</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2053767</v>
      </c>
      <c r="BR112" s="863"/>
      <c r="BS112" s="863"/>
      <c r="BT112" s="863"/>
      <c r="BU112" s="863"/>
      <c r="BV112" s="863">
        <v>1955836</v>
      </c>
      <c r="BW112" s="863"/>
      <c r="BX112" s="863"/>
      <c r="BY112" s="863"/>
      <c r="BZ112" s="863"/>
      <c r="CA112" s="863">
        <v>1861169</v>
      </c>
      <c r="CB112" s="863"/>
      <c r="CC112" s="863"/>
      <c r="CD112" s="863"/>
      <c r="CE112" s="863"/>
      <c r="CF112" s="924">
        <v>116.1</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439</v>
      </c>
      <c r="DH112" s="863"/>
      <c r="DI112" s="863"/>
      <c r="DJ112" s="863"/>
      <c r="DK112" s="863"/>
      <c r="DL112" s="863" t="s">
        <v>439</v>
      </c>
      <c r="DM112" s="863"/>
      <c r="DN112" s="863"/>
      <c r="DO112" s="863"/>
      <c r="DP112" s="863"/>
      <c r="DQ112" s="863" t="s">
        <v>439</v>
      </c>
      <c r="DR112" s="863"/>
      <c r="DS112" s="863"/>
      <c r="DT112" s="863"/>
      <c r="DU112" s="863"/>
      <c r="DV112" s="840" t="s">
        <v>439</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154476</v>
      </c>
      <c r="AB113" s="972"/>
      <c r="AC113" s="972"/>
      <c r="AD113" s="972"/>
      <c r="AE113" s="973"/>
      <c r="AF113" s="974">
        <v>157687</v>
      </c>
      <c r="AG113" s="972"/>
      <c r="AH113" s="972"/>
      <c r="AI113" s="972"/>
      <c r="AJ113" s="973"/>
      <c r="AK113" s="974">
        <v>169036</v>
      </c>
      <c r="AL113" s="972"/>
      <c r="AM113" s="972"/>
      <c r="AN113" s="972"/>
      <c r="AO113" s="973"/>
      <c r="AP113" s="975">
        <v>10.5</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42836</v>
      </c>
      <c r="BR113" s="863"/>
      <c r="BS113" s="863"/>
      <c r="BT113" s="863"/>
      <c r="BU113" s="863"/>
      <c r="BV113" s="863">
        <v>16573</v>
      </c>
      <c r="BW113" s="863"/>
      <c r="BX113" s="863"/>
      <c r="BY113" s="863"/>
      <c r="BZ113" s="863"/>
      <c r="CA113" s="863" t="s">
        <v>439</v>
      </c>
      <c r="CB113" s="863"/>
      <c r="CC113" s="863"/>
      <c r="CD113" s="863"/>
      <c r="CE113" s="863"/>
      <c r="CF113" s="924" t="s">
        <v>439</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439</v>
      </c>
      <c r="DH113" s="826"/>
      <c r="DI113" s="826"/>
      <c r="DJ113" s="826"/>
      <c r="DK113" s="827"/>
      <c r="DL113" s="828" t="s">
        <v>439</v>
      </c>
      <c r="DM113" s="826"/>
      <c r="DN113" s="826"/>
      <c r="DO113" s="826"/>
      <c r="DP113" s="827"/>
      <c r="DQ113" s="828" t="s">
        <v>439</v>
      </c>
      <c r="DR113" s="826"/>
      <c r="DS113" s="826"/>
      <c r="DT113" s="826"/>
      <c r="DU113" s="827"/>
      <c r="DV113" s="873" t="s">
        <v>439</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29801</v>
      </c>
      <c r="AB114" s="826"/>
      <c r="AC114" s="826"/>
      <c r="AD114" s="826"/>
      <c r="AE114" s="827"/>
      <c r="AF114" s="828">
        <v>24977</v>
      </c>
      <c r="AG114" s="826"/>
      <c r="AH114" s="826"/>
      <c r="AI114" s="826"/>
      <c r="AJ114" s="827"/>
      <c r="AK114" s="828">
        <v>16766</v>
      </c>
      <c r="AL114" s="826"/>
      <c r="AM114" s="826"/>
      <c r="AN114" s="826"/>
      <c r="AO114" s="827"/>
      <c r="AP114" s="873">
        <v>1</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316936</v>
      </c>
      <c r="BR114" s="863"/>
      <c r="BS114" s="863"/>
      <c r="BT114" s="863"/>
      <c r="BU114" s="863"/>
      <c r="BV114" s="863">
        <v>299066</v>
      </c>
      <c r="BW114" s="863"/>
      <c r="BX114" s="863"/>
      <c r="BY114" s="863"/>
      <c r="BZ114" s="863"/>
      <c r="CA114" s="863">
        <v>310322</v>
      </c>
      <c r="CB114" s="863"/>
      <c r="CC114" s="863"/>
      <c r="CD114" s="863"/>
      <c r="CE114" s="863"/>
      <c r="CF114" s="924">
        <v>19.399999999999999</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439</v>
      </c>
      <c r="DH114" s="826"/>
      <c r="DI114" s="826"/>
      <c r="DJ114" s="826"/>
      <c r="DK114" s="827"/>
      <c r="DL114" s="828" t="s">
        <v>439</v>
      </c>
      <c r="DM114" s="826"/>
      <c r="DN114" s="826"/>
      <c r="DO114" s="826"/>
      <c r="DP114" s="827"/>
      <c r="DQ114" s="828" t="s">
        <v>439</v>
      </c>
      <c r="DR114" s="826"/>
      <c r="DS114" s="826"/>
      <c r="DT114" s="826"/>
      <c r="DU114" s="827"/>
      <c r="DV114" s="873" t="s">
        <v>439</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439</v>
      </c>
      <c r="AB115" s="972"/>
      <c r="AC115" s="972"/>
      <c r="AD115" s="972"/>
      <c r="AE115" s="973"/>
      <c r="AF115" s="974" t="s">
        <v>439</v>
      </c>
      <c r="AG115" s="972"/>
      <c r="AH115" s="972"/>
      <c r="AI115" s="972"/>
      <c r="AJ115" s="973"/>
      <c r="AK115" s="974" t="s">
        <v>439</v>
      </c>
      <c r="AL115" s="972"/>
      <c r="AM115" s="972"/>
      <c r="AN115" s="972"/>
      <c r="AO115" s="973"/>
      <c r="AP115" s="975" t="s">
        <v>439</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439</v>
      </c>
      <c r="BR115" s="863"/>
      <c r="BS115" s="863"/>
      <c r="BT115" s="863"/>
      <c r="BU115" s="863"/>
      <c r="BV115" s="863" t="s">
        <v>455</v>
      </c>
      <c r="BW115" s="863"/>
      <c r="BX115" s="863"/>
      <c r="BY115" s="863"/>
      <c r="BZ115" s="863"/>
      <c r="CA115" s="863" t="s">
        <v>439</v>
      </c>
      <c r="CB115" s="863"/>
      <c r="CC115" s="863"/>
      <c r="CD115" s="863"/>
      <c r="CE115" s="863"/>
      <c r="CF115" s="924" t="s">
        <v>130</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439</v>
      </c>
      <c r="DH115" s="826"/>
      <c r="DI115" s="826"/>
      <c r="DJ115" s="826"/>
      <c r="DK115" s="827"/>
      <c r="DL115" s="828" t="s">
        <v>439</v>
      </c>
      <c r="DM115" s="826"/>
      <c r="DN115" s="826"/>
      <c r="DO115" s="826"/>
      <c r="DP115" s="827"/>
      <c r="DQ115" s="828" t="s">
        <v>439</v>
      </c>
      <c r="DR115" s="826"/>
      <c r="DS115" s="826"/>
      <c r="DT115" s="826"/>
      <c r="DU115" s="827"/>
      <c r="DV115" s="873" t="s">
        <v>439</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439</v>
      </c>
      <c r="AB116" s="826"/>
      <c r="AC116" s="826"/>
      <c r="AD116" s="826"/>
      <c r="AE116" s="827"/>
      <c r="AF116" s="828" t="s">
        <v>439</v>
      </c>
      <c r="AG116" s="826"/>
      <c r="AH116" s="826"/>
      <c r="AI116" s="826"/>
      <c r="AJ116" s="827"/>
      <c r="AK116" s="828" t="s">
        <v>439</v>
      </c>
      <c r="AL116" s="826"/>
      <c r="AM116" s="826"/>
      <c r="AN116" s="826"/>
      <c r="AO116" s="827"/>
      <c r="AP116" s="873" t="s">
        <v>439</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439</v>
      </c>
      <c r="BR116" s="863"/>
      <c r="BS116" s="863"/>
      <c r="BT116" s="863"/>
      <c r="BU116" s="863"/>
      <c r="BV116" s="863" t="s">
        <v>439</v>
      </c>
      <c r="BW116" s="863"/>
      <c r="BX116" s="863"/>
      <c r="BY116" s="863"/>
      <c r="BZ116" s="863"/>
      <c r="CA116" s="863" t="s">
        <v>439</v>
      </c>
      <c r="CB116" s="863"/>
      <c r="CC116" s="863"/>
      <c r="CD116" s="863"/>
      <c r="CE116" s="863"/>
      <c r="CF116" s="924" t="s">
        <v>439</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439</v>
      </c>
      <c r="DH116" s="826"/>
      <c r="DI116" s="826"/>
      <c r="DJ116" s="826"/>
      <c r="DK116" s="827"/>
      <c r="DL116" s="828" t="s">
        <v>439</v>
      </c>
      <c r="DM116" s="826"/>
      <c r="DN116" s="826"/>
      <c r="DO116" s="826"/>
      <c r="DP116" s="827"/>
      <c r="DQ116" s="828" t="s">
        <v>460</v>
      </c>
      <c r="DR116" s="826"/>
      <c r="DS116" s="826"/>
      <c r="DT116" s="826"/>
      <c r="DU116" s="827"/>
      <c r="DV116" s="873" t="s">
        <v>439</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419154</v>
      </c>
      <c r="AB117" s="958"/>
      <c r="AC117" s="958"/>
      <c r="AD117" s="958"/>
      <c r="AE117" s="959"/>
      <c r="AF117" s="960">
        <v>405991</v>
      </c>
      <c r="AG117" s="958"/>
      <c r="AH117" s="958"/>
      <c r="AI117" s="958"/>
      <c r="AJ117" s="959"/>
      <c r="AK117" s="960">
        <v>410020</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439</v>
      </c>
      <c r="BR117" s="863"/>
      <c r="BS117" s="863"/>
      <c r="BT117" s="863"/>
      <c r="BU117" s="863"/>
      <c r="BV117" s="863" t="s">
        <v>439</v>
      </c>
      <c r="BW117" s="863"/>
      <c r="BX117" s="863"/>
      <c r="BY117" s="863"/>
      <c r="BZ117" s="863"/>
      <c r="CA117" s="863" t="s">
        <v>439</v>
      </c>
      <c r="CB117" s="863"/>
      <c r="CC117" s="863"/>
      <c r="CD117" s="863"/>
      <c r="CE117" s="863"/>
      <c r="CF117" s="924" t="s">
        <v>439</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439</v>
      </c>
      <c r="DH117" s="826"/>
      <c r="DI117" s="826"/>
      <c r="DJ117" s="826"/>
      <c r="DK117" s="827"/>
      <c r="DL117" s="828" t="s">
        <v>439</v>
      </c>
      <c r="DM117" s="826"/>
      <c r="DN117" s="826"/>
      <c r="DO117" s="826"/>
      <c r="DP117" s="827"/>
      <c r="DQ117" s="828" t="s">
        <v>439</v>
      </c>
      <c r="DR117" s="826"/>
      <c r="DS117" s="826"/>
      <c r="DT117" s="826"/>
      <c r="DU117" s="827"/>
      <c r="DV117" s="873" t="s">
        <v>439</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305</v>
      </c>
      <c r="AL118" s="951"/>
      <c r="AM118" s="951"/>
      <c r="AN118" s="951"/>
      <c r="AO118" s="952"/>
      <c r="AP118" s="954" t="s">
        <v>433</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455</v>
      </c>
      <c r="BR118" s="894"/>
      <c r="BS118" s="894"/>
      <c r="BT118" s="894"/>
      <c r="BU118" s="894"/>
      <c r="BV118" s="894" t="s">
        <v>455</v>
      </c>
      <c r="BW118" s="894"/>
      <c r="BX118" s="894"/>
      <c r="BY118" s="894"/>
      <c r="BZ118" s="894"/>
      <c r="CA118" s="894" t="s">
        <v>439</v>
      </c>
      <c r="CB118" s="894"/>
      <c r="CC118" s="894"/>
      <c r="CD118" s="894"/>
      <c r="CE118" s="894"/>
      <c r="CF118" s="924" t="s">
        <v>439</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439</v>
      </c>
      <c r="DH118" s="826"/>
      <c r="DI118" s="826"/>
      <c r="DJ118" s="826"/>
      <c r="DK118" s="827"/>
      <c r="DL118" s="828" t="s">
        <v>466</v>
      </c>
      <c r="DM118" s="826"/>
      <c r="DN118" s="826"/>
      <c r="DO118" s="826"/>
      <c r="DP118" s="827"/>
      <c r="DQ118" s="828" t="s">
        <v>439</v>
      </c>
      <c r="DR118" s="826"/>
      <c r="DS118" s="826"/>
      <c r="DT118" s="826"/>
      <c r="DU118" s="827"/>
      <c r="DV118" s="873" t="s">
        <v>439</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439</v>
      </c>
      <c r="AB119" s="944"/>
      <c r="AC119" s="944"/>
      <c r="AD119" s="944"/>
      <c r="AE119" s="945"/>
      <c r="AF119" s="946" t="s">
        <v>439</v>
      </c>
      <c r="AG119" s="944"/>
      <c r="AH119" s="944"/>
      <c r="AI119" s="944"/>
      <c r="AJ119" s="945"/>
      <c r="AK119" s="946" t="s">
        <v>455</v>
      </c>
      <c r="AL119" s="944"/>
      <c r="AM119" s="944"/>
      <c r="AN119" s="944"/>
      <c r="AO119" s="945"/>
      <c r="AP119" s="947" t="s">
        <v>455</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467</v>
      </c>
      <c r="BP119" s="927"/>
      <c r="BQ119" s="931">
        <v>4562568</v>
      </c>
      <c r="BR119" s="894"/>
      <c r="BS119" s="894"/>
      <c r="BT119" s="894"/>
      <c r="BU119" s="894"/>
      <c r="BV119" s="894">
        <v>4454630</v>
      </c>
      <c r="BW119" s="894"/>
      <c r="BX119" s="894"/>
      <c r="BY119" s="894"/>
      <c r="BZ119" s="894"/>
      <c r="CA119" s="894">
        <v>4432794</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439</v>
      </c>
      <c r="DH119" s="809"/>
      <c r="DI119" s="809"/>
      <c r="DJ119" s="809"/>
      <c r="DK119" s="810"/>
      <c r="DL119" s="811" t="s">
        <v>439</v>
      </c>
      <c r="DM119" s="809"/>
      <c r="DN119" s="809"/>
      <c r="DO119" s="809"/>
      <c r="DP119" s="810"/>
      <c r="DQ119" s="811" t="s">
        <v>439</v>
      </c>
      <c r="DR119" s="809"/>
      <c r="DS119" s="809"/>
      <c r="DT119" s="809"/>
      <c r="DU119" s="810"/>
      <c r="DV119" s="897" t="s">
        <v>439</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439</v>
      </c>
      <c r="AB120" s="826"/>
      <c r="AC120" s="826"/>
      <c r="AD120" s="826"/>
      <c r="AE120" s="827"/>
      <c r="AF120" s="828" t="s">
        <v>439</v>
      </c>
      <c r="AG120" s="826"/>
      <c r="AH120" s="826"/>
      <c r="AI120" s="826"/>
      <c r="AJ120" s="827"/>
      <c r="AK120" s="828" t="s">
        <v>439</v>
      </c>
      <c r="AL120" s="826"/>
      <c r="AM120" s="826"/>
      <c r="AN120" s="826"/>
      <c r="AO120" s="827"/>
      <c r="AP120" s="873" t="s">
        <v>439</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3679123</v>
      </c>
      <c r="BR120" s="891"/>
      <c r="BS120" s="891"/>
      <c r="BT120" s="891"/>
      <c r="BU120" s="891"/>
      <c r="BV120" s="891">
        <v>3840957</v>
      </c>
      <c r="BW120" s="891"/>
      <c r="BX120" s="891"/>
      <c r="BY120" s="891"/>
      <c r="BZ120" s="891"/>
      <c r="CA120" s="891">
        <v>4653928</v>
      </c>
      <c r="CB120" s="891"/>
      <c r="CC120" s="891"/>
      <c r="CD120" s="891"/>
      <c r="CE120" s="891"/>
      <c r="CF120" s="915">
        <v>290.39999999999998</v>
      </c>
      <c r="CG120" s="916"/>
      <c r="CH120" s="916"/>
      <c r="CI120" s="916"/>
      <c r="CJ120" s="916"/>
      <c r="CK120" s="917" t="s">
        <v>471</v>
      </c>
      <c r="CL120" s="901"/>
      <c r="CM120" s="901"/>
      <c r="CN120" s="901"/>
      <c r="CO120" s="902"/>
      <c r="CP120" s="921" t="s">
        <v>472</v>
      </c>
      <c r="CQ120" s="922"/>
      <c r="CR120" s="922"/>
      <c r="CS120" s="922"/>
      <c r="CT120" s="922"/>
      <c r="CU120" s="922"/>
      <c r="CV120" s="922"/>
      <c r="CW120" s="922"/>
      <c r="CX120" s="922"/>
      <c r="CY120" s="922"/>
      <c r="CZ120" s="922"/>
      <c r="DA120" s="922"/>
      <c r="DB120" s="922"/>
      <c r="DC120" s="922"/>
      <c r="DD120" s="922"/>
      <c r="DE120" s="922"/>
      <c r="DF120" s="923"/>
      <c r="DG120" s="910">
        <v>1537753</v>
      </c>
      <c r="DH120" s="891"/>
      <c r="DI120" s="891"/>
      <c r="DJ120" s="891"/>
      <c r="DK120" s="891"/>
      <c r="DL120" s="891">
        <v>1422773</v>
      </c>
      <c r="DM120" s="891"/>
      <c r="DN120" s="891"/>
      <c r="DO120" s="891"/>
      <c r="DP120" s="891"/>
      <c r="DQ120" s="891">
        <v>1316467</v>
      </c>
      <c r="DR120" s="891"/>
      <c r="DS120" s="891"/>
      <c r="DT120" s="891"/>
      <c r="DU120" s="891"/>
      <c r="DV120" s="892">
        <v>82.2</v>
      </c>
      <c r="DW120" s="892"/>
      <c r="DX120" s="892"/>
      <c r="DY120" s="892"/>
      <c r="DZ120" s="893"/>
    </row>
    <row r="121" spans="1:130" s="248" customFormat="1" ht="26.25" customHeight="1" x14ac:dyDescent="0.15">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466</v>
      </c>
      <c r="AB121" s="826"/>
      <c r="AC121" s="826"/>
      <c r="AD121" s="826"/>
      <c r="AE121" s="827"/>
      <c r="AF121" s="828" t="s">
        <v>439</v>
      </c>
      <c r="AG121" s="826"/>
      <c r="AH121" s="826"/>
      <c r="AI121" s="826"/>
      <c r="AJ121" s="827"/>
      <c r="AK121" s="828" t="s">
        <v>439</v>
      </c>
      <c r="AL121" s="826"/>
      <c r="AM121" s="826"/>
      <c r="AN121" s="826"/>
      <c r="AO121" s="827"/>
      <c r="AP121" s="873" t="s">
        <v>439</v>
      </c>
      <c r="AQ121" s="874"/>
      <c r="AR121" s="874"/>
      <c r="AS121" s="874"/>
      <c r="AT121" s="875"/>
      <c r="AU121" s="935"/>
      <c r="AV121" s="936"/>
      <c r="AW121" s="936"/>
      <c r="AX121" s="936"/>
      <c r="AY121" s="937"/>
      <c r="AZ121" s="861" t="s">
        <v>474</v>
      </c>
      <c r="BA121" s="796"/>
      <c r="BB121" s="796"/>
      <c r="BC121" s="796"/>
      <c r="BD121" s="796"/>
      <c r="BE121" s="796"/>
      <c r="BF121" s="796"/>
      <c r="BG121" s="796"/>
      <c r="BH121" s="796"/>
      <c r="BI121" s="796"/>
      <c r="BJ121" s="796"/>
      <c r="BK121" s="796"/>
      <c r="BL121" s="796"/>
      <c r="BM121" s="796"/>
      <c r="BN121" s="796"/>
      <c r="BO121" s="796"/>
      <c r="BP121" s="797"/>
      <c r="BQ121" s="862">
        <v>174770</v>
      </c>
      <c r="BR121" s="863"/>
      <c r="BS121" s="863"/>
      <c r="BT121" s="863"/>
      <c r="BU121" s="863"/>
      <c r="BV121" s="863">
        <v>153350</v>
      </c>
      <c r="BW121" s="863"/>
      <c r="BX121" s="863"/>
      <c r="BY121" s="863"/>
      <c r="BZ121" s="863"/>
      <c r="CA121" s="863">
        <v>125855</v>
      </c>
      <c r="CB121" s="863"/>
      <c r="CC121" s="863"/>
      <c r="CD121" s="863"/>
      <c r="CE121" s="863"/>
      <c r="CF121" s="924">
        <v>7.9</v>
      </c>
      <c r="CG121" s="925"/>
      <c r="CH121" s="925"/>
      <c r="CI121" s="925"/>
      <c r="CJ121" s="925"/>
      <c r="CK121" s="918"/>
      <c r="CL121" s="904"/>
      <c r="CM121" s="904"/>
      <c r="CN121" s="904"/>
      <c r="CO121" s="905"/>
      <c r="CP121" s="884" t="s">
        <v>475</v>
      </c>
      <c r="CQ121" s="885"/>
      <c r="CR121" s="885"/>
      <c r="CS121" s="885"/>
      <c r="CT121" s="885"/>
      <c r="CU121" s="885"/>
      <c r="CV121" s="885"/>
      <c r="CW121" s="885"/>
      <c r="CX121" s="885"/>
      <c r="CY121" s="885"/>
      <c r="CZ121" s="885"/>
      <c r="DA121" s="885"/>
      <c r="DB121" s="885"/>
      <c r="DC121" s="885"/>
      <c r="DD121" s="885"/>
      <c r="DE121" s="885"/>
      <c r="DF121" s="886"/>
      <c r="DG121" s="862">
        <v>516014</v>
      </c>
      <c r="DH121" s="863"/>
      <c r="DI121" s="863"/>
      <c r="DJ121" s="863"/>
      <c r="DK121" s="863"/>
      <c r="DL121" s="863">
        <v>533063</v>
      </c>
      <c r="DM121" s="863"/>
      <c r="DN121" s="863"/>
      <c r="DO121" s="863"/>
      <c r="DP121" s="863"/>
      <c r="DQ121" s="863">
        <v>544702</v>
      </c>
      <c r="DR121" s="863"/>
      <c r="DS121" s="863"/>
      <c r="DT121" s="863"/>
      <c r="DU121" s="863"/>
      <c r="DV121" s="840">
        <v>34</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439</v>
      </c>
      <c r="AB122" s="826"/>
      <c r="AC122" s="826"/>
      <c r="AD122" s="826"/>
      <c r="AE122" s="827"/>
      <c r="AF122" s="828" t="s">
        <v>439</v>
      </c>
      <c r="AG122" s="826"/>
      <c r="AH122" s="826"/>
      <c r="AI122" s="826"/>
      <c r="AJ122" s="827"/>
      <c r="AK122" s="828" t="s">
        <v>439</v>
      </c>
      <c r="AL122" s="826"/>
      <c r="AM122" s="826"/>
      <c r="AN122" s="826"/>
      <c r="AO122" s="827"/>
      <c r="AP122" s="873" t="s">
        <v>439</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2568930</v>
      </c>
      <c r="BR122" s="894"/>
      <c r="BS122" s="894"/>
      <c r="BT122" s="894"/>
      <c r="BU122" s="894"/>
      <c r="BV122" s="894">
        <v>2549924</v>
      </c>
      <c r="BW122" s="894"/>
      <c r="BX122" s="894"/>
      <c r="BY122" s="894"/>
      <c r="BZ122" s="894"/>
      <c r="CA122" s="894">
        <v>2484737</v>
      </c>
      <c r="CB122" s="894"/>
      <c r="CC122" s="894"/>
      <c r="CD122" s="894"/>
      <c r="CE122" s="894"/>
      <c r="CF122" s="895">
        <v>155.1</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t="s">
        <v>439</v>
      </c>
      <c r="DH122" s="863"/>
      <c r="DI122" s="863"/>
      <c r="DJ122" s="863"/>
      <c r="DK122" s="863"/>
      <c r="DL122" s="863" t="s">
        <v>439</v>
      </c>
      <c r="DM122" s="863"/>
      <c r="DN122" s="863"/>
      <c r="DO122" s="863"/>
      <c r="DP122" s="863"/>
      <c r="DQ122" s="863" t="s">
        <v>439</v>
      </c>
      <c r="DR122" s="863"/>
      <c r="DS122" s="863"/>
      <c r="DT122" s="863"/>
      <c r="DU122" s="863"/>
      <c r="DV122" s="840" t="s">
        <v>439</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460</v>
      </c>
      <c r="AB123" s="826"/>
      <c r="AC123" s="826"/>
      <c r="AD123" s="826"/>
      <c r="AE123" s="827"/>
      <c r="AF123" s="828" t="s">
        <v>439</v>
      </c>
      <c r="AG123" s="826"/>
      <c r="AH123" s="826"/>
      <c r="AI123" s="826"/>
      <c r="AJ123" s="827"/>
      <c r="AK123" s="828" t="s">
        <v>439</v>
      </c>
      <c r="AL123" s="826"/>
      <c r="AM123" s="826"/>
      <c r="AN123" s="826"/>
      <c r="AO123" s="827"/>
      <c r="AP123" s="873" t="s">
        <v>439</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478</v>
      </c>
      <c r="BP123" s="927"/>
      <c r="BQ123" s="881">
        <v>6422823</v>
      </c>
      <c r="BR123" s="882"/>
      <c r="BS123" s="882"/>
      <c r="BT123" s="882"/>
      <c r="BU123" s="882"/>
      <c r="BV123" s="882">
        <v>6544231</v>
      </c>
      <c r="BW123" s="882"/>
      <c r="BX123" s="882"/>
      <c r="BY123" s="882"/>
      <c r="BZ123" s="882"/>
      <c r="CA123" s="882">
        <v>7264520</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t="s">
        <v>455</v>
      </c>
      <c r="DH123" s="826"/>
      <c r="DI123" s="826"/>
      <c r="DJ123" s="826"/>
      <c r="DK123" s="827"/>
      <c r="DL123" s="828" t="s">
        <v>439</v>
      </c>
      <c r="DM123" s="826"/>
      <c r="DN123" s="826"/>
      <c r="DO123" s="826"/>
      <c r="DP123" s="827"/>
      <c r="DQ123" s="828" t="s">
        <v>439</v>
      </c>
      <c r="DR123" s="826"/>
      <c r="DS123" s="826"/>
      <c r="DT123" s="826"/>
      <c r="DU123" s="827"/>
      <c r="DV123" s="873" t="s">
        <v>455</v>
      </c>
      <c r="DW123" s="874"/>
      <c r="DX123" s="874"/>
      <c r="DY123" s="874"/>
      <c r="DZ123" s="875"/>
    </row>
    <row r="124" spans="1:130" s="248" customFormat="1" ht="26.25" customHeight="1" thickBot="1" x14ac:dyDescent="0.2">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439</v>
      </c>
      <c r="AB124" s="826"/>
      <c r="AC124" s="826"/>
      <c r="AD124" s="826"/>
      <c r="AE124" s="827"/>
      <c r="AF124" s="828" t="s">
        <v>439</v>
      </c>
      <c r="AG124" s="826"/>
      <c r="AH124" s="826"/>
      <c r="AI124" s="826"/>
      <c r="AJ124" s="827"/>
      <c r="AK124" s="828" t="s">
        <v>439</v>
      </c>
      <c r="AL124" s="826"/>
      <c r="AM124" s="826"/>
      <c r="AN124" s="826"/>
      <c r="AO124" s="827"/>
      <c r="AP124" s="873" t="s">
        <v>455</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455</v>
      </c>
      <c r="BR124" s="880"/>
      <c r="BS124" s="880"/>
      <c r="BT124" s="880"/>
      <c r="BU124" s="880"/>
      <c r="BV124" s="880" t="s">
        <v>439</v>
      </c>
      <c r="BW124" s="880"/>
      <c r="BX124" s="880"/>
      <c r="BY124" s="880"/>
      <c r="BZ124" s="880"/>
      <c r="CA124" s="880" t="s">
        <v>439</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t="s">
        <v>439</v>
      </c>
      <c r="DH124" s="809"/>
      <c r="DI124" s="809"/>
      <c r="DJ124" s="809"/>
      <c r="DK124" s="810"/>
      <c r="DL124" s="811" t="s">
        <v>439</v>
      </c>
      <c r="DM124" s="809"/>
      <c r="DN124" s="809"/>
      <c r="DO124" s="809"/>
      <c r="DP124" s="810"/>
      <c r="DQ124" s="811" t="s">
        <v>439</v>
      </c>
      <c r="DR124" s="809"/>
      <c r="DS124" s="809"/>
      <c r="DT124" s="809"/>
      <c r="DU124" s="810"/>
      <c r="DV124" s="897" t="s">
        <v>439</v>
      </c>
      <c r="DW124" s="898"/>
      <c r="DX124" s="898"/>
      <c r="DY124" s="898"/>
      <c r="DZ124" s="899"/>
    </row>
    <row r="125" spans="1:130" s="248" customFormat="1" ht="26.25" customHeight="1" x14ac:dyDescent="0.15">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439</v>
      </c>
      <c r="AB125" s="826"/>
      <c r="AC125" s="826"/>
      <c r="AD125" s="826"/>
      <c r="AE125" s="827"/>
      <c r="AF125" s="828" t="s">
        <v>439</v>
      </c>
      <c r="AG125" s="826"/>
      <c r="AH125" s="826"/>
      <c r="AI125" s="826"/>
      <c r="AJ125" s="827"/>
      <c r="AK125" s="828" t="s">
        <v>439</v>
      </c>
      <c r="AL125" s="826"/>
      <c r="AM125" s="826"/>
      <c r="AN125" s="826"/>
      <c r="AO125" s="827"/>
      <c r="AP125" s="873" t="s">
        <v>466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439</v>
      </c>
      <c r="DH125" s="891"/>
      <c r="DI125" s="891"/>
      <c r="DJ125" s="891"/>
      <c r="DK125" s="891"/>
      <c r="DL125" s="891" t="s">
        <v>439</v>
      </c>
      <c r="DM125" s="891"/>
      <c r="DN125" s="891"/>
      <c r="DO125" s="891"/>
      <c r="DP125" s="891"/>
      <c r="DQ125" s="891" t="s">
        <v>439</v>
      </c>
      <c r="DR125" s="891"/>
      <c r="DS125" s="891"/>
      <c r="DT125" s="891"/>
      <c r="DU125" s="891"/>
      <c r="DV125" s="892" t="s">
        <v>439</v>
      </c>
      <c r="DW125" s="892"/>
      <c r="DX125" s="892"/>
      <c r="DY125" s="892"/>
      <c r="DZ125" s="893"/>
    </row>
    <row r="126" spans="1:130" s="248" customFormat="1" ht="26.25" customHeight="1" thickBot="1" x14ac:dyDescent="0.2">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439</v>
      </c>
      <c r="AB126" s="826"/>
      <c r="AC126" s="826"/>
      <c r="AD126" s="826"/>
      <c r="AE126" s="827"/>
      <c r="AF126" s="828" t="s">
        <v>439</v>
      </c>
      <c r="AG126" s="826"/>
      <c r="AH126" s="826"/>
      <c r="AI126" s="826"/>
      <c r="AJ126" s="827"/>
      <c r="AK126" s="828" t="s">
        <v>439</v>
      </c>
      <c r="AL126" s="826"/>
      <c r="AM126" s="826"/>
      <c r="AN126" s="826"/>
      <c r="AO126" s="827"/>
      <c r="AP126" s="873" t="s">
        <v>439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439</v>
      </c>
      <c r="DH126" s="863"/>
      <c r="DI126" s="863"/>
      <c r="DJ126" s="863"/>
      <c r="DK126" s="863"/>
      <c r="DL126" s="863" t="s">
        <v>439</v>
      </c>
      <c r="DM126" s="863"/>
      <c r="DN126" s="863"/>
      <c r="DO126" s="863"/>
      <c r="DP126" s="863"/>
      <c r="DQ126" s="863" t="s">
        <v>439</v>
      </c>
      <c r="DR126" s="863"/>
      <c r="DS126" s="863"/>
      <c r="DT126" s="863"/>
      <c r="DU126" s="863"/>
      <c r="DV126" s="840" t="s">
        <v>439</v>
      </c>
      <c r="DW126" s="840"/>
      <c r="DX126" s="840"/>
      <c r="DY126" s="840"/>
      <c r="DZ126" s="841"/>
    </row>
    <row r="127" spans="1:130" s="248" customFormat="1" ht="26.25" customHeight="1" x14ac:dyDescent="0.15">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439</v>
      </c>
      <c r="AB127" s="826"/>
      <c r="AC127" s="826"/>
      <c r="AD127" s="826"/>
      <c r="AE127" s="827"/>
      <c r="AF127" s="828" t="s">
        <v>439</v>
      </c>
      <c r="AG127" s="826"/>
      <c r="AH127" s="826"/>
      <c r="AI127" s="826"/>
      <c r="AJ127" s="827"/>
      <c r="AK127" s="828" t="s">
        <v>439</v>
      </c>
      <c r="AL127" s="826"/>
      <c r="AM127" s="826"/>
      <c r="AN127" s="826"/>
      <c r="AO127" s="827"/>
      <c r="AP127" s="873" t="s">
        <v>439</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439</v>
      </c>
      <c r="DH127" s="863"/>
      <c r="DI127" s="863"/>
      <c r="DJ127" s="863"/>
      <c r="DK127" s="863"/>
      <c r="DL127" s="863" t="s">
        <v>439</v>
      </c>
      <c r="DM127" s="863"/>
      <c r="DN127" s="863"/>
      <c r="DO127" s="863"/>
      <c r="DP127" s="863"/>
      <c r="DQ127" s="863" t="s">
        <v>439</v>
      </c>
      <c r="DR127" s="863"/>
      <c r="DS127" s="863"/>
      <c r="DT127" s="863"/>
      <c r="DU127" s="863"/>
      <c r="DV127" s="840" t="s">
        <v>439</v>
      </c>
      <c r="DW127" s="840"/>
      <c r="DX127" s="840"/>
      <c r="DY127" s="840"/>
      <c r="DZ127" s="841"/>
    </row>
    <row r="128" spans="1:130" s="248" customFormat="1" ht="26.25" customHeight="1" thickBot="1" x14ac:dyDescent="0.2">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31044</v>
      </c>
      <c r="AB128" s="847"/>
      <c r="AC128" s="847"/>
      <c r="AD128" s="847"/>
      <c r="AE128" s="848"/>
      <c r="AF128" s="849">
        <v>30036</v>
      </c>
      <c r="AG128" s="847"/>
      <c r="AH128" s="847"/>
      <c r="AI128" s="847"/>
      <c r="AJ128" s="848"/>
      <c r="AK128" s="849">
        <v>29800</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439</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t="s">
        <v>439</v>
      </c>
      <c r="DH128" s="837"/>
      <c r="DI128" s="837"/>
      <c r="DJ128" s="837"/>
      <c r="DK128" s="837"/>
      <c r="DL128" s="837" t="s">
        <v>466</v>
      </c>
      <c r="DM128" s="837"/>
      <c r="DN128" s="837"/>
      <c r="DO128" s="837"/>
      <c r="DP128" s="837"/>
      <c r="DQ128" s="837" t="s">
        <v>466</v>
      </c>
      <c r="DR128" s="837"/>
      <c r="DS128" s="837"/>
      <c r="DT128" s="837"/>
      <c r="DU128" s="837"/>
      <c r="DV128" s="838" t="s">
        <v>466</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1795025</v>
      </c>
      <c r="AB129" s="826"/>
      <c r="AC129" s="826"/>
      <c r="AD129" s="826"/>
      <c r="AE129" s="827"/>
      <c r="AF129" s="828">
        <v>1772429</v>
      </c>
      <c r="AG129" s="826"/>
      <c r="AH129" s="826"/>
      <c r="AI129" s="826"/>
      <c r="AJ129" s="827"/>
      <c r="AK129" s="828">
        <v>1859899</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130</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269081</v>
      </c>
      <c r="AB130" s="826"/>
      <c r="AC130" s="826"/>
      <c r="AD130" s="826"/>
      <c r="AE130" s="827"/>
      <c r="AF130" s="828">
        <v>263312</v>
      </c>
      <c r="AG130" s="826"/>
      <c r="AH130" s="826"/>
      <c r="AI130" s="826"/>
      <c r="AJ130" s="827"/>
      <c r="AK130" s="828">
        <v>257447</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7.6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1525944</v>
      </c>
      <c r="AB131" s="809"/>
      <c r="AC131" s="809"/>
      <c r="AD131" s="809"/>
      <c r="AE131" s="810"/>
      <c r="AF131" s="811">
        <v>1509117</v>
      </c>
      <c r="AG131" s="809"/>
      <c r="AH131" s="809"/>
      <c r="AI131" s="809"/>
      <c r="AJ131" s="810"/>
      <c r="AK131" s="811">
        <v>1602452</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t="s">
        <v>130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7.8003517819999999</v>
      </c>
      <c r="AB132" s="789"/>
      <c r="AC132" s="789"/>
      <c r="AD132" s="789"/>
      <c r="AE132" s="790"/>
      <c r="AF132" s="791">
        <v>7.4641661319999999</v>
      </c>
      <c r="AG132" s="789"/>
      <c r="AH132" s="789"/>
      <c r="AI132" s="789"/>
      <c r="AJ132" s="790"/>
      <c r="AK132" s="791">
        <v>7.6615711419999997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7.5</v>
      </c>
      <c r="AB133" s="768"/>
      <c r="AC133" s="768"/>
      <c r="AD133" s="768"/>
      <c r="AE133" s="769"/>
      <c r="AF133" s="767">
        <v>7.5</v>
      </c>
      <c r="AG133" s="768"/>
      <c r="AH133" s="768"/>
      <c r="AI133" s="768"/>
      <c r="AJ133" s="769"/>
      <c r="AK133" s="767">
        <v>7.6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H0IZd+keWGeflqh2MC/33zJOm0IaClK3eO/d4H5CAWgwYWk7cVAzA4y6Xdkz7mXdGsKEiNKpGJdSfJBVfCr5w==" saltValue="tOYkbL0C9jtDnQF+hB7l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46" zoomScale="70" zoomScaleNormal="85" zoomScaleSheetLayoutView="70" workbookViewId="0">
      <selection activeCell="CU51" sqref="CU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CfGM7pWxgYfG9xR/jnq6DD/tl6lE3Cik3eDcVcYlwmOb0DtuWWROZCUM5BPqES++ziHHRTp9yIuWCRPGMcS+A==" saltValue="CkwkgtuuwO2Ax1xGxHl7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X51"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LF883jEkLtGuUHjLSeKWUm1TBDIBfql4ec7PF/F2fd9bmj+ia+XcVe2fRFuELDsGGztOcNYhGLsCM+OWI1R+Q==" saltValue="FKTHOrnjrHRTq8sMGpQp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L46" workbookViewId="0">
      <selection activeCell="AM31" sqref="AM3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513</v>
      </c>
      <c r="AL9" s="1191"/>
      <c r="AM9" s="1191"/>
      <c r="AN9" s="1192"/>
      <c r="AO9" s="314">
        <v>621419</v>
      </c>
      <c r="AP9" s="314">
        <v>169232</v>
      </c>
      <c r="AQ9" s="315">
        <v>224098</v>
      </c>
      <c r="AR9" s="316">
        <v>-24.5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514</v>
      </c>
      <c r="AL10" s="1191"/>
      <c r="AM10" s="1191"/>
      <c r="AN10" s="1192"/>
      <c r="AO10" s="317">
        <v>10919</v>
      </c>
      <c r="AP10" s="317">
        <v>2974</v>
      </c>
      <c r="AQ10" s="318">
        <v>32087</v>
      </c>
      <c r="AR10" s="319">
        <v>-90.7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515</v>
      </c>
      <c r="AL11" s="1191"/>
      <c r="AM11" s="1191"/>
      <c r="AN11" s="1192"/>
      <c r="AO11" s="317" t="s">
        <v>516</v>
      </c>
      <c r="AP11" s="317" t="s">
        <v>516</v>
      </c>
      <c r="AQ11" s="318">
        <v>3587</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517</v>
      </c>
      <c r="AL12" s="1191"/>
      <c r="AM12" s="1191"/>
      <c r="AN12" s="1192"/>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518</v>
      </c>
      <c r="AL13" s="1191"/>
      <c r="AM13" s="1191"/>
      <c r="AN13" s="1192"/>
      <c r="AO13" s="317" t="s">
        <v>516</v>
      </c>
      <c r="AP13" s="317" t="s">
        <v>516</v>
      </c>
      <c r="AQ13" s="318">
        <v>11579</v>
      </c>
      <c r="AR13" s="319" t="s">
        <v>516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519</v>
      </c>
      <c r="AL14" s="1191"/>
      <c r="AM14" s="1191"/>
      <c r="AN14" s="1192"/>
      <c r="AO14" s="317">
        <v>29458</v>
      </c>
      <c r="AP14" s="317">
        <v>8022</v>
      </c>
      <c r="AQ14" s="318">
        <v>4496</v>
      </c>
      <c r="AR14" s="319">
        <v>78.400000000000006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520</v>
      </c>
      <c r="AL15" s="1194"/>
      <c r="AM15" s="1194"/>
      <c r="AN15" s="1195"/>
      <c r="AO15" s="317">
        <v>-56137</v>
      </c>
      <c r="AP15" s="317">
        <v>-15288</v>
      </c>
      <c r="AQ15" s="318">
        <v>-17592</v>
      </c>
      <c r="AR15" s="319">
        <v>-13.1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188</v>
      </c>
      <c r="AL16" s="1194"/>
      <c r="AM16" s="1194"/>
      <c r="AN16" s="1195"/>
      <c r="AO16" s="317">
        <v>605659</v>
      </c>
      <c r="AP16" s="317">
        <v>164940</v>
      </c>
      <c r="AQ16" s="318">
        <v>258255</v>
      </c>
      <c r="AR16" s="319">
        <v>-36.1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525</v>
      </c>
      <c r="AL21" s="1197"/>
      <c r="AM21" s="1197"/>
      <c r="AN21" s="1198"/>
      <c r="AO21" s="330">
        <v>15.52</v>
      </c>
      <c r="AP21" s="331">
        <v>22.75</v>
      </c>
      <c r="AQ21" s="332">
        <v>-7.23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526</v>
      </c>
      <c r="AL22" s="1197"/>
      <c r="AM22" s="1197"/>
      <c r="AN22" s="1198"/>
      <c r="AO22" s="335">
        <v>94.2</v>
      </c>
      <c r="AP22" s="336">
        <v>95.6</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530</v>
      </c>
      <c r="AL32" s="1180"/>
      <c r="AM32" s="1180"/>
      <c r="AN32" s="1181"/>
      <c r="AO32" s="345">
        <v>224218</v>
      </c>
      <c r="AP32" s="345">
        <v>61062</v>
      </c>
      <c r="AQ32" s="346">
        <v>146295</v>
      </c>
      <c r="AR32" s="347">
        <v>-58.3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531</v>
      </c>
      <c r="AL33" s="1180"/>
      <c r="AM33" s="1180"/>
      <c r="AN33" s="1181"/>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532</v>
      </c>
      <c r="AL34" s="1180"/>
      <c r="AM34" s="1180"/>
      <c r="AN34" s="1181"/>
      <c r="AO34" s="345" t="s">
        <v>516</v>
      </c>
      <c r="AP34" s="345" t="s">
        <v>516</v>
      </c>
      <c r="AQ34" s="346">
        <v>4</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533</v>
      </c>
      <c r="AL35" s="1180"/>
      <c r="AM35" s="1180"/>
      <c r="AN35" s="1181"/>
      <c r="AO35" s="345">
        <v>169036</v>
      </c>
      <c r="AP35" s="345">
        <v>46034</v>
      </c>
      <c r="AQ35" s="346">
        <v>31593</v>
      </c>
      <c r="AR35" s="347">
        <v>45.7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534</v>
      </c>
      <c r="AL36" s="1180"/>
      <c r="AM36" s="1180"/>
      <c r="AN36" s="1181"/>
      <c r="AO36" s="345">
        <v>16766</v>
      </c>
      <c r="AP36" s="345">
        <v>4566</v>
      </c>
      <c r="AQ36" s="346">
        <v>3914</v>
      </c>
      <c r="AR36" s="347">
        <v>16.7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535</v>
      </c>
      <c r="AL37" s="1180"/>
      <c r="AM37" s="1180"/>
      <c r="AN37" s="1181"/>
      <c r="AO37" s="345" t="s">
        <v>516</v>
      </c>
      <c r="AP37" s="345" t="s">
        <v>516</v>
      </c>
      <c r="AQ37" s="346">
        <v>1348</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536</v>
      </c>
      <c r="AL38" s="1177"/>
      <c r="AM38" s="1177"/>
      <c r="AN38" s="1178"/>
      <c r="AO38" s="348" t="s">
        <v>516</v>
      </c>
      <c r="AP38" s="348" t="s">
        <v>516</v>
      </c>
      <c r="AQ38" s="349">
        <v>27</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537</v>
      </c>
      <c r="AL39" s="1177"/>
      <c r="AM39" s="1177"/>
      <c r="AN39" s="1178"/>
      <c r="AO39" s="345">
        <v>-29800</v>
      </c>
      <c r="AP39" s="345">
        <v>-8115</v>
      </c>
      <c r="AQ39" s="346">
        <v>-7201</v>
      </c>
      <c r="AR39" s="347">
        <v>12.7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538</v>
      </c>
      <c r="AL40" s="1180"/>
      <c r="AM40" s="1180"/>
      <c r="AN40" s="1181"/>
      <c r="AO40" s="345">
        <v>-257447</v>
      </c>
      <c r="AP40" s="345">
        <v>-70111</v>
      </c>
      <c r="AQ40" s="346">
        <v>-128709</v>
      </c>
      <c r="AR40" s="347">
        <v>-45.5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297</v>
      </c>
      <c r="AL41" s="1183"/>
      <c r="AM41" s="1183"/>
      <c r="AN41" s="1184"/>
      <c r="AO41" s="345">
        <v>122773</v>
      </c>
      <c r="AP41" s="345">
        <v>33435</v>
      </c>
      <c r="AQ41" s="346">
        <v>47272</v>
      </c>
      <c r="AR41" s="347">
        <v>-29.3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508</v>
      </c>
      <c r="AN49" s="1187" t="s">
        <v>542</v>
      </c>
      <c r="AO49" s="1188"/>
      <c r="AP49" s="1188"/>
      <c r="AQ49" s="1188"/>
      <c r="AR49" s="118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601205</v>
      </c>
      <c r="AN51" s="367">
        <v>155632</v>
      </c>
      <c r="AO51" s="368">
        <v>91</v>
      </c>
      <c r="AP51" s="369">
        <v>291945</v>
      </c>
      <c r="AQ51" s="370">
        <v>4.0999999999999996</v>
      </c>
      <c r="AR51" s="371">
        <v>86.9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396832</v>
      </c>
      <c r="AN52" s="375">
        <v>102726</v>
      </c>
      <c r="AO52" s="376">
        <v>116.6</v>
      </c>
      <c r="AP52" s="377">
        <v>127651</v>
      </c>
      <c r="AQ52" s="378">
        <v>0.3</v>
      </c>
      <c r="AR52" s="379">
        <v>116.3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574645</v>
      </c>
      <c r="AN53" s="367">
        <v>151222</v>
      </c>
      <c r="AO53" s="368">
        <v>-2.8</v>
      </c>
      <c r="AP53" s="369">
        <v>291173</v>
      </c>
      <c r="AQ53" s="370">
        <v>-0.3</v>
      </c>
      <c r="AR53" s="371">
        <v>-2.5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225381</v>
      </c>
      <c r="AN54" s="375">
        <v>59311</v>
      </c>
      <c r="AO54" s="376">
        <v>-42.3</v>
      </c>
      <c r="AP54" s="377">
        <v>119071</v>
      </c>
      <c r="AQ54" s="378">
        <v>-6.7</v>
      </c>
      <c r="AR54" s="379">
        <v>-35.6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551966</v>
      </c>
      <c r="AN55" s="367">
        <v>145830</v>
      </c>
      <c r="AO55" s="368">
        <v>-3.6</v>
      </c>
      <c r="AP55" s="369">
        <v>271581</v>
      </c>
      <c r="AQ55" s="370">
        <v>-6.7</v>
      </c>
      <c r="AR55" s="371">
        <v>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245861</v>
      </c>
      <c r="AN56" s="375">
        <v>64957</v>
      </c>
      <c r="AO56" s="376">
        <v>9.5</v>
      </c>
      <c r="AP56" s="377">
        <v>117844</v>
      </c>
      <c r="AQ56" s="378">
        <v>-1</v>
      </c>
      <c r="AR56" s="379">
        <v>10.5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658486</v>
      </c>
      <c r="AN57" s="367">
        <v>176585</v>
      </c>
      <c r="AO57" s="368">
        <v>21.1</v>
      </c>
      <c r="AP57" s="369">
        <v>268375</v>
      </c>
      <c r="AQ57" s="370">
        <v>-1.2</v>
      </c>
      <c r="AR57" s="371">
        <v>22.3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376838</v>
      </c>
      <c r="AN58" s="375">
        <v>101056</v>
      </c>
      <c r="AO58" s="376">
        <v>55.6</v>
      </c>
      <c r="AP58" s="377">
        <v>119602</v>
      </c>
      <c r="AQ58" s="378">
        <v>1.5</v>
      </c>
      <c r="AR58" s="379">
        <v>54.1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787238</v>
      </c>
      <c r="AN59" s="367">
        <v>214389</v>
      </c>
      <c r="AO59" s="368">
        <v>21.4</v>
      </c>
      <c r="AP59" s="369">
        <v>301035</v>
      </c>
      <c r="AQ59" s="370">
        <v>12.2</v>
      </c>
      <c r="AR59" s="371">
        <v>9.1999999999999993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565141</v>
      </c>
      <c r="AN60" s="375">
        <v>153906</v>
      </c>
      <c r="AO60" s="376">
        <v>52.3</v>
      </c>
      <c r="AP60" s="377">
        <v>154376</v>
      </c>
      <c r="AQ60" s="378">
        <v>29.1</v>
      </c>
      <c r="AR60" s="379">
        <v>23.2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634708</v>
      </c>
      <c r="AN61" s="382">
        <v>168732</v>
      </c>
      <c r="AO61" s="383">
        <v>25.4</v>
      </c>
      <c r="AP61" s="384">
        <v>284822</v>
      </c>
      <c r="AQ61" s="385">
        <v>1.6</v>
      </c>
      <c r="AR61" s="371">
        <v>23.8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362011</v>
      </c>
      <c r="AN62" s="375">
        <v>96391</v>
      </c>
      <c r="AO62" s="376">
        <v>38.299999999999997</v>
      </c>
      <c r="AP62" s="377">
        <v>127709</v>
      </c>
      <c r="AQ62" s="378">
        <v>4.5999999999999996</v>
      </c>
      <c r="AR62" s="379">
        <v>33.700000000000003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HSXFDqVG0rbLx3MVWKqiYHgeVimKydvnoAjjtXRf8eKUM/4PiauzJhJsj9hp+uIff73U32BTBobKNCJ1xcVzQ==" saltValue="+6l8QiQbZhNb1dxXZTAiQ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B66" zoomScale="85" zoomScaleNormal="85" zoomScaleSheetLayoutView="55" workbookViewId="0">
      <selection activeCell="AF101" sqref="AF10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QmGnTifKGViqbS/JWD3EVuHxlj0gw1o9D6CH4OYfzFQlrUc3RgOezHoPw9xtZH8VzRlHS80h95k1pY/IRVY3cA==" saltValue="YC4UpB3trZvrukpW+iEs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BJ54" sqref="BJ5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SPheZlK+5XvKJakt1KXPPyvOhDGVy++H6yEzIZSTAIxkhggK0Y2JvYt1/ZIUP0n382SwVVY4TD+wLpY8IsrQDw==" saltValue="0sr8OBWKryS6kPMTrQom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1" t="s">
        <v>3</v>
      </c>
      <c r="D47" s="1201"/>
      <c r="E47" s="1202"/>
      <c r="F47" s="11">
        <v>25.71</v>
      </c>
      <c r="G47" s="12">
        <v>17.45</v>
      </c>
      <c r="H47" s="12">
        <v>16.059999999999999</v>
      </c>
      <c r="I47" s="12">
        <v>16.29</v>
      </c>
      <c r="J47" s="13">
        <v>23.24</v>
      </c>
    </row>
    <row r="48" spans="2:10" ht="57.75" customHeight="1" x14ac:dyDescent="0.15">
      <c r="B48" s="14"/>
      <c r="C48" s="1203" t="s">
        <v>4</v>
      </c>
      <c r="D48" s="1203"/>
      <c r="E48" s="1204"/>
      <c r="F48" s="15">
        <v>0.94</v>
      </c>
      <c r="G48" s="16">
        <v>0.88</v>
      </c>
      <c r="H48" s="16">
        <v>0.97</v>
      </c>
      <c r="I48" s="16">
        <v>4.8499999999999996</v>
      </c>
      <c r="J48" s="17">
        <v>7.23</v>
      </c>
    </row>
    <row r="49" spans="2:10" ht="57.75" customHeight="1" thickBot="1" x14ac:dyDescent="0.2">
      <c r="B49" s="18"/>
      <c r="C49" s="1205" t="s">
        <v>5</v>
      </c>
      <c r="D49" s="1205"/>
      <c r="E49" s="1206"/>
      <c r="F49" s="19" t="s">
        <v>563</v>
      </c>
      <c r="G49" s="20" t="s">
        <v>564</v>
      </c>
      <c r="H49" s="20" t="s">
        <v>565</v>
      </c>
      <c r="I49" s="20">
        <v>3.89</v>
      </c>
      <c r="J49" s="21">
        <v>10.32</v>
      </c>
    </row>
    <row r="50" spans="2:10" ht="13.5" customHeight="1" x14ac:dyDescent="0.15"/>
  </sheetData>
  <sheetProtection algorithmName="SHA-512" hashValue="+ScyYJZ+xq0HW680YZCvVmMco+0rH8d3inbP1RBpZPANVHfse13TIIpr4wxq3AH7CIB5hBuacAl/X4qWxlRGew==" saltValue="nApvNtIBjN7g4L6IRFpS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P39" sqref="P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3" t="s">
        <v>566</v>
      </c>
      <c r="D34" s="1213"/>
      <c r="E34" s="1214"/>
      <c r="F34" s="32">
        <v>0.84</v>
      </c>
      <c r="G34" s="33">
        <v>0.86</v>
      </c>
      <c r="H34" s="33">
        <v>0.9</v>
      </c>
      <c r="I34" s="33">
        <v>4.7300000000000004</v>
      </c>
      <c r="J34" s="34">
        <v>7.23</v>
      </c>
      <c r="K34" s="22"/>
      <c r="L34" s="22"/>
      <c r="M34" s="22"/>
      <c r="N34" s="22"/>
      <c r="O34" s="22"/>
      <c r="P34" s="22"/>
    </row>
    <row r="35" spans="1:16" ht="39" customHeight="1" x14ac:dyDescent="0.15">
      <c r="A35" s="22"/>
      <c r="B35" s="35"/>
      <c r="C35" s="1207" t="s">
        <v>567</v>
      </c>
      <c r="D35" s="1208"/>
      <c r="E35" s="1209"/>
      <c r="F35" s="36">
        <v>0.83</v>
      </c>
      <c r="G35" s="37">
        <v>1.03</v>
      </c>
      <c r="H35" s="37">
        <v>0.35</v>
      </c>
      <c r="I35" s="37">
        <v>0.69</v>
      </c>
      <c r="J35" s="38">
        <v>1.19</v>
      </c>
      <c r="K35" s="22"/>
      <c r="L35" s="22"/>
      <c r="M35" s="22"/>
      <c r="N35" s="22"/>
      <c r="O35" s="22"/>
      <c r="P35" s="22"/>
    </row>
    <row r="36" spans="1:16" ht="39" customHeight="1" x14ac:dyDescent="0.15">
      <c r="A36" s="22"/>
      <c r="B36" s="35"/>
      <c r="C36" s="1207" t="s">
        <v>568</v>
      </c>
      <c r="D36" s="1208"/>
      <c r="E36" s="1209"/>
      <c r="F36" s="36">
        <v>0.09</v>
      </c>
      <c r="G36" s="37">
        <v>0.1</v>
      </c>
      <c r="H36" s="37">
        <v>0.3</v>
      </c>
      <c r="I36" s="37">
        <v>0.36</v>
      </c>
      <c r="J36" s="38">
        <v>0.44</v>
      </c>
      <c r="K36" s="22"/>
      <c r="L36" s="22"/>
      <c r="M36" s="22"/>
      <c r="N36" s="22"/>
      <c r="O36" s="22"/>
      <c r="P36" s="22"/>
    </row>
    <row r="37" spans="1:16" ht="39" customHeight="1" x14ac:dyDescent="0.15">
      <c r="A37" s="22"/>
      <c r="B37" s="35"/>
      <c r="C37" s="1207" t="s">
        <v>569</v>
      </c>
      <c r="D37" s="1208"/>
      <c r="E37" s="1209"/>
      <c r="F37" s="36">
        <v>0.01</v>
      </c>
      <c r="G37" s="37">
        <v>0.01</v>
      </c>
      <c r="H37" s="37">
        <v>0</v>
      </c>
      <c r="I37" s="37">
        <v>0.09</v>
      </c>
      <c r="J37" s="38">
        <v>0.09</v>
      </c>
      <c r="K37" s="22"/>
      <c r="L37" s="22"/>
      <c r="M37" s="22"/>
      <c r="N37" s="22"/>
      <c r="O37" s="22"/>
      <c r="P37" s="22"/>
    </row>
    <row r="38" spans="1:16" ht="39" customHeight="1" x14ac:dyDescent="0.15">
      <c r="A38" s="22"/>
      <c r="B38" s="35"/>
      <c r="C38" s="1207" t="s">
        <v>570</v>
      </c>
      <c r="D38" s="1208"/>
      <c r="E38" s="1209"/>
      <c r="F38" s="36">
        <v>1.51</v>
      </c>
      <c r="G38" s="37">
        <v>0.54</v>
      </c>
      <c r="H38" s="37">
        <v>0.54</v>
      </c>
      <c r="I38" s="37">
        <v>0.1</v>
      </c>
      <c r="J38" s="38">
        <v>0.06</v>
      </c>
      <c r="K38" s="22"/>
      <c r="L38" s="22"/>
      <c r="M38" s="22"/>
      <c r="N38" s="22"/>
      <c r="O38" s="22"/>
      <c r="P38" s="22"/>
    </row>
    <row r="39" spans="1:16" ht="39" customHeight="1" x14ac:dyDescent="0.15">
      <c r="A39" s="22"/>
      <c r="B39" s="35"/>
      <c r="C39" s="1207" t="s">
        <v>571</v>
      </c>
      <c r="D39" s="1208"/>
      <c r="E39" s="1209"/>
      <c r="F39" s="36">
        <v>0.01</v>
      </c>
      <c r="G39" s="37">
        <v>0.01</v>
      </c>
      <c r="H39" s="37">
        <v>0.02</v>
      </c>
      <c r="I39" s="37">
        <v>0.02</v>
      </c>
      <c r="J39" s="38">
        <v>0.03</v>
      </c>
      <c r="K39" s="22"/>
      <c r="L39" s="22"/>
      <c r="M39" s="22"/>
      <c r="N39" s="22"/>
      <c r="O39" s="22"/>
      <c r="P39" s="22"/>
    </row>
    <row r="40" spans="1:16" ht="39" customHeight="1" x14ac:dyDescent="0.15">
      <c r="A40" s="22"/>
      <c r="B40" s="35"/>
      <c r="C40" s="1207" t="s">
        <v>572</v>
      </c>
      <c r="D40" s="1208"/>
      <c r="E40" s="1209"/>
      <c r="F40" s="36">
        <v>0.09</v>
      </c>
      <c r="G40" s="37">
        <v>0.01</v>
      </c>
      <c r="H40" s="37">
        <v>0.06</v>
      </c>
      <c r="I40" s="37">
        <v>0.11</v>
      </c>
      <c r="J40" s="38">
        <v>0</v>
      </c>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573</v>
      </c>
      <c r="D42" s="1208"/>
      <c r="E42" s="1209"/>
      <c r="F42" s="36" t="s">
        <v>516</v>
      </c>
      <c r="G42" s="37" t="s">
        <v>516</v>
      </c>
      <c r="H42" s="37" t="s">
        <v>516</v>
      </c>
      <c r="I42" s="37" t="s">
        <v>516</v>
      </c>
      <c r="J42" s="38" t="s">
        <v>516</v>
      </c>
      <c r="K42" s="22"/>
      <c r="L42" s="22"/>
      <c r="M42" s="22"/>
      <c r="N42" s="22"/>
      <c r="O42" s="22"/>
      <c r="P42" s="22"/>
    </row>
    <row r="43" spans="1:16" ht="39" customHeight="1" thickBot="1" x14ac:dyDescent="0.2">
      <c r="A43" s="22"/>
      <c r="B43" s="40"/>
      <c r="C43" s="1210" t="s">
        <v>574</v>
      </c>
      <c r="D43" s="1211"/>
      <c r="E43" s="1212"/>
      <c r="F43" s="41">
        <v>0</v>
      </c>
      <c r="G43" s="42">
        <v>0</v>
      </c>
      <c r="H43" s="42">
        <v>0</v>
      </c>
      <c r="I43" s="42">
        <v>0</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1sgsKDBJChIelvuPaWg6dNPtpWheXNqv28wfalAmxLg+xu/I4n3iKfiy7OrFXbAswYn1jOf3a5o2d5JH4Lp/A==" saltValue="9Dw1xKJrK4iAQWnYzD5f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254</v>
      </c>
      <c r="L45" s="60">
        <v>244</v>
      </c>
      <c r="M45" s="60">
        <v>235</v>
      </c>
      <c r="N45" s="60">
        <v>223</v>
      </c>
      <c r="O45" s="61">
        <v>224</v>
      </c>
      <c r="P45" s="48"/>
      <c r="Q45" s="48"/>
      <c r="R45" s="48"/>
      <c r="S45" s="48"/>
      <c r="T45" s="48"/>
      <c r="U45" s="48"/>
    </row>
    <row r="46" spans="1:21" ht="30.75" customHeight="1" x14ac:dyDescent="0.15">
      <c r="A46" s="48"/>
      <c r="B46" s="1235"/>
      <c r="C46" s="1236"/>
      <c r="D46" s="62"/>
      <c r="E46" s="1217" t="s">
        <v>13</v>
      </c>
      <c r="F46" s="1217"/>
      <c r="G46" s="1217"/>
      <c r="H46" s="1217"/>
      <c r="I46" s="1217"/>
      <c r="J46" s="1218"/>
      <c r="K46" s="63" t="s">
        <v>516</v>
      </c>
      <c r="L46" s="64" t="s">
        <v>516</v>
      </c>
      <c r="M46" s="64" t="s">
        <v>516</v>
      </c>
      <c r="N46" s="64" t="s">
        <v>516</v>
      </c>
      <c r="O46" s="65" t="s">
        <v>516</v>
      </c>
      <c r="P46" s="48"/>
      <c r="Q46" s="48"/>
      <c r="R46" s="48"/>
      <c r="S46" s="48"/>
      <c r="T46" s="48"/>
      <c r="U46" s="48"/>
    </row>
    <row r="47" spans="1:21" ht="30.75" customHeight="1" x14ac:dyDescent="0.15">
      <c r="A47" s="48"/>
      <c r="B47" s="1235"/>
      <c r="C47" s="1236"/>
      <c r="D47" s="62"/>
      <c r="E47" s="1217" t="s">
        <v>14</v>
      </c>
      <c r="F47" s="1217"/>
      <c r="G47" s="1217"/>
      <c r="H47" s="1217"/>
      <c r="I47" s="1217"/>
      <c r="J47" s="1218"/>
      <c r="K47" s="63" t="s">
        <v>516</v>
      </c>
      <c r="L47" s="64" t="s">
        <v>516</v>
      </c>
      <c r="M47" s="64" t="s">
        <v>516</v>
      </c>
      <c r="N47" s="64" t="s">
        <v>516</v>
      </c>
      <c r="O47" s="65" t="s">
        <v>516</v>
      </c>
      <c r="P47" s="48"/>
      <c r="Q47" s="48"/>
      <c r="R47" s="48"/>
      <c r="S47" s="48"/>
      <c r="T47" s="48"/>
      <c r="U47" s="48"/>
    </row>
    <row r="48" spans="1:21" ht="30.75" customHeight="1" x14ac:dyDescent="0.15">
      <c r="A48" s="48"/>
      <c r="B48" s="1235"/>
      <c r="C48" s="1236"/>
      <c r="D48" s="62"/>
      <c r="E48" s="1217" t="s">
        <v>15</v>
      </c>
      <c r="F48" s="1217"/>
      <c r="G48" s="1217"/>
      <c r="H48" s="1217"/>
      <c r="I48" s="1217"/>
      <c r="J48" s="1218"/>
      <c r="K48" s="63">
        <v>148</v>
      </c>
      <c r="L48" s="64">
        <v>152</v>
      </c>
      <c r="M48" s="64">
        <v>154</v>
      </c>
      <c r="N48" s="64">
        <v>158</v>
      </c>
      <c r="O48" s="65">
        <v>169</v>
      </c>
      <c r="P48" s="48"/>
      <c r="Q48" s="48"/>
      <c r="R48" s="48"/>
      <c r="S48" s="48"/>
      <c r="T48" s="48"/>
      <c r="U48" s="48"/>
    </row>
    <row r="49" spans="1:21" ht="30.75" customHeight="1" x14ac:dyDescent="0.15">
      <c r="A49" s="48"/>
      <c r="B49" s="1235"/>
      <c r="C49" s="1236"/>
      <c r="D49" s="62"/>
      <c r="E49" s="1217" t="s">
        <v>16</v>
      </c>
      <c r="F49" s="1217"/>
      <c r="G49" s="1217"/>
      <c r="H49" s="1217"/>
      <c r="I49" s="1217"/>
      <c r="J49" s="1218"/>
      <c r="K49" s="63">
        <v>28</v>
      </c>
      <c r="L49" s="64">
        <v>28</v>
      </c>
      <c r="M49" s="64">
        <v>30</v>
      </c>
      <c r="N49" s="64">
        <v>25</v>
      </c>
      <c r="O49" s="65">
        <v>17</v>
      </c>
      <c r="P49" s="48"/>
      <c r="Q49" s="48"/>
      <c r="R49" s="48"/>
      <c r="S49" s="48"/>
      <c r="T49" s="48"/>
      <c r="U49" s="48"/>
    </row>
    <row r="50" spans="1:21" ht="30.75" customHeight="1" x14ac:dyDescent="0.15">
      <c r="A50" s="48"/>
      <c r="B50" s="1235"/>
      <c r="C50" s="1236"/>
      <c r="D50" s="62"/>
      <c r="E50" s="1217" t="s">
        <v>17</v>
      </c>
      <c r="F50" s="1217"/>
      <c r="G50" s="1217"/>
      <c r="H50" s="1217"/>
      <c r="I50" s="1217"/>
      <c r="J50" s="1218"/>
      <c r="K50" s="63" t="s">
        <v>516</v>
      </c>
      <c r="L50" s="64" t="s">
        <v>516</v>
      </c>
      <c r="M50" s="64" t="s">
        <v>516</v>
      </c>
      <c r="N50" s="64" t="s">
        <v>516</v>
      </c>
      <c r="O50" s="65" t="s">
        <v>516</v>
      </c>
      <c r="P50" s="48"/>
      <c r="Q50" s="48"/>
      <c r="R50" s="48"/>
      <c r="S50" s="48"/>
      <c r="T50" s="48"/>
      <c r="U50" s="48"/>
    </row>
    <row r="51" spans="1:21" ht="30.75" customHeight="1" x14ac:dyDescent="0.15">
      <c r="A51" s="48"/>
      <c r="B51" s="1237"/>
      <c r="C51" s="1238"/>
      <c r="D51" s="66"/>
      <c r="E51" s="1217" t="s">
        <v>18</v>
      </c>
      <c r="F51" s="1217"/>
      <c r="G51" s="1217"/>
      <c r="H51" s="1217"/>
      <c r="I51" s="1217"/>
      <c r="J51" s="1218"/>
      <c r="K51" s="63" t="s">
        <v>516</v>
      </c>
      <c r="L51" s="64" t="s">
        <v>516</v>
      </c>
      <c r="M51" s="64" t="s">
        <v>516</v>
      </c>
      <c r="N51" s="64" t="s">
        <v>516</v>
      </c>
      <c r="O51" s="65" t="s">
        <v>516</v>
      </c>
      <c r="P51" s="48"/>
      <c r="Q51" s="48"/>
      <c r="R51" s="48"/>
      <c r="S51" s="48"/>
      <c r="T51" s="48"/>
      <c r="U51" s="48"/>
    </row>
    <row r="52" spans="1:21" ht="30.75" customHeight="1" x14ac:dyDescent="0.15">
      <c r="A52" s="48"/>
      <c r="B52" s="1215" t="s">
        <v>19</v>
      </c>
      <c r="C52" s="1216"/>
      <c r="D52" s="66"/>
      <c r="E52" s="1217" t="s">
        <v>20</v>
      </c>
      <c r="F52" s="1217"/>
      <c r="G52" s="1217"/>
      <c r="H52" s="1217"/>
      <c r="I52" s="1217"/>
      <c r="J52" s="1218"/>
      <c r="K52" s="63">
        <v>313</v>
      </c>
      <c r="L52" s="64">
        <v>313</v>
      </c>
      <c r="M52" s="64">
        <v>300</v>
      </c>
      <c r="N52" s="64">
        <v>293</v>
      </c>
      <c r="O52" s="65">
        <v>288</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117</v>
      </c>
      <c r="L53" s="69">
        <v>111</v>
      </c>
      <c r="M53" s="69">
        <v>119</v>
      </c>
      <c r="N53" s="69">
        <v>113</v>
      </c>
      <c r="O53" s="70">
        <v>122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3" t="s">
        <v>25</v>
      </c>
      <c r="C57" s="1224"/>
      <c r="D57" s="1227" t="s">
        <v>26</v>
      </c>
      <c r="E57" s="1228"/>
      <c r="F57" s="1228"/>
      <c r="G57" s="1228"/>
      <c r="H57" s="1228"/>
      <c r="I57" s="1228"/>
      <c r="J57" s="1229"/>
      <c r="K57" s="83" t="s">
        <v>581</v>
      </c>
      <c r="L57" s="84" t="s">
        <v>581</v>
      </c>
      <c r="M57" s="84" t="s">
        <v>581</v>
      </c>
      <c r="N57" s="84" t="s">
        <v>581</v>
      </c>
      <c r="O57" s="85" t="s">
        <v>581</v>
      </c>
    </row>
    <row r="58" spans="1:21" ht="31.5" customHeight="1" thickBot="1" x14ac:dyDescent="0.2">
      <c r="B58" s="1225"/>
      <c r="C58" s="1226"/>
      <c r="D58" s="1230" t="s">
        <v>27</v>
      </c>
      <c r="E58" s="1231"/>
      <c r="F58" s="1231"/>
      <c r="G58" s="1231"/>
      <c r="H58" s="1231"/>
      <c r="I58" s="1231"/>
      <c r="J58" s="1232"/>
      <c r="K58" s="86" t="s">
        <v>581</v>
      </c>
      <c r="L58" s="87" t="s">
        <v>581</v>
      </c>
      <c r="M58" s="87" t="s">
        <v>581</v>
      </c>
      <c r="N58" s="87" t="s">
        <v>581</v>
      </c>
      <c r="O58" s="88" t="s">
        <v>581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r33orjusbFpXt2zzWFstY8jIAnW3ZJ8YUZw8fra84roRxr+V4twM5fghgEicdXqS2+KtVTEhjNp5MsBKTCR+w==" saltValue="0+hLycYEErB9s1WJShaV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K57" sqref="K57:O5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53" t="s">
        <v>30</v>
      </c>
      <c r="C41" s="1254"/>
      <c r="D41" s="102"/>
      <c r="E41" s="1255" t="s">
        <v>31</v>
      </c>
      <c r="F41" s="1255"/>
      <c r="G41" s="1255"/>
      <c r="H41" s="1256"/>
      <c r="I41" s="103">
        <v>2326</v>
      </c>
      <c r="J41" s="104">
        <v>2209</v>
      </c>
      <c r="K41" s="104">
        <v>2149</v>
      </c>
      <c r="L41" s="104">
        <v>2183</v>
      </c>
      <c r="M41" s="105">
        <v>2261</v>
      </c>
    </row>
    <row r="42" spans="2:13" ht="27.75" customHeight="1" x14ac:dyDescent="0.15">
      <c r="B42" s="1243"/>
      <c r="C42" s="1244"/>
      <c r="D42" s="106"/>
      <c r="E42" s="1247" t="s">
        <v>32</v>
      </c>
      <c r="F42" s="1247"/>
      <c r="G42" s="1247"/>
      <c r="H42" s="1248"/>
      <c r="I42" s="107" t="s">
        <v>516</v>
      </c>
      <c r="J42" s="108" t="s">
        <v>516</v>
      </c>
      <c r="K42" s="108" t="s">
        <v>516</v>
      </c>
      <c r="L42" s="108" t="s">
        <v>516</v>
      </c>
      <c r="M42" s="109" t="s">
        <v>516</v>
      </c>
    </row>
    <row r="43" spans="2:13" ht="27.75" customHeight="1" x14ac:dyDescent="0.15">
      <c r="B43" s="1243"/>
      <c r="C43" s="1244"/>
      <c r="D43" s="106"/>
      <c r="E43" s="1247" t="s">
        <v>33</v>
      </c>
      <c r="F43" s="1247"/>
      <c r="G43" s="1247"/>
      <c r="H43" s="1248"/>
      <c r="I43" s="107">
        <v>2112</v>
      </c>
      <c r="J43" s="108">
        <v>2128</v>
      </c>
      <c r="K43" s="108">
        <v>2054</v>
      </c>
      <c r="L43" s="108">
        <v>1956</v>
      </c>
      <c r="M43" s="109">
        <v>1861</v>
      </c>
    </row>
    <row r="44" spans="2:13" ht="27.75" customHeight="1" x14ac:dyDescent="0.15">
      <c r="B44" s="1243"/>
      <c r="C44" s="1244"/>
      <c r="D44" s="106"/>
      <c r="E44" s="1247" t="s">
        <v>34</v>
      </c>
      <c r="F44" s="1247"/>
      <c r="G44" s="1247"/>
      <c r="H44" s="1248"/>
      <c r="I44" s="107">
        <v>96</v>
      </c>
      <c r="J44" s="108">
        <v>70</v>
      </c>
      <c r="K44" s="108">
        <v>43</v>
      </c>
      <c r="L44" s="108">
        <v>17</v>
      </c>
      <c r="M44" s="109" t="s">
        <v>516</v>
      </c>
    </row>
    <row r="45" spans="2:13" ht="27.75" customHeight="1" x14ac:dyDescent="0.15">
      <c r="B45" s="1243"/>
      <c r="C45" s="1244"/>
      <c r="D45" s="106"/>
      <c r="E45" s="1247" t="s">
        <v>35</v>
      </c>
      <c r="F45" s="1247"/>
      <c r="G45" s="1247"/>
      <c r="H45" s="1248"/>
      <c r="I45" s="107">
        <v>328</v>
      </c>
      <c r="J45" s="108">
        <v>309</v>
      </c>
      <c r="K45" s="108">
        <v>317</v>
      </c>
      <c r="L45" s="108">
        <v>299</v>
      </c>
      <c r="M45" s="109">
        <v>310</v>
      </c>
    </row>
    <row r="46" spans="2:13" ht="27.75" customHeight="1" x14ac:dyDescent="0.15">
      <c r="B46" s="1243"/>
      <c r="C46" s="1244"/>
      <c r="D46" s="110"/>
      <c r="E46" s="1247" t="s">
        <v>36</v>
      </c>
      <c r="F46" s="1247"/>
      <c r="G46" s="1247"/>
      <c r="H46" s="1248"/>
      <c r="I46" s="107" t="s">
        <v>516</v>
      </c>
      <c r="J46" s="108" t="s">
        <v>516</v>
      </c>
      <c r="K46" s="108" t="s">
        <v>516</v>
      </c>
      <c r="L46" s="108" t="s">
        <v>516</v>
      </c>
      <c r="M46" s="109" t="s">
        <v>516</v>
      </c>
    </row>
    <row r="47" spans="2:13" ht="27.75" customHeight="1" x14ac:dyDescent="0.15">
      <c r="B47" s="1243"/>
      <c r="C47" s="1244"/>
      <c r="D47" s="111"/>
      <c r="E47" s="1257" t="s">
        <v>37</v>
      </c>
      <c r="F47" s="1258"/>
      <c r="G47" s="1258"/>
      <c r="H47" s="1259"/>
      <c r="I47" s="107" t="s">
        <v>516</v>
      </c>
      <c r="J47" s="108" t="s">
        <v>516</v>
      </c>
      <c r="K47" s="108" t="s">
        <v>516</v>
      </c>
      <c r="L47" s="108" t="s">
        <v>516</v>
      </c>
      <c r="M47" s="109" t="s">
        <v>516</v>
      </c>
    </row>
    <row r="48" spans="2:13" ht="27.75" customHeight="1" x14ac:dyDescent="0.15">
      <c r="B48" s="1243"/>
      <c r="C48" s="1244"/>
      <c r="D48" s="106"/>
      <c r="E48" s="1247" t="s">
        <v>38</v>
      </c>
      <c r="F48" s="1247"/>
      <c r="G48" s="1247"/>
      <c r="H48" s="1248"/>
      <c r="I48" s="107" t="s">
        <v>516</v>
      </c>
      <c r="J48" s="108" t="s">
        <v>516</v>
      </c>
      <c r="K48" s="108" t="s">
        <v>516</v>
      </c>
      <c r="L48" s="108" t="s">
        <v>516</v>
      </c>
      <c r="M48" s="109" t="s">
        <v>516</v>
      </c>
    </row>
    <row r="49" spans="2:13" ht="27.75" customHeight="1" x14ac:dyDescent="0.15">
      <c r="B49" s="1245"/>
      <c r="C49" s="1246"/>
      <c r="D49" s="106"/>
      <c r="E49" s="1247" t="s">
        <v>39</v>
      </c>
      <c r="F49" s="1247"/>
      <c r="G49" s="1247"/>
      <c r="H49" s="1248"/>
      <c r="I49" s="107" t="s">
        <v>516</v>
      </c>
      <c r="J49" s="108" t="s">
        <v>516</v>
      </c>
      <c r="K49" s="108" t="s">
        <v>516</v>
      </c>
      <c r="L49" s="108" t="s">
        <v>516</v>
      </c>
      <c r="M49" s="109" t="s">
        <v>516</v>
      </c>
    </row>
    <row r="50" spans="2:13" ht="27.75" customHeight="1" x14ac:dyDescent="0.15">
      <c r="B50" s="1241" t="s">
        <v>40</v>
      </c>
      <c r="C50" s="1242"/>
      <c r="D50" s="112"/>
      <c r="E50" s="1247" t="s">
        <v>41</v>
      </c>
      <c r="F50" s="1247"/>
      <c r="G50" s="1247"/>
      <c r="H50" s="1248"/>
      <c r="I50" s="107">
        <v>3394</v>
      </c>
      <c r="J50" s="108">
        <v>3435</v>
      </c>
      <c r="K50" s="108">
        <v>3679</v>
      </c>
      <c r="L50" s="108">
        <v>3841</v>
      </c>
      <c r="M50" s="109">
        <v>4654</v>
      </c>
    </row>
    <row r="51" spans="2:13" ht="27.75" customHeight="1" x14ac:dyDescent="0.15">
      <c r="B51" s="1243"/>
      <c r="C51" s="1244"/>
      <c r="D51" s="106"/>
      <c r="E51" s="1247" t="s">
        <v>42</v>
      </c>
      <c r="F51" s="1247"/>
      <c r="G51" s="1247"/>
      <c r="H51" s="1248"/>
      <c r="I51" s="107">
        <v>216</v>
      </c>
      <c r="J51" s="108">
        <v>193</v>
      </c>
      <c r="K51" s="108">
        <v>175</v>
      </c>
      <c r="L51" s="108">
        <v>153</v>
      </c>
      <c r="M51" s="109">
        <v>126</v>
      </c>
    </row>
    <row r="52" spans="2:13" ht="27.75" customHeight="1" x14ac:dyDescent="0.15">
      <c r="B52" s="1245"/>
      <c r="C52" s="1246"/>
      <c r="D52" s="106"/>
      <c r="E52" s="1247" t="s">
        <v>43</v>
      </c>
      <c r="F52" s="1247"/>
      <c r="G52" s="1247"/>
      <c r="H52" s="1248"/>
      <c r="I52" s="107">
        <v>2818</v>
      </c>
      <c r="J52" s="108">
        <v>2694</v>
      </c>
      <c r="K52" s="108">
        <v>2569</v>
      </c>
      <c r="L52" s="108">
        <v>2550</v>
      </c>
      <c r="M52" s="109">
        <v>2485</v>
      </c>
    </row>
    <row r="53" spans="2:13" ht="27.75" customHeight="1" thickBot="1" x14ac:dyDescent="0.2">
      <c r="B53" s="1249" t="s">
        <v>44</v>
      </c>
      <c r="C53" s="1250"/>
      <c r="D53" s="113"/>
      <c r="E53" s="1251" t="s">
        <v>45</v>
      </c>
      <c r="F53" s="1251"/>
      <c r="G53" s="1251"/>
      <c r="H53" s="1252"/>
      <c r="I53" s="114">
        <v>-1565</v>
      </c>
      <c r="J53" s="115">
        <v>-1606</v>
      </c>
      <c r="K53" s="115">
        <v>-1860</v>
      </c>
      <c r="L53" s="115">
        <v>-2090</v>
      </c>
      <c r="M53" s="116">
        <v>-2832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EoBzOJjgX0/mSoKwyh5YJMul/b2u999ov846r7PMglAwblrRhE2y+SF6ffCNUyXt29AdHvQXK6IK19CrhhivA==" saltValue="6NmE7Kqzz3sEncQR6yEw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6"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8" t="s">
        <v>48</v>
      </c>
      <c r="D55" s="1268"/>
      <c r="E55" s="1269"/>
      <c r="F55" s="128">
        <v>288</v>
      </c>
      <c r="G55" s="128">
        <v>289</v>
      </c>
      <c r="H55" s="129">
        <v>432</v>
      </c>
    </row>
    <row r="56" spans="2:8" ht="52.5" customHeight="1" x14ac:dyDescent="0.15">
      <c r="B56" s="130"/>
      <c r="C56" s="1270" t="s">
        <v>49</v>
      </c>
      <c r="D56" s="1270"/>
      <c r="E56" s="1271"/>
      <c r="F56" s="131">
        <v>339</v>
      </c>
      <c r="G56" s="131">
        <v>339</v>
      </c>
      <c r="H56" s="132">
        <v>339</v>
      </c>
    </row>
    <row r="57" spans="2:8" ht="53.25" customHeight="1" x14ac:dyDescent="0.15">
      <c r="B57" s="130"/>
      <c r="C57" s="1272" t="s">
        <v>50</v>
      </c>
      <c r="D57" s="1272"/>
      <c r="E57" s="1273"/>
      <c r="F57" s="133">
        <v>2814</v>
      </c>
      <c r="G57" s="133">
        <v>2968</v>
      </c>
      <c r="H57" s="134">
        <v>3637</v>
      </c>
    </row>
    <row r="58" spans="2:8" ht="45.75" customHeight="1" x14ac:dyDescent="0.15">
      <c r="B58" s="135"/>
      <c r="C58" s="1260" t="s">
        <v>594</v>
      </c>
      <c r="D58" s="1261"/>
      <c r="E58" s="1262"/>
      <c r="F58" s="136">
        <v>737</v>
      </c>
      <c r="G58" s="136">
        <v>884</v>
      </c>
      <c r="H58" s="137">
        <v>1577</v>
      </c>
    </row>
    <row r="59" spans="2:8" ht="45.75" customHeight="1" x14ac:dyDescent="0.15">
      <c r="B59" s="135"/>
      <c r="C59" s="1260" t="s">
        <v>595</v>
      </c>
      <c r="D59" s="1261"/>
      <c r="E59" s="1262"/>
      <c r="F59" s="136">
        <v>669</v>
      </c>
      <c r="G59" s="136">
        <v>676</v>
      </c>
      <c r="H59" s="137">
        <v>677</v>
      </c>
    </row>
    <row r="60" spans="2:8" ht="45.75" customHeight="1" x14ac:dyDescent="0.15">
      <c r="B60" s="135"/>
      <c r="C60" s="1260" t="s">
        <v>596</v>
      </c>
      <c r="D60" s="1261"/>
      <c r="E60" s="1262"/>
      <c r="F60" s="136">
        <v>384</v>
      </c>
      <c r="G60" s="136">
        <v>384</v>
      </c>
      <c r="H60" s="137">
        <v>384</v>
      </c>
    </row>
    <row r="61" spans="2:8" ht="45.75" customHeight="1" x14ac:dyDescent="0.15">
      <c r="B61" s="135"/>
      <c r="C61" s="1260" t="s">
        <v>597</v>
      </c>
      <c r="D61" s="1261"/>
      <c r="E61" s="1262"/>
      <c r="F61" s="136">
        <v>369</v>
      </c>
      <c r="G61" s="136">
        <v>369</v>
      </c>
      <c r="H61" s="137">
        <v>369</v>
      </c>
    </row>
    <row r="62" spans="2:8" ht="45.75" customHeight="1" thickBot="1" x14ac:dyDescent="0.2">
      <c r="B62" s="138"/>
      <c r="C62" s="1263" t="s">
        <v>598</v>
      </c>
      <c r="D62" s="1264"/>
      <c r="E62" s="1265"/>
      <c r="F62" s="139">
        <v>361</v>
      </c>
      <c r="G62" s="139">
        <v>362</v>
      </c>
      <c r="H62" s="140">
        <v>362</v>
      </c>
    </row>
    <row r="63" spans="2:8" ht="52.5" customHeight="1" thickBot="1" x14ac:dyDescent="0.2">
      <c r="B63" s="141"/>
      <c r="C63" s="1266" t="s">
        <v>51</v>
      </c>
      <c r="D63" s="1266"/>
      <c r="E63" s="1267"/>
      <c r="F63" s="142">
        <v>3441</v>
      </c>
      <c r="G63" s="142">
        <v>3596</v>
      </c>
      <c r="H63" s="143">
        <v>4408</v>
      </c>
    </row>
    <row r="64" spans="2:8" ht="15" customHeight="1" x14ac:dyDescent="0.15"/>
  </sheetData>
  <sheetProtection algorithmName="SHA-512" hashValue="KMyYsyOcXyrd2QeNwDvH0flXo6LLeH55ntZUe/F5uNFjGx1TXjw0a1bpzfit61LJUUXNv8GixbpPOc07tKl7Wg==" saltValue="t3PfHFtc+4+CuBcQfn5e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155632</v>
      </c>
      <c r="E3" s="162"/>
      <c r="F3" s="163">
        <v>291945</v>
      </c>
      <c r="G3" s="164"/>
      <c r="H3" s="165"/>
    </row>
    <row r="4" spans="1:8" x14ac:dyDescent="0.15">
      <c r="A4" s="166"/>
      <c r="B4" s="167"/>
      <c r="C4" s="168"/>
      <c r="D4" s="169">
        <v>102726</v>
      </c>
      <c r="E4" s="170"/>
      <c r="F4" s="171">
        <v>127651</v>
      </c>
      <c r="G4" s="172"/>
      <c r="H4" s="173"/>
    </row>
    <row r="5" spans="1:8" x14ac:dyDescent="0.15">
      <c r="A5" s="154" t="s">
        <v>550</v>
      </c>
      <c r="B5" s="159"/>
      <c r="C5" s="160"/>
      <c r="D5" s="161">
        <v>151222</v>
      </c>
      <c r="E5" s="162"/>
      <c r="F5" s="163">
        <v>291173</v>
      </c>
      <c r="G5" s="164"/>
      <c r="H5" s="165"/>
    </row>
    <row r="6" spans="1:8" x14ac:dyDescent="0.15">
      <c r="A6" s="166"/>
      <c r="B6" s="167"/>
      <c r="C6" s="168"/>
      <c r="D6" s="169">
        <v>59311</v>
      </c>
      <c r="E6" s="170"/>
      <c r="F6" s="171">
        <v>119071</v>
      </c>
      <c r="G6" s="172"/>
      <c r="H6" s="173"/>
    </row>
    <row r="7" spans="1:8" x14ac:dyDescent="0.15">
      <c r="A7" s="154" t="s">
        <v>551</v>
      </c>
      <c r="B7" s="159"/>
      <c r="C7" s="160"/>
      <c r="D7" s="161">
        <v>145830</v>
      </c>
      <c r="E7" s="162"/>
      <c r="F7" s="163">
        <v>271581</v>
      </c>
      <c r="G7" s="164"/>
      <c r="H7" s="165"/>
    </row>
    <row r="8" spans="1:8" x14ac:dyDescent="0.15">
      <c r="A8" s="166"/>
      <c r="B8" s="167"/>
      <c r="C8" s="168"/>
      <c r="D8" s="169">
        <v>64957</v>
      </c>
      <c r="E8" s="170"/>
      <c r="F8" s="171">
        <v>117844</v>
      </c>
      <c r="G8" s="172"/>
      <c r="H8" s="173"/>
    </row>
    <row r="9" spans="1:8" x14ac:dyDescent="0.15">
      <c r="A9" s="154" t="s">
        <v>552</v>
      </c>
      <c r="B9" s="159"/>
      <c r="C9" s="160"/>
      <c r="D9" s="161">
        <v>176585</v>
      </c>
      <c r="E9" s="162"/>
      <c r="F9" s="163">
        <v>268375</v>
      </c>
      <c r="G9" s="164"/>
      <c r="H9" s="165"/>
    </row>
    <row r="10" spans="1:8" x14ac:dyDescent="0.15">
      <c r="A10" s="166"/>
      <c r="B10" s="167"/>
      <c r="C10" s="168"/>
      <c r="D10" s="169">
        <v>101056</v>
      </c>
      <c r="E10" s="170"/>
      <c r="F10" s="171">
        <v>119602</v>
      </c>
      <c r="G10" s="172"/>
      <c r="H10" s="173"/>
    </row>
    <row r="11" spans="1:8" x14ac:dyDescent="0.15">
      <c r="A11" s="154" t="s">
        <v>553</v>
      </c>
      <c r="B11" s="159"/>
      <c r="C11" s="160"/>
      <c r="D11" s="161">
        <v>214389</v>
      </c>
      <c r="E11" s="162"/>
      <c r="F11" s="163">
        <v>301035</v>
      </c>
      <c r="G11" s="164"/>
      <c r="H11" s="165"/>
    </row>
    <row r="12" spans="1:8" x14ac:dyDescent="0.15">
      <c r="A12" s="166"/>
      <c r="B12" s="167"/>
      <c r="C12" s="174"/>
      <c r="D12" s="169">
        <v>153906</v>
      </c>
      <c r="E12" s="170"/>
      <c r="F12" s="171">
        <v>154376</v>
      </c>
      <c r="G12" s="172"/>
      <c r="H12" s="173"/>
    </row>
    <row r="13" spans="1:8" x14ac:dyDescent="0.15">
      <c r="A13" s="154"/>
      <c r="B13" s="159"/>
      <c r="C13" s="175"/>
      <c r="D13" s="176">
        <v>168732</v>
      </c>
      <c r="E13" s="177"/>
      <c r="F13" s="178">
        <v>284822</v>
      </c>
      <c r="G13" s="179"/>
      <c r="H13" s="165"/>
    </row>
    <row r="14" spans="1:8" x14ac:dyDescent="0.15">
      <c r="A14" s="166"/>
      <c r="B14" s="167"/>
      <c r="C14" s="168"/>
      <c r="D14" s="169">
        <v>96391</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0.94</v>
      </c>
      <c r="C19" s="180">
        <f>ROUND(VALUE(SUBSTITUTE(実質収支比率等に係る経年分析!G$48,"▲","-")),2)</f>
        <v>0.88</v>
      </c>
      <c r="D19" s="180">
        <f>ROUND(VALUE(SUBSTITUTE(実質収支比率等に係る経年分析!H$48,"▲","-")),2)</f>
        <v>0.97</v>
      </c>
      <c r="E19" s="180">
        <f>ROUND(VALUE(SUBSTITUTE(実質収支比率等に係る経年分析!I$48,"▲","-")),2)</f>
        <v>4.8499999999999996</v>
      </c>
      <c r="F19" s="180">
        <f>ROUND(VALUE(SUBSTITUTE(実質収支比率等に係る経年分析!J$48,"▲","-")),2)</f>
        <v>7.23</v>
      </c>
    </row>
    <row r="20" spans="1:11" x14ac:dyDescent="0.15">
      <c r="A20" s="180" t="s">
        <v>55</v>
      </c>
      <c r="B20" s="180">
        <f>ROUND(VALUE(SUBSTITUTE(実質収支比率等に係る経年分析!F$47,"▲","-")),2)</f>
        <v>25.71</v>
      </c>
      <c r="C20" s="180">
        <f>ROUND(VALUE(SUBSTITUTE(実質収支比率等に係る経年分析!G$47,"▲","-")),2)</f>
        <v>17.45</v>
      </c>
      <c r="D20" s="180">
        <f>ROUND(VALUE(SUBSTITUTE(実質収支比率等に係る経年分析!H$47,"▲","-")),2)</f>
        <v>16.059999999999999</v>
      </c>
      <c r="E20" s="180">
        <f>ROUND(VALUE(SUBSTITUTE(実質収支比率等に係る経年分析!I$47,"▲","-")),2)</f>
        <v>16.29</v>
      </c>
      <c r="F20" s="180">
        <f>ROUND(VALUE(SUBSTITUTE(実質収支比率等に係る経年分析!J$47,"▲","-")),2)</f>
        <v>23.24</v>
      </c>
    </row>
    <row r="21" spans="1:11" x14ac:dyDescent="0.15">
      <c r="A21" s="180" t="s">
        <v>56</v>
      </c>
      <c r="B21" s="180">
        <f>IF(ISNUMBER(VALUE(SUBSTITUTE(実質収支比率等に係る経年分析!F$49,"▲","-"))),ROUND(VALUE(SUBSTITUTE(実質収支比率等に係る経年分析!F$49,"▲","-")),2),NA())</f>
        <v>-4.88</v>
      </c>
      <c r="C21" s="180">
        <f>IF(ISNUMBER(VALUE(SUBSTITUTE(実質収支比率等に係る経年分析!G$49,"▲","-"))),ROUND(VALUE(SUBSTITUTE(実質収支比率等に係る経年分析!G$49,"▲","-")),2),NA())</f>
        <v>-8.77</v>
      </c>
      <c r="D21" s="180">
        <f>IF(ISNUMBER(VALUE(SUBSTITUTE(実質収支比率等に係る経年分析!H$49,"▲","-"))),ROUND(VALUE(SUBSTITUTE(実質収支比率等に係る経年分析!H$49,"▲","-")),2),NA())</f>
        <v>-0.98</v>
      </c>
      <c r="E21" s="180">
        <f>IF(ISNUMBER(VALUE(SUBSTITUTE(実質収支比率等に係る経年分析!I$49,"▲","-"))),ROUND(VALUE(SUBSTITUTE(実質収支比率等に係る経年分析!I$49,"▲","-")),2),NA())</f>
        <v>3.89</v>
      </c>
      <c r="F21" s="180">
        <f>IF(ISNUMBER(VALUE(SUBSTITUTE(実質収支比率等に係る経年分析!J$49,"▲","-"))),ROUND(VALUE(SUBSTITUTE(実質収支比率等に係る経年分析!J$49,"▲","-")),2),NA())</f>
        <v>10.32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芸西村住宅新築資金等特別会計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芸西村下水道事業特別会計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芸西村国民健康保険特別会計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芸西村後期高齢者医療特別会計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芸西村簡易水道事業特別会計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芸西村介護保険事業特別会計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4.7300000000000004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313</v>
      </c>
      <c r="E42" s="182"/>
      <c r="F42" s="182"/>
      <c r="G42" s="182">
        <f>'実質公債費比率（分子）の構造'!L$52</f>
        <v>313</v>
      </c>
      <c r="H42" s="182"/>
      <c r="I42" s="182"/>
      <c r="J42" s="182">
        <f>'実質公債費比率（分子）の構造'!M$52</f>
        <v>300</v>
      </c>
      <c r="K42" s="182"/>
      <c r="L42" s="182"/>
      <c r="M42" s="182">
        <f>'実質公債費比率（分子）の構造'!N$52</f>
        <v>293</v>
      </c>
      <c r="N42" s="182"/>
      <c r="O42" s="182"/>
      <c r="P42" s="182">
        <f>'実質公債費比率（分子）の構造'!O$52</f>
        <v>288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28</v>
      </c>
      <c r="C45" s="182"/>
      <c r="D45" s="182"/>
      <c r="E45" s="182">
        <f>'実質公債費比率（分子）の構造'!L$49</f>
        <v>28</v>
      </c>
      <c r="F45" s="182"/>
      <c r="G45" s="182"/>
      <c r="H45" s="182">
        <f>'実質公債費比率（分子）の構造'!M$49</f>
        <v>30</v>
      </c>
      <c r="I45" s="182"/>
      <c r="J45" s="182"/>
      <c r="K45" s="182">
        <f>'実質公債費比率（分子）の構造'!N$49</f>
        <v>25</v>
      </c>
      <c r="L45" s="182"/>
      <c r="M45" s="182"/>
      <c r="N45" s="182">
        <f>'実質公債費比率（分子）の構造'!O$49</f>
        <v>17</v>
      </c>
      <c r="O45" s="182"/>
      <c r="P45" s="182"/>
    </row>
    <row r="46" spans="1:16" x14ac:dyDescent="0.15">
      <c r="A46" s="182" t="s">
        <v>67</v>
      </c>
      <c r="B46" s="182">
        <f>'実質公債費比率（分子）の構造'!K$48</f>
        <v>148</v>
      </c>
      <c r="C46" s="182"/>
      <c r="D46" s="182"/>
      <c r="E46" s="182">
        <f>'実質公債費比率（分子）の構造'!L$48</f>
        <v>152</v>
      </c>
      <c r="F46" s="182"/>
      <c r="G46" s="182"/>
      <c r="H46" s="182">
        <f>'実質公債費比率（分子）の構造'!M$48</f>
        <v>154</v>
      </c>
      <c r="I46" s="182"/>
      <c r="J46" s="182"/>
      <c r="K46" s="182">
        <f>'実質公債費比率（分子）の構造'!N$48</f>
        <v>158</v>
      </c>
      <c r="L46" s="182"/>
      <c r="M46" s="182"/>
      <c r="N46" s="182">
        <f>'実質公債費比率（分子）の構造'!O$48</f>
        <v>169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254</v>
      </c>
      <c r="C49" s="182"/>
      <c r="D49" s="182"/>
      <c r="E49" s="182">
        <f>'実質公債費比率（分子）の構造'!L$45</f>
        <v>244</v>
      </c>
      <c r="F49" s="182"/>
      <c r="G49" s="182"/>
      <c r="H49" s="182">
        <f>'実質公債費比率（分子）の構造'!M$45</f>
        <v>235</v>
      </c>
      <c r="I49" s="182"/>
      <c r="J49" s="182"/>
      <c r="K49" s="182">
        <f>'実質公債費比率（分子）の構造'!N$45</f>
        <v>223</v>
      </c>
      <c r="L49" s="182"/>
      <c r="M49" s="182"/>
      <c r="N49" s="182">
        <f>'実質公債費比率（分子）の構造'!O$45</f>
        <v>224</v>
      </c>
      <c r="O49" s="182"/>
      <c r="P49" s="182"/>
    </row>
    <row r="50" spans="1:16" x14ac:dyDescent="0.15">
      <c r="A50" s="182" t="s">
        <v>71</v>
      </c>
      <c r="B50" s="182" t="e">
        <f>NA()</f>
        <v>#N/A</v>
      </c>
      <c r="C50" s="182">
        <f>IF(ISNUMBER('実質公債費比率（分子）の構造'!K$53),'実質公債費比率（分子）の構造'!K$53,NA())</f>
        <v>117</v>
      </c>
      <c r="D50" s="182" t="e">
        <f>NA()</f>
        <v>#N/A</v>
      </c>
      <c r="E50" s="182" t="e">
        <f>NA()</f>
        <v>#N/A</v>
      </c>
      <c r="F50" s="182">
        <f>IF(ISNUMBER('実質公債費比率（分子）の構造'!L$53),'実質公債費比率（分子）の構造'!L$53,NA())</f>
        <v>111</v>
      </c>
      <c r="G50" s="182" t="e">
        <f>NA()</f>
        <v>#N/A</v>
      </c>
      <c r="H50" s="182" t="e">
        <f>NA()</f>
        <v>#N/A</v>
      </c>
      <c r="I50" s="182">
        <f>IF(ISNUMBER('実質公債費比率（分子）の構造'!M$53),'実質公債費比率（分子）の構造'!M$53,NA())</f>
        <v>119</v>
      </c>
      <c r="J50" s="182" t="e">
        <f>NA()</f>
        <v>#N/A</v>
      </c>
      <c r="K50" s="182" t="e">
        <f>NA()</f>
        <v>#N/A</v>
      </c>
      <c r="L50" s="182">
        <f>IF(ISNUMBER('実質公債費比率（分子）の構造'!N$53),'実質公債費比率（分子）の構造'!N$53,NA())</f>
        <v>113</v>
      </c>
      <c r="M50" s="182" t="e">
        <f>NA()</f>
        <v>#N/A</v>
      </c>
      <c r="N50" s="182" t="e">
        <f>NA()</f>
        <v>#N/A</v>
      </c>
      <c r="O50" s="182">
        <f>IF(ISNUMBER('実質公債費比率（分子）の構造'!O$53),'実質公債費比率（分子）の構造'!O$53,NA())</f>
        <v>122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2818</v>
      </c>
      <c r="E56" s="181"/>
      <c r="F56" s="181"/>
      <c r="G56" s="181">
        <f>'将来負担比率（分子）の構造'!J$52</f>
        <v>2694</v>
      </c>
      <c r="H56" s="181"/>
      <c r="I56" s="181"/>
      <c r="J56" s="181">
        <f>'将来負担比率（分子）の構造'!K$52</f>
        <v>2569</v>
      </c>
      <c r="K56" s="181"/>
      <c r="L56" s="181"/>
      <c r="M56" s="181">
        <f>'将来負担比率（分子）の構造'!L$52</f>
        <v>2550</v>
      </c>
      <c r="N56" s="181"/>
      <c r="O56" s="181"/>
      <c r="P56" s="181">
        <f>'将来負担比率（分子）の構造'!M$52</f>
        <v>2485</v>
      </c>
    </row>
    <row r="57" spans="1:16" x14ac:dyDescent="0.15">
      <c r="A57" s="181" t="s">
        <v>42</v>
      </c>
      <c r="B57" s="181"/>
      <c r="C57" s="181"/>
      <c r="D57" s="181">
        <f>'将来負担比率（分子）の構造'!I$51</f>
        <v>216</v>
      </c>
      <c r="E57" s="181"/>
      <c r="F57" s="181"/>
      <c r="G57" s="181">
        <f>'将来負担比率（分子）の構造'!J$51</f>
        <v>193</v>
      </c>
      <c r="H57" s="181"/>
      <c r="I57" s="181"/>
      <c r="J57" s="181">
        <f>'将来負担比率（分子）の構造'!K$51</f>
        <v>175</v>
      </c>
      <c r="K57" s="181"/>
      <c r="L57" s="181"/>
      <c r="M57" s="181">
        <f>'将来負担比率（分子）の構造'!L$51</f>
        <v>153</v>
      </c>
      <c r="N57" s="181"/>
      <c r="O57" s="181"/>
      <c r="P57" s="181">
        <f>'将来負担比率（分子）の構造'!M$51</f>
        <v>126</v>
      </c>
    </row>
    <row r="58" spans="1:16" x14ac:dyDescent="0.15">
      <c r="A58" s="181" t="s">
        <v>41</v>
      </c>
      <c r="B58" s="181"/>
      <c r="C58" s="181"/>
      <c r="D58" s="181">
        <f>'将来負担比率（分子）の構造'!I$50</f>
        <v>3394</v>
      </c>
      <c r="E58" s="181"/>
      <c r="F58" s="181"/>
      <c r="G58" s="181">
        <f>'将来負担比率（分子）の構造'!J$50</f>
        <v>3435</v>
      </c>
      <c r="H58" s="181"/>
      <c r="I58" s="181"/>
      <c r="J58" s="181">
        <f>'将来負担比率（分子）の構造'!K$50</f>
        <v>3679</v>
      </c>
      <c r="K58" s="181"/>
      <c r="L58" s="181"/>
      <c r="M58" s="181">
        <f>'将来負担比率（分子）の構造'!L$50</f>
        <v>3841</v>
      </c>
      <c r="N58" s="181"/>
      <c r="O58" s="181"/>
      <c r="P58" s="181">
        <f>'将来負担比率（分子）の構造'!M$50</f>
        <v>4654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328</v>
      </c>
      <c r="C62" s="181"/>
      <c r="D62" s="181"/>
      <c r="E62" s="181">
        <f>'将来負担比率（分子）の構造'!J$45</f>
        <v>309</v>
      </c>
      <c r="F62" s="181"/>
      <c r="G62" s="181"/>
      <c r="H62" s="181">
        <f>'将来負担比率（分子）の構造'!K$45</f>
        <v>317</v>
      </c>
      <c r="I62" s="181"/>
      <c r="J62" s="181"/>
      <c r="K62" s="181">
        <f>'将来負担比率（分子）の構造'!L$45</f>
        <v>299</v>
      </c>
      <c r="L62" s="181"/>
      <c r="M62" s="181"/>
      <c r="N62" s="181">
        <f>'将来負担比率（分子）の構造'!M$45</f>
        <v>310</v>
      </c>
      <c r="O62" s="181"/>
      <c r="P62" s="181"/>
    </row>
    <row r="63" spans="1:16" x14ac:dyDescent="0.15">
      <c r="A63" s="181" t="s">
        <v>34</v>
      </c>
      <c r="B63" s="181">
        <f>'将来負担比率（分子）の構造'!I$44</f>
        <v>96</v>
      </c>
      <c r="C63" s="181"/>
      <c r="D63" s="181"/>
      <c r="E63" s="181">
        <f>'将来負担比率（分子）の構造'!J$44</f>
        <v>70</v>
      </c>
      <c r="F63" s="181"/>
      <c r="G63" s="181"/>
      <c r="H63" s="181">
        <f>'将来負担比率（分子）の構造'!K$44</f>
        <v>43</v>
      </c>
      <c r="I63" s="181"/>
      <c r="J63" s="181"/>
      <c r="K63" s="181">
        <f>'将来負担比率（分子）の構造'!L$44</f>
        <v>17</v>
      </c>
      <c r="L63" s="181"/>
      <c r="M63" s="181"/>
      <c r="N63" s="181" t="str">
        <f>'将来負担比率（分子）の構造'!M$44</f>
        <v>-</v>
      </c>
      <c r="O63" s="181"/>
      <c r="P63" s="181"/>
    </row>
    <row r="64" spans="1:16" x14ac:dyDescent="0.15">
      <c r="A64" s="181" t="s">
        <v>33</v>
      </c>
      <c r="B64" s="181">
        <f>'将来負担比率（分子）の構造'!I$43</f>
        <v>2112</v>
      </c>
      <c r="C64" s="181"/>
      <c r="D64" s="181"/>
      <c r="E64" s="181">
        <f>'将来負担比率（分子）の構造'!J$43</f>
        <v>2128</v>
      </c>
      <c r="F64" s="181"/>
      <c r="G64" s="181"/>
      <c r="H64" s="181">
        <f>'将来負担比率（分子）の構造'!K$43</f>
        <v>2054</v>
      </c>
      <c r="I64" s="181"/>
      <c r="J64" s="181"/>
      <c r="K64" s="181">
        <f>'将来負担比率（分子）の構造'!L$43</f>
        <v>1956</v>
      </c>
      <c r="L64" s="181"/>
      <c r="M64" s="181"/>
      <c r="N64" s="181">
        <f>'将来負担比率（分子）の構造'!M$43</f>
        <v>1861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2326</v>
      </c>
      <c r="C66" s="181"/>
      <c r="D66" s="181"/>
      <c r="E66" s="181">
        <f>'将来負担比率（分子）の構造'!J$41</f>
        <v>2209</v>
      </c>
      <c r="F66" s="181"/>
      <c r="G66" s="181"/>
      <c r="H66" s="181">
        <f>'将来負担比率（分子）の構造'!K$41</f>
        <v>2149</v>
      </c>
      <c r="I66" s="181"/>
      <c r="J66" s="181"/>
      <c r="K66" s="181">
        <f>'将来負担比率（分子）の構造'!L$41</f>
        <v>2183</v>
      </c>
      <c r="L66" s="181"/>
      <c r="M66" s="181"/>
      <c r="N66" s="181">
        <f>'将来負担比率（分子）の構造'!M$41</f>
        <v>2261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288</v>
      </c>
      <c r="C72" s="185">
        <f>基金残高に係る経年分析!G55</f>
        <v>289</v>
      </c>
      <c r="D72" s="185">
        <f>基金残高に係る経年分析!H55</f>
        <v>432</v>
      </c>
    </row>
    <row r="73" spans="1:16" x14ac:dyDescent="0.15">
      <c r="A73" s="184" t="s">
        <v>78</v>
      </c>
      <c r="B73" s="185">
        <f>基金残高に係る経年分析!F56</f>
        <v>339</v>
      </c>
      <c r="C73" s="185">
        <f>基金残高に係る経年分析!G56</f>
        <v>339</v>
      </c>
      <c r="D73" s="185">
        <f>基金残高に係る経年分析!H56</f>
        <v>339</v>
      </c>
    </row>
    <row r="74" spans="1:16" x14ac:dyDescent="0.15">
      <c r="A74" s="184" t="s">
        <v>79</v>
      </c>
      <c r="B74" s="185">
        <f>基金残高に係る経年分析!F57</f>
        <v>2814</v>
      </c>
      <c r="C74" s="185">
        <f>基金残高に係る経年分析!G57</f>
        <v>2968</v>
      </c>
      <c r="D74" s="185">
        <f>基金残高に係る経年分析!H57</f>
        <v>3637</v>
      </c>
    </row>
  </sheetData>
  <sheetProtection algorithmName="SHA-512" hashValue="MjN9R4SXt+ffoaxdUdkGg9L9TWxh7vCQrLjVVtnMFe3Fa+7ooeU1Lf8RfEVLlw87JmWVsCeZzJEZatUHzlSq9w==" saltValue="buLD7OuHvrb36oNNuUrD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2022-02-02T06:53:06Z</dcterms:created>
  <dcterms:modified xsi:type="dcterms:W3CDTF">2022-03-30T23:59:23Z</dcterms:modified>
  <cp:category/>
</cp:coreProperties>
</file>