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<sst xmlns="http://schemas.openxmlformats.org/spreadsheetml/2006/main" xmlns:r="http://schemas.openxmlformats.org/officeDocument/2006/relationships" count="557" uniqueCount="557">
  <si>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</si>
  <si>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</si>
  <si>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</si>
  <si>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</si>
  <si>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</si>
  <si>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</si>
  <si>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</si>
  <si>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</si>
  <si>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</si>
  <si>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</si>
  <si>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</si>
  <si>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</si>
  <si>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</si>
  <si>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</si>
  <si>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</si>
  <si>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</si>
  <si>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</si>
  <si>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</si>
  <si>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</si>
  <si>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</si>
  <si>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</si>
  <si>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</si>
  <si>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</si>
  <si>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</si>
  <si>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</si>
  <si>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</si>
  <si>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</si>
  <si>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</si>
  <si>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</si>
  <si>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</si>
  <si>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</si>
  <si>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</si>
  <si>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</si>
  <si>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</si>
  <si>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</si>
  <si>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</si>
  <si>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</si>
  <si>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</si>
  <si>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</si>
  <si>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</si>
  <si>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</si>
  <si>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</si>
  <si>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</si>
  <si>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</si>
  <si>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</si>
  <si>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</si>
  <si>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高知県北川村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</si>
  <si>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</si>
  <si>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</si>
  <si>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</si>
  <si>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</si>
  <si>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</si>
  <si>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</si>
  <si>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</si>
  <si>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</si>
  <si>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</si>
  <si>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</si>
  <si>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</si>
  <si>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</si>
  <si>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</si>
  <si>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</si>
  <si>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</si>
  <si>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</si>
  <si>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</si>
  <si>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</si>
  <si>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</si>
  <si>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</si>
  <si>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</si>
  <si>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</si>
  <si>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</si>
  <si>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</si>
  <si>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</si>
  <si>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介護保健事業特別会計</t>
    <rPh sb="0" eb="2">
      <t>カイゴ</t>
    </rPh>
    <rPh sb="2" eb="6">
      <t>ホケンジギョウ</t>
    </rPh>
    <rPh sb="6" eb="8">
      <t>トクベツ</t>
    </rPh>
    <rPh sb="8" eb="10">
      <t>カイケイ</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</si>
  <si>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</si>
  <si>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</si>
  <si>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</si>
  <si>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</si>
  <si>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</si>
  <si>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</si>
  <si>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</si>
  <si>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</si>
  <si>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</si>
  <si>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</si>
  <si>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</si>
  <si>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</si>
  <si>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</si>
  <si>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</si>
  <si>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</si>
  <si>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</si>
  <si>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</si>
  <si>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</si>
  <si>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</si>
  <si>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</si>
  <si>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</si>
  <si>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</si>
  <si>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</si>
  <si>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</si>
  <si>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</si>
  <si>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</si>
  <si>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</si>
  <si>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</si>
  <si>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</si>
  <si>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</si>
  <si>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</si>
  <si>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</si>
  <si>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</si>
  <si>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</si>
  <si>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</si>
  <si>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</si>
  <si>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</si>
  <si>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</si>
  <si>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</si>
  <si>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</si>
  <si>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</si>
  <si>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</si>
  <si>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</si>
  <si>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</si>
  <si>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</si>
  <si>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</si>
  <si>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</si>
  <si>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</si>
  <si>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</si>
  <si>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</si>
  <si>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</si>
  <si>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</si>
  <si>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</si>
  <si>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北川村施設整備基金</t>
    <rPh sb="0" eb="3">
      <t>キタガワムラ</t>
    </rPh>
    <rPh sb="3" eb="5">
      <t>シセツ</t>
    </rPh>
    <rPh sb="5" eb="7">
      <t>セイビ</t>
    </rPh>
    <rPh sb="7" eb="9">
      <t>キキン</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</si>
  <si>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</si>
  <si>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</si>
  <si>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</si>
  <si>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</si>
  <si>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</si>
  <si>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</si>
  <si>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</si>
  <si>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</si>
  <si>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</si>
  <si>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</si>
  <si>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</si>
  <si>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</si>
  <si>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</si>
  <si>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</si>
  <si>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</si>
  <si>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</si>
  <si>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</si>
  <si>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</si>
  <si>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</si>
  <si>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</si>
  <si>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</si>
  <si>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</si>
  <si>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</si>
  <si>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</si>
  <si>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</si>
  <si>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</si>
  <si>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</si>
  <si>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</si>
  <si>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</si>
  <si>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</si>
  <si>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</si>
  <si>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</si>
  <si>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</si>
  <si>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</si>
  <si>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</si>
  <si>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</si>
  <si>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</si>
  <si>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</si>
  <si>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有形固定資産減価償却率</t>
  </si>
  <si>
    <t>北川村</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</si>
  <si>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</si>
  <si>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</si>
  <si>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</si>
  <si>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</si>
  <si>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</si>
  <si>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</si>
  <si>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</si>
  <si>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</si>
  <si>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</si>
  <si>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</si>
  <si>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</si>
  <si>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</si>
  <si>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</si>
  <si>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</si>
  <si>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</si>
  <si>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</si>
  <si>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</si>
  <si>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</si>
  <si>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</si>
  <si>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</si>
  <si>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</si>
  <si>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</si>
  <si>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</si>
  <si>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</si>
  <si>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</si>
  <si>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</si>
  <si>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</si>
  <si>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</si>
  <si>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</si>
  <si>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</si>
  <si>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</si>
  <si>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-11.4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</si>
  <si>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</si>
  <si>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</si>
  <si>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</si>
  <si>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</si>
  <si>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</si>
  <si>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</si>
  <si>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</si>
  <si>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</si>
  <si>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</si>
  <si>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</si>
  <si>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</si>
  <si>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</si>
  <si>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(株)きたがわジャルダン</t>
    <rPh sb="0" eb="3">
      <t>カブ</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</si>
  <si>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</si>
  <si>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</si>
  <si>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</si>
  <si>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</si>
  <si>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</si>
  <si>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</si>
  <si>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</si>
  <si>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</si>
  <si>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</si>
  <si>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</si>
  <si>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</si>
  <si>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</si>
  <si>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</si>
  <si>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</si>
  <si>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</si>
  <si>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</si>
  <si>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</si>
  <si>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</si>
  <si>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</si>
  <si>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-2.0</t>
  </si>
  <si>
    <t>資金不足
比率</t>
    <rPh sb="0" eb="2">
      <t>シキン</t>
    </rPh>
    <rPh sb="2" eb="4">
      <t>フソク</t>
    </rPh>
    <rPh sb="5" eb="7">
      <t>ヒリツ</t>
    </rPh>
    <phoneticPr fontId="6"/>
  </si>
  <si>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</si>
  <si>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</si>
  <si>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</si>
  <si>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</si>
  <si>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</si>
  <si>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</si>
  <si>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</si>
  <si>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</si>
  <si>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</si>
  <si>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</si>
  <si>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</si>
  <si>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</si>
  <si>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</si>
  <si>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</si>
  <si>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</si>
  <si>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</si>
  <si>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</si>
  <si>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</si>
  <si>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</si>
  <si>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</si>
  <si>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</si>
  <si>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</si>
  <si>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</si>
  <si>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</si>
  <si>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</si>
  <si>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</si>
  <si>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</si>
  <si>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</si>
  <si>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</si>
  <si>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</si>
  <si>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</si>
  <si>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</si>
  <si>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</si>
  <si>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</si>
  <si>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</si>
  <si>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</si>
  <si>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</si>
  <si>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</si>
  <si>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</si>
  <si>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</si>
  <si>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</si>
  <si>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</si>
  <si>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</si>
  <si>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</si>
  <si>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</si>
  <si>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</si>
  <si>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</si>
  <si>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</si>
  <si>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</si>
  <si>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北川村後期高齢者医療特別会計</t>
  </si>
  <si>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</si>
  <si>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</si>
  <si>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</si>
  <si>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</si>
  <si>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</si>
  <si>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</si>
  <si>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</si>
  <si>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</si>
  <si>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</si>
  <si>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</si>
  <si>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</si>
  <si>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</si>
  <si>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</si>
  <si>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</si>
  <si>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</si>
  <si>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</si>
  <si>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</si>
  <si>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</si>
  <si>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</si>
  <si>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</si>
  <si>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</si>
  <si>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</si>
  <si>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</si>
  <si>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</si>
  <si>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</si>
  <si>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</si>
  <si>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</si>
  <si>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</si>
  <si>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</si>
  <si>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</si>
  <si>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</si>
  <si>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</si>
  <si>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</si>
  <si>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</si>
  <si>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</si>
  <si>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</si>
  <si>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</si>
  <si>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</si>
  <si>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 xml:space="preserve"> R03</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</si>
  <si>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</si>
  <si>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</si>
  <si>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</si>
  <si>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</si>
  <si>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</si>
  <si>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</si>
  <si>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</si>
  <si>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</si>
  <si>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</si>
  <si>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北川村国民健康保険特別会計</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</si>
  <si>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</si>
  <si>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</si>
  <si>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</si>
  <si>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</si>
  <si>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</si>
  <si>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</si>
  <si>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</si>
  <si>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</si>
  <si>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</si>
  <si>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</si>
  <si>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</si>
  <si>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</si>
  <si>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</si>
  <si>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</si>
  <si>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</si>
  <si>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</si>
  <si>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</si>
  <si>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</si>
  <si>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</si>
  <si>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</si>
  <si>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</si>
  <si>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</si>
  <si>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</si>
  <si>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</si>
  <si>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</si>
  <si>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</si>
  <si>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</si>
  <si>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</si>
  <si>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</si>
  <si>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</si>
  <si>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</si>
  <si>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</si>
  <si>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</si>
  <si>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</si>
  <si>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</si>
  <si>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</si>
  <si>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</si>
  <si>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</si>
  <si>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</si>
  <si>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</si>
  <si>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</si>
  <si>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</si>
  <si>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</si>
  <si>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</si>
  <si>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</si>
  <si>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</si>
  <si>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</si>
  <si>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</si>
  <si>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</si>
  <si>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</si>
  <si>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</si>
  <si>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</si>
  <si>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</si>
  <si>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</si>
  <si>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</si>
  <si>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</si>
  <si>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</si>
  <si>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</si>
  <si>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</si>
  <si>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</si>
  <si>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</si>
  <si>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</si>
  <si>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</si>
  <si>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</si>
  <si>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</si>
  <si>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</si>
  <si>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</si>
  <si>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</si>
  <si>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</si>
  <si>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</si>
  <si>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</si>
  <si>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</si>
  <si>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</si>
  <si>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</si>
  <si>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</si>
  <si>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</si>
  <si>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</si>
  <si>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</si>
  <si>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</si>
  <si>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</si>
  <si>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</si>
  <si>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</si>
  <si>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</si>
  <si>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</si>
  <si>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加入世帯数(世帯)</t>
  </si>
  <si>
    <t>▲ 4.16</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</si>
  <si>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</si>
  <si>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</si>
  <si>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</si>
  <si>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</si>
  <si>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</si>
  <si>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</si>
  <si>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</si>
  <si>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</si>
  <si>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</si>
  <si>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</si>
  <si>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</si>
  <si>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</si>
  <si>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</si>
  <si>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</si>
  <si>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</si>
  <si>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</si>
  <si>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</si>
  <si>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</si>
  <si>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</si>
  <si>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</si>
  <si>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</si>
  <si>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</si>
  <si>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</si>
  <si>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</si>
  <si>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</si>
  <si>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</si>
  <si>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</si>
  <si>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</si>
  <si>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</si>
  <si>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</si>
  <si>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</si>
  <si>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</si>
  <si>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</si>
  <si>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</si>
  <si>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</si>
  <si>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</si>
  <si>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</si>
  <si>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</si>
  <si>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北川村代替輸送特別会計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</si>
  <si>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</si>
  <si>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</si>
  <si>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</si>
  <si>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</si>
  <si>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</si>
  <si>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</si>
  <si>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北川村簡易水道特別会計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</si>
  <si>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</si>
  <si>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</si>
  <si>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</si>
  <si>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</si>
  <si>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</si>
  <si>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</si>
  <si>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</si>
  <si>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</si>
  <si>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</si>
  <si>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</si>
  <si>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</si>
  <si>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</si>
  <si>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</si>
  <si>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</si>
  <si>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</si>
  <si>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</si>
  <si>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</si>
  <si>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</si>
  <si>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</si>
  <si>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</si>
  <si>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</si>
  <si>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</si>
  <si>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</si>
  <si>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</si>
  <si>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</si>
  <si>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</si>
  <si>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</si>
  <si>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</si>
  <si>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</si>
  <si>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</si>
  <si>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</si>
  <si>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</si>
  <si>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</si>
  <si>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</si>
  <si>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</si>
  <si>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</si>
  <si>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</si>
  <si>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</si>
  <si>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</si>
  <si>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</si>
  <si>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</si>
  <si>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</si>
  <si>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</si>
  <si>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</si>
  <si>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</si>
  <si>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</si>
  <si>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</si>
  <si>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</si>
  <si>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</si>
  <si>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</si>
  <si>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</si>
  <si>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</si>
  <si>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</si>
  <si>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</si>
  <si>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</si>
  <si>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</si>
  <si>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</si>
  <si>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</si>
  <si>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</si>
  <si>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</si>
  <si>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</si>
  <si>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</si>
  <si>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</si>
  <si>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</si>
  <si>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</si>
  <si>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R02</t>
  </si>
  <si>
    <t>R03</t>
  </si>
  <si>
    <t>▲ 4.90</t>
  </si>
  <si>
    <t>▲ 12.33</t>
  </si>
  <si>
    <t>その他会計（赤字）</t>
  </si>
  <si>
    <t>（百万円）</t>
  </si>
  <si>
    <t>H28末</t>
  </si>
  <si>
    <t>H29末</t>
  </si>
  <si>
    <t>H30末</t>
  </si>
  <si>
    <t>R01末</t>
  </si>
  <si>
    <t>R02末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</si>
  <si>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</si>
  <si>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一般会計</t>
    <rPh sb="0" eb="2">
      <t>イッパン</t>
    </rPh>
    <rPh sb="2" eb="4">
      <t>カイケイ</t>
    </rPh>
    <phoneticPr fontId="6"/>
  </si>
  <si>
    <t>高知県広域食肉センター事務組合</t>
    <rPh sb="0" eb="3">
      <t>コウチケン</t>
    </rPh>
    <rPh sb="3" eb="5">
      <t>コウイキ</t>
    </rPh>
    <rPh sb="5" eb="7">
      <t>ショクニク</t>
    </rPh>
    <rPh sb="11" eb="13">
      <t>ジム</t>
    </rPh>
    <rPh sb="13" eb="15">
      <t>クミアイ</t>
    </rPh>
    <phoneticPr fontId="6"/>
  </si>
  <si>
    <t>安芸広域市町村圏事務組合</t>
    <rPh sb="0" eb="2">
      <t>アキ</t>
    </rPh>
    <rPh sb="2" eb="4">
      <t>コウイキ</t>
    </rPh>
    <rPh sb="4" eb="8">
      <t>シチョウソンケン</t>
    </rPh>
    <rPh sb="8" eb="10">
      <t>ジム</t>
    </rPh>
    <rPh sb="10" eb="12">
      <t>クミアイ</t>
    </rPh>
    <phoneticPr fontId="6"/>
  </si>
  <si>
    <t>中芸広域連合</t>
    <rPh sb="0" eb="1">
      <t>チュウ</t>
    </rPh>
    <rPh sb="1" eb="2">
      <t>ゲイ</t>
    </rPh>
    <rPh sb="2" eb="4">
      <t>コウイキ</t>
    </rPh>
    <rPh sb="4" eb="6">
      <t>レンゴウ</t>
    </rPh>
    <phoneticPr fontId="6"/>
  </si>
  <si>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</si>
  <si>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</si>
  <si>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</si>
  <si>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北川村学校教育施設整備基金</t>
    <rPh sb="0" eb="3">
      <t>キタガワムラ</t>
    </rPh>
    <rPh sb="3" eb="5">
      <t>ガッコウ</t>
    </rPh>
    <rPh sb="5" eb="7">
      <t>キョウイク</t>
    </rPh>
    <rPh sb="7" eb="9">
      <t>シセツ</t>
    </rPh>
    <rPh sb="9" eb="11">
      <t>セイビ</t>
    </rPh>
    <rPh sb="11" eb="13">
      <t>キキン</t>
    </rPh>
    <phoneticPr fontId="6"/>
  </si>
  <si>
    <t>ふるさときたがわ基金</t>
  </si>
  <si>
    <t>公営住宅施設整備基金</t>
  </si>
  <si>
    <t>むらづくり基金</t>
    <rPh sb="5" eb="7">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</si>
  <si>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</si>
  <si>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</si>
  <si>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</si>
  <si>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</si>
  <si>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地方債の新規発行抑制や、任意繰上償還等の実施により、低い水準を保っている。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</si>
</sst>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78" fontId="15" fillId="0" borderId="0" xfId="20" applyNumberFormat="1" applyFont="1">
      <alignment vertical="center"/>
    </xf>
    <xf numFmtId="0" fontId="18" fillId="0" borderId="30" xfId="20" applyFont="1" applyBorder="1">
      <alignment vertical="center"/>
    </xf>
    <xf numFmtId="178" fontId="15" fillId="0" borderId="42" xfId="20" applyNumberFormat="1" applyFont="1" applyBorder="1">
      <alignment vertical="center"/>
    </xf>
    <xf numFmtId="178" fontId="15" fillId="0" borderId="31" xfId="20" applyNumberFormat="1" applyFont="1" applyBorder="1">
      <alignment vertical="center"/>
    </xf>
    <xf numFmtId="178" fontId="15" fillId="0" borderId="23" xfId="20" applyNumberFormat="1" applyFont="1" applyBorder="1">
      <alignment vertical="center"/>
    </xf>
    <xf numFmtId="0" fontId="15"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8" fillId="0" borderId="42" xfId="20" applyFont="1" applyBorder="1">
      <alignment vertical="center"/>
    </xf>
    <xf numFmtId="0" fontId="3" fillId="0" borderId="31" xfId="20" applyFont="1" applyBorder="1">
      <alignment vertical="center"/>
    </xf>
    <xf numFmtId="178" fontId="15" fillId="0" borderId="34" xfId="20" applyNumberFormat="1" applyFont="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Border="1" applyAlignment="1">
      <alignment vertical="center" wrapText="1"/>
    </xf>
    <xf numFmtId="0" fontId="15" fillId="3" borderId="32" xfId="20" applyFont="1" applyFill="1" applyBorder="1">
      <alignment vertical="center"/>
    </xf>
    <xf numFmtId="0" fontId="15" fillId="0" borderId="0" xfId="20" applyFont="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Border="1" applyAlignment="1">
      <alignment vertical="center" wrapText="1"/>
    </xf>
    <xf numFmtId="0" fontId="15" fillId="3" borderId="35" xfId="20"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Border="1" applyAlignment="1">
      <alignment horizontal="right" vertical="center" shrinkToFit="1"/>
    </xf>
    <xf numFmtId="183" fontId="22" fillId="0" borderId="172" xfId="15" applyNumberFormat="1" applyFont="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Border="1" applyAlignment="1">
      <alignment vertical="center" wrapText="1"/>
    </xf>
    <xf numFmtId="0" fontId="15" fillId="3" borderId="37" xfId="20"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Border="1" applyAlignment="1">
      <alignment horizontal="right" vertical="center" shrinkToFit="1"/>
    </xf>
    <xf numFmtId="183" fontId="22" fillId="0" borderId="173" xfId="15" applyNumberFormat="1" applyFont="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Border="1" applyAlignment="1">
      <alignment horizontal="center" vertical="center"/>
    </xf>
    <xf numFmtId="188" fontId="22" fillId="0" borderId="74" xfId="20" applyNumberFormat="1" applyFont="1" applyBorder="1" applyAlignment="1">
      <alignment horizontal="right" vertical="center" shrinkToFit="1"/>
    </xf>
    <xf numFmtId="184" fontId="22" fillId="0" borderId="74" xfId="20" applyNumberFormat="1" applyFont="1" applyBorder="1" applyAlignment="1">
      <alignment horizontal="right" vertical="center" shrinkToFit="1"/>
    </xf>
    <xf numFmtId="183" fontId="15" fillId="0" borderId="74" xfId="20" applyNumberFormat="1" applyFont="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Border="1" applyAlignment="1">
      <alignment horizontal="right" vertical="center" shrinkToFit="1"/>
    </xf>
    <xf numFmtId="184" fontId="22" fillId="0" borderId="171" xfId="15" applyNumberFormat="1" applyFont="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Border="1" applyAlignment="1">
      <alignment horizontal="center" vertical="center"/>
    </xf>
    <xf numFmtId="188" fontId="22" fillId="0" borderId="176" xfId="20" applyNumberFormat="1" applyFont="1" applyBorder="1" applyAlignment="1">
      <alignment horizontal="right" vertical="center" shrinkToFit="1"/>
    </xf>
    <xf numFmtId="184" fontId="22" fillId="0" borderId="176" xfId="20" applyNumberFormat="1" applyFont="1" applyBorder="1" applyAlignment="1">
      <alignment horizontal="right" vertical="center" shrinkToFit="1"/>
    </xf>
    <xf numFmtId="189" fontId="15" fillId="0" borderId="34" xfId="20" applyNumberFormat="1" applyFont="1" applyBorder="1">
      <alignment vertical="center"/>
    </xf>
    <xf numFmtId="189" fontId="15" fillId="0" borderId="0" xfId="20" applyNumberFormat="1" applyFont="1">
      <alignment vertical="center"/>
    </xf>
    <xf numFmtId="0" fontId="3" fillId="0" borderId="0" xfId="20" applyFont="1" applyAlignment="1"/>
    <xf numFmtId="178" fontId="11" fillId="0" borderId="177" xfId="14" applyNumberFormat="1" applyFont="1" applyBorder="1" applyAlignment="1">
      <alignment horizontal="center" vertical="center"/>
    </xf>
    <xf numFmtId="183" fontId="22" fillId="0" borderId="177" xfId="15" applyNumberFormat="1" applyFont="1" applyBorder="1" applyAlignment="1">
      <alignment horizontal="right" vertical="center" shrinkToFit="1"/>
    </xf>
    <xf numFmtId="183" fontId="22" fillId="0" borderId="178" xfId="15" applyNumberFormat="1" applyFont="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Border="1" applyAlignment="1">
      <alignment horizontal="center" vertical="center"/>
    </xf>
    <xf numFmtId="188" fontId="15" fillId="0" borderId="174" xfId="20" applyNumberFormat="1" applyFont="1" applyBorder="1" applyAlignment="1">
      <alignment horizontal="right" vertical="center" shrinkToFit="1"/>
    </xf>
    <xf numFmtId="184" fontId="15" fillId="0" borderId="174" xfId="20" applyNumberFormat="1" applyFont="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Border="1" applyAlignment="1">
      <alignment horizontal="right" vertical="center" shrinkToFit="1"/>
    </xf>
    <xf numFmtId="189" fontId="15" fillId="0" borderId="23" xfId="20" applyNumberFormat="1" applyFont="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Border="1" applyAlignment="1">
      <alignment horizontal="right" vertical="center" shrinkToFit="1"/>
    </xf>
    <xf numFmtId="184" fontId="22" fillId="0" borderId="180" xfId="15" applyNumberFormat="1" applyFont="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0" xfId="20" applyFont="1">
      <alignment vertical="center"/>
    </xf>
    <xf numFmtId="0" fontId="3" fillId="0" borderId="16" xfId="20" applyFont="1" applyBorder="1">
      <alignment vertical="center"/>
    </xf>
    <xf numFmtId="178" fontId="15" fillId="0" borderId="14" xfId="20" applyNumberFormat="1" applyFont="1" applyBorder="1">
      <alignment vertical="center"/>
    </xf>
    <xf numFmtId="178" fontId="15"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0" borderId="19" xfId="6" applyFont="1" applyBorder="1" applyAlignment="1">
      <alignment horizontal="left" vertical="center" wrapText="1"/>
    </xf>
    <xf numFmtId="0" fontId="23" fillId="0" borderId="23" xfId="6" applyFont="1" applyBorder="1" applyAlignment="1">
      <alignment horizontal="left" vertical="center"/>
    </xf>
    <xf numFmtId="0" fontId="23" fillId="0" borderId="36" xfId="6" applyFont="1" applyBorder="1" applyAlignment="1">
      <alignment horizontal="left" vertical="center"/>
    </xf>
    <xf numFmtId="0" fontId="23" fillId="6" borderId="64" xfId="6" applyFont="1" applyFill="1" applyBorder="1" applyAlignment="1">
      <alignment horizontal="right" vertical="top"/>
    </xf>
    <xf numFmtId="0" fontId="23" fillId="0" borderId="53" xfId="6" applyFont="1" applyBorder="1" applyAlignment="1">
      <alignment horizontal="left" vertical="center" wrapText="1"/>
    </xf>
    <xf numFmtId="0" fontId="23" fillId="0" borderId="54" xfId="6" applyFont="1" applyBorder="1" applyAlignment="1">
      <alignment horizontal="left" vertical="center"/>
    </xf>
    <xf numFmtId="0" fontId="23" fillId="0" borderId="52" xfId="6" applyFont="1" applyBorder="1" applyAlignment="1">
      <alignment horizontal="left" vertical="center"/>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Border="1" applyAlignment="1">
      <alignment vertical="center" wrapText="1"/>
    </xf>
    <xf numFmtId="0" fontId="23" fillId="0" borderId="57" xfId="18" applyFont="1" applyBorder="1">
      <alignment vertical="center"/>
    </xf>
    <xf numFmtId="0" fontId="23" fillId="0" borderId="12" xfId="18" applyFont="1" applyBorder="1">
      <alignment vertical="center"/>
    </xf>
    <xf numFmtId="0" fontId="23" fillId="0" borderId="61" xfId="18" applyFont="1" applyBorder="1">
      <alignment vertical="center"/>
    </xf>
    <xf numFmtId="0" fontId="25" fillId="0" borderId="0" xfId="18" applyFont="1">
      <alignment vertical="center"/>
    </xf>
    <xf numFmtId="0" fontId="23" fillId="7" borderId="18" xfId="18" applyFont="1" applyFill="1" applyBorder="1" applyAlignment="1">
      <alignment horizontal="right" vertical="top"/>
    </xf>
    <xf numFmtId="0" fontId="25" fillId="0" borderId="22" xfId="18" applyFont="1" applyBorder="1" applyAlignment="1">
      <alignment horizontal="left" vertical="center" wrapText="1"/>
    </xf>
    <xf numFmtId="0" fontId="25" fillId="0" borderId="35" xfId="18" applyFont="1" applyBorder="1" applyAlignment="1">
      <alignment horizontal="left" vertical="center" wrapText="1"/>
    </xf>
    <xf numFmtId="0" fontId="25" fillId="0" borderId="36" xfId="18" applyFont="1" applyBorder="1" applyAlignment="1">
      <alignment horizontal="left" vertical="center" wrapText="1"/>
    </xf>
    <xf numFmtId="0" fontId="25" fillId="0" borderId="0" xfId="18" applyFont="1" applyAlignment="1">
      <alignment vertical="center" wrapText="1"/>
    </xf>
    <xf numFmtId="0" fontId="23" fillId="7" borderId="64" xfId="18" applyFont="1" applyFill="1" applyBorder="1" applyAlignment="1">
      <alignment horizontal="right" vertical="top"/>
    </xf>
    <xf numFmtId="0" fontId="25" fillId="0" borderId="50" xfId="18" applyFont="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Border="1" applyAlignment="1">
      <alignment horizontal="right" vertical="center" shrinkToFit="1"/>
    </xf>
    <xf numFmtId="185" fontId="23" fillId="0" borderId="184" xfId="18" applyNumberFormat="1" applyFont="1" applyBorder="1" applyAlignment="1">
      <alignment horizontal="right" vertical="center" shrinkToFit="1"/>
    </xf>
    <xf numFmtId="0" fontId="23" fillId="7" borderId="24" xfId="18" applyFont="1" applyFill="1" applyBorder="1" applyAlignment="1">
      <alignment horizontal="center" vertical="center"/>
    </xf>
    <xf numFmtId="185" fontId="23" fillId="0" borderId="185" xfId="18" applyNumberFormat="1" applyFont="1" applyBorder="1" applyAlignment="1">
      <alignment horizontal="right" vertical="center" shrinkToFit="1"/>
    </xf>
    <xf numFmtId="185" fontId="23" fillId="0" borderId="74" xfId="18" applyNumberFormat="1" applyFont="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Border="1" applyAlignment="1">
      <alignment horizontal="right" vertical="center" shrinkToFit="1"/>
    </xf>
    <xf numFmtId="185" fontId="23" fillId="0" borderId="187" xfId="18" applyNumberFormat="1" applyFont="1" applyBorder="1" applyAlignment="1">
      <alignment horizontal="right" vertical="center" shrinkToFit="1"/>
    </xf>
    <xf numFmtId="0" fontId="25" fillId="6" borderId="6" xfId="8" applyFont="1" applyFill="1" applyBorder="1" applyAlignment="1"/>
    <xf numFmtId="0" fontId="25" fillId="0" borderId="7" xfId="8" applyFont="1" applyBorder="1" applyAlignment="1">
      <alignment vertical="center" wrapText="1"/>
    </xf>
    <xf numFmtId="0" fontId="25" fillId="0" borderId="8" xfId="8" applyFont="1" applyBorder="1" applyAlignment="1">
      <alignment vertical="center" wrapText="1"/>
    </xf>
    <xf numFmtId="0" fontId="25" fillId="0" borderId="56" xfId="8" applyFont="1" applyBorder="1" applyAlignment="1">
      <alignment vertical="center" wrapText="1"/>
    </xf>
    <xf numFmtId="0" fontId="25" fillId="0" borderId="57" xfId="8" applyFont="1" applyBorder="1" applyAlignment="1">
      <alignment vertical="center" wrapText="1"/>
    </xf>
    <xf numFmtId="0" fontId="25" fillId="0" borderId="61" xfId="8" applyFont="1" applyBorder="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Border="1" applyAlignment="1">
      <alignment vertical="center" wrapText="1"/>
    </xf>
    <xf numFmtId="0" fontId="25" fillId="0" borderId="14" xfId="8" applyFont="1" applyBorder="1" applyAlignment="1">
      <alignment vertical="center" wrapText="1"/>
    </xf>
    <xf numFmtId="0" fontId="25" fillId="0" borderId="15" xfId="8" applyFont="1" applyBorder="1" applyAlignment="1">
      <alignment vertical="center" wrapText="1"/>
    </xf>
    <xf numFmtId="0" fontId="25" fillId="0" borderId="37" xfId="8" applyFont="1" applyBorder="1" applyAlignment="1">
      <alignment vertical="center" wrapText="1"/>
    </xf>
    <xf numFmtId="0" fontId="25" fillId="0" borderId="38" xfId="8" applyFont="1" applyBorder="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Border="1">
      <alignment vertical="center"/>
    </xf>
    <xf numFmtId="0" fontId="25" fillId="0" borderId="51" xfId="8" applyFont="1" applyBorder="1">
      <alignment vertical="center"/>
    </xf>
    <xf numFmtId="0" fontId="25" fillId="0" borderId="52" xfId="8" applyFont="1" applyBorder="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26" xfId="7" applyFont="1" applyBorder="1">
      <alignment vertical="center"/>
    </xf>
    <xf numFmtId="0" fontId="25" fillId="0" borderId="32" xfId="7" applyFont="1" applyBorder="1" applyAlignment="1">
      <alignment vertical="center" wrapText="1"/>
    </xf>
    <xf numFmtId="0" fontId="25" fillId="0" borderId="22" xfId="7" applyFont="1" applyBorder="1" applyAlignment="1">
      <alignment horizontal="left" vertical="center"/>
    </xf>
    <xf numFmtId="0" fontId="25" fillId="0" borderId="35" xfId="7" applyFont="1" applyBorder="1" applyAlignment="1">
      <alignment horizontal="left" vertical="center"/>
    </xf>
    <xf numFmtId="0" fontId="25" fillId="0" borderId="32" xfId="7" applyFont="1" applyBorder="1" applyAlignment="1">
      <alignment horizontal="center" vertical="center" shrinkToFit="1"/>
    </xf>
    <xf numFmtId="0" fontId="25" fillId="0" borderId="36" xfId="7" applyFont="1" applyBorder="1" applyAlignment="1">
      <alignment horizontal="left" vertical="center"/>
    </xf>
    <xf numFmtId="0" fontId="25" fillId="0" borderId="0" xfId="7" applyFont="1" applyAlignment="1">
      <alignment horizontal="left" vertical="center"/>
    </xf>
    <xf numFmtId="0" fontId="25" fillId="0" borderId="35" xfId="7" applyFont="1" applyBorder="1" applyAlignment="1">
      <alignment horizontal="center" vertical="center" shrinkToFit="1"/>
    </xf>
    <xf numFmtId="0" fontId="25" fillId="0" borderId="50" xfId="7" applyFont="1" applyBorder="1" applyAlignment="1">
      <alignment horizontal="left" vertical="center"/>
    </xf>
    <xf numFmtId="0" fontId="25" fillId="0" borderId="51" xfId="7" applyFont="1" applyBorder="1" applyAlignment="1">
      <alignment horizontal="left" vertical="center"/>
    </xf>
    <xf numFmtId="0" fontId="25" fillId="0" borderId="51" xfId="7" applyFont="1" applyBorder="1" applyAlignment="1">
      <alignment horizontal="center" vertical="center" shrinkToFit="1"/>
    </xf>
    <xf numFmtId="0" fontId="25" fillId="0" borderId="52" xfId="7" applyFont="1" applyBorder="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1" fontId="22" fillId="0" borderId="175" xfId="1" applyNumberFormat="1" applyFont="1" applyBorder="1" applyAlignment="1">
      <alignment vertical="center"/>
    </xf>
    <xf numFmtId="191"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1" fontId="22" fillId="0" borderId="179" xfId="1" applyNumberFormat="1" applyFont="1" applyBorder="1" applyAlignment="1">
      <alignment vertical="center"/>
    </xf>
    <xf numFmtId="191" fontId="22" fillId="0" borderId="180" xfId="1" applyNumberFormat="1" applyFont="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601446</c:v>
                </c:pt>
                <c:pt idx="1">
                  <c:v>838382</c:v>
                </c:pt>
                <c:pt idx="2">
                  <c:v>360194</c:v>
                </c:pt>
                <c:pt idx="3">
                  <c:v>367723</c:v>
                </c:pt>
                <c:pt idx="4">
                  <c:v>357382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15.36</c:v>
                </c:pt>
                <c:pt idx="1">
                  <c:v>15.12</c:v>
                </c:pt>
                <c:pt idx="2">
                  <c:v>8.1</c:v>
                </c:pt>
                <c:pt idx="3">
                  <c:v>1.64</c:v>
                </c:pt>
                <c:pt idx="4">
                  <c:v>13.5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53.93</c:v>
                </c:pt>
                <c:pt idx="1">
                  <c:v>57.46</c:v>
                </c:pt>
                <c:pt idx="2">
                  <c:v>50.61</c:v>
                </c:pt>
                <c:pt idx="3">
                  <c:v>52.81</c:v>
                </c:pt>
                <c:pt idx="4">
                  <c:v>49.57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-4.9000000000000004</c:v>
                </c:pt>
                <c:pt idx="1">
                  <c:v>1.33</c:v>
                </c:pt>
                <c:pt idx="2">
                  <c:v>-12.33</c:v>
                </c:pt>
                <c:pt idx="3">
                  <c:v>-4.16</c:v>
                </c:pt>
                <c:pt idx="4">
                  <c:v>14.41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北川村国民健康保険特別会計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1.32</c:v>
                </c:pt>
                <c:pt idx="2">
                  <c:v>#N/A</c:v>
                </c:pt>
                <c:pt idx="3">
                  <c:v>0.17</c:v>
                </c:pt>
                <c:pt idx="4">
                  <c:v>#N/A</c:v>
                </c:pt>
                <c:pt idx="5">
                  <c:v>0</c:v>
                </c:pt>
                <c:pt idx="6">
                  <c:v>#N/A</c:v>
                </c:pt>
                <c:pt idx="7">
                  <c:v>0</c:v>
                </c:pt>
                <c:pt idx="8">
                  <c:v>#N/A</c:v>
                </c:pt>
                <c:pt idx="9">
                  <c:v>0</c:v>
                </c:pt>
              </c:numCache>
            </c:numRef>
          </c:val>
        </c:ser>
        <c:ser>
          <c:idx val="6"/>
          <c:order val="6"/>
          <c:tx>
            <c:strRef>
              <c:f>データシート!$A$33</c:f>
              <c:strCache>
                <c:ptCount val="1"/>
                <c:pt idx="0">
                  <c:v>北川村代替輸送特別会計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北川村簡易水道特別会計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北川村後期高齢者医療特別会計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4.e-002</c:v>
                </c:pt>
                <c:pt idx="2">
                  <c:v>#N/A</c:v>
                </c:pt>
                <c:pt idx="3">
                  <c:v>2.e-002</c:v>
                </c:pt>
                <c:pt idx="4">
                  <c:v>#N/A</c:v>
                </c:pt>
                <c:pt idx="5">
                  <c:v>2.e-002</c:v>
                </c:pt>
                <c:pt idx="6">
                  <c:v>#N/A</c:v>
                </c:pt>
                <c:pt idx="7">
                  <c:v>7.0000000000000007e-002</c:v>
                </c:pt>
                <c:pt idx="8">
                  <c:v>#N/A</c:v>
                </c:pt>
                <c:pt idx="9">
                  <c:v>9.e-002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15.36</c:v>
                </c:pt>
                <c:pt idx="2">
                  <c:v>#N/A</c:v>
                </c:pt>
                <c:pt idx="3">
                  <c:v>15.12</c:v>
                </c:pt>
                <c:pt idx="4">
                  <c:v>#N/A</c:v>
                </c:pt>
                <c:pt idx="5">
                  <c:v>8.09</c:v>
                </c:pt>
                <c:pt idx="6">
                  <c:v>#N/A</c:v>
                </c:pt>
                <c:pt idx="7">
                  <c:v>1.63</c:v>
                </c:pt>
                <c:pt idx="8">
                  <c:v>#N/A</c:v>
                </c:pt>
                <c:pt idx="9">
                  <c:v>13.49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201</c:v>
                </c:pt>
                <c:pt idx="5">
                  <c:v>206</c:v>
                </c:pt>
                <c:pt idx="8">
                  <c:v>207</c:v>
                </c:pt>
                <c:pt idx="11">
                  <c:v>204</c:v>
                </c:pt>
                <c:pt idx="14">
                  <c:v>208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c:v>
                </c:pt>
                <c:pt idx="3">
                  <c:v>19</c:v>
                </c:pt>
                <c:pt idx="6">
                  <c:v>17</c:v>
                </c:pt>
                <c:pt idx="9">
                  <c:v>12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135</c:v>
                </c:pt>
                <c:pt idx="3">
                  <c:v>137</c:v>
                </c:pt>
                <c:pt idx="6">
                  <c:v>146</c:v>
                </c:pt>
                <c:pt idx="9">
                  <c:v>151</c:v>
                </c:pt>
                <c:pt idx="12">
                  <c:v>163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c:v>
                </c:pt>
                <c:pt idx="2">
                  <c:v>#N/A</c:v>
                </c:pt>
                <c:pt idx="3">
                  <c:v>#N/A</c:v>
                </c:pt>
                <c:pt idx="4">
                  <c:v>-50</c:v>
                </c:pt>
                <c:pt idx="5">
                  <c:v>#N/A</c:v>
                </c:pt>
                <c:pt idx="6">
                  <c:v>#N/A</c:v>
                </c:pt>
                <c:pt idx="7">
                  <c:v>-44</c:v>
                </c:pt>
                <c:pt idx="8">
                  <c:v>#N/A</c:v>
                </c:pt>
                <c:pt idx="9">
                  <c:v>#N/A</c:v>
                </c:pt>
                <c:pt idx="10">
                  <c:v>-41</c:v>
                </c:pt>
                <c:pt idx="11">
                  <c:v>#N/A</c:v>
                </c:pt>
                <c:pt idx="12">
                  <c:v>#N/A</c:v>
                </c:pt>
                <c:pt idx="13">
                  <c:v>-43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1813</c:v>
                </c:pt>
                <c:pt idx="5">
                  <c:v>2466</c:v>
                </c:pt>
                <c:pt idx="8">
                  <c:v>2494</c:v>
                </c:pt>
                <c:pt idx="11">
                  <c:v>2493</c:v>
                </c:pt>
                <c:pt idx="14">
                  <c:v>2494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3250</c:v>
                </c:pt>
                <c:pt idx="5">
                  <c:v>3186</c:v>
                </c:pt>
                <c:pt idx="8">
                  <c:v>3169</c:v>
                </c:pt>
                <c:pt idx="11">
                  <c:v>3291</c:v>
                </c:pt>
                <c:pt idx="14">
                  <c:v>3347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338</c:v>
                </c:pt>
                <c:pt idx="3">
                  <c:v>324</c:v>
                </c:pt>
                <c:pt idx="6">
                  <c:v>339</c:v>
                </c:pt>
                <c:pt idx="9">
                  <c:v>342</c:v>
                </c:pt>
                <c:pt idx="12">
                  <c:v>359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c:v>
                </c:pt>
                <c:pt idx="3">
                  <c:v>34</c:v>
                </c:pt>
                <c:pt idx="6">
                  <c:v>17</c:v>
                </c:pt>
                <c:pt idx="9">
                  <c:v>4</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5</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2</c:v>
                </c:pt>
                <c:pt idx="6">
                  <c:v>17</c:v>
                </c:pt>
                <c:pt idx="9">
                  <c:v>7</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1572</c:v>
                </c:pt>
                <c:pt idx="3">
                  <c:v>2175</c:v>
                </c:pt>
                <c:pt idx="6">
                  <c:v>2295</c:v>
                </c:pt>
                <c:pt idx="9">
                  <c:v>2369</c:v>
                </c:pt>
                <c:pt idx="12">
                  <c:v>2450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568</c:v>
                </c:pt>
                <c:pt idx="1">
                  <c:v>625</c:v>
                </c:pt>
                <c:pt idx="2">
                  <c:v>643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607</c:v>
                </c:pt>
                <c:pt idx="1">
                  <c:v>608</c:v>
                </c:pt>
                <c:pt idx="2">
                  <c:v>611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1612</c:v>
                </c:pt>
                <c:pt idx="1">
                  <c:v>1699</c:v>
                </c:pt>
                <c:pt idx="2">
                  <c:v>1709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{DCAC2BAA-A72A-4C2E-906D-2F48480DCDA8}</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{E0D599CD-5594-43F6-B1C1-171D6F77EA17}</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{616F3F34-ED04-4C77-AB53-FAC23C2575BB}</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{8BBC133B-9AEE-4F39-BA45-3B5BDB5791E4}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{DAC4BD60-1555-4817-8AB3-A4C6906DECE3}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{E0513481-57B8-417A-BCFE-6ACA24822387}</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{47C66164-8A86-4A1B-B6A5-083130A0DE10}</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{B6C23425-5590-4CD8-BD73-D3F0705014B4}</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{234319AD-E4A6-4B35-86D8-C41E761D4EE4}</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66.900000000000006</c:v>
                </c:pt>
                <c:pt idx="8">
                  <c:v>66.3</c:v>
                </c:pt>
                <c:pt idx="16">
                  <c:v>66.900000000000006</c:v>
                </c:pt>
                <c:pt idx="24">
                  <c:v>67.400000000000006</c:v>
                </c:pt>
                <c:pt idx="32">
                  <c:v>68</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{52159D0F-0C45-430E-B9D6-17C2ACF09646}</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{8D490F24-EC84-49F1-8CB8-22FFFBDBA76D}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{9651A92B-D6C0-4FDD-9FD6-24C2643AAD70}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{7C7FDF6C-C3F0-4920-B0B9-E5D94ED9FF6F}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{362F9E04-D6C5-4BF4-8A95-B0C53F1B3527}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{EABFF5EF-0476-44C9-B86E-28B917CA632E}</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{5162A833-8BC9-412F-9E4B-45FD20D7F2B4}</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{A8B98FFD-96CB-4EBA-882A-3C07E198234C}</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{AFF6C2AA-2EDF-477A-B3BE-3F8184C60CF5}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5134743175"/>
              <c:y val="0.9079297510614023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72095176449e-002"/>
              <c:y val="0.2508807301700113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{BDA5BA6F-C247-438C-AA85-4D7614904977}</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{78F8E8D1-3841-4294-B50C-6C8C64B08142}</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{F7012D02-5B32-4D25-A6B8-E83017DA0B8D}</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{C3F92690-E08F-42BC-97B3-54A22C87454C}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{8E57BC62-BB46-47B6-B1FB-92B84192E078}</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{10C865B6-84F2-4596-A29A-DB458BED4558}</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{515ABB41-F7B0-44A2-B0B5-393445283606}</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{3C14574B-8415-41E9-8803-FE4126050EE5}</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{32D3178B-82C9-4AC2-B2F4-B36D89729BA4}</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-3.8</c:v>
                </c:pt>
                <c:pt idx="8">
                  <c:v>-4.8</c:v>
                </c:pt>
                <c:pt idx="16">
                  <c:v>-4.9000000000000004</c:v>
                </c:pt>
                <c:pt idx="24">
                  <c:v>-4.7</c:v>
                </c:pt>
                <c:pt idx="32">
                  <c:v>-4.2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{A56E6F1C-C56F-4F04-B252-96FBDFFDF846}</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{6295C9E9-8B9E-4918-BDB0-57BDAAC1FD5A}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{2B3D483B-AE07-43DF-8888-EDB26CD90CB1}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{4EF6441B-56A5-4069-981C-13C7B16FE553}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{4D6BA610-DF8A-4CD2-9671-E3758A147736}</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{A36C444B-37BC-4F38-8EBE-9998B6B5085B}</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{3BC1BA5D-CE15-49DF-B87D-87FF9CE38595}</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{CECEBD2C-ABCD-4AB0-B019-9A38E9B596D6}</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{4292D113-38F6-4E59-BC45-79454063226F}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6"/>
          <c:min val="6.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195423883"/>
              <c:y val="0.8995690962941559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53112936114e-002"/>
              <c:y val="0.2511558188253991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三位一体改革以降、地方債新規発行抑制を行ってきたが、温泉施設の大規模改修や福祉施設の整備、モネの庭の光の庭リニューアル、小水力発電施設詳細設計等にかかる大型事業の起債発行の影響により、元金償還開始に伴う公債費の大幅な増加が見込まれる。</a:t>
          </a:r>
        </a:p>
        <a:p>
          <a:r>
            <a:rPr kumimoji="1" lang="ja-JP" altLang="en-US" sz="1400">
              <a:latin typeface="ＭＳ ゴシック"/>
              <a:ea typeface="ＭＳ ゴシック"/>
            </a:rPr>
            <a:t>　任意繰上償還による民間資金借入分の元利償還金の圧縮を継続的に行いながら、財政状況を勘案した計画的な事業の実施とそれに伴う必要最低限の地方債の発行に努める。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近年は、任意繰上償還を行っており、地方債現在高は低水準であったが、温泉施設の大規模改修や福祉施設の整備、モネの庭の光の庭リニューアル、小水力発電施設詳細設計等に伴う新規発行によって増加傾向にある。</a:t>
          </a:r>
        </a:p>
        <a:p>
          <a:r>
            <a:rPr kumimoji="1" lang="ja-JP" altLang="en-US" sz="1400">
              <a:latin typeface="ＭＳ ゴシック"/>
              <a:ea typeface="ＭＳ ゴシック"/>
            </a:rPr>
            <a:t>　今後、脱炭素先行地域事業の事業化に伴う保小中一体化施設</a:t>
          </a:r>
          <a:r>
            <a:rPr kumimoji="1" lang="en-US" altLang="ja-JP" sz="1400">
              <a:latin typeface="ＭＳ ゴシック"/>
              <a:ea typeface="ＭＳ ゴシック"/>
            </a:rPr>
            <a:t>ZEB</a:t>
          </a:r>
          <a:r>
            <a:rPr kumimoji="1" lang="ja-JP" altLang="en-US" sz="1400">
              <a:latin typeface="ＭＳ ゴシック"/>
              <a:ea typeface="ＭＳ ゴシック"/>
            </a:rPr>
            <a:t>化整備や小水力発電施設整備等の大型事業により、地方債の増加が見込まれる。</a:t>
          </a:r>
        </a:p>
        <a:p>
          <a:r>
            <a:rPr kumimoji="1" lang="ja-JP" altLang="en-US" sz="1400">
              <a:latin typeface="ＭＳ ゴシック"/>
              <a:ea typeface="ＭＳ ゴシック"/>
            </a:rPr>
            <a:t>　一部事務組合に係る地方債は、現在のところ新たな地方債発行を予定していないため、今後減少していくと思われる。</a:t>
          </a:r>
        </a:p>
        <a:p>
          <a:r>
            <a:rPr kumimoji="1" lang="ja-JP" altLang="en-US" sz="1400">
              <a:latin typeface="ＭＳ ゴシック"/>
              <a:ea typeface="ＭＳ ゴシック"/>
            </a:rPr>
            <a:t>　現在、将来負担額を充当可能財源が上回る状況で推移しており、今後も同じ水準を維持していくものと見込まれる。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高知県北川村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財政調整基金は、</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年度に一般社団法人北川村振興公社設立の出資金に充てるために</a:t>
          </a:r>
          <a:r>
            <a:rPr kumimoji="1" lang="en-US" altLang="ja-JP" sz="1300">
              <a:solidFill>
                <a:schemeClr val="dk1"/>
              </a:solidFill>
              <a:effectLst/>
              <a:latin typeface="ＭＳ ゴシック"/>
              <a:ea typeface="ＭＳ ゴシック"/>
              <a:cs typeface="+mn-cs"/>
            </a:rPr>
            <a:t>72,000</a:t>
          </a:r>
          <a:r>
            <a:rPr kumimoji="1" lang="ja-JP" altLang="en-US" sz="1300">
              <a:solidFill>
                <a:schemeClr val="dk1"/>
              </a:solidFill>
              <a:effectLst/>
              <a:latin typeface="ＭＳ ゴシック"/>
              <a:ea typeface="ＭＳ ゴシック"/>
              <a:cs typeface="+mn-cs"/>
            </a:rPr>
            <a:t>千円の取り崩しを行ったが、それ以降は利子等の積立により徐々に増加している。</a:t>
          </a:r>
          <a:r>
            <a:rPr kumimoji="1" lang="en-US" altLang="ja-JP" sz="1300">
              <a:solidFill>
                <a:schemeClr val="dk1"/>
              </a:solidFill>
              <a:effectLst/>
              <a:latin typeface="ＭＳ ゴシック"/>
              <a:ea typeface="ＭＳ ゴシック"/>
              <a:cs typeface="+mn-cs"/>
            </a:rPr>
            <a:t>H29</a:t>
          </a:r>
          <a:r>
            <a:rPr kumimoji="1" lang="ja-JP" altLang="en-US" sz="1300">
              <a:solidFill>
                <a:schemeClr val="dk1"/>
              </a:solidFill>
              <a:effectLst/>
              <a:latin typeface="ＭＳ ゴシック"/>
              <a:ea typeface="ＭＳ ゴシック"/>
              <a:cs typeface="+mn-cs"/>
            </a:rPr>
            <a:t>年度に△</a:t>
          </a:r>
          <a:r>
            <a:rPr kumimoji="1" lang="en-US" altLang="ja-JP" sz="1300">
              <a:solidFill>
                <a:schemeClr val="dk1"/>
              </a:solidFill>
              <a:effectLst/>
              <a:latin typeface="ＭＳ ゴシック"/>
              <a:ea typeface="ＭＳ ゴシック"/>
              <a:cs typeface="+mn-cs"/>
            </a:rPr>
            <a:t>200,000</a:t>
          </a:r>
          <a:r>
            <a:rPr kumimoji="1" lang="ja-JP" altLang="en-US" sz="1300">
              <a:solidFill>
                <a:schemeClr val="dk1"/>
              </a:solidFill>
              <a:effectLst/>
              <a:latin typeface="ＭＳ ゴシック"/>
              <a:ea typeface="ＭＳ ゴシック"/>
              <a:cs typeface="+mn-cs"/>
            </a:rPr>
            <a:t>千円となっているが、これは定額運用基金への組み替えを実施したことによる減額であり、事業等への充当によるものではない。</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年度から森林環境譲与税基金積立を開始し、充当事業の残額を積み立てることで、</a:t>
          </a:r>
          <a:r>
            <a:rPr kumimoji="1" lang="en-US" altLang="ja-JP" sz="1300">
              <a:solidFill>
                <a:schemeClr val="dk1"/>
              </a:solidFill>
              <a:effectLst/>
              <a:latin typeface="ＭＳ ゴシック"/>
              <a:ea typeface="ＭＳ ゴシック"/>
              <a:cs typeface="+mn-cs"/>
            </a:rPr>
            <a:t>56,381</a:t>
          </a:r>
          <a:r>
            <a:rPr kumimoji="1" lang="ja-JP" altLang="en-US" sz="1300">
              <a:solidFill>
                <a:schemeClr val="dk1"/>
              </a:solidFill>
              <a:effectLst/>
              <a:latin typeface="ＭＳ ゴシック"/>
              <a:ea typeface="ＭＳ ゴシック"/>
              <a:cs typeface="+mn-cs"/>
            </a:rPr>
            <a:t>千円程まで基金残高が増加している。</a:t>
          </a:r>
        </a:p>
        <a:p>
          <a:r>
            <a:rPr kumimoji="1" lang="ja-JP" altLang="en-US" sz="1300">
              <a:solidFill>
                <a:schemeClr val="dk1"/>
              </a:solidFill>
              <a:effectLst/>
              <a:latin typeface="ＭＳ ゴシック"/>
              <a:ea typeface="ＭＳ ゴシック"/>
              <a:cs typeface="+mn-cs"/>
            </a:rPr>
            <a:t>　ふるさときたがわ基金についても、繰入金額が増額したもの、寄附額の増加等により基金残高が増加している。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地方創生応援税制（企業版ふるさと納税）基金についても、</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年度から運用を開始し、</a:t>
          </a:r>
          <a:r>
            <a:rPr kumimoji="1" lang="en-US" altLang="ja-JP" sz="1300">
              <a:solidFill>
                <a:schemeClr val="dk1"/>
              </a:solidFill>
              <a:effectLst/>
              <a:latin typeface="ＭＳ ゴシック"/>
              <a:ea typeface="ＭＳ ゴシック"/>
              <a:cs typeface="+mn-cs"/>
            </a:rPr>
            <a:t>900</a:t>
          </a:r>
          <a:r>
            <a:rPr kumimoji="1" lang="ja-JP" altLang="en-US" sz="1300">
              <a:solidFill>
                <a:schemeClr val="dk1"/>
              </a:solidFill>
              <a:effectLst/>
              <a:latin typeface="ＭＳ ゴシック"/>
              <a:ea typeface="ＭＳ ゴシック"/>
              <a:cs typeface="+mn-cs"/>
            </a:rPr>
            <a:t>千円の基金残高となっている。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利子等の積立やふるさと納税の積立以外では、役場庁舎</a:t>
          </a:r>
          <a:r>
            <a:rPr kumimoji="1" lang="en-US" altLang="ja-JP" sz="1300">
              <a:solidFill>
                <a:schemeClr val="dk1"/>
              </a:solidFill>
              <a:effectLst/>
              <a:latin typeface="ＭＳ ゴシック"/>
              <a:ea typeface="ＭＳ ゴシック"/>
              <a:cs typeface="+mn-cs"/>
            </a:rPr>
            <a:t>ZEB</a:t>
          </a:r>
          <a:r>
            <a:rPr kumimoji="1" lang="ja-JP" altLang="en-US" sz="1300">
              <a:solidFill>
                <a:schemeClr val="dk1"/>
              </a:solidFill>
              <a:effectLst/>
              <a:latin typeface="ＭＳ ゴシック"/>
              <a:ea typeface="ＭＳ ゴシック"/>
              <a:cs typeface="+mn-cs"/>
            </a:rPr>
            <a:t>化整備に向けた施設整備基金積立や保小中一体化施設整備事業に活用する予定の学校教育施設整備基金と森林環境譲与税基金の積立を行う他、今後ピークを迎える償還金への備えとしての減債基金積立等を実施する。取り崩しについては、ふるさときたがわ基金等の効果的な特定目的基金の財源活用等を想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施設等整備基金：村の施設となるべき土地、建物及び備品の取得等の財源</a:t>
          </a:r>
        </a:p>
        <a:p>
          <a:r>
            <a:rPr kumimoji="1" lang="ja-JP" altLang="en-US" sz="1300">
              <a:solidFill>
                <a:schemeClr val="dk1"/>
              </a:solidFill>
              <a:effectLst/>
              <a:latin typeface="ＭＳ ゴシック"/>
              <a:ea typeface="ＭＳ ゴシック"/>
              <a:cs typeface="+mn-cs"/>
            </a:rPr>
            <a:t>　学校教育施設整備基金：村内の公立学校整備の財源</a:t>
          </a:r>
        </a:p>
        <a:p>
          <a:r>
            <a:rPr kumimoji="1" lang="ja-JP" altLang="en-US" sz="1300">
              <a:solidFill>
                <a:schemeClr val="dk1"/>
              </a:solidFill>
              <a:effectLst/>
              <a:latin typeface="ＭＳ ゴシック"/>
              <a:ea typeface="ＭＳ ゴシック"/>
              <a:cs typeface="+mn-cs"/>
            </a:rPr>
            <a:t>　ふるさときたがわ基金：産業、福祉、教育等の諸事業実施のための財源</a:t>
          </a:r>
        </a:p>
        <a:p>
          <a:r>
            <a:rPr kumimoji="1" lang="ja-JP" altLang="en-US" sz="1300">
              <a:solidFill>
                <a:schemeClr val="dk1"/>
              </a:solidFill>
              <a:effectLst/>
              <a:latin typeface="ＭＳ ゴシック"/>
              <a:ea typeface="ＭＳ ゴシック"/>
              <a:cs typeface="+mn-cs"/>
            </a:rPr>
            <a:t>　公営住宅施設整備基金：公営住宅の施設改修等のための財源</a:t>
          </a:r>
        </a:p>
        <a:p>
          <a:r>
            <a:rPr kumimoji="1" lang="ja-JP" altLang="en-US" sz="1300">
              <a:solidFill>
                <a:schemeClr val="dk1"/>
              </a:solidFill>
              <a:effectLst/>
              <a:latin typeface="ＭＳ ゴシック"/>
              <a:ea typeface="ＭＳ ゴシック"/>
              <a:cs typeface="+mn-cs"/>
            </a:rPr>
            <a:t>　むらづくり基金：人材の育成のための事業、伝統・文化の継承のための事業、地域間交流のための事業、地場産業の育成のための事業のための財源 </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年度は、ふるさときたがわ基金からの繰入</a:t>
          </a:r>
          <a:r>
            <a:rPr kumimoji="1" lang="en-US" altLang="ja-JP" sz="1300">
              <a:solidFill>
                <a:schemeClr val="dk1"/>
              </a:solidFill>
              <a:effectLst/>
              <a:latin typeface="ＭＳ ゴシック"/>
              <a:ea typeface="ＭＳ ゴシック"/>
              <a:cs typeface="+mn-cs"/>
            </a:rPr>
            <a:t>56,781</a:t>
          </a:r>
          <a:r>
            <a:rPr kumimoji="1" lang="ja-JP" altLang="en-US" sz="1300">
              <a:solidFill>
                <a:schemeClr val="dk1"/>
              </a:solidFill>
              <a:effectLst/>
              <a:latin typeface="ＭＳ ゴシック"/>
              <a:ea typeface="ＭＳ ゴシック"/>
              <a:cs typeface="+mn-cs"/>
            </a:rPr>
            <a:t>千円と過疎地域自立促進特別事業基金からの繰入</a:t>
          </a:r>
          <a:r>
            <a:rPr kumimoji="1" lang="en-US" altLang="ja-JP" sz="1300">
              <a:solidFill>
                <a:schemeClr val="dk1"/>
              </a:solidFill>
              <a:effectLst/>
              <a:latin typeface="ＭＳ ゴシック"/>
              <a:ea typeface="ＭＳ ゴシック"/>
              <a:cs typeface="+mn-cs"/>
            </a:rPr>
            <a:t>14,200</a:t>
          </a:r>
          <a:r>
            <a:rPr kumimoji="1" lang="ja-JP" altLang="en-US" sz="1300">
              <a:solidFill>
                <a:schemeClr val="dk1"/>
              </a:solidFill>
              <a:effectLst/>
              <a:latin typeface="ＭＳ ゴシック"/>
              <a:ea typeface="ＭＳ ゴシック"/>
              <a:cs typeface="+mn-cs"/>
            </a:rPr>
            <a:t>千円、公営住宅施設整備基金からの繰入</a:t>
          </a:r>
          <a:r>
            <a:rPr kumimoji="1" lang="en-US" altLang="ja-JP" sz="1300">
              <a:solidFill>
                <a:schemeClr val="dk1"/>
              </a:solidFill>
              <a:effectLst/>
              <a:latin typeface="ＭＳ ゴシック"/>
              <a:ea typeface="ＭＳ ゴシック"/>
              <a:cs typeface="+mn-cs"/>
            </a:rPr>
            <a:t>12,100</a:t>
          </a:r>
          <a:r>
            <a:rPr kumimoji="1" lang="ja-JP" altLang="en-US" sz="1300">
              <a:solidFill>
                <a:schemeClr val="dk1"/>
              </a:solidFill>
              <a:effectLst/>
              <a:latin typeface="ＭＳ ゴシック"/>
              <a:ea typeface="ＭＳ ゴシック"/>
              <a:cs typeface="+mn-cs"/>
            </a:rPr>
            <a:t>千円の計</a:t>
          </a:r>
          <a:r>
            <a:rPr kumimoji="1" lang="en-US" altLang="ja-JP" sz="1300">
              <a:solidFill>
                <a:schemeClr val="dk1"/>
              </a:solidFill>
              <a:effectLst/>
              <a:latin typeface="ＭＳ ゴシック"/>
              <a:ea typeface="ＭＳ ゴシック"/>
              <a:cs typeface="+mn-cs"/>
            </a:rPr>
            <a:t>83,081</a:t>
          </a:r>
          <a:r>
            <a:rPr kumimoji="1" lang="ja-JP" altLang="en-US" sz="1300">
              <a:solidFill>
                <a:schemeClr val="dk1"/>
              </a:solidFill>
              <a:effectLst/>
              <a:latin typeface="ＭＳ ゴシック"/>
              <a:ea typeface="ＭＳ ゴシック"/>
              <a:cs typeface="+mn-cs"/>
            </a:rPr>
            <a:t>千円の繰入を実施した。</a:t>
          </a:r>
        </a:p>
        <a:p>
          <a:r>
            <a:rPr kumimoji="1" lang="ja-JP" altLang="en-US" sz="1300">
              <a:solidFill>
                <a:schemeClr val="dk1"/>
              </a:solidFill>
              <a:effectLst/>
              <a:latin typeface="ＭＳ ゴシック"/>
              <a:ea typeface="ＭＳ ゴシック"/>
              <a:cs typeface="+mn-cs"/>
            </a:rPr>
            <a:t>　また、ふるさときたがわ基金積立（</a:t>
          </a:r>
          <a:r>
            <a:rPr kumimoji="1" lang="en-US" altLang="ja-JP" sz="1300">
              <a:solidFill>
                <a:schemeClr val="dk1"/>
              </a:solidFill>
              <a:effectLst/>
              <a:latin typeface="ＭＳ ゴシック"/>
              <a:ea typeface="ＭＳ ゴシック"/>
              <a:cs typeface="+mn-cs"/>
            </a:rPr>
            <a:t>61,446</a:t>
          </a:r>
          <a:r>
            <a:rPr kumimoji="1" lang="ja-JP" altLang="en-US" sz="1300">
              <a:solidFill>
                <a:schemeClr val="dk1"/>
              </a:solidFill>
              <a:effectLst/>
              <a:latin typeface="ＭＳ ゴシック"/>
              <a:ea typeface="ＭＳ ゴシック"/>
              <a:cs typeface="+mn-cs"/>
            </a:rPr>
            <a:t>千円）や森林環境譲与税基金積立（</a:t>
          </a:r>
          <a:r>
            <a:rPr kumimoji="1" lang="en-US" altLang="ja-JP" sz="1300">
              <a:solidFill>
                <a:schemeClr val="dk1"/>
              </a:solidFill>
              <a:effectLst/>
              <a:latin typeface="ＭＳ ゴシック"/>
              <a:ea typeface="ＭＳ ゴシック"/>
              <a:cs typeface="+mn-cs"/>
            </a:rPr>
            <a:t>17,525</a:t>
          </a:r>
          <a:r>
            <a:rPr kumimoji="1" lang="ja-JP" altLang="en-US" sz="1300">
              <a:solidFill>
                <a:schemeClr val="dk1"/>
              </a:solidFill>
              <a:effectLst/>
              <a:latin typeface="ＭＳ ゴシック"/>
              <a:ea typeface="ＭＳ ゴシック"/>
              <a:cs typeface="+mn-cs"/>
            </a:rPr>
            <a:t>千円）、過疎地域自立促進特別事業基金積立（</a:t>
          </a:r>
          <a:r>
            <a:rPr kumimoji="1" lang="en-US" altLang="ja-JP" sz="1300">
              <a:solidFill>
                <a:schemeClr val="dk1"/>
              </a:solidFill>
              <a:effectLst/>
              <a:latin typeface="ＭＳ ゴシック"/>
              <a:ea typeface="ＭＳ ゴシック"/>
              <a:cs typeface="+mn-cs"/>
            </a:rPr>
            <a:t>8,707</a:t>
          </a:r>
          <a:r>
            <a:rPr kumimoji="1" lang="ja-JP" altLang="en-US" sz="1300">
              <a:solidFill>
                <a:schemeClr val="dk1"/>
              </a:solidFill>
              <a:effectLst/>
              <a:latin typeface="ＭＳ ゴシック"/>
              <a:ea typeface="ＭＳ ゴシック"/>
              <a:cs typeface="+mn-cs"/>
            </a:rPr>
            <a:t>千円）等を実施したことにより、その他特定目的基金の残高は増加（</a:t>
          </a:r>
          <a:r>
            <a:rPr kumimoji="1" lang="en-US" altLang="ja-JP" sz="1300">
              <a:solidFill>
                <a:schemeClr val="dk1"/>
              </a:solidFill>
              <a:effectLst/>
              <a:latin typeface="ＭＳ ゴシック"/>
              <a:ea typeface="ＭＳ ゴシック"/>
              <a:cs typeface="+mn-cs"/>
            </a:rPr>
            <a:t>+10,000</a:t>
          </a:r>
          <a:r>
            <a:rPr kumimoji="1" lang="ja-JP" altLang="en-US" sz="1300">
              <a:solidFill>
                <a:schemeClr val="dk1"/>
              </a:solidFill>
              <a:effectLst/>
              <a:latin typeface="ＭＳ ゴシック"/>
              <a:ea typeface="ＭＳ ゴシック"/>
              <a:cs typeface="+mn-cs"/>
            </a:rPr>
            <a:t>千円）している。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役場庁舎</a:t>
          </a:r>
          <a:r>
            <a:rPr kumimoji="1" lang="en-US" altLang="ja-JP" sz="1300">
              <a:solidFill>
                <a:schemeClr val="dk1"/>
              </a:solidFill>
              <a:effectLst/>
              <a:latin typeface="ＭＳ ゴシック"/>
              <a:ea typeface="ＭＳ ゴシック"/>
              <a:cs typeface="+mn-cs"/>
            </a:rPr>
            <a:t>ZEB</a:t>
          </a:r>
          <a:r>
            <a:rPr kumimoji="1" lang="ja-JP" altLang="en-US" sz="1300">
              <a:solidFill>
                <a:schemeClr val="dk1"/>
              </a:solidFill>
              <a:effectLst/>
              <a:latin typeface="ＭＳ ゴシック"/>
              <a:ea typeface="ＭＳ ゴシック"/>
              <a:cs typeface="+mn-cs"/>
            </a:rPr>
            <a:t>化整備約</a:t>
          </a:r>
          <a:r>
            <a:rPr kumimoji="1" lang="en-US" altLang="ja-JP" sz="1300">
              <a:solidFill>
                <a:schemeClr val="dk1"/>
              </a:solidFill>
              <a:effectLst/>
              <a:latin typeface="ＭＳ ゴシック"/>
              <a:ea typeface="ＭＳ ゴシック"/>
              <a:cs typeface="+mn-cs"/>
            </a:rPr>
            <a:t>600,000</a:t>
          </a:r>
          <a:r>
            <a:rPr kumimoji="1" lang="ja-JP" altLang="en-US" sz="1300">
              <a:solidFill>
                <a:schemeClr val="dk1"/>
              </a:solidFill>
              <a:effectLst/>
              <a:latin typeface="ＭＳ ゴシック"/>
              <a:ea typeface="ＭＳ ゴシック"/>
              <a:cs typeface="+mn-cs"/>
            </a:rPr>
            <a:t>千円について、脱炭素先行地域選定後に活用可能な脱炭素移行・再エネ推進交付金の補助裏に地方債が活用できないため、施設整備基金の財源活用を予定している。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保小中一体化施設整備については、庁舎同様脱炭素移行・再エネ推進交付金を活用しつつ、学校教育施設整備基金、森林環境譲与税基金の充当及び過疎対策事業債の活用を行う予定である。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今後もコンスタントに積立を行い、基金残高の維持を行う。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また、ふるさときたがわ基金については、各事業に効果的に活用していく。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R1</a:t>
          </a:r>
          <a:r>
            <a:rPr kumimoji="1" lang="ja-JP" altLang="en-US" sz="1300">
              <a:solidFill>
                <a:schemeClr val="dk1"/>
              </a:solidFill>
              <a:effectLst/>
              <a:latin typeface="ＭＳ ゴシック"/>
              <a:ea typeface="ＭＳ ゴシック"/>
              <a:cs typeface="+mn-cs"/>
            </a:rPr>
            <a:t>年度に一般社団法人北川村振興公社設立の出資金に充てるために</a:t>
          </a:r>
          <a:r>
            <a:rPr kumimoji="1" lang="en-US" altLang="ja-JP" sz="1300">
              <a:solidFill>
                <a:schemeClr val="dk1"/>
              </a:solidFill>
              <a:effectLst/>
              <a:latin typeface="ＭＳ ゴシック"/>
              <a:ea typeface="ＭＳ ゴシック"/>
              <a:cs typeface="+mn-cs"/>
            </a:rPr>
            <a:t>72,000</a:t>
          </a:r>
          <a:r>
            <a:rPr kumimoji="1" lang="ja-JP" altLang="en-US" sz="1300">
              <a:solidFill>
                <a:schemeClr val="dk1"/>
              </a:solidFill>
              <a:effectLst/>
              <a:latin typeface="ＭＳ ゴシック"/>
              <a:ea typeface="ＭＳ ゴシック"/>
              <a:cs typeface="+mn-cs"/>
            </a:rPr>
            <a:t>千円の取り崩しを行ったが、それ以降は利子等の積立により徐々に増加している。</a:t>
          </a:r>
          <a:r>
            <a:rPr kumimoji="1" lang="en-US" altLang="ja-JP" sz="1300">
              <a:solidFill>
                <a:schemeClr val="dk1"/>
              </a:solidFill>
              <a:effectLst/>
              <a:latin typeface="ＭＳ ゴシック"/>
              <a:ea typeface="ＭＳ ゴシック"/>
              <a:cs typeface="+mn-cs"/>
            </a:rPr>
            <a:t>H29</a:t>
          </a:r>
          <a:r>
            <a:rPr kumimoji="1" lang="ja-JP" altLang="en-US" sz="1300">
              <a:solidFill>
                <a:schemeClr val="dk1"/>
              </a:solidFill>
              <a:effectLst/>
              <a:latin typeface="ＭＳ ゴシック"/>
              <a:ea typeface="ＭＳ ゴシック"/>
              <a:cs typeface="+mn-cs"/>
            </a:rPr>
            <a:t>年度に△</a:t>
          </a:r>
          <a:r>
            <a:rPr kumimoji="1" lang="en-US" altLang="ja-JP" sz="1300">
              <a:solidFill>
                <a:schemeClr val="dk1"/>
              </a:solidFill>
              <a:effectLst/>
              <a:latin typeface="ＭＳ ゴシック"/>
              <a:ea typeface="ＭＳ ゴシック"/>
              <a:cs typeface="+mn-cs"/>
            </a:rPr>
            <a:t>200,000</a:t>
          </a:r>
          <a:r>
            <a:rPr kumimoji="1" lang="ja-JP" altLang="en-US" sz="1300">
              <a:solidFill>
                <a:schemeClr val="dk1"/>
              </a:solidFill>
              <a:effectLst/>
              <a:latin typeface="ＭＳ ゴシック"/>
              <a:ea typeface="ＭＳ ゴシック"/>
              <a:cs typeface="+mn-cs"/>
            </a:rPr>
            <a:t>千円となっているが、これは定額運用基金への組み替えを実施したことによる減額であり、事業等への充当によるものではない。</a:t>
          </a:r>
        </a:p>
        <a:p>
          <a:r>
            <a:rPr kumimoji="1" lang="ja-JP" altLang="en-US" sz="1300">
              <a:solidFill>
                <a:schemeClr val="dk1"/>
              </a:solidFill>
              <a:effectLst/>
              <a:latin typeface="ＭＳ ゴシック"/>
              <a:ea typeface="ＭＳ ゴシック"/>
              <a:cs typeface="+mn-cs"/>
            </a:rPr>
            <a:t>　</a:t>
          </a: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野友地区での県営圃場整備事業の用地として土地開発基金で購入している農地を一般会計で買い戻す費用に財政調整基金を充当する見込みであり、</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年度に大幅な減少が見込まれる。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H29</a:t>
          </a:r>
          <a:r>
            <a:rPr kumimoji="1" lang="ja-JP" altLang="en-US" sz="1300">
              <a:solidFill>
                <a:schemeClr val="dk1"/>
              </a:solidFill>
              <a:effectLst/>
              <a:latin typeface="ＭＳ ゴシック"/>
              <a:ea typeface="ＭＳ ゴシック"/>
              <a:cs typeface="+mn-cs"/>
            </a:rPr>
            <a:t>年度に定額運用基金への組み替えを実施したことにより、大幅に減額したが、</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年度については現状維持となっている。</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H28</a:t>
          </a:r>
          <a:r>
            <a:rPr kumimoji="1" lang="ja-JP" altLang="en-US" sz="1300">
              <a:solidFill>
                <a:schemeClr val="dk1"/>
              </a:solidFill>
              <a:effectLst/>
              <a:latin typeface="ＭＳ ゴシック"/>
              <a:ea typeface="ＭＳ ゴシック"/>
              <a:cs typeface="+mn-cs"/>
            </a:rPr>
            <a:t>年度から</a:t>
          </a:r>
          <a:r>
            <a:rPr kumimoji="1" lang="en-US" altLang="ja-JP" sz="1300">
              <a:solidFill>
                <a:schemeClr val="dk1"/>
              </a:solidFill>
              <a:effectLst/>
              <a:latin typeface="ＭＳ ゴシック"/>
              <a:ea typeface="ＭＳ ゴシック"/>
              <a:cs typeface="+mn-cs"/>
            </a:rPr>
            <a:t>R2</a:t>
          </a:r>
          <a:r>
            <a:rPr kumimoji="1" lang="ja-JP" altLang="en-US" sz="1300">
              <a:solidFill>
                <a:schemeClr val="dk1"/>
              </a:solidFill>
              <a:effectLst/>
              <a:latin typeface="ＭＳ ゴシック"/>
              <a:ea typeface="ＭＳ ゴシック"/>
              <a:cs typeface="+mn-cs"/>
            </a:rPr>
            <a:t>年度にかけて、大規模な施設整備等にかかる地方債新規発行が続いており、温泉施設の大規模改修の元金償還が始まる</a:t>
          </a:r>
          <a:r>
            <a:rPr kumimoji="1" lang="en-US" altLang="ja-JP" sz="1300">
              <a:solidFill>
                <a:schemeClr val="dk1"/>
              </a:solidFill>
              <a:effectLst/>
              <a:latin typeface="ＭＳ ゴシック"/>
              <a:ea typeface="ＭＳ ゴシック"/>
              <a:cs typeface="+mn-cs"/>
            </a:rPr>
            <a:t>R4</a:t>
          </a:r>
          <a:r>
            <a:rPr kumimoji="1" lang="ja-JP" altLang="en-US" sz="1300">
              <a:solidFill>
                <a:schemeClr val="dk1"/>
              </a:solidFill>
              <a:effectLst/>
              <a:latin typeface="ＭＳ ゴシック"/>
              <a:ea typeface="ＭＳ ゴシック"/>
              <a:cs typeface="+mn-cs"/>
            </a:rPr>
            <a:t>年度以降に償還のピークを迎える予定である。このため、現在の残高を維持しつつ、任意繰上償還や大型の償還等に充当していくことを想定している。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1,222
1,215
196.73
2,513,034
2,312,281
174,980
1,296,268
2,449,579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年度の類似団体平均値を上回っている。この値は概ね</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を超えると公共施設整備の改修等・更新の検討が必要となると言われている。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有形固定資産</a:t>
          </a:r>
          <a:r>
            <a:rPr kumimoji="1" lang="ja-JP" altLang="en-US" sz="1100">
              <a:solidFill>
                <a:schemeClr val="dk1"/>
              </a:solidFill>
              <a:effectLst/>
              <a:latin typeface="+mn-lt"/>
              <a:ea typeface="+mn-ea"/>
              <a:cs typeface="+mn-cs"/>
            </a:rPr>
            <a:t>の新規取得があったため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減少しているものの、全体として資産の老朽化は進行している状況である。</a:t>
          </a:r>
          <a:endParaRPr lang="ja-JP" altLang="ja-JP">
            <a:effectLst/>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61" name="テキスト ボックス 6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77" name="直線コネクタ 7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7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79" name="直線コネクタ 7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8920"/>
    <xdr:sp macro="" textlink="">
      <xdr:nvSpPr>
        <xdr:cNvPr id="80" name="有形固定資産減価償却率最大値テキスト"/>
        <xdr:cNvSpPr txBox="1"/>
      </xdr:nvSpPr>
      <xdr:spPr>
        <a:xfrm>
          <a:off x="4423410" y="4987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81" name="直線コネクタ 8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137795</xdr:rowOff>
    </xdr:from>
    <xdr:ext cx="405130" cy="249555"/>
    <xdr:sp macro="" textlink="">
      <xdr:nvSpPr>
        <xdr:cNvPr id="82" name="有形固定資産減価償却率平均値テキスト"/>
        <xdr:cNvSpPr txBox="1"/>
      </xdr:nvSpPr>
      <xdr:spPr>
        <a:xfrm>
          <a:off x="4423410" y="5894070"/>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83" name="フローチャート: 判断 8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84" name="フローチャート: 判断 8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59690</xdr:rowOff>
    </xdr:from>
    <xdr:to xmlns:xdr="http://schemas.openxmlformats.org/drawingml/2006/spreadsheetDrawing">
      <xdr:col>15</xdr:col>
      <xdr:colOff>174625</xdr:colOff>
      <xdr:row>31</xdr:row>
      <xdr:rowOff>157480</xdr:rowOff>
    </xdr:to>
    <xdr:sp macro="" textlink="">
      <xdr:nvSpPr>
        <xdr:cNvPr id="85" name="フローチャート: 判断 84"/>
        <xdr:cNvSpPr/>
      </xdr:nvSpPr>
      <xdr:spPr>
        <a:xfrm>
          <a:off x="2975610" y="59810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174625</xdr:colOff>
      <xdr:row>31</xdr:row>
      <xdr:rowOff>125095</xdr:rowOff>
    </xdr:to>
    <xdr:sp macro="" textlink="">
      <xdr:nvSpPr>
        <xdr:cNvPr id="86" name="フローチャート: 判断 85"/>
        <xdr:cNvSpPr/>
      </xdr:nvSpPr>
      <xdr:spPr>
        <a:xfrm>
          <a:off x="2277110" y="59486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87" name="フローチャート: 判断 86"/>
        <xdr:cNvSpPr/>
      </xdr:nvSpPr>
      <xdr:spPr>
        <a:xfrm>
          <a:off x="1578610" y="59004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9" name="テキスト ボックス 8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90" name="テキスト ボックス 8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91" name="テキスト ボックス 9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2" name="テキスト ボックス 9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120015</xdr:rowOff>
    </xdr:from>
    <xdr:to xmlns:xdr="http://schemas.openxmlformats.org/drawingml/2006/spreadsheetDrawing">
      <xdr:col>23</xdr:col>
      <xdr:colOff>136525</xdr:colOff>
      <xdr:row>33</xdr:row>
      <xdr:rowOff>52705</xdr:rowOff>
    </xdr:to>
    <xdr:sp macro="" textlink="">
      <xdr:nvSpPr>
        <xdr:cNvPr id="93" name="楕円 92"/>
        <xdr:cNvSpPr/>
      </xdr:nvSpPr>
      <xdr:spPr>
        <a:xfrm>
          <a:off x="4321810" y="6206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99060</xdr:rowOff>
    </xdr:from>
    <xdr:ext cx="405130" cy="249555"/>
    <xdr:sp macro="" textlink="">
      <xdr:nvSpPr>
        <xdr:cNvPr id="94" name="有形固定資産減価償却率該当値テキスト"/>
        <xdr:cNvSpPr txBox="1"/>
      </xdr:nvSpPr>
      <xdr:spPr>
        <a:xfrm>
          <a:off x="4423410" y="61855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102235</xdr:rowOff>
    </xdr:from>
    <xdr:to xmlns:xdr="http://schemas.openxmlformats.org/drawingml/2006/spreadsheetDrawing">
      <xdr:col>19</xdr:col>
      <xdr:colOff>174625</xdr:colOff>
      <xdr:row>33</xdr:row>
      <xdr:rowOff>34925</xdr:rowOff>
    </xdr:to>
    <xdr:sp macro="" textlink="">
      <xdr:nvSpPr>
        <xdr:cNvPr id="95" name="楕円 94"/>
        <xdr:cNvSpPr/>
      </xdr:nvSpPr>
      <xdr:spPr>
        <a:xfrm>
          <a:off x="3674110" y="618871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151130</xdr:rowOff>
    </xdr:from>
    <xdr:to xmlns:xdr="http://schemas.openxmlformats.org/drawingml/2006/spreadsheetDrawing">
      <xdr:col>23</xdr:col>
      <xdr:colOff>85725</xdr:colOff>
      <xdr:row>33</xdr:row>
      <xdr:rowOff>3810</xdr:rowOff>
    </xdr:to>
    <xdr:cxnSp macro="">
      <xdr:nvCxnSpPr>
        <xdr:cNvPr id="96" name="直線コネクタ 95"/>
        <xdr:cNvCxnSpPr/>
      </xdr:nvCxnSpPr>
      <xdr:spPr>
        <a:xfrm>
          <a:off x="3724910" y="6237605"/>
          <a:ext cx="6477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87630</xdr:rowOff>
    </xdr:from>
    <xdr:to xmlns:xdr="http://schemas.openxmlformats.org/drawingml/2006/spreadsheetDrawing">
      <xdr:col>15</xdr:col>
      <xdr:colOff>174625</xdr:colOff>
      <xdr:row>33</xdr:row>
      <xdr:rowOff>20320</xdr:rowOff>
    </xdr:to>
    <xdr:sp macro="" textlink="">
      <xdr:nvSpPr>
        <xdr:cNvPr id="97" name="楕円 96"/>
        <xdr:cNvSpPr/>
      </xdr:nvSpPr>
      <xdr:spPr>
        <a:xfrm>
          <a:off x="2975610" y="617410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136525</xdr:rowOff>
    </xdr:from>
    <xdr:to xmlns:xdr="http://schemas.openxmlformats.org/drawingml/2006/spreadsheetDrawing">
      <xdr:col>19</xdr:col>
      <xdr:colOff>136525</xdr:colOff>
      <xdr:row>32</xdr:row>
      <xdr:rowOff>151130</xdr:rowOff>
    </xdr:to>
    <xdr:cxnSp macro="">
      <xdr:nvCxnSpPr>
        <xdr:cNvPr id="98" name="直線コネクタ 97"/>
        <xdr:cNvCxnSpPr/>
      </xdr:nvCxnSpPr>
      <xdr:spPr>
        <a:xfrm>
          <a:off x="3026410" y="6223000"/>
          <a:ext cx="6985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69850</xdr:rowOff>
    </xdr:from>
    <xdr:to xmlns:xdr="http://schemas.openxmlformats.org/drawingml/2006/spreadsheetDrawing">
      <xdr:col>11</xdr:col>
      <xdr:colOff>174625</xdr:colOff>
      <xdr:row>33</xdr:row>
      <xdr:rowOff>2540</xdr:rowOff>
    </xdr:to>
    <xdr:sp macro="" textlink="">
      <xdr:nvSpPr>
        <xdr:cNvPr id="99" name="楕円 98"/>
        <xdr:cNvSpPr/>
      </xdr:nvSpPr>
      <xdr:spPr>
        <a:xfrm>
          <a:off x="2277110" y="615632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118745</xdr:rowOff>
    </xdr:from>
    <xdr:to xmlns:xdr="http://schemas.openxmlformats.org/drawingml/2006/spreadsheetDrawing">
      <xdr:col>15</xdr:col>
      <xdr:colOff>136525</xdr:colOff>
      <xdr:row>32</xdr:row>
      <xdr:rowOff>136525</xdr:rowOff>
    </xdr:to>
    <xdr:cxnSp macro="">
      <xdr:nvCxnSpPr>
        <xdr:cNvPr id="100" name="直線コネクタ 99"/>
        <xdr:cNvCxnSpPr/>
      </xdr:nvCxnSpPr>
      <xdr:spPr>
        <a:xfrm>
          <a:off x="2327910" y="6205220"/>
          <a:ext cx="6985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32</xdr:row>
      <xdr:rowOff>87630</xdr:rowOff>
    </xdr:from>
    <xdr:to xmlns:xdr="http://schemas.openxmlformats.org/drawingml/2006/spreadsheetDrawing">
      <xdr:col>7</xdr:col>
      <xdr:colOff>174625</xdr:colOff>
      <xdr:row>33</xdr:row>
      <xdr:rowOff>20320</xdr:rowOff>
    </xdr:to>
    <xdr:sp macro="" textlink="">
      <xdr:nvSpPr>
        <xdr:cNvPr id="101" name="楕円 100"/>
        <xdr:cNvSpPr/>
      </xdr:nvSpPr>
      <xdr:spPr>
        <a:xfrm>
          <a:off x="1578610" y="617410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32</xdr:row>
      <xdr:rowOff>118745</xdr:rowOff>
    </xdr:from>
    <xdr:to xmlns:xdr="http://schemas.openxmlformats.org/drawingml/2006/spreadsheetDrawing">
      <xdr:col>11</xdr:col>
      <xdr:colOff>136525</xdr:colOff>
      <xdr:row>32</xdr:row>
      <xdr:rowOff>136525</xdr:rowOff>
    </xdr:to>
    <xdr:cxnSp macro="">
      <xdr:nvCxnSpPr>
        <xdr:cNvPr id="102" name="直線コネクタ 101"/>
        <xdr:cNvCxnSpPr/>
      </xdr:nvCxnSpPr>
      <xdr:spPr>
        <a:xfrm flipV="1">
          <a:off x="1629410" y="6205220"/>
          <a:ext cx="6985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28575</xdr:rowOff>
    </xdr:from>
    <xdr:ext cx="405130" cy="248920"/>
    <xdr:sp macro="" textlink="">
      <xdr:nvSpPr>
        <xdr:cNvPr id="103" name="n_1aveValue有形固定資産減価償却率"/>
        <xdr:cNvSpPr txBox="1"/>
      </xdr:nvSpPr>
      <xdr:spPr>
        <a:xfrm>
          <a:off x="3525520" y="57848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7620</xdr:rowOff>
    </xdr:from>
    <xdr:ext cx="404495" cy="249555"/>
    <xdr:sp macro="" textlink="">
      <xdr:nvSpPr>
        <xdr:cNvPr id="104" name="n_2aveValue有形固定資産減価償却率"/>
        <xdr:cNvSpPr txBox="1"/>
      </xdr:nvSpPr>
      <xdr:spPr>
        <a:xfrm>
          <a:off x="2839720" y="57638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140335</xdr:rowOff>
    </xdr:from>
    <xdr:ext cx="404495" cy="249555"/>
    <xdr:sp macro="" textlink="">
      <xdr:nvSpPr>
        <xdr:cNvPr id="105" name="n_3aveValue有形固定資産減価償却率"/>
        <xdr:cNvSpPr txBox="1"/>
      </xdr:nvSpPr>
      <xdr:spPr>
        <a:xfrm>
          <a:off x="2141220" y="57315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93345</xdr:rowOff>
    </xdr:from>
    <xdr:ext cx="404495" cy="248920"/>
    <xdr:sp macro="" textlink="">
      <xdr:nvSpPr>
        <xdr:cNvPr id="106" name="n_4aveValue有形固定資産減価償却率"/>
        <xdr:cNvSpPr txBox="1"/>
      </xdr:nvSpPr>
      <xdr:spPr>
        <a:xfrm>
          <a:off x="1442720" y="56845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26670</xdr:rowOff>
    </xdr:from>
    <xdr:ext cx="405130" cy="248920"/>
    <xdr:sp macro="" textlink="">
      <xdr:nvSpPr>
        <xdr:cNvPr id="107" name="n_1mainValue有形固定資産減価償却率"/>
        <xdr:cNvSpPr txBox="1"/>
      </xdr:nvSpPr>
      <xdr:spPr>
        <a:xfrm>
          <a:off x="3525520" y="62782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11430</xdr:rowOff>
    </xdr:from>
    <xdr:ext cx="404495" cy="249555"/>
    <xdr:sp macro="" textlink="">
      <xdr:nvSpPr>
        <xdr:cNvPr id="108" name="n_2mainValue有形固定資産減価償却率"/>
        <xdr:cNvSpPr txBox="1"/>
      </xdr:nvSpPr>
      <xdr:spPr>
        <a:xfrm>
          <a:off x="2839720" y="62630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159385</xdr:rowOff>
    </xdr:from>
    <xdr:ext cx="404495" cy="248920"/>
    <xdr:sp macro="" textlink="">
      <xdr:nvSpPr>
        <xdr:cNvPr id="109" name="n_3mainValue有形固定資産減価償却率"/>
        <xdr:cNvSpPr txBox="1"/>
      </xdr:nvSpPr>
      <xdr:spPr>
        <a:xfrm>
          <a:off x="2141220" y="62458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11430</xdr:rowOff>
    </xdr:from>
    <xdr:ext cx="404495" cy="249555"/>
    <xdr:sp macro="" textlink="">
      <xdr:nvSpPr>
        <xdr:cNvPr id="110" name="n_4mainValue有形固定資産減価償却率"/>
        <xdr:cNvSpPr txBox="1"/>
      </xdr:nvSpPr>
      <xdr:spPr>
        <a:xfrm>
          <a:off x="1442720" y="626300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62230</xdr:rowOff>
    </xdr:from>
    <xdr:to xmlns:xdr="http://schemas.openxmlformats.org/drawingml/2006/spreadsheetDrawing">
      <xdr:col>75</xdr:col>
      <xdr:colOff>48260</xdr:colOff>
      <xdr:row>24</xdr:row>
      <xdr:rowOff>29210</xdr:rowOff>
    </xdr:to>
    <xdr:sp macro="" textlink="">
      <xdr:nvSpPr>
        <xdr:cNvPr id="113" name="正方形/長方形 112"/>
        <xdr:cNvSpPr/>
      </xdr:nvSpPr>
      <xdr:spPr>
        <a:xfrm>
          <a:off x="12792075" y="4497705"/>
          <a:ext cx="62357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庁舎周辺整備事業や学校再編事業等の大規模事業、公共施設の老朽化対策に備えてコンスタントに基金積立を実施しているため、将来負担額に対する充当可能基金残高が大きくなっている。これにより、債務償還可能年数がマイナスの値となっており、類似団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位となっている。</a:t>
          </a:r>
          <a:endParaRPr lang="ja-JP" altLang="ja-JP">
            <a:effectLst/>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10210" cy="216535"/>
    <xdr:sp macro="" textlink="">
      <xdr:nvSpPr>
        <xdr:cNvPr id="128" name="テキスト ボックス 127"/>
        <xdr:cNvSpPr txBox="1"/>
      </xdr:nvSpPr>
      <xdr:spPr>
        <a:xfrm>
          <a:off x="9930765"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30" name="テキスト ボックス 129"/>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32" name="テキスト ボックス 131"/>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17170"/>
    <xdr:sp macro="" textlink="">
      <xdr:nvSpPr>
        <xdr:cNvPr id="134" name="テキスト ボックス 133"/>
        <xdr:cNvSpPr txBox="1"/>
      </xdr:nvSpPr>
      <xdr:spPr>
        <a:xfrm>
          <a:off x="9930765" y="543242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5" name="直線コネクタ 13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6535"/>
    <xdr:sp macro="" textlink="">
      <xdr:nvSpPr>
        <xdr:cNvPr id="136" name="テキスト ボックス 135"/>
        <xdr:cNvSpPr txBox="1"/>
      </xdr:nvSpPr>
      <xdr:spPr>
        <a:xfrm>
          <a:off x="10033635" y="508635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150495</xdr:rowOff>
    </xdr:to>
    <xdr:cxnSp macro="">
      <xdr:nvCxnSpPr>
        <xdr:cNvPr id="139" name="直線コネクタ 138"/>
        <xdr:cNvCxnSpPr/>
      </xdr:nvCxnSpPr>
      <xdr:spPr>
        <a:xfrm flipV="1">
          <a:off x="13562330" y="51765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154305</xdr:rowOff>
    </xdr:from>
    <xdr:ext cx="469900" cy="248920"/>
    <xdr:sp macro="" textlink="">
      <xdr:nvSpPr>
        <xdr:cNvPr id="140" name="債務償還比率最小値テキスト"/>
        <xdr:cNvSpPr txBox="1"/>
      </xdr:nvSpPr>
      <xdr:spPr>
        <a:xfrm>
          <a:off x="13615035" y="64058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41" name="直線コネクタ 140"/>
        <xdr:cNvCxnSpPr/>
      </xdr:nvCxnSpPr>
      <xdr:spPr>
        <a:xfrm>
          <a:off x="13491210" y="640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920"/>
    <xdr:sp macro="" textlink="">
      <xdr:nvSpPr>
        <xdr:cNvPr id="142" name="債務償還比率最大値テキスト"/>
        <xdr:cNvSpPr txBox="1"/>
      </xdr:nvSpPr>
      <xdr:spPr>
        <a:xfrm>
          <a:off x="13615035" y="4959985"/>
          <a:ext cx="340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3" name="直線コネクタ 14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47625</xdr:rowOff>
    </xdr:from>
    <xdr:ext cx="469900" cy="249555"/>
    <xdr:sp macro="" textlink="">
      <xdr:nvSpPr>
        <xdr:cNvPr id="144" name="債務償還比率平均値テキスト"/>
        <xdr:cNvSpPr txBox="1"/>
      </xdr:nvSpPr>
      <xdr:spPr>
        <a:xfrm>
          <a:off x="13615035" y="547370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68580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3529310" y="5494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38735</xdr:rowOff>
    </xdr:from>
    <xdr:to xmlns:xdr="http://schemas.openxmlformats.org/drawingml/2006/spreadsheetDrawing">
      <xdr:col>72</xdr:col>
      <xdr:colOff>123825</xdr:colOff>
      <xdr:row>29</xdr:row>
      <xdr:rowOff>136525</xdr:rowOff>
    </xdr:to>
    <xdr:sp macro="" textlink="">
      <xdr:nvSpPr>
        <xdr:cNvPr id="146" name="フローチャート: 判断 145"/>
        <xdr:cNvSpPr/>
      </xdr:nvSpPr>
      <xdr:spPr>
        <a:xfrm>
          <a:off x="12865735" y="5629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48895</xdr:rowOff>
    </xdr:from>
    <xdr:to xmlns:xdr="http://schemas.openxmlformats.org/drawingml/2006/spreadsheetDrawing">
      <xdr:col>68</xdr:col>
      <xdr:colOff>123825</xdr:colOff>
      <xdr:row>29</xdr:row>
      <xdr:rowOff>146685</xdr:rowOff>
    </xdr:to>
    <xdr:sp macro="" textlink="">
      <xdr:nvSpPr>
        <xdr:cNvPr id="147" name="フローチャート: 判断 146"/>
        <xdr:cNvSpPr/>
      </xdr:nvSpPr>
      <xdr:spPr>
        <a:xfrm>
          <a:off x="12167235" y="5640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112395</xdr:rowOff>
    </xdr:to>
    <xdr:sp macro="" textlink="">
      <xdr:nvSpPr>
        <xdr:cNvPr id="148" name="フローチャート: 判断 147"/>
        <xdr:cNvSpPr/>
      </xdr:nvSpPr>
      <xdr:spPr>
        <a:xfrm>
          <a:off x="11468735" y="5605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131445</xdr:rowOff>
    </xdr:from>
    <xdr:to xmlns:xdr="http://schemas.openxmlformats.org/drawingml/2006/spreadsheetDrawing">
      <xdr:col>60</xdr:col>
      <xdr:colOff>123825</xdr:colOff>
      <xdr:row>29</xdr:row>
      <xdr:rowOff>64135</xdr:rowOff>
    </xdr:to>
    <xdr:sp macro="" textlink="">
      <xdr:nvSpPr>
        <xdr:cNvPr id="149" name="フローチャート: 判断 148"/>
        <xdr:cNvSpPr/>
      </xdr:nvSpPr>
      <xdr:spPr>
        <a:xfrm>
          <a:off x="10770235" y="5557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1" name="テキスト ボックス 15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2" name="テキスト ボックス 15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3" name="テキスト ボックス 15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4" name="テキスト ボックス 15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152400</xdr:rowOff>
    </xdr:from>
    <xdr:ext cx="469900" cy="248920"/>
    <xdr:sp macro="" textlink="">
      <xdr:nvSpPr>
        <xdr:cNvPr id="155" name="n_1aveValue債務償還比率"/>
        <xdr:cNvSpPr txBox="1"/>
      </xdr:nvSpPr>
      <xdr:spPr>
        <a:xfrm>
          <a:off x="12684760" y="54133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162560</xdr:rowOff>
    </xdr:from>
    <xdr:ext cx="469265" cy="248920"/>
    <xdr:sp macro="" textlink="">
      <xdr:nvSpPr>
        <xdr:cNvPr id="156" name="n_2aveValue債務償還比率"/>
        <xdr:cNvSpPr txBox="1"/>
      </xdr:nvSpPr>
      <xdr:spPr>
        <a:xfrm>
          <a:off x="11998960" y="54235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128270</xdr:rowOff>
    </xdr:from>
    <xdr:ext cx="469265" cy="248920"/>
    <xdr:sp macro="" textlink="">
      <xdr:nvSpPr>
        <xdr:cNvPr id="157" name="n_3aveValue債務償還比率"/>
        <xdr:cNvSpPr txBox="1"/>
      </xdr:nvSpPr>
      <xdr:spPr>
        <a:xfrm>
          <a:off x="11300460" y="53892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80010</xdr:rowOff>
    </xdr:from>
    <xdr:ext cx="469265" cy="249555"/>
    <xdr:sp macro="" textlink="">
      <xdr:nvSpPr>
        <xdr:cNvPr id="158" name="n_4aveValue債務償還比率"/>
        <xdr:cNvSpPr txBox="1"/>
      </xdr:nvSpPr>
      <xdr:spPr>
        <a:xfrm>
          <a:off x="10601960" y="53409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59" name="正方形/長方形 158"/>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0" name="正方形/長方形 159"/>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1" name="テキスト ボックス 160"/>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2" name="テキスト ボックス 161"/>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3" name="テキスト ボックス 162"/>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4" name="テキスト ボックス 163"/>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1,222
1,215
196.73
2,513,034
2,312,281
174,980
1,296,268
2,449,579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4495" cy="258445"/>
    <xdr:sp macro="" textlink="">
      <xdr:nvSpPr>
        <xdr:cNvPr id="59" name="【道路】&#10;有形固定資産減価償却率最小値テキスト"/>
        <xdr:cNvSpPr txBox="1"/>
      </xdr:nvSpPr>
      <xdr:spPr>
        <a:xfrm>
          <a:off x="4292600" y="700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9725" cy="257810"/>
    <xdr:sp macro="" textlink="">
      <xdr:nvSpPr>
        <xdr:cNvPr id="61" name="【道路】&#10;有形固定資産減価償却率最大値テキスト"/>
        <xdr:cNvSpPr txBox="1"/>
      </xdr:nvSpPr>
      <xdr:spPr>
        <a:xfrm>
          <a:off x="4292600" y="524446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4445</xdr:rowOff>
    </xdr:from>
    <xdr:ext cx="404495" cy="258445"/>
    <xdr:sp macro="" textlink="">
      <xdr:nvSpPr>
        <xdr:cNvPr id="63" name="【道路】&#10;有形固定資産減価償却率平均値テキスト"/>
        <xdr:cNvSpPr txBox="1"/>
      </xdr:nvSpPr>
      <xdr:spPr>
        <a:xfrm>
          <a:off x="4292600" y="62845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67310</xdr:rowOff>
    </xdr:from>
    <xdr:to xmlns:xdr="http://schemas.openxmlformats.org/drawingml/2006/spreadsheetDrawing">
      <xdr:col>24</xdr:col>
      <xdr:colOff>114300</xdr:colOff>
      <xdr:row>41</xdr:row>
      <xdr:rowOff>168910</xdr:rowOff>
    </xdr:to>
    <xdr:sp macro="" textlink="">
      <xdr:nvSpPr>
        <xdr:cNvPr id="74" name="楕円 73"/>
        <xdr:cNvSpPr/>
      </xdr:nvSpPr>
      <xdr:spPr>
        <a:xfrm>
          <a:off x="42037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154305</xdr:rowOff>
    </xdr:from>
    <xdr:ext cx="404495" cy="257810"/>
    <xdr:sp macro="" textlink="">
      <xdr:nvSpPr>
        <xdr:cNvPr id="75" name="【道路】&#10;有形固定資産減価償却率該当値テキスト"/>
        <xdr:cNvSpPr txBox="1"/>
      </xdr:nvSpPr>
      <xdr:spPr>
        <a:xfrm>
          <a:off x="4292600" y="67646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41</xdr:row>
      <xdr:rowOff>154305</xdr:rowOff>
    </xdr:from>
    <xdr:to xmlns:xdr="http://schemas.openxmlformats.org/drawingml/2006/spreadsheetDrawing">
      <xdr:col>20</xdr:col>
      <xdr:colOff>38100</xdr:colOff>
      <xdr:row>42</xdr:row>
      <xdr:rowOff>84455</xdr:rowOff>
    </xdr:to>
    <xdr:sp macro="" textlink="">
      <xdr:nvSpPr>
        <xdr:cNvPr id="76" name="楕円 75"/>
        <xdr:cNvSpPr/>
      </xdr:nvSpPr>
      <xdr:spPr>
        <a:xfrm>
          <a:off x="3444875" y="69297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41</xdr:row>
      <xdr:rowOff>118745</xdr:rowOff>
    </xdr:from>
    <xdr:to xmlns:xdr="http://schemas.openxmlformats.org/drawingml/2006/spreadsheetDrawing">
      <xdr:col>24</xdr:col>
      <xdr:colOff>63500</xdr:colOff>
      <xdr:row>42</xdr:row>
      <xdr:rowOff>33020</xdr:rowOff>
    </xdr:to>
    <xdr:cxnSp macro="">
      <xdr:nvCxnSpPr>
        <xdr:cNvPr id="77" name="直線コネクタ 76"/>
        <xdr:cNvCxnSpPr/>
      </xdr:nvCxnSpPr>
      <xdr:spPr>
        <a:xfrm flipV="1">
          <a:off x="3492500" y="6894195"/>
          <a:ext cx="762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42</xdr:row>
      <xdr:rowOff>15240</xdr:rowOff>
    </xdr:from>
    <xdr:to xmlns:xdr="http://schemas.openxmlformats.org/drawingml/2006/spreadsheetDrawing">
      <xdr:col>15</xdr:col>
      <xdr:colOff>101600</xdr:colOff>
      <xdr:row>42</xdr:row>
      <xdr:rowOff>117475</xdr:rowOff>
    </xdr:to>
    <xdr:sp macro="" textlink="">
      <xdr:nvSpPr>
        <xdr:cNvPr id="78" name="楕円 77"/>
        <xdr:cNvSpPr/>
      </xdr:nvSpPr>
      <xdr:spPr>
        <a:xfrm>
          <a:off x="2619375" y="69557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42</xdr:row>
      <xdr:rowOff>33020</xdr:rowOff>
    </xdr:from>
    <xdr:to xmlns:xdr="http://schemas.openxmlformats.org/drawingml/2006/spreadsheetDrawing">
      <xdr:col>19</xdr:col>
      <xdr:colOff>174625</xdr:colOff>
      <xdr:row>42</xdr:row>
      <xdr:rowOff>66040</xdr:rowOff>
    </xdr:to>
    <xdr:cxnSp macro="">
      <xdr:nvCxnSpPr>
        <xdr:cNvPr id="79" name="直線コネクタ 78"/>
        <xdr:cNvCxnSpPr/>
      </xdr:nvCxnSpPr>
      <xdr:spPr>
        <a:xfrm flipV="1">
          <a:off x="2670175" y="697357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42</xdr:row>
      <xdr:rowOff>15240</xdr:rowOff>
    </xdr:from>
    <xdr:to xmlns:xdr="http://schemas.openxmlformats.org/drawingml/2006/spreadsheetDrawing">
      <xdr:col>10</xdr:col>
      <xdr:colOff>165100</xdr:colOff>
      <xdr:row>42</xdr:row>
      <xdr:rowOff>117475</xdr:rowOff>
    </xdr:to>
    <xdr:sp macro="" textlink="">
      <xdr:nvSpPr>
        <xdr:cNvPr id="80" name="楕円 79"/>
        <xdr:cNvSpPr/>
      </xdr:nvSpPr>
      <xdr:spPr>
        <a:xfrm>
          <a:off x="1809750" y="69557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42</xdr:row>
      <xdr:rowOff>66040</xdr:rowOff>
    </xdr:from>
    <xdr:to xmlns:xdr="http://schemas.openxmlformats.org/drawingml/2006/spreadsheetDrawing">
      <xdr:col>15</xdr:col>
      <xdr:colOff>50800</xdr:colOff>
      <xdr:row>42</xdr:row>
      <xdr:rowOff>66040</xdr:rowOff>
    </xdr:to>
    <xdr:cxnSp macro="">
      <xdr:nvCxnSpPr>
        <xdr:cNvPr id="81" name="直線コネクタ 80"/>
        <xdr:cNvCxnSpPr/>
      </xdr:nvCxnSpPr>
      <xdr:spPr>
        <a:xfrm>
          <a:off x="1860550" y="700659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42</xdr:row>
      <xdr:rowOff>13335</xdr:rowOff>
    </xdr:from>
    <xdr:to xmlns:xdr="http://schemas.openxmlformats.org/drawingml/2006/spreadsheetDrawing">
      <xdr:col>6</xdr:col>
      <xdr:colOff>38100</xdr:colOff>
      <xdr:row>42</xdr:row>
      <xdr:rowOff>114935</xdr:rowOff>
    </xdr:to>
    <xdr:sp macro="" textlink="">
      <xdr:nvSpPr>
        <xdr:cNvPr id="82" name="楕円 81"/>
        <xdr:cNvSpPr/>
      </xdr:nvSpPr>
      <xdr:spPr>
        <a:xfrm>
          <a:off x="1000125" y="6953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42</xdr:row>
      <xdr:rowOff>64135</xdr:rowOff>
    </xdr:from>
    <xdr:to xmlns:xdr="http://schemas.openxmlformats.org/drawingml/2006/spreadsheetDrawing">
      <xdr:col>10</xdr:col>
      <xdr:colOff>114300</xdr:colOff>
      <xdr:row>42</xdr:row>
      <xdr:rowOff>66040</xdr:rowOff>
    </xdr:to>
    <xdr:cxnSp macro="">
      <xdr:nvCxnSpPr>
        <xdr:cNvPr id="83" name="直線コネクタ 82"/>
        <xdr:cNvCxnSpPr/>
      </xdr:nvCxnSpPr>
      <xdr:spPr>
        <a:xfrm>
          <a:off x="1047750" y="700468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69850</xdr:rowOff>
    </xdr:from>
    <xdr:ext cx="405130" cy="258445"/>
    <xdr:sp macro="" textlink="">
      <xdr:nvSpPr>
        <xdr:cNvPr id="84" name="n_1aveValue【道路】&#10;有形固定資産減価償却率"/>
        <xdr:cNvSpPr txBox="1"/>
      </xdr:nvSpPr>
      <xdr:spPr>
        <a:xfrm>
          <a:off x="3296285" y="6184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64770</xdr:rowOff>
    </xdr:from>
    <xdr:ext cx="405130" cy="258445"/>
    <xdr:sp macro="" textlink="">
      <xdr:nvSpPr>
        <xdr:cNvPr id="85" name="n_2aveValue【道路】&#10;有形固定資産減価償却率"/>
        <xdr:cNvSpPr txBox="1"/>
      </xdr:nvSpPr>
      <xdr:spPr>
        <a:xfrm>
          <a:off x="2483485" y="6179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33655</xdr:rowOff>
    </xdr:from>
    <xdr:ext cx="405130" cy="258445"/>
    <xdr:sp macro="" textlink="">
      <xdr:nvSpPr>
        <xdr:cNvPr id="86" name="n_3aveValue【道路】&#10;有形固定資産減価償却率"/>
        <xdr:cNvSpPr txBox="1"/>
      </xdr:nvSpPr>
      <xdr:spPr>
        <a:xfrm>
          <a:off x="1673860" y="6148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5130" cy="258445"/>
    <xdr:sp macro="" textlink="">
      <xdr:nvSpPr>
        <xdr:cNvPr id="87" name="n_4aveValue【道路】&#10;有形固定資産減価償却率"/>
        <xdr:cNvSpPr txBox="1"/>
      </xdr:nvSpPr>
      <xdr:spPr>
        <a:xfrm>
          <a:off x="864235" y="6116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42</xdr:row>
      <xdr:rowOff>74930</xdr:rowOff>
    </xdr:from>
    <xdr:ext cx="405130" cy="258445"/>
    <xdr:sp macro="" textlink="">
      <xdr:nvSpPr>
        <xdr:cNvPr id="88" name="n_1mainValue【道路】&#10;有形固定資産減価償却率"/>
        <xdr:cNvSpPr txBox="1"/>
      </xdr:nvSpPr>
      <xdr:spPr>
        <a:xfrm>
          <a:off x="3296285" y="7015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42</xdr:row>
      <xdr:rowOff>108585</xdr:rowOff>
    </xdr:from>
    <xdr:ext cx="405130" cy="258445"/>
    <xdr:sp macro="" textlink="">
      <xdr:nvSpPr>
        <xdr:cNvPr id="89" name="n_2mainValue【道路】&#10;有形固定資産減価償却率"/>
        <xdr:cNvSpPr txBox="1"/>
      </xdr:nvSpPr>
      <xdr:spPr>
        <a:xfrm>
          <a:off x="2483485" y="7049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108585</xdr:rowOff>
    </xdr:from>
    <xdr:ext cx="405130" cy="258445"/>
    <xdr:sp macro="" textlink="">
      <xdr:nvSpPr>
        <xdr:cNvPr id="90" name="n_3mainValue【道路】&#10;有形固定資産減価償却率"/>
        <xdr:cNvSpPr txBox="1"/>
      </xdr:nvSpPr>
      <xdr:spPr>
        <a:xfrm>
          <a:off x="1673860" y="7049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106680</xdr:rowOff>
    </xdr:from>
    <xdr:ext cx="405130" cy="258445"/>
    <xdr:sp macro="" textlink="">
      <xdr:nvSpPr>
        <xdr:cNvPr id="91" name="n_4mainValue【道路】&#10;有形固定資産減価償却率"/>
        <xdr:cNvSpPr txBox="1"/>
      </xdr:nvSpPr>
      <xdr:spPr>
        <a:xfrm>
          <a:off x="864235" y="7047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8445"/>
    <xdr:sp macro="" textlink="">
      <xdr:nvSpPr>
        <xdr:cNvPr id="105" name="テキスト ボックス 104"/>
        <xdr:cNvSpPr txBox="1"/>
      </xdr:nvSpPr>
      <xdr:spPr>
        <a:xfrm>
          <a:off x="5516245"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7" name="テキスト ボックス 106"/>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9" name="テキスト ボックス 108"/>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11" name="テキスト ボックス 110"/>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8445"/>
    <xdr:sp macro="" textlink="">
      <xdr:nvSpPr>
        <xdr:cNvPr id="113" name="テキスト ボックス 112"/>
        <xdr:cNvSpPr txBox="1"/>
      </xdr:nvSpPr>
      <xdr:spPr>
        <a:xfrm>
          <a:off x="5426075"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15" name="直線コネクタ 114"/>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265" cy="258445"/>
    <xdr:sp macro="" textlink="">
      <xdr:nvSpPr>
        <xdr:cNvPr id="116" name="【道路】&#10;一人当たり延長最小値テキスト"/>
        <xdr:cNvSpPr txBox="1"/>
      </xdr:nvSpPr>
      <xdr:spPr>
        <a:xfrm>
          <a:off x="964247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8170" cy="258445"/>
    <xdr:sp macro="" textlink="">
      <xdr:nvSpPr>
        <xdr:cNvPr id="118"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138430</xdr:rowOff>
    </xdr:from>
    <xdr:ext cx="534035" cy="258445"/>
    <xdr:sp macro="" textlink="">
      <xdr:nvSpPr>
        <xdr:cNvPr id="120" name="【道路】&#10;一人当たり延長平均値テキスト"/>
        <xdr:cNvSpPr txBox="1"/>
      </xdr:nvSpPr>
      <xdr:spPr>
        <a:xfrm>
          <a:off x="9642475" y="6748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879475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168275</xdr:rowOff>
    </xdr:from>
    <xdr:to xmlns:xdr="http://schemas.openxmlformats.org/drawingml/2006/spreadsheetDrawing">
      <xdr:col>46</xdr:col>
      <xdr:colOff>38100</xdr:colOff>
      <xdr:row>41</xdr:row>
      <xdr:rowOff>98425</xdr:rowOff>
    </xdr:to>
    <xdr:sp macro="" textlink="">
      <xdr:nvSpPr>
        <xdr:cNvPr id="123" name="フローチャート: 判断 122"/>
        <xdr:cNvSpPr/>
      </xdr:nvSpPr>
      <xdr:spPr>
        <a:xfrm>
          <a:off x="7985125" y="6778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159625" y="677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35000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137160</xdr:rowOff>
    </xdr:from>
    <xdr:to xmlns:xdr="http://schemas.openxmlformats.org/drawingml/2006/spreadsheetDrawing">
      <xdr:col>55</xdr:col>
      <xdr:colOff>50800</xdr:colOff>
      <xdr:row>36</xdr:row>
      <xdr:rowOff>67310</xdr:rowOff>
    </xdr:to>
    <xdr:sp macro="" textlink="">
      <xdr:nvSpPr>
        <xdr:cNvPr id="131" name="楕円 130"/>
        <xdr:cNvSpPr/>
      </xdr:nvSpPr>
      <xdr:spPr>
        <a:xfrm>
          <a:off x="9569450" y="59220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160655</xdr:rowOff>
    </xdr:from>
    <xdr:ext cx="598170" cy="258445"/>
    <xdr:sp macro="" textlink="">
      <xdr:nvSpPr>
        <xdr:cNvPr id="132" name="【道路】&#10;一人当たり延長該当値テキスト"/>
        <xdr:cNvSpPr txBox="1"/>
      </xdr:nvSpPr>
      <xdr:spPr>
        <a:xfrm>
          <a:off x="9642475" y="57804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165100</xdr:rowOff>
    </xdr:from>
    <xdr:to xmlns:xdr="http://schemas.openxmlformats.org/drawingml/2006/spreadsheetDrawing">
      <xdr:col>50</xdr:col>
      <xdr:colOff>165100</xdr:colOff>
      <xdr:row>36</xdr:row>
      <xdr:rowOff>95250</xdr:rowOff>
    </xdr:to>
    <xdr:sp macro="" textlink="">
      <xdr:nvSpPr>
        <xdr:cNvPr id="133" name="楕円 132"/>
        <xdr:cNvSpPr/>
      </xdr:nvSpPr>
      <xdr:spPr>
        <a:xfrm>
          <a:off x="8794750" y="5949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17780</xdr:rowOff>
    </xdr:from>
    <xdr:to xmlns:xdr="http://schemas.openxmlformats.org/drawingml/2006/spreadsheetDrawing">
      <xdr:col>55</xdr:col>
      <xdr:colOff>0</xdr:colOff>
      <xdr:row>36</xdr:row>
      <xdr:rowOff>43815</xdr:rowOff>
    </xdr:to>
    <xdr:cxnSp macro="">
      <xdr:nvCxnSpPr>
        <xdr:cNvPr id="134" name="直線コネクタ 133"/>
        <xdr:cNvCxnSpPr/>
      </xdr:nvCxnSpPr>
      <xdr:spPr>
        <a:xfrm flipV="1">
          <a:off x="8845550" y="5967730"/>
          <a:ext cx="7588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12065</xdr:rowOff>
    </xdr:from>
    <xdr:to xmlns:xdr="http://schemas.openxmlformats.org/drawingml/2006/spreadsheetDrawing">
      <xdr:col>46</xdr:col>
      <xdr:colOff>38100</xdr:colOff>
      <xdr:row>36</xdr:row>
      <xdr:rowOff>113665</xdr:rowOff>
    </xdr:to>
    <xdr:sp macro="" textlink="">
      <xdr:nvSpPr>
        <xdr:cNvPr id="135" name="楕円 134"/>
        <xdr:cNvSpPr/>
      </xdr:nvSpPr>
      <xdr:spPr>
        <a:xfrm>
          <a:off x="7985125" y="59620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43815</xdr:rowOff>
    </xdr:from>
    <xdr:to xmlns:xdr="http://schemas.openxmlformats.org/drawingml/2006/spreadsheetDrawing">
      <xdr:col>50</xdr:col>
      <xdr:colOff>114300</xdr:colOff>
      <xdr:row>36</xdr:row>
      <xdr:rowOff>62865</xdr:rowOff>
    </xdr:to>
    <xdr:cxnSp macro="">
      <xdr:nvCxnSpPr>
        <xdr:cNvPr id="136" name="直線コネクタ 135"/>
        <xdr:cNvCxnSpPr/>
      </xdr:nvCxnSpPr>
      <xdr:spPr>
        <a:xfrm flipV="1">
          <a:off x="8032750" y="599376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36195</xdr:rowOff>
    </xdr:from>
    <xdr:to xmlns:xdr="http://schemas.openxmlformats.org/drawingml/2006/spreadsheetDrawing">
      <xdr:col>41</xdr:col>
      <xdr:colOff>101600</xdr:colOff>
      <xdr:row>36</xdr:row>
      <xdr:rowOff>137160</xdr:rowOff>
    </xdr:to>
    <xdr:sp macro="" textlink="">
      <xdr:nvSpPr>
        <xdr:cNvPr id="137" name="楕円 136"/>
        <xdr:cNvSpPr/>
      </xdr:nvSpPr>
      <xdr:spPr>
        <a:xfrm>
          <a:off x="7159625" y="59861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62865</xdr:rowOff>
    </xdr:from>
    <xdr:to xmlns:xdr="http://schemas.openxmlformats.org/drawingml/2006/spreadsheetDrawing">
      <xdr:col>45</xdr:col>
      <xdr:colOff>174625</xdr:colOff>
      <xdr:row>36</xdr:row>
      <xdr:rowOff>86360</xdr:rowOff>
    </xdr:to>
    <xdr:cxnSp macro="">
      <xdr:nvCxnSpPr>
        <xdr:cNvPr id="138" name="直線コネクタ 137"/>
        <xdr:cNvCxnSpPr/>
      </xdr:nvCxnSpPr>
      <xdr:spPr>
        <a:xfrm flipV="1">
          <a:off x="7210425" y="601281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36</xdr:row>
      <xdr:rowOff>48895</xdr:rowOff>
    </xdr:from>
    <xdr:to xmlns:xdr="http://schemas.openxmlformats.org/drawingml/2006/spreadsheetDrawing">
      <xdr:col>36</xdr:col>
      <xdr:colOff>165100</xdr:colOff>
      <xdr:row>36</xdr:row>
      <xdr:rowOff>151130</xdr:rowOff>
    </xdr:to>
    <xdr:sp macro="" textlink="">
      <xdr:nvSpPr>
        <xdr:cNvPr id="139" name="楕円 138"/>
        <xdr:cNvSpPr/>
      </xdr:nvSpPr>
      <xdr:spPr>
        <a:xfrm>
          <a:off x="6350000" y="5998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36</xdr:row>
      <xdr:rowOff>86360</xdr:rowOff>
    </xdr:from>
    <xdr:to xmlns:xdr="http://schemas.openxmlformats.org/drawingml/2006/spreadsheetDrawing">
      <xdr:col>41</xdr:col>
      <xdr:colOff>50800</xdr:colOff>
      <xdr:row>36</xdr:row>
      <xdr:rowOff>99695</xdr:rowOff>
    </xdr:to>
    <xdr:cxnSp macro="">
      <xdr:nvCxnSpPr>
        <xdr:cNvPr id="140" name="直線コネクタ 139"/>
        <xdr:cNvCxnSpPr/>
      </xdr:nvCxnSpPr>
      <xdr:spPr>
        <a:xfrm flipV="1">
          <a:off x="6400800" y="603631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84455</xdr:rowOff>
    </xdr:from>
    <xdr:ext cx="534035" cy="257810"/>
    <xdr:sp macro="" textlink="">
      <xdr:nvSpPr>
        <xdr:cNvPr id="141" name="n_1aveValue【道路】&#10;一人当たり延長"/>
        <xdr:cNvSpPr txBox="1"/>
      </xdr:nvSpPr>
      <xdr:spPr>
        <a:xfrm>
          <a:off x="8581390" y="685990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90170</xdr:rowOff>
    </xdr:from>
    <xdr:ext cx="534035" cy="258445"/>
    <xdr:sp macro="" textlink="">
      <xdr:nvSpPr>
        <xdr:cNvPr id="142" name="n_2aveValue【道路】&#10;一人当たり延長"/>
        <xdr:cNvSpPr txBox="1"/>
      </xdr:nvSpPr>
      <xdr:spPr>
        <a:xfrm>
          <a:off x="7784465" y="686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85725</xdr:rowOff>
    </xdr:from>
    <xdr:ext cx="534035" cy="257810"/>
    <xdr:sp macro="" textlink="">
      <xdr:nvSpPr>
        <xdr:cNvPr id="143" name="n_3aveValue【道路】&#10;一人当たり延長"/>
        <xdr:cNvSpPr txBox="1"/>
      </xdr:nvSpPr>
      <xdr:spPr>
        <a:xfrm>
          <a:off x="6974840" y="68611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84455</xdr:rowOff>
    </xdr:from>
    <xdr:ext cx="534035" cy="257810"/>
    <xdr:sp macro="" textlink="">
      <xdr:nvSpPr>
        <xdr:cNvPr id="144" name="n_4aveValue【道路】&#10;一人当たり延長"/>
        <xdr:cNvSpPr txBox="1"/>
      </xdr:nvSpPr>
      <xdr:spPr>
        <a:xfrm>
          <a:off x="6149340" y="685990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34</xdr:row>
      <xdr:rowOff>111125</xdr:rowOff>
    </xdr:from>
    <xdr:ext cx="598805" cy="258445"/>
    <xdr:sp macro="" textlink="">
      <xdr:nvSpPr>
        <xdr:cNvPr id="145" name="n_1mainValue【道路】&#10;一人当たり延長"/>
        <xdr:cNvSpPr txBox="1"/>
      </xdr:nvSpPr>
      <xdr:spPr>
        <a:xfrm>
          <a:off x="8556625" y="5730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34</xdr:row>
      <xdr:rowOff>130810</xdr:rowOff>
    </xdr:from>
    <xdr:ext cx="598805" cy="258445"/>
    <xdr:sp macro="" textlink="">
      <xdr:nvSpPr>
        <xdr:cNvPr id="146" name="n_2mainValue【道路】&#10;一人当たり延長"/>
        <xdr:cNvSpPr txBox="1"/>
      </xdr:nvSpPr>
      <xdr:spPr>
        <a:xfrm>
          <a:off x="7752080" y="5750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34</xdr:row>
      <xdr:rowOff>154305</xdr:rowOff>
    </xdr:from>
    <xdr:ext cx="598805" cy="257810"/>
    <xdr:sp macro="" textlink="">
      <xdr:nvSpPr>
        <xdr:cNvPr id="147" name="n_3mainValue【道路】&#10;一人当たり延長"/>
        <xdr:cNvSpPr txBox="1"/>
      </xdr:nvSpPr>
      <xdr:spPr>
        <a:xfrm>
          <a:off x="6942455" y="57740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34</xdr:row>
      <xdr:rowOff>167005</xdr:rowOff>
    </xdr:from>
    <xdr:ext cx="598805" cy="258445"/>
    <xdr:sp macro="" textlink="">
      <xdr:nvSpPr>
        <xdr:cNvPr id="148" name="n_4mainValue【道路】&#10;一人当たり延長"/>
        <xdr:cNvSpPr txBox="1"/>
      </xdr:nvSpPr>
      <xdr:spPr>
        <a:xfrm>
          <a:off x="6116955" y="5786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3800"/>
          <a:ext cx="4343400"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9" name="テキスト ボックス 1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61" name="テキスト ボックス 1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5" name="テキスト ボックス 1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9" name="テキスト ボックス 1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109855</xdr:rowOff>
    </xdr:to>
    <xdr:sp macro="" textlink="">
      <xdr:nvSpPr>
        <xdr:cNvPr id="173" name="【橋りょう・トンネル】&#10;有形固定資産減価償却率グラフ枠"/>
        <xdr:cNvSpPr/>
      </xdr:nvSpPr>
      <xdr:spPr>
        <a:xfrm>
          <a:off x="698500" y="8813800"/>
          <a:ext cx="4343400"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53340</xdr:rowOff>
    </xdr:to>
    <xdr:cxnSp macro="">
      <xdr:nvCxnSpPr>
        <xdr:cNvPr id="174" name="直線コネクタ 173"/>
        <xdr:cNvCxnSpPr/>
      </xdr:nvCxnSpPr>
      <xdr:spPr>
        <a:xfrm flipV="1">
          <a:off x="4253865" y="922020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57150</xdr:rowOff>
    </xdr:from>
    <xdr:ext cx="404495" cy="248920"/>
    <xdr:sp macro="" textlink="">
      <xdr:nvSpPr>
        <xdr:cNvPr id="175" name="【橋りょう・トンネル】&#10;有形固定資産減価償却率最小値テキスト"/>
        <xdr:cNvSpPr txBox="1"/>
      </xdr:nvSpPr>
      <xdr:spPr>
        <a:xfrm>
          <a:off x="4292600" y="106299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53340</xdr:rowOff>
    </xdr:from>
    <xdr:to xmlns:xdr="http://schemas.openxmlformats.org/drawingml/2006/spreadsheetDrawing">
      <xdr:col>24</xdr:col>
      <xdr:colOff>152400</xdr:colOff>
      <xdr:row>64</xdr:row>
      <xdr:rowOff>53340</xdr:rowOff>
    </xdr:to>
    <xdr:cxnSp macro="">
      <xdr:nvCxnSpPr>
        <xdr:cNvPr id="176" name="直線コネクタ 175"/>
        <xdr:cNvCxnSpPr/>
      </xdr:nvCxnSpPr>
      <xdr:spPr>
        <a:xfrm>
          <a:off x="4181475" y="1062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77"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8" name="直線コネクタ 177"/>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139700</xdr:rowOff>
    </xdr:from>
    <xdr:ext cx="404495" cy="249555"/>
    <xdr:sp macro="" textlink="">
      <xdr:nvSpPr>
        <xdr:cNvPr id="179" name="【橋りょう・トンネル】&#10;有形固定資産減価償却率平均値テキスト"/>
        <xdr:cNvSpPr txBox="1"/>
      </xdr:nvSpPr>
      <xdr:spPr>
        <a:xfrm>
          <a:off x="4292600" y="98869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118110</xdr:rowOff>
    </xdr:from>
    <xdr:to xmlns:xdr="http://schemas.openxmlformats.org/drawingml/2006/spreadsheetDrawing">
      <xdr:col>24</xdr:col>
      <xdr:colOff>114300</xdr:colOff>
      <xdr:row>61</xdr:row>
      <xdr:rowOff>50800</xdr:rowOff>
    </xdr:to>
    <xdr:sp macro="" textlink="">
      <xdr:nvSpPr>
        <xdr:cNvPr id="180" name="フローチャート: 判断 179"/>
        <xdr:cNvSpPr/>
      </xdr:nvSpPr>
      <xdr:spPr>
        <a:xfrm>
          <a:off x="420370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107950</xdr:rowOff>
    </xdr:from>
    <xdr:to xmlns:xdr="http://schemas.openxmlformats.org/drawingml/2006/spreadsheetDrawing">
      <xdr:col>20</xdr:col>
      <xdr:colOff>38100</xdr:colOff>
      <xdr:row>61</xdr:row>
      <xdr:rowOff>40640</xdr:rowOff>
    </xdr:to>
    <xdr:sp macro="" textlink="">
      <xdr:nvSpPr>
        <xdr:cNvPr id="181" name="フローチャート: 判断 180"/>
        <xdr:cNvSpPr/>
      </xdr:nvSpPr>
      <xdr:spPr>
        <a:xfrm>
          <a:off x="3444875" y="10020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127000</xdr:rowOff>
    </xdr:from>
    <xdr:to xmlns:xdr="http://schemas.openxmlformats.org/drawingml/2006/spreadsheetDrawing">
      <xdr:col>15</xdr:col>
      <xdr:colOff>101600</xdr:colOff>
      <xdr:row>61</xdr:row>
      <xdr:rowOff>60325</xdr:rowOff>
    </xdr:to>
    <xdr:sp macro="" textlink="">
      <xdr:nvSpPr>
        <xdr:cNvPr id="182" name="フローチャート: 判断 181"/>
        <xdr:cNvSpPr/>
      </xdr:nvSpPr>
      <xdr:spPr>
        <a:xfrm>
          <a:off x="2619375" y="100393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104775</xdr:rowOff>
    </xdr:from>
    <xdr:to xmlns:xdr="http://schemas.openxmlformats.org/drawingml/2006/spreadsheetDrawing">
      <xdr:col>10</xdr:col>
      <xdr:colOff>165100</xdr:colOff>
      <xdr:row>61</xdr:row>
      <xdr:rowOff>38100</xdr:rowOff>
    </xdr:to>
    <xdr:sp macro="" textlink="">
      <xdr:nvSpPr>
        <xdr:cNvPr id="183" name="フローチャート: 判断 182"/>
        <xdr:cNvSpPr/>
      </xdr:nvSpPr>
      <xdr:spPr>
        <a:xfrm>
          <a:off x="1809750" y="100171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88265</xdr:rowOff>
    </xdr:from>
    <xdr:to xmlns:xdr="http://schemas.openxmlformats.org/drawingml/2006/spreadsheetDrawing">
      <xdr:col>6</xdr:col>
      <xdr:colOff>38100</xdr:colOff>
      <xdr:row>61</xdr:row>
      <xdr:rowOff>20955</xdr:rowOff>
    </xdr:to>
    <xdr:sp macro="" textlink="">
      <xdr:nvSpPr>
        <xdr:cNvPr id="184" name="フローチャート: 判断 183"/>
        <xdr:cNvSpPr/>
      </xdr:nvSpPr>
      <xdr:spPr>
        <a:xfrm>
          <a:off x="1000125" y="1000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64</xdr:row>
      <xdr:rowOff>4445</xdr:rowOff>
    </xdr:from>
    <xdr:to xmlns:xdr="http://schemas.openxmlformats.org/drawingml/2006/spreadsheetDrawing">
      <xdr:col>24</xdr:col>
      <xdr:colOff>114300</xdr:colOff>
      <xdr:row>64</xdr:row>
      <xdr:rowOff>102235</xdr:rowOff>
    </xdr:to>
    <xdr:sp macro="" textlink="">
      <xdr:nvSpPr>
        <xdr:cNvPr id="190" name="楕円 189"/>
        <xdr:cNvSpPr/>
      </xdr:nvSpPr>
      <xdr:spPr>
        <a:xfrm>
          <a:off x="4203700" y="1057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87630</xdr:rowOff>
    </xdr:from>
    <xdr:ext cx="404495" cy="248285"/>
    <xdr:sp macro="" textlink="">
      <xdr:nvSpPr>
        <xdr:cNvPr id="191" name="【橋りょう・トンネル】&#10;有形固定資産減価償却率該当値テキスト"/>
        <xdr:cNvSpPr txBox="1"/>
      </xdr:nvSpPr>
      <xdr:spPr>
        <a:xfrm>
          <a:off x="4292600" y="10495280"/>
          <a:ext cx="4044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165100</xdr:rowOff>
    </xdr:from>
    <xdr:to xmlns:xdr="http://schemas.openxmlformats.org/drawingml/2006/spreadsheetDrawing">
      <xdr:col>20</xdr:col>
      <xdr:colOff>38100</xdr:colOff>
      <xdr:row>64</xdr:row>
      <xdr:rowOff>97790</xdr:rowOff>
    </xdr:to>
    <xdr:sp macro="" textlink="">
      <xdr:nvSpPr>
        <xdr:cNvPr id="192" name="楕円 191"/>
        <xdr:cNvSpPr/>
      </xdr:nvSpPr>
      <xdr:spPr>
        <a:xfrm>
          <a:off x="3444875" y="105727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64</xdr:row>
      <xdr:rowOff>48895</xdr:rowOff>
    </xdr:from>
    <xdr:to xmlns:xdr="http://schemas.openxmlformats.org/drawingml/2006/spreadsheetDrawing">
      <xdr:col>24</xdr:col>
      <xdr:colOff>63500</xdr:colOff>
      <xdr:row>64</xdr:row>
      <xdr:rowOff>53340</xdr:rowOff>
    </xdr:to>
    <xdr:cxnSp macro="">
      <xdr:nvCxnSpPr>
        <xdr:cNvPr id="193" name="直線コネクタ 192"/>
        <xdr:cNvCxnSpPr/>
      </xdr:nvCxnSpPr>
      <xdr:spPr>
        <a:xfrm>
          <a:off x="3492500" y="1062164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160020</xdr:rowOff>
    </xdr:from>
    <xdr:to xmlns:xdr="http://schemas.openxmlformats.org/drawingml/2006/spreadsheetDrawing">
      <xdr:col>15</xdr:col>
      <xdr:colOff>101600</xdr:colOff>
      <xdr:row>64</xdr:row>
      <xdr:rowOff>93345</xdr:rowOff>
    </xdr:to>
    <xdr:sp macro="" textlink="">
      <xdr:nvSpPr>
        <xdr:cNvPr id="194" name="楕円 193"/>
        <xdr:cNvSpPr/>
      </xdr:nvSpPr>
      <xdr:spPr>
        <a:xfrm>
          <a:off x="2619375" y="105676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43815</xdr:rowOff>
    </xdr:from>
    <xdr:to xmlns:xdr="http://schemas.openxmlformats.org/drawingml/2006/spreadsheetDrawing">
      <xdr:col>19</xdr:col>
      <xdr:colOff>174625</xdr:colOff>
      <xdr:row>64</xdr:row>
      <xdr:rowOff>48895</xdr:rowOff>
    </xdr:to>
    <xdr:cxnSp macro="">
      <xdr:nvCxnSpPr>
        <xdr:cNvPr id="195" name="直線コネクタ 194"/>
        <xdr:cNvCxnSpPr/>
      </xdr:nvCxnSpPr>
      <xdr:spPr>
        <a:xfrm>
          <a:off x="2670175" y="1061656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155575</xdr:rowOff>
    </xdr:from>
    <xdr:to xmlns:xdr="http://schemas.openxmlformats.org/drawingml/2006/spreadsheetDrawing">
      <xdr:col>10</xdr:col>
      <xdr:colOff>165100</xdr:colOff>
      <xdr:row>64</xdr:row>
      <xdr:rowOff>88265</xdr:rowOff>
    </xdr:to>
    <xdr:sp macro="" textlink="">
      <xdr:nvSpPr>
        <xdr:cNvPr id="196" name="楕円 195"/>
        <xdr:cNvSpPr/>
      </xdr:nvSpPr>
      <xdr:spPr>
        <a:xfrm>
          <a:off x="1809750" y="10563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64</xdr:row>
      <xdr:rowOff>38735</xdr:rowOff>
    </xdr:from>
    <xdr:to xmlns:xdr="http://schemas.openxmlformats.org/drawingml/2006/spreadsheetDrawing">
      <xdr:col>15</xdr:col>
      <xdr:colOff>50800</xdr:colOff>
      <xdr:row>64</xdr:row>
      <xdr:rowOff>43815</xdr:rowOff>
    </xdr:to>
    <xdr:cxnSp macro="">
      <xdr:nvCxnSpPr>
        <xdr:cNvPr id="197" name="直線コネクタ 196"/>
        <xdr:cNvCxnSpPr/>
      </xdr:nvCxnSpPr>
      <xdr:spPr>
        <a:xfrm>
          <a:off x="1860550" y="1061148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149225</xdr:rowOff>
    </xdr:from>
    <xdr:to xmlns:xdr="http://schemas.openxmlformats.org/drawingml/2006/spreadsheetDrawing">
      <xdr:col>6</xdr:col>
      <xdr:colOff>38100</xdr:colOff>
      <xdr:row>64</xdr:row>
      <xdr:rowOff>81915</xdr:rowOff>
    </xdr:to>
    <xdr:sp macro="" textlink="">
      <xdr:nvSpPr>
        <xdr:cNvPr id="198" name="楕円 197"/>
        <xdr:cNvSpPr/>
      </xdr:nvSpPr>
      <xdr:spPr>
        <a:xfrm>
          <a:off x="1000125" y="10556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64</xdr:row>
      <xdr:rowOff>33020</xdr:rowOff>
    </xdr:from>
    <xdr:to xmlns:xdr="http://schemas.openxmlformats.org/drawingml/2006/spreadsheetDrawing">
      <xdr:col>10</xdr:col>
      <xdr:colOff>114300</xdr:colOff>
      <xdr:row>64</xdr:row>
      <xdr:rowOff>38735</xdr:rowOff>
    </xdr:to>
    <xdr:cxnSp macro="">
      <xdr:nvCxnSpPr>
        <xdr:cNvPr id="199" name="直線コネクタ 198"/>
        <xdr:cNvCxnSpPr/>
      </xdr:nvCxnSpPr>
      <xdr:spPr>
        <a:xfrm>
          <a:off x="1047750" y="1060577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57150</xdr:rowOff>
    </xdr:from>
    <xdr:ext cx="405130" cy="248920"/>
    <xdr:sp macro="" textlink="">
      <xdr:nvSpPr>
        <xdr:cNvPr id="200" name="n_1aveValue【橋りょう・トンネル】&#10;有形固定資産減価償却率"/>
        <xdr:cNvSpPr txBox="1"/>
      </xdr:nvSpPr>
      <xdr:spPr>
        <a:xfrm>
          <a:off x="3296285" y="98044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75565</xdr:rowOff>
    </xdr:from>
    <xdr:ext cx="405130" cy="249555"/>
    <xdr:sp macro="" textlink="">
      <xdr:nvSpPr>
        <xdr:cNvPr id="201" name="n_2aveValue【橋りょう・トンネル】&#10;有形固定資産減価償却率"/>
        <xdr:cNvSpPr txBox="1"/>
      </xdr:nvSpPr>
      <xdr:spPr>
        <a:xfrm>
          <a:off x="2483485" y="98228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53975</xdr:rowOff>
    </xdr:from>
    <xdr:ext cx="405130" cy="248920"/>
    <xdr:sp macro="" textlink="">
      <xdr:nvSpPr>
        <xdr:cNvPr id="202" name="n_3aveValue【橋りょう・トンネル】&#10;有形固定資産減価償却率"/>
        <xdr:cNvSpPr txBox="1"/>
      </xdr:nvSpPr>
      <xdr:spPr>
        <a:xfrm>
          <a:off x="1673860" y="98012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36830</xdr:rowOff>
    </xdr:from>
    <xdr:ext cx="405130" cy="249555"/>
    <xdr:sp macro="" textlink="">
      <xdr:nvSpPr>
        <xdr:cNvPr id="203" name="n_4aveValue【橋りょう・トンネル】&#10;有形固定資産減価償却率"/>
        <xdr:cNvSpPr txBox="1"/>
      </xdr:nvSpPr>
      <xdr:spPr>
        <a:xfrm>
          <a:off x="864235" y="97840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89535</xdr:rowOff>
    </xdr:from>
    <xdr:ext cx="405130" cy="248920"/>
    <xdr:sp macro="" textlink="">
      <xdr:nvSpPr>
        <xdr:cNvPr id="204" name="n_1mainValue【橋りょう・トンネル】&#10;有形固定資産減価償却率"/>
        <xdr:cNvSpPr txBox="1"/>
      </xdr:nvSpPr>
      <xdr:spPr>
        <a:xfrm>
          <a:off x="3296285" y="106622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84455</xdr:rowOff>
    </xdr:from>
    <xdr:ext cx="405130" cy="248920"/>
    <xdr:sp macro="" textlink="">
      <xdr:nvSpPr>
        <xdr:cNvPr id="205" name="n_2mainValue【橋りょう・トンネル】&#10;有形固定資産減価償却率"/>
        <xdr:cNvSpPr txBox="1"/>
      </xdr:nvSpPr>
      <xdr:spPr>
        <a:xfrm>
          <a:off x="2483485" y="106572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64</xdr:row>
      <xdr:rowOff>79375</xdr:rowOff>
    </xdr:from>
    <xdr:ext cx="405130" cy="249555"/>
    <xdr:sp macro="" textlink="">
      <xdr:nvSpPr>
        <xdr:cNvPr id="206" name="n_3mainValue【橋りょう・トンネル】&#10;有形固定資産減価償却率"/>
        <xdr:cNvSpPr txBox="1"/>
      </xdr:nvSpPr>
      <xdr:spPr>
        <a:xfrm>
          <a:off x="1673860" y="106521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64</xdr:row>
      <xdr:rowOff>73025</xdr:rowOff>
    </xdr:from>
    <xdr:ext cx="405130" cy="249555"/>
    <xdr:sp macro="" textlink="">
      <xdr:nvSpPr>
        <xdr:cNvPr id="207" name="n_4mainValue【橋りょう・トンネル】&#10;有形固定資産減価償却率"/>
        <xdr:cNvSpPr txBox="1"/>
      </xdr:nvSpPr>
      <xdr:spPr>
        <a:xfrm>
          <a:off x="864235" y="106457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3800"/>
          <a:ext cx="4327525"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27940</xdr:rowOff>
    </xdr:from>
    <xdr:ext cx="248920" cy="248920"/>
    <xdr:sp macro="" textlink="">
      <xdr:nvSpPr>
        <xdr:cNvPr id="219" name="テキスト ボックス 218"/>
        <xdr:cNvSpPr txBox="1"/>
      </xdr:nvSpPr>
      <xdr:spPr>
        <a:xfrm>
          <a:off x="5831205" y="1043559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55245</xdr:rowOff>
    </xdr:from>
    <xdr:to xmlns:xdr="http://schemas.openxmlformats.org/drawingml/2006/spreadsheetDrawing">
      <xdr:col>59</xdr:col>
      <xdr:colOff>50800</xdr:colOff>
      <xdr:row>61</xdr:row>
      <xdr:rowOff>55245</xdr:rowOff>
    </xdr:to>
    <xdr:cxnSp macro="">
      <xdr:nvCxnSpPr>
        <xdr:cNvPr id="220" name="直線コネクタ 219"/>
        <xdr:cNvCxnSpPr/>
      </xdr:nvCxnSpPr>
      <xdr:spPr>
        <a:xfrm>
          <a:off x="6064250" y="10132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83185</xdr:rowOff>
    </xdr:from>
    <xdr:ext cx="685165" cy="248920"/>
    <xdr:sp macro="" textlink="">
      <xdr:nvSpPr>
        <xdr:cNvPr id="221" name="テキスト ボックス 220"/>
        <xdr:cNvSpPr txBox="1"/>
      </xdr:nvSpPr>
      <xdr:spPr>
        <a:xfrm>
          <a:off x="5426075" y="99955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109855</xdr:rowOff>
    </xdr:from>
    <xdr:to xmlns:xdr="http://schemas.openxmlformats.org/drawingml/2006/spreadsheetDrawing">
      <xdr:col>59</xdr:col>
      <xdr:colOff>50800</xdr:colOff>
      <xdr:row>58</xdr:row>
      <xdr:rowOff>109855</xdr:rowOff>
    </xdr:to>
    <xdr:cxnSp macro="">
      <xdr:nvCxnSpPr>
        <xdr:cNvPr id="222" name="直線コネクタ 221"/>
        <xdr:cNvCxnSpPr/>
      </xdr:nvCxnSpPr>
      <xdr:spPr>
        <a:xfrm>
          <a:off x="6064250" y="96920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137795</xdr:rowOff>
    </xdr:from>
    <xdr:ext cx="685165" cy="249555"/>
    <xdr:sp macro="" textlink="">
      <xdr:nvSpPr>
        <xdr:cNvPr id="223" name="テキスト ボックス 222"/>
        <xdr:cNvSpPr txBox="1"/>
      </xdr:nvSpPr>
      <xdr:spPr>
        <a:xfrm>
          <a:off x="5426075" y="955484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4635"/>
    <xdr:sp macro="" textlink="">
      <xdr:nvSpPr>
        <xdr:cNvPr id="225" name="テキスト ボックス 224"/>
        <xdr:cNvSpPr txBox="1"/>
      </xdr:nvSpPr>
      <xdr:spPr>
        <a:xfrm>
          <a:off x="5426075" y="9115425"/>
          <a:ext cx="6851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7" name="テキスト ボックス 226"/>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109855</xdr:rowOff>
    </xdr:to>
    <xdr:sp macro="" textlink="">
      <xdr:nvSpPr>
        <xdr:cNvPr id="228" name="【橋りょう・トンネル】&#10;一人当たり有形固定資産（償却資産）額グラフ枠"/>
        <xdr:cNvSpPr/>
      </xdr:nvSpPr>
      <xdr:spPr>
        <a:xfrm>
          <a:off x="6064250" y="8813800"/>
          <a:ext cx="4327525"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154305</xdr:rowOff>
    </xdr:to>
    <xdr:cxnSp macro="">
      <xdr:nvCxnSpPr>
        <xdr:cNvPr id="229" name="直線コネクタ 228"/>
        <xdr:cNvCxnSpPr/>
      </xdr:nvCxnSpPr>
      <xdr:spPr>
        <a:xfrm flipV="1">
          <a:off x="9604375" y="9254490"/>
          <a:ext cx="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158115</xdr:rowOff>
    </xdr:from>
    <xdr:ext cx="534035" cy="248920"/>
    <xdr:sp macro="" textlink="">
      <xdr:nvSpPr>
        <xdr:cNvPr id="230" name="【橋りょう・トンネル】&#10;一人当たり有形固定資産（償却資産）額最小値テキスト"/>
        <xdr:cNvSpPr txBox="1"/>
      </xdr:nvSpPr>
      <xdr:spPr>
        <a:xfrm>
          <a:off x="9642475" y="105657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154305</xdr:rowOff>
    </xdr:from>
    <xdr:to xmlns:xdr="http://schemas.openxmlformats.org/drawingml/2006/spreadsheetDrawing">
      <xdr:col>55</xdr:col>
      <xdr:colOff>88900</xdr:colOff>
      <xdr:row>63</xdr:row>
      <xdr:rowOff>154305</xdr:rowOff>
    </xdr:to>
    <xdr:cxnSp macro="">
      <xdr:nvCxnSpPr>
        <xdr:cNvPr id="231" name="直線コネクタ 230"/>
        <xdr:cNvCxnSpPr/>
      </xdr:nvCxnSpPr>
      <xdr:spPr>
        <a:xfrm>
          <a:off x="9531350" y="10561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9610" cy="257810"/>
    <xdr:sp macro="" textlink="">
      <xdr:nvSpPr>
        <xdr:cNvPr id="232" name="【橋りょう・トンネル】&#10;一人当たり有形固定資産（償却資産）額最大値テキスト"/>
        <xdr:cNvSpPr txBox="1"/>
      </xdr:nvSpPr>
      <xdr:spPr>
        <a:xfrm>
          <a:off x="9642475" y="9036050"/>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33" name="直線コネクタ 232"/>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8255</xdr:rowOff>
    </xdr:from>
    <xdr:ext cx="689610" cy="249555"/>
    <xdr:sp macro="" textlink="">
      <xdr:nvSpPr>
        <xdr:cNvPr id="234" name="【橋りょう・トンネル】&#10;一人当たり有形固定資産（償却資産）額平均値テキスト"/>
        <xdr:cNvSpPr txBox="1"/>
      </xdr:nvSpPr>
      <xdr:spPr>
        <a:xfrm>
          <a:off x="9642475" y="10250805"/>
          <a:ext cx="68961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29210</xdr:rowOff>
    </xdr:from>
    <xdr:to xmlns:xdr="http://schemas.openxmlformats.org/drawingml/2006/spreadsheetDrawing">
      <xdr:col>55</xdr:col>
      <xdr:colOff>50800</xdr:colOff>
      <xdr:row>62</xdr:row>
      <xdr:rowOff>127000</xdr:rowOff>
    </xdr:to>
    <xdr:sp macro="" textlink="">
      <xdr:nvSpPr>
        <xdr:cNvPr id="235" name="フローチャート: 判断 234"/>
        <xdr:cNvSpPr/>
      </xdr:nvSpPr>
      <xdr:spPr>
        <a:xfrm>
          <a:off x="9569450" y="10271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36830</xdr:rowOff>
    </xdr:from>
    <xdr:to xmlns:xdr="http://schemas.openxmlformats.org/drawingml/2006/spreadsheetDrawing">
      <xdr:col>50</xdr:col>
      <xdr:colOff>165100</xdr:colOff>
      <xdr:row>62</xdr:row>
      <xdr:rowOff>134620</xdr:rowOff>
    </xdr:to>
    <xdr:sp macro="" textlink="">
      <xdr:nvSpPr>
        <xdr:cNvPr id="236" name="フローチャート: 判断 235"/>
        <xdr:cNvSpPr/>
      </xdr:nvSpPr>
      <xdr:spPr>
        <a:xfrm>
          <a:off x="8794750" y="10279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103505</xdr:rowOff>
    </xdr:to>
    <xdr:sp macro="" textlink="">
      <xdr:nvSpPr>
        <xdr:cNvPr id="237" name="フローチャート: 判断 236"/>
        <xdr:cNvSpPr/>
      </xdr:nvSpPr>
      <xdr:spPr>
        <a:xfrm>
          <a:off x="7985125" y="102482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46990</xdr:rowOff>
    </xdr:from>
    <xdr:to xmlns:xdr="http://schemas.openxmlformats.org/drawingml/2006/spreadsheetDrawing">
      <xdr:col>41</xdr:col>
      <xdr:colOff>101600</xdr:colOff>
      <xdr:row>62</xdr:row>
      <xdr:rowOff>144780</xdr:rowOff>
    </xdr:to>
    <xdr:sp macro="" textlink="">
      <xdr:nvSpPr>
        <xdr:cNvPr id="238" name="フローチャート: 判断 237"/>
        <xdr:cNvSpPr/>
      </xdr:nvSpPr>
      <xdr:spPr>
        <a:xfrm>
          <a:off x="7159625" y="1028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57785</xdr:rowOff>
    </xdr:from>
    <xdr:to xmlns:xdr="http://schemas.openxmlformats.org/drawingml/2006/spreadsheetDrawing">
      <xdr:col>36</xdr:col>
      <xdr:colOff>165100</xdr:colOff>
      <xdr:row>62</xdr:row>
      <xdr:rowOff>155575</xdr:rowOff>
    </xdr:to>
    <xdr:sp macro="" textlink="">
      <xdr:nvSpPr>
        <xdr:cNvPr id="239" name="フローチャート: 判断 238"/>
        <xdr:cNvSpPr/>
      </xdr:nvSpPr>
      <xdr:spPr>
        <a:xfrm>
          <a:off x="6350000" y="10300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0" name="テキスト ボックス 239"/>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1" name="テキスト ボックス 240"/>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2" name="テキスト ボックス 241"/>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3" name="テキスト ボックス 242"/>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4" name="テキスト ボックス 243"/>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146685</xdr:rowOff>
    </xdr:from>
    <xdr:to xmlns:xdr="http://schemas.openxmlformats.org/drawingml/2006/spreadsheetDrawing">
      <xdr:col>55</xdr:col>
      <xdr:colOff>50800</xdr:colOff>
      <xdr:row>60</xdr:row>
      <xdr:rowOff>79375</xdr:rowOff>
    </xdr:to>
    <xdr:sp macro="" textlink="">
      <xdr:nvSpPr>
        <xdr:cNvPr id="245" name="楕円 244"/>
        <xdr:cNvSpPr/>
      </xdr:nvSpPr>
      <xdr:spPr>
        <a:xfrm>
          <a:off x="9569450" y="98939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3810</xdr:rowOff>
    </xdr:from>
    <xdr:ext cx="689610" cy="249555"/>
    <xdr:sp macro="" textlink="">
      <xdr:nvSpPr>
        <xdr:cNvPr id="246" name="【橋りょう・トンネル】&#10;一人当たり有形固定資産（償却資産）額該当値テキスト"/>
        <xdr:cNvSpPr txBox="1"/>
      </xdr:nvSpPr>
      <xdr:spPr>
        <a:xfrm>
          <a:off x="9642475" y="975106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160020</xdr:rowOff>
    </xdr:from>
    <xdr:to xmlns:xdr="http://schemas.openxmlformats.org/drawingml/2006/spreadsheetDrawing">
      <xdr:col>50</xdr:col>
      <xdr:colOff>165100</xdr:colOff>
      <xdr:row>60</xdr:row>
      <xdr:rowOff>92710</xdr:rowOff>
    </xdr:to>
    <xdr:sp macro="" textlink="">
      <xdr:nvSpPr>
        <xdr:cNvPr id="247" name="楕円 246"/>
        <xdr:cNvSpPr/>
      </xdr:nvSpPr>
      <xdr:spPr>
        <a:xfrm>
          <a:off x="8794750" y="9907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30480</xdr:rowOff>
    </xdr:from>
    <xdr:to xmlns:xdr="http://schemas.openxmlformats.org/drawingml/2006/spreadsheetDrawing">
      <xdr:col>55</xdr:col>
      <xdr:colOff>0</xdr:colOff>
      <xdr:row>60</xdr:row>
      <xdr:rowOff>43180</xdr:rowOff>
    </xdr:to>
    <xdr:cxnSp macro="">
      <xdr:nvCxnSpPr>
        <xdr:cNvPr id="248" name="直線コネクタ 247"/>
        <xdr:cNvCxnSpPr/>
      </xdr:nvCxnSpPr>
      <xdr:spPr>
        <a:xfrm flipV="1">
          <a:off x="8845550" y="9942830"/>
          <a:ext cx="7588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5715</xdr:rowOff>
    </xdr:from>
    <xdr:to xmlns:xdr="http://schemas.openxmlformats.org/drawingml/2006/spreadsheetDrawing">
      <xdr:col>46</xdr:col>
      <xdr:colOff>38100</xdr:colOff>
      <xdr:row>60</xdr:row>
      <xdr:rowOff>103505</xdr:rowOff>
    </xdr:to>
    <xdr:sp macro="" textlink="">
      <xdr:nvSpPr>
        <xdr:cNvPr id="249" name="楕円 248"/>
        <xdr:cNvSpPr/>
      </xdr:nvSpPr>
      <xdr:spPr>
        <a:xfrm>
          <a:off x="7985125" y="99180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60</xdr:row>
      <xdr:rowOff>43180</xdr:rowOff>
    </xdr:from>
    <xdr:to xmlns:xdr="http://schemas.openxmlformats.org/drawingml/2006/spreadsheetDrawing">
      <xdr:col>50</xdr:col>
      <xdr:colOff>114300</xdr:colOff>
      <xdr:row>60</xdr:row>
      <xdr:rowOff>54610</xdr:rowOff>
    </xdr:to>
    <xdr:cxnSp macro="">
      <xdr:nvCxnSpPr>
        <xdr:cNvPr id="250" name="直線コネクタ 249"/>
        <xdr:cNvCxnSpPr/>
      </xdr:nvCxnSpPr>
      <xdr:spPr>
        <a:xfrm flipV="1">
          <a:off x="8032750" y="995553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19685</xdr:rowOff>
    </xdr:from>
    <xdr:to xmlns:xdr="http://schemas.openxmlformats.org/drawingml/2006/spreadsheetDrawing">
      <xdr:col>41</xdr:col>
      <xdr:colOff>101600</xdr:colOff>
      <xdr:row>60</xdr:row>
      <xdr:rowOff>117475</xdr:rowOff>
    </xdr:to>
    <xdr:sp macro="" textlink="">
      <xdr:nvSpPr>
        <xdr:cNvPr id="251" name="楕円 250"/>
        <xdr:cNvSpPr/>
      </xdr:nvSpPr>
      <xdr:spPr>
        <a:xfrm>
          <a:off x="7159625" y="9932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54610</xdr:rowOff>
    </xdr:from>
    <xdr:to xmlns:xdr="http://schemas.openxmlformats.org/drawingml/2006/spreadsheetDrawing">
      <xdr:col>45</xdr:col>
      <xdr:colOff>174625</xdr:colOff>
      <xdr:row>60</xdr:row>
      <xdr:rowOff>68580</xdr:rowOff>
    </xdr:to>
    <xdr:cxnSp macro="">
      <xdr:nvCxnSpPr>
        <xdr:cNvPr id="252" name="直線コネクタ 251"/>
        <xdr:cNvCxnSpPr/>
      </xdr:nvCxnSpPr>
      <xdr:spPr>
        <a:xfrm flipV="1">
          <a:off x="7210425" y="9966960"/>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24130</xdr:rowOff>
    </xdr:from>
    <xdr:to xmlns:xdr="http://schemas.openxmlformats.org/drawingml/2006/spreadsheetDrawing">
      <xdr:col>36</xdr:col>
      <xdr:colOff>165100</xdr:colOff>
      <xdr:row>60</xdr:row>
      <xdr:rowOff>121920</xdr:rowOff>
    </xdr:to>
    <xdr:sp macro="" textlink="">
      <xdr:nvSpPr>
        <xdr:cNvPr id="253" name="楕円 252"/>
        <xdr:cNvSpPr/>
      </xdr:nvSpPr>
      <xdr:spPr>
        <a:xfrm>
          <a:off x="6350000" y="9936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68580</xdr:rowOff>
    </xdr:from>
    <xdr:to xmlns:xdr="http://schemas.openxmlformats.org/drawingml/2006/spreadsheetDrawing">
      <xdr:col>41</xdr:col>
      <xdr:colOff>50800</xdr:colOff>
      <xdr:row>60</xdr:row>
      <xdr:rowOff>72390</xdr:rowOff>
    </xdr:to>
    <xdr:cxnSp macro="">
      <xdr:nvCxnSpPr>
        <xdr:cNvPr id="254" name="直線コネクタ 253"/>
        <xdr:cNvCxnSpPr/>
      </xdr:nvCxnSpPr>
      <xdr:spPr>
        <a:xfrm flipV="1">
          <a:off x="6400800" y="998093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126365</xdr:rowOff>
    </xdr:from>
    <xdr:ext cx="689610" cy="248920"/>
    <xdr:sp macro="" textlink="">
      <xdr:nvSpPr>
        <xdr:cNvPr id="255" name="n_1aveValue【橋りょう・トンネル】&#10;一人当たり有形固定資産（償却資産）額"/>
        <xdr:cNvSpPr txBox="1"/>
      </xdr:nvSpPr>
      <xdr:spPr>
        <a:xfrm>
          <a:off x="8519795" y="10368915"/>
          <a:ext cx="689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94615</xdr:rowOff>
    </xdr:from>
    <xdr:ext cx="690245" cy="248920"/>
    <xdr:sp macro="" textlink="">
      <xdr:nvSpPr>
        <xdr:cNvPr id="256" name="n_2aveValue【橋りょう・トンネル】&#10;一人当たり有形固定資産（償却資産）額"/>
        <xdr:cNvSpPr txBox="1"/>
      </xdr:nvSpPr>
      <xdr:spPr>
        <a:xfrm>
          <a:off x="7706995" y="10337165"/>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136525</xdr:rowOff>
    </xdr:from>
    <xdr:ext cx="690245" cy="249555"/>
    <xdr:sp macro="" textlink="">
      <xdr:nvSpPr>
        <xdr:cNvPr id="257" name="n_3aveValue【橋りょう・トンネル】&#10;一人当たり有形固定資産（償却資産）額"/>
        <xdr:cNvSpPr txBox="1"/>
      </xdr:nvSpPr>
      <xdr:spPr>
        <a:xfrm>
          <a:off x="6897370" y="1037907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146685</xdr:rowOff>
    </xdr:from>
    <xdr:ext cx="690245" cy="249555"/>
    <xdr:sp macro="" textlink="">
      <xdr:nvSpPr>
        <xdr:cNvPr id="258" name="n_4aveValue【橋りょう・トンネル】&#10;一人当たり有形固定資産（償却資産）額"/>
        <xdr:cNvSpPr txBox="1"/>
      </xdr:nvSpPr>
      <xdr:spPr>
        <a:xfrm>
          <a:off x="6087745" y="1038923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58</xdr:row>
      <xdr:rowOff>107950</xdr:rowOff>
    </xdr:from>
    <xdr:ext cx="689610" cy="249555"/>
    <xdr:sp macro="" textlink="">
      <xdr:nvSpPr>
        <xdr:cNvPr id="259" name="n_1mainValue【橋りょう・トンネル】&#10;一人当たり有形固定資産（償却資産）額"/>
        <xdr:cNvSpPr txBox="1"/>
      </xdr:nvSpPr>
      <xdr:spPr>
        <a:xfrm>
          <a:off x="8519795" y="969010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2,803,675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58</xdr:row>
      <xdr:rowOff>119380</xdr:rowOff>
    </xdr:from>
    <xdr:ext cx="690245" cy="248920"/>
    <xdr:sp macro="" textlink="">
      <xdr:nvSpPr>
        <xdr:cNvPr id="260" name="n_2mainValue【橋りょう・トンネル】&#10;一人当たり有形固定資産（償却資産）額"/>
        <xdr:cNvSpPr txBox="1"/>
      </xdr:nvSpPr>
      <xdr:spPr>
        <a:xfrm>
          <a:off x="7706995" y="970153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2,752,900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58</xdr:row>
      <xdr:rowOff>133350</xdr:rowOff>
    </xdr:from>
    <xdr:ext cx="690245" cy="249555"/>
    <xdr:sp macro="" textlink="">
      <xdr:nvSpPr>
        <xdr:cNvPr id="261" name="n_3mainValue【橋りょう・トンネル】&#10;一人当たり有形固定資産（償却資産）額"/>
        <xdr:cNvSpPr txBox="1"/>
      </xdr:nvSpPr>
      <xdr:spPr>
        <a:xfrm>
          <a:off x="6897370" y="9715500"/>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2,689,372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58</xdr:row>
      <xdr:rowOff>137795</xdr:rowOff>
    </xdr:from>
    <xdr:ext cx="690245" cy="249555"/>
    <xdr:sp macro="" textlink="">
      <xdr:nvSpPr>
        <xdr:cNvPr id="262" name="n_4mainValue【橋りょう・トンネル】&#10;一人当たり有形固定資産（償却資産）額"/>
        <xdr:cNvSpPr txBox="1"/>
      </xdr:nvSpPr>
      <xdr:spPr>
        <a:xfrm>
          <a:off x="6087745" y="971994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4" name="正方形/長方形 2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5" name="正方形/長方形 2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6" name="正方形/長方形 2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7" name="正方形/長方形 2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8" name="正方形/長方形 2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9" name="正方形/長方形 2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1" name="テキスト ボックス 270"/>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4" name="直線コネクタ 273"/>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5" name="テキスト ボックス 274"/>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6" name="直線コネクタ 275"/>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7" name="テキスト ボックス 276"/>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8" name="直線コネクタ 277"/>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9" name="テキスト ボックス 278"/>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1" name="テキスト ボックス 280"/>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2" name="直線コネクタ 281"/>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3" name="テキスト ボックス 282"/>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4" name="直線コネクタ 283"/>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5" name="テキスト ボックス 284"/>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74930</xdr:rowOff>
    </xdr:from>
    <xdr:to xmlns:xdr="http://schemas.openxmlformats.org/drawingml/2006/spreadsheetDrawing">
      <xdr:col>24</xdr:col>
      <xdr:colOff>62865</xdr:colOff>
      <xdr:row>86</xdr:row>
      <xdr:rowOff>109855</xdr:rowOff>
    </xdr:to>
    <xdr:cxnSp macro="">
      <xdr:nvCxnSpPr>
        <xdr:cNvPr id="287" name="直線コネクタ 286"/>
        <xdr:cNvCxnSpPr/>
      </xdr:nvCxnSpPr>
      <xdr:spPr>
        <a:xfrm flipV="1">
          <a:off x="4253865" y="1295908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8"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9" name="直線コネクタ 288"/>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24130</xdr:rowOff>
    </xdr:from>
    <xdr:ext cx="404495" cy="248920"/>
    <xdr:sp macro="" textlink="">
      <xdr:nvSpPr>
        <xdr:cNvPr id="290" name="【公営住宅】&#10;有形固定資産減価償却率最大値テキスト"/>
        <xdr:cNvSpPr txBox="1"/>
      </xdr:nvSpPr>
      <xdr:spPr>
        <a:xfrm>
          <a:off x="4292600" y="127431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291" name="直線コネクタ 290"/>
        <xdr:cNvCxnSpPr/>
      </xdr:nvCxnSpPr>
      <xdr:spPr>
        <a:xfrm>
          <a:off x="4181475" y="12959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19050</xdr:rowOff>
    </xdr:from>
    <xdr:ext cx="404495" cy="248920"/>
    <xdr:sp macro="" textlink="">
      <xdr:nvSpPr>
        <xdr:cNvPr id="292" name="【公営住宅】&#10;有形固定資産減価償却率平均値テキスト"/>
        <xdr:cNvSpPr txBox="1"/>
      </xdr:nvSpPr>
      <xdr:spPr>
        <a:xfrm>
          <a:off x="4292600" y="1339850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161925</xdr:rowOff>
    </xdr:from>
    <xdr:to xmlns:xdr="http://schemas.openxmlformats.org/drawingml/2006/spreadsheetDrawing">
      <xdr:col>24</xdr:col>
      <xdr:colOff>114300</xdr:colOff>
      <xdr:row>82</xdr:row>
      <xdr:rowOff>94615</xdr:rowOff>
    </xdr:to>
    <xdr:sp macro="" textlink="">
      <xdr:nvSpPr>
        <xdr:cNvPr id="293" name="フローチャート: 判断 292"/>
        <xdr:cNvSpPr/>
      </xdr:nvSpPr>
      <xdr:spPr>
        <a:xfrm>
          <a:off x="4203700" y="13541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158750</xdr:rowOff>
    </xdr:from>
    <xdr:to xmlns:xdr="http://schemas.openxmlformats.org/drawingml/2006/spreadsheetDrawing">
      <xdr:col>20</xdr:col>
      <xdr:colOff>38100</xdr:colOff>
      <xdr:row>82</xdr:row>
      <xdr:rowOff>91440</xdr:rowOff>
    </xdr:to>
    <xdr:sp macro="" textlink="">
      <xdr:nvSpPr>
        <xdr:cNvPr id="294" name="フローチャート: 判断 293"/>
        <xdr:cNvSpPr/>
      </xdr:nvSpPr>
      <xdr:spPr>
        <a:xfrm>
          <a:off x="3444875" y="135382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128905</xdr:rowOff>
    </xdr:from>
    <xdr:to xmlns:xdr="http://schemas.openxmlformats.org/drawingml/2006/spreadsheetDrawing">
      <xdr:col>15</xdr:col>
      <xdr:colOff>101600</xdr:colOff>
      <xdr:row>82</xdr:row>
      <xdr:rowOff>61595</xdr:rowOff>
    </xdr:to>
    <xdr:sp macro="" textlink="">
      <xdr:nvSpPr>
        <xdr:cNvPr id="295" name="フローチャート: 判断 294"/>
        <xdr:cNvSpPr/>
      </xdr:nvSpPr>
      <xdr:spPr>
        <a:xfrm>
          <a:off x="2619375" y="13508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139700</xdr:rowOff>
    </xdr:from>
    <xdr:to xmlns:xdr="http://schemas.openxmlformats.org/drawingml/2006/spreadsheetDrawing">
      <xdr:col>10</xdr:col>
      <xdr:colOff>165100</xdr:colOff>
      <xdr:row>82</xdr:row>
      <xdr:rowOff>72390</xdr:rowOff>
    </xdr:to>
    <xdr:sp macro="" textlink="">
      <xdr:nvSpPr>
        <xdr:cNvPr id="296" name="フローチャート: 判断 295"/>
        <xdr:cNvSpPr/>
      </xdr:nvSpPr>
      <xdr:spPr>
        <a:xfrm>
          <a:off x="180975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121920</xdr:rowOff>
    </xdr:from>
    <xdr:to xmlns:xdr="http://schemas.openxmlformats.org/drawingml/2006/spreadsheetDrawing">
      <xdr:col>6</xdr:col>
      <xdr:colOff>38100</xdr:colOff>
      <xdr:row>82</xdr:row>
      <xdr:rowOff>54610</xdr:rowOff>
    </xdr:to>
    <xdr:sp macro="" textlink="">
      <xdr:nvSpPr>
        <xdr:cNvPr id="297" name="フローチャート: 判断 296"/>
        <xdr:cNvSpPr/>
      </xdr:nvSpPr>
      <xdr:spPr>
        <a:xfrm>
          <a:off x="1000125" y="1350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68580</xdr:rowOff>
    </xdr:from>
    <xdr:to xmlns:xdr="http://schemas.openxmlformats.org/drawingml/2006/spreadsheetDrawing">
      <xdr:col>24</xdr:col>
      <xdr:colOff>114300</xdr:colOff>
      <xdr:row>83</xdr:row>
      <xdr:rowOff>1270</xdr:rowOff>
    </xdr:to>
    <xdr:sp macro="" textlink="">
      <xdr:nvSpPr>
        <xdr:cNvPr id="303" name="楕円 302"/>
        <xdr:cNvSpPr/>
      </xdr:nvSpPr>
      <xdr:spPr>
        <a:xfrm>
          <a:off x="4203700" y="13613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47625</xdr:rowOff>
    </xdr:from>
    <xdr:ext cx="404495" cy="249555"/>
    <xdr:sp macro="" textlink="">
      <xdr:nvSpPr>
        <xdr:cNvPr id="304" name="【公営住宅】&#10;有形固定資産減価償却率該当値テキスト"/>
        <xdr:cNvSpPr txBox="1"/>
      </xdr:nvSpPr>
      <xdr:spPr>
        <a:xfrm>
          <a:off x="4292600" y="135921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64770</xdr:rowOff>
    </xdr:from>
    <xdr:to xmlns:xdr="http://schemas.openxmlformats.org/drawingml/2006/spreadsheetDrawing">
      <xdr:col>20</xdr:col>
      <xdr:colOff>38100</xdr:colOff>
      <xdr:row>82</xdr:row>
      <xdr:rowOff>162560</xdr:rowOff>
    </xdr:to>
    <xdr:sp macro="" textlink="">
      <xdr:nvSpPr>
        <xdr:cNvPr id="305" name="楕円 304"/>
        <xdr:cNvSpPr/>
      </xdr:nvSpPr>
      <xdr:spPr>
        <a:xfrm>
          <a:off x="3444875" y="136093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82</xdr:row>
      <xdr:rowOff>113665</xdr:rowOff>
    </xdr:from>
    <xdr:to xmlns:xdr="http://schemas.openxmlformats.org/drawingml/2006/spreadsheetDrawing">
      <xdr:col>24</xdr:col>
      <xdr:colOff>63500</xdr:colOff>
      <xdr:row>82</xdr:row>
      <xdr:rowOff>117475</xdr:rowOff>
    </xdr:to>
    <xdr:cxnSp macro="">
      <xdr:nvCxnSpPr>
        <xdr:cNvPr id="306" name="直線コネクタ 305"/>
        <xdr:cNvCxnSpPr/>
      </xdr:nvCxnSpPr>
      <xdr:spPr>
        <a:xfrm>
          <a:off x="3492500" y="13658215"/>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110490</xdr:rowOff>
    </xdr:from>
    <xdr:to xmlns:xdr="http://schemas.openxmlformats.org/drawingml/2006/spreadsheetDrawing">
      <xdr:col>15</xdr:col>
      <xdr:colOff>101600</xdr:colOff>
      <xdr:row>83</xdr:row>
      <xdr:rowOff>43180</xdr:rowOff>
    </xdr:to>
    <xdr:sp macro="" textlink="">
      <xdr:nvSpPr>
        <xdr:cNvPr id="307" name="楕円 306"/>
        <xdr:cNvSpPr/>
      </xdr:nvSpPr>
      <xdr:spPr>
        <a:xfrm>
          <a:off x="2619375" y="13655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113665</xdr:rowOff>
    </xdr:from>
    <xdr:to xmlns:xdr="http://schemas.openxmlformats.org/drawingml/2006/spreadsheetDrawing">
      <xdr:col>19</xdr:col>
      <xdr:colOff>174625</xdr:colOff>
      <xdr:row>82</xdr:row>
      <xdr:rowOff>160020</xdr:rowOff>
    </xdr:to>
    <xdr:cxnSp macro="">
      <xdr:nvCxnSpPr>
        <xdr:cNvPr id="308" name="直線コネクタ 307"/>
        <xdr:cNvCxnSpPr/>
      </xdr:nvCxnSpPr>
      <xdr:spPr>
        <a:xfrm flipV="1">
          <a:off x="2670175" y="13658215"/>
          <a:ext cx="8223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52070</xdr:rowOff>
    </xdr:from>
    <xdr:to xmlns:xdr="http://schemas.openxmlformats.org/drawingml/2006/spreadsheetDrawing">
      <xdr:col>10</xdr:col>
      <xdr:colOff>165100</xdr:colOff>
      <xdr:row>82</xdr:row>
      <xdr:rowOff>149860</xdr:rowOff>
    </xdr:to>
    <xdr:sp macro="" textlink="">
      <xdr:nvSpPr>
        <xdr:cNvPr id="309" name="楕円 308"/>
        <xdr:cNvSpPr/>
      </xdr:nvSpPr>
      <xdr:spPr>
        <a:xfrm>
          <a:off x="1809750" y="1359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100965</xdr:rowOff>
    </xdr:from>
    <xdr:to xmlns:xdr="http://schemas.openxmlformats.org/drawingml/2006/spreadsheetDrawing">
      <xdr:col>15</xdr:col>
      <xdr:colOff>50800</xdr:colOff>
      <xdr:row>82</xdr:row>
      <xdr:rowOff>160020</xdr:rowOff>
    </xdr:to>
    <xdr:cxnSp macro="">
      <xdr:nvCxnSpPr>
        <xdr:cNvPr id="310" name="直線コネクタ 309"/>
        <xdr:cNvCxnSpPr/>
      </xdr:nvCxnSpPr>
      <xdr:spPr>
        <a:xfrm>
          <a:off x="1860550" y="13645515"/>
          <a:ext cx="80962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75565</xdr:rowOff>
    </xdr:from>
    <xdr:to xmlns:xdr="http://schemas.openxmlformats.org/drawingml/2006/spreadsheetDrawing">
      <xdr:col>6</xdr:col>
      <xdr:colOff>38100</xdr:colOff>
      <xdr:row>83</xdr:row>
      <xdr:rowOff>8255</xdr:rowOff>
    </xdr:to>
    <xdr:sp macro="" textlink="">
      <xdr:nvSpPr>
        <xdr:cNvPr id="311" name="楕円 310"/>
        <xdr:cNvSpPr/>
      </xdr:nvSpPr>
      <xdr:spPr>
        <a:xfrm>
          <a:off x="1000125" y="136201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100965</xdr:rowOff>
    </xdr:from>
    <xdr:to xmlns:xdr="http://schemas.openxmlformats.org/drawingml/2006/spreadsheetDrawing">
      <xdr:col>10</xdr:col>
      <xdr:colOff>114300</xdr:colOff>
      <xdr:row>82</xdr:row>
      <xdr:rowOff>125095</xdr:rowOff>
    </xdr:to>
    <xdr:cxnSp macro="">
      <xdr:nvCxnSpPr>
        <xdr:cNvPr id="312" name="直線コネクタ 311"/>
        <xdr:cNvCxnSpPr/>
      </xdr:nvCxnSpPr>
      <xdr:spPr>
        <a:xfrm flipV="1">
          <a:off x="1047750" y="1364551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106680</xdr:rowOff>
    </xdr:from>
    <xdr:ext cx="405130" cy="249555"/>
    <xdr:sp macro="" textlink="">
      <xdr:nvSpPr>
        <xdr:cNvPr id="313" name="n_1aveValue【公営住宅】&#10;有形固定資産減価償却率"/>
        <xdr:cNvSpPr txBox="1"/>
      </xdr:nvSpPr>
      <xdr:spPr>
        <a:xfrm>
          <a:off x="3296285" y="133210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77470</xdr:rowOff>
    </xdr:from>
    <xdr:ext cx="405130" cy="249555"/>
    <xdr:sp macro="" textlink="">
      <xdr:nvSpPr>
        <xdr:cNvPr id="314" name="n_2aveValue【公営住宅】&#10;有形固定資産減価償却率"/>
        <xdr:cNvSpPr txBox="1"/>
      </xdr:nvSpPr>
      <xdr:spPr>
        <a:xfrm>
          <a:off x="2483485" y="13291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88900</xdr:rowOff>
    </xdr:from>
    <xdr:ext cx="405130" cy="248920"/>
    <xdr:sp macro="" textlink="">
      <xdr:nvSpPr>
        <xdr:cNvPr id="315" name="n_3aveValue【公営住宅】&#10;有形固定資産減価償却率"/>
        <xdr:cNvSpPr txBox="1"/>
      </xdr:nvSpPr>
      <xdr:spPr>
        <a:xfrm>
          <a:off x="1673860" y="133032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70485</xdr:rowOff>
    </xdr:from>
    <xdr:ext cx="405130" cy="249555"/>
    <xdr:sp macro="" textlink="">
      <xdr:nvSpPr>
        <xdr:cNvPr id="316" name="n_4aveValue【公営住宅】&#10;有形固定資産減価償却率"/>
        <xdr:cNvSpPr txBox="1"/>
      </xdr:nvSpPr>
      <xdr:spPr>
        <a:xfrm>
          <a:off x="864235" y="13284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154305</xdr:rowOff>
    </xdr:from>
    <xdr:ext cx="405130" cy="248920"/>
    <xdr:sp macro="" textlink="">
      <xdr:nvSpPr>
        <xdr:cNvPr id="317" name="n_1mainValue【公営住宅】&#10;有形固定資産減価償却率"/>
        <xdr:cNvSpPr txBox="1"/>
      </xdr:nvSpPr>
      <xdr:spPr>
        <a:xfrm>
          <a:off x="3296285" y="136988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34925</xdr:rowOff>
    </xdr:from>
    <xdr:ext cx="405130" cy="249555"/>
    <xdr:sp macro="" textlink="">
      <xdr:nvSpPr>
        <xdr:cNvPr id="318" name="n_2mainValue【公営住宅】&#10;有形固定資産減価償却率"/>
        <xdr:cNvSpPr txBox="1"/>
      </xdr:nvSpPr>
      <xdr:spPr>
        <a:xfrm>
          <a:off x="2483485" y="137445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140970</xdr:rowOff>
    </xdr:from>
    <xdr:ext cx="405130" cy="249555"/>
    <xdr:sp macro="" textlink="">
      <xdr:nvSpPr>
        <xdr:cNvPr id="319" name="n_3mainValue【公営住宅】&#10;有形固定資産減価償却率"/>
        <xdr:cNvSpPr txBox="1"/>
      </xdr:nvSpPr>
      <xdr:spPr>
        <a:xfrm>
          <a:off x="1673860" y="136855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0</xdr:rowOff>
    </xdr:from>
    <xdr:ext cx="405130" cy="249555"/>
    <xdr:sp macro="" textlink="">
      <xdr:nvSpPr>
        <xdr:cNvPr id="320" name="n_4mainValue【公営住宅】&#10;有形固定資産減価償却率"/>
        <xdr:cNvSpPr txBox="1"/>
      </xdr:nvSpPr>
      <xdr:spPr>
        <a:xfrm>
          <a:off x="864235" y="137096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1" name="正方形/長方形 320"/>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2" name="正方形/長方形 321"/>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3" name="正方形/長方形 322"/>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4" name="正方形/長方形 323"/>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5" name="正方形/長方形 324"/>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6" name="正方形/長方形 325"/>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7" name="正方形/長方形 326"/>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9" name="テキスト ボックス 328"/>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1" name="直線コネクタ 330"/>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32" name="テキスト ボックス 331"/>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334" name="テキスト ボックス 333"/>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35" name="直線コネクタ 334"/>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336" name="テキスト ボックス 335"/>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37" name="直線コネクタ 336"/>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6725" cy="249555"/>
    <xdr:sp macro="" textlink="">
      <xdr:nvSpPr>
        <xdr:cNvPr id="338" name="テキスト ボックス 337"/>
        <xdr:cNvSpPr txBox="1"/>
      </xdr:nvSpPr>
      <xdr:spPr>
        <a:xfrm>
          <a:off x="5628640"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39" name="直線コネクタ 338"/>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88900</xdr:rowOff>
    </xdr:from>
    <xdr:ext cx="530860" cy="248920"/>
    <xdr:sp macro="" textlink="">
      <xdr:nvSpPr>
        <xdr:cNvPr id="340" name="テキスト ボックス 339"/>
        <xdr:cNvSpPr txBox="1"/>
      </xdr:nvSpPr>
      <xdr:spPr>
        <a:xfrm>
          <a:off x="5580380" y="1297305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341" name="直線コネクタ 340"/>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104140</xdr:rowOff>
    </xdr:from>
    <xdr:ext cx="530860" cy="249555"/>
    <xdr:sp macro="" textlink="">
      <xdr:nvSpPr>
        <xdr:cNvPr id="342" name="テキスト ボックス 341"/>
        <xdr:cNvSpPr txBox="1"/>
      </xdr:nvSpPr>
      <xdr:spPr>
        <a:xfrm>
          <a:off x="5580380" y="126580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3" name="直線コネクタ 342"/>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44" name="テキスト ボックス 343"/>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5"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102235</xdr:rowOff>
    </xdr:from>
    <xdr:to xmlns:xdr="http://schemas.openxmlformats.org/drawingml/2006/spreadsheetDrawing">
      <xdr:col>54</xdr:col>
      <xdr:colOff>174625</xdr:colOff>
      <xdr:row>86</xdr:row>
      <xdr:rowOff>149225</xdr:rowOff>
    </xdr:to>
    <xdr:cxnSp macro="">
      <xdr:nvCxnSpPr>
        <xdr:cNvPr id="346" name="直線コネクタ 345"/>
        <xdr:cNvCxnSpPr/>
      </xdr:nvCxnSpPr>
      <xdr:spPr>
        <a:xfrm flipV="1">
          <a:off x="9604375" y="12821285"/>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265" cy="248920"/>
    <xdr:sp macro="" textlink="">
      <xdr:nvSpPr>
        <xdr:cNvPr id="347" name="【公営住宅】&#10;一人当たり面積最小値テキスト"/>
        <xdr:cNvSpPr txBox="1"/>
      </xdr:nvSpPr>
      <xdr:spPr>
        <a:xfrm>
          <a:off x="9642475" y="143579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348" name="直線コネクタ 347"/>
        <xdr:cNvCxnSpPr/>
      </xdr:nvCxnSpPr>
      <xdr:spPr>
        <a:xfrm>
          <a:off x="9531350" y="1435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51435</xdr:rowOff>
    </xdr:from>
    <xdr:ext cx="534035" cy="248920"/>
    <xdr:sp macro="" textlink="">
      <xdr:nvSpPr>
        <xdr:cNvPr id="349" name="【公営住宅】&#10;一人当たり面積最大値テキスト"/>
        <xdr:cNvSpPr txBox="1"/>
      </xdr:nvSpPr>
      <xdr:spPr>
        <a:xfrm>
          <a:off x="9642475" y="126053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102235</xdr:rowOff>
    </xdr:from>
    <xdr:to xmlns:xdr="http://schemas.openxmlformats.org/drawingml/2006/spreadsheetDrawing">
      <xdr:col>55</xdr:col>
      <xdr:colOff>88900</xdr:colOff>
      <xdr:row>77</xdr:row>
      <xdr:rowOff>102235</xdr:rowOff>
    </xdr:to>
    <xdr:cxnSp macro="">
      <xdr:nvCxnSpPr>
        <xdr:cNvPr id="350" name="直線コネクタ 349"/>
        <xdr:cNvCxnSpPr/>
      </xdr:nvCxnSpPr>
      <xdr:spPr>
        <a:xfrm>
          <a:off x="9531350" y="12821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119380</xdr:rowOff>
    </xdr:from>
    <xdr:ext cx="469265" cy="248920"/>
    <xdr:sp macro="" textlink="">
      <xdr:nvSpPr>
        <xdr:cNvPr id="351" name="【公営住宅】&#10;一人当たり面積平均値テキスト"/>
        <xdr:cNvSpPr txBox="1"/>
      </xdr:nvSpPr>
      <xdr:spPr>
        <a:xfrm>
          <a:off x="9642475" y="1382903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139700</xdr:rowOff>
    </xdr:from>
    <xdr:to xmlns:xdr="http://schemas.openxmlformats.org/drawingml/2006/spreadsheetDrawing">
      <xdr:col>55</xdr:col>
      <xdr:colOff>50800</xdr:colOff>
      <xdr:row>84</xdr:row>
      <xdr:rowOff>72390</xdr:rowOff>
    </xdr:to>
    <xdr:sp macro="" textlink="">
      <xdr:nvSpPr>
        <xdr:cNvPr id="352" name="フローチャート: 判断 351"/>
        <xdr:cNvSpPr/>
      </xdr:nvSpPr>
      <xdr:spPr>
        <a:xfrm>
          <a:off x="9569450" y="1384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107315</xdr:rowOff>
    </xdr:from>
    <xdr:to xmlns:xdr="http://schemas.openxmlformats.org/drawingml/2006/spreadsheetDrawing">
      <xdr:col>50</xdr:col>
      <xdr:colOff>165100</xdr:colOff>
      <xdr:row>84</xdr:row>
      <xdr:rowOff>40005</xdr:rowOff>
    </xdr:to>
    <xdr:sp macro="" textlink="">
      <xdr:nvSpPr>
        <xdr:cNvPr id="353" name="フローチャート: 判断 352"/>
        <xdr:cNvSpPr/>
      </xdr:nvSpPr>
      <xdr:spPr>
        <a:xfrm>
          <a:off x="8794750" y="1381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108585</xdr:rowOff>
    </xdr:from>
    <xdr:to xmlns:xdr="http://schemas.openxmlformats.org/drawingml/2006/spreadsheetDrawing">
      <xdr:col>46</xdr:col>
      <xdr:colOff>38100</xdr:colOff>
      <xdr:row>84</xdr:row>
      <xdr:rowOff>41275</xdr:rowOff>
    </xdr:to>
    <xdr:sp macro="" textlink="">
      <xdr:nvSpPr>
        <xdr:cNvPr id="354" name="フローチャート: 判断 353"/>
        <xdr:cNvSpPr/>
      </xdr:nvSpPr>
      <xdr:spPr>
        <a:xfrm>
          <a:off x="7985125" y="13818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135890</xdr:rowOff>
    </xdr:from>
    <xdr:to xmlns:xdr="http://schemas.openxmlformats.org/drawingml/2006/spreadsheetDrawing">
      <xdr:col>41</xdr:col>
      <xdr:colOff>101600</xdr:colOff>
      <xdr:row>84</xdr:row>
      <xdr:rowOff>68580</xdr:rowOff>
    </xdr:to>
    <xdr:sp macro="" textlink="">
      <xdr:nvSpPr>
        <xdr:cNvPr id="355" name="フローチャート: 判断 354"/>
        <xdr:cNvSpPr/>
      </xdr:nvSpPr>
      <xdr:spPr>
        <a:xfrm>
          <a:off x="7159625" y="13845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131445</xdr:rowOff>
    </xdr:from>
    <xdr:to xmlns:xdr="http://schemas.openxmlformats.org/drawingml/2006/spreadsheetDrawing">
      <xdr:col>36</xdr:col>
      <xdr:colOff>165100</xdr:colOff>
      <xdr:row>84</xdr:row>
      <xdr:rowOff>64135</xdr:rowOff>
    </xdr:to>
    <xdr:sp macro="" textlink="">
      <xdr:nvSpPr>
        <xdr:cNvPr id="356" name="フローチャート: 判断 355"/>
        <xdr:cNvSpPr/>
      </xdr:nvSpPr>
      <xdr:spPr>
        <a:xfrm>
          <a:off x="6350000" y="13841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7" name="テキスト ボックス 356"/>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8" name="テキスト ボックス 357"/>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9" name="テキスト ボックス 358"/>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0" name="テキスト ボックス 359"/>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1" name="テキスト ボックス 360"/>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97155</xdr:rowOff>
    </xdr:from>
    <xdr:to xmlns:xdr="http://schemas.openxmlformats.org/drawingml/2006/spreadsheetDrawing">
      <xdr:col>55</xdr:col>
      <xdr:colOff>50800</xdr:colOff>
      <xdr:row>83</xdr:row>
      <xdr:rowOff>29845</xdr:rowOff>
    </xdr:to>
    <xdr:sp macro="" textlink="">
      <xdr:nvSpPr>
        <xdr:cNvPr id="362" name="楕円 361"/>
        <xdr:cNvSpPr/>
      </xdr:nvSpPr>
      <xdr:spPr>
        <a:xfrm>
          <a:off x="9569450" y="136417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119380</xdr:rowOff>
    </xdr:from>
    <xdr:ext cx="469265" cy="248920"/>
    <xdr:sp macro="" textlink="">
      <xdr:nvSpPr>
        <xdr:cNvPr id="363" name="【公営住宅】&#10;一人当たり面積該当値テキスト"/>
        <xdr:cNvSpPr txBox="1"/>
      </xdr:nvSpPr>
      <xdr:spPr>
        <a:xfrm>
          <a:off x="9642475" y="134988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110490</xdr:rowOff>
    </xdr:from>
    <xdr:to xmlns:xdr="http://schemas.openxmlformats.org/drawingml/2006/spreadsheetDrawing">
      <xdr:col>50</xdr:col>
      <xdr:colOff>165100</xdr:colOff>
      <xdr:row>83</xdr:row>
      <xdr:rowOff>43180</xdr:rowOff>
    </xdr:to>
    <xdr:sp macro="" textlink="">
      <xdr:nvSpPr>
        <xdr:cNvPr id="364" name="楕円 363"/>
        <xdr:cNvSpPr/>
      </xdr:nvSpPr>
      <xdr:spPr>
        <a:xfrm>
          <a:off x="8794750" y="13655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146050</xdr:rowOff>
    </xdr:from>
    <xdr:to xmlns:xdr="http://schemas.openxmlformats.org/drawingml/2006/spreadsheetDrawing">
      <xdr:col>55</xdr:col>
      <xdr:colOff>0</xdr:colOff>
      <xdr:row>82</xdr:row>
      <xdr:rowOff>160020</xdr:rowOff>
    </xdr:to>
    <xdr:cxnSp macro="">
      <xdr:nvCxnSpPr>
        <xdr:cNvPr id="365" name="直線コネクタ 364"/>
        <xdr:cNvCxnSpPr/>
      </xdr:nvCxnSpPr>
      <xdr:spPr>
        <a:xfrm flipV="1">
          <a:off x="8845550" y="13690600"/>
          <a:ext cx="7588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19685</xdr:rowOff>
    </xdr:from>
    <xdr:to xmlns:xdr="http://schemas.openxmlformats.org/drawingml/2006/spreadsheetDrawing">
      <xdr:col>46</xdr:col>
      <xdr:colOff>38100</xdr:colOff>
      <xdr:row>83</xdr:row>
      <xdr:rowOff>117475</xdr:rowOff>
    </xdr:to>
    <xdr:sp macro="" textlink="">
      <xdr:nvSpPr>
        <xdr:cNvPr id="366" name="楕円 365"/>
        <xdr:cNvSpPr/>
      </xdr:nvSpPr>
      <xdr:spPr>
        <a:xfrm>
          <a:off x="7985125" y="137293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82</xdr:row>
      <xdr:rowOff>160020</xdr:rowOff>
    </xdr:from>
    <xdr:to xmlns:xdr="http://schemas.openxmlformats.org/drawingml/2006/spreadsheetDrawing">
      <xdr:col>50</xdr:col>
      <xdr:colOff>114300</xdr:colOff>
      <xdr:row>83</xdr:row>
      <xdr:rowOff>68580</xdr:rowOff>
    </xdr:to>
    <xdr:cxnSp macro="">
      <xdr:nvCxnSpPr>
        <xdr:cNvPr id="367" name="直線コネクタ 366"/>
        <xdr:cNvCxnSpPr/>
      </xdr:nvCxnSpPr>
      <xdr:spPr>
        <a:xfrm flipV="1">
          <a:off x="8032750" y="13704570"/>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68580</xdr:rowOff>
    </xdr:from>
    <xdr:to xmlns:xdr="http://schemas.openxmlformats.org/drawingml/2006/spreadsheetDrawing">
      <xdr:col>41</xdr:col>
      <xdr:colOff>101600</xdr:colOff>
      <xdr:row>84</xdr:row>
      <xdr:rowOff>1270</xdr:rowOff>
    </xdr:to>
    <xdr:sp macro="" textlink="">
      <xdr:nvSpPr>
        <xdr:cNvPr id="368" name="楕円 367"/>
        <xdr:cNvSpPr/>
      </xdr:nvSpPr>
      <xdr:spPr>
        <a:xfrm>
          <a:off x="7159625" y="13778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68580</xdr:rowOff>
    </xdr:from>
    <xdr:to xmlns:xdr="http://schemas.openxmlformats.org/drawingml/2006/spreadsheetDrawing">
      <xdr:col>45</xdr:col>
      <xdr:colOff>174625</xdr:colOff>
      <xdr:row>83</xdr:row>
      <xdr:rowOff>117475</xdr:rowOff>
    </xdr:to>
    <xdr:cxnSp macro="">
      <xdr:nvCxnSpPr>
        <xdr:cNvPr id="369" name="直線コネクタ 368"/>
        <xdr:cNvCxnSpPr/>
      </xdr:nvCxnSpPr>
      <xdr:spPr>
        <a:xfrm flipV="1">
          <a:off x="7210425" y="13778230"/>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96520</xdr:rowOff>
    </xdr:from>
    <xdr:to xmlns:xdr="http://schemas.openxmlformats.org/drawingml/2006/spreadsheetDrawing">
      <xdr:col>36</xdr:col>
      <xdr:colOff>165100</xdr:colOff>
      <xdr:row>84</xdr:row>
      <xdr:rowOff>29210</xdr:rowOff>
    </xdr:to>
    <xdr:sp macro="" textlink="">
      <xdr:nvSpPr>
        <xdr:cNvPr id="370" name="楕円 369"/>
        <xdr:cNvSpPr/>
      </xdr:nvSpPr>
      <xdr:spPr>
        <a:xfrm>
          <a:off x="6350000" y="1380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117475</xdr:rowOff>
    </xdr:from>
    <xdr:to xmlns:xdr="http://schemas.openxmlformats.org/drawingml/2006/spreadsheetDrawing">
      <xdr:col>41</xdr:col>
      <xdr:colOff>50800</xdr:colOff>
      <xdr:row>83</xdr:row>
      <xdr:rowOff>145415</xdr:rowOff>
    </xdr:to>
    <xdr:cxnSp macro="">
      <xdr:nvCxnSpPr>
        <xdr:cNvPr id="371" name="直線コネクタ 370"/>
        <xdr:cNvCxnSpPr/>
      </xdr:nvCxnSpPr>
      <xdr:spPr>
        <a:xfrm flipV="1">
          <a:off x="6400800" y="13827125"/>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31750</xdr:rowOff>
    </xdr:from>
    <xdr:ext cx="469900" cy="249555"/>
    <xdr:sp macro="" textlink="">
      <xdr:nvSpPr>
        <xdr:cNvPr id="372" name="n_1aveValue【公営住宅】&#10;一人当たり面積"/>
        <xdr:cNvSpPr txBox="1"/>
      </xdr:nvSpPr>
      <xdr:spPr>
        <a:xfrm>
          <a:off x="8613775" y="139065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33020</xdr:rowOff>
    </xdr:from>
    <xdr:ext cx="469265" cy="249555"/>
    <xdr:sp macro="" textlink="">
      <xdr:nvSpPr>
        <xdr:cNvPr id="373" name="n_2aveValue【公営住宅】&#10;一人当たり面積"/>
        <xdr:cNvSpPr txBox="1"/>
      </xdr:nvSpPr>
      <xdr:spPr>
        <a:xfrm>
          <a:off x="7816850" y="139077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60325</xdr:rowOff>
    </xdr:from>
    <xdr:ext cx="469265" cy="248920"/>
    <xdr:sp macro="" textlink="">
      <xdr:nvSpPr>
        <xdr:cNvPr id="374" name="n_3aveValue【公営住宅】&#10;一人当たり面積"/>
        <xdr:cNvSpPr txBox="1"/>
      </xdr:nvSpPr>
      <xdr:spPr>
        <a:xfrm>
          <a:off x="6991350" y="139350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55880</xdr:rowOff>
    </xdr:from>
    <xdr:ext cx="469265" cy="248920"/>
    <xdr:sp macro="" textlink="">
      <xdr:nvSpPr>
        <xdr:cNvPr id="375" name="n_4aveValue【公営住宅】&#10;一人当たり面積"/>
        <xdr:cNvSpPr txBox="1"/>
      </xdr:nvSpPr>
      <xdr:spPr>
        <a:xfrm>
          <a:off x="6181725" y="139306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59690</xdr:rowOff>
    </xdr:from>
    <xdr:ext cx="469900" cy="248920"/>
    <xdr:sp macro="" textlink="">
      <xdr:nvSpPr>
        <xdr:cNvPr id="376" name="n_1mainValue【公営住宅】&#10;一人当たり面積"/>
        <xdr:cNvSpPr txBox="1"/>
      </xdr:nvSpPr>
      <xdr:spPr>
        <a:xfrm>
          <a:off x="8613775" y="134391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133350</xdr:rowOff>
    </xdr:from>
    <xdr:ext cx="469265" cy="249555"/>
    <xdr:sp macro="" textlink="">
      <xdr:nvSpPr>
        <xdr:cNvPr id="377" name="n_2mainValue【公営住宅】&#10;一人当たり面積"/>
        <xdr:cNvSpPr txBox="1"/>
      </xdr:nvSpPr>
      <xdr:spPr>
        <a:xfrm>
          <a:off x="7816850" y="135128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17145</xdr:rowOff>
    </xdr:from>
    <xdr:ext cx="469265" cy="248920"/>
    <xdr:sp macro="" textlink="">
      <xdr:nvSpPr>
        <xdr:cNvPr id="378" name="n_3mainValue【公営住宅】&#10;一人当たり面積"/>
        <xdr:cNvSpPr txBox="1"/>
      </xdr:nvSpPr>
      <xdr:spPr>
        <a:xfrm>
          <a:off x="6991350" y="135616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45085</xdr:rowOff>
    </xdr:from>
    <xdr:ext cx="469265" cy="249555"/>
    <xdr:sp macro="" textlink="">
      <xdr:nvSpPr>
        <xdr:cNvPr id="379" name="n_4mainValue【公営住宅】&#10;一人当たり面積"/>
        <xdr:cNvSpPr txBox="1"/>
      </xdr:nvSpPr>
      <xdr:spPr>
        <a:xfrm>
          <a:off x="6181725" y="135896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7" name="正方形/長方形 396"/>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9" name="正方形/長方形 398"/>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1" name="正方形/長方形 400"/>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3" name="正方形/長方形 402"/>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4" name="テキスト ボックス 403"/>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5" name="直線コネクタ 404"/>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6" name="テキスト ボックス 405"/>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7" name="直線コネクタ 406"/>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408" name="テキスト ボックス 407"/>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9" name="直線コネクタ 408"/>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10" name="テキスト ボックス 409"/>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1" name="直線コネクタ 410"/>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12" name="テキスト ボックス 411"/>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3" name="直線コネクタ 412"/>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4" name="テキスト ボックス 413"/>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5" name="直線コネクタ 414"/>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6" name="テキスト ボックス 415"/>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7" name="直線コネクタ 416"/>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8" name="テキスト ボックス 417"/>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9" name="直線コネクタ 418"/>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20"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22"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424"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425" name="直線コネクタ 424"/>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144145</xdr:rowOff>
    </xdr:from>
    <xdr:ext cx="404495" cy="258445"/>
    <xdr:sp macro="" textlink="">
      <xdr:nvSpPr>
        <xdr:cNvPr id="426" name="【認定こども園・幼稚園・保育所】&#10;有形固定資産減価償却率平均値テキスト"/>
        <xdr:cNvSpPr txBox="1"/>
      </xdr:nvSpPr>
      <xdr:spPr>
        <a:xfrm>
          <a:off x="15008225" y="6094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427" name="フローチャート: 判断 426"/>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428" name="フローチャート: 判断 427"/>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429" name="フローチャート: 判断 428"/>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430" name="フローチャート: 判断 429"/>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431" name="フローチャート: 判断 430"/>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2" name="テキスト ボックス 431"/>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3" name="テキスト ボックス 432"/>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4" name="テキスト ボックス 433"/>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5" name="テキスト ボックス 434"/>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6" name="テキスト ボックス 435"/>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155575</xdr:rowOff>
    </xdr:from>
    <xdr:to xmlns:xdr="http://schemas.openxmlformats.org/drawingml/2006/spreadsheetDrawing">
      <xdr:col>85</xdr:col>
      <xdr:colOff>174625</xdr:colOff>
      <xdr:row>41</xdr:row>
      <xdr:rowOff>85725</xdr:rowOff>
    </xdr:to>
    <xdr:sp macro="" textlink="">
      <xdr:nvSpPr>
        <xdr:cNvPr id="437" name="楕円 436"/>
        <xdr:cNvSpPr/>
      </xdr:nvSpPr>
      <xdr:spPr>
        <a:xfrm>
          <a:off x="14919325" y="676592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133985</xdr:rowOff>
    </xdr:from>
    <xdr:ext cx="404495" cy="258445"/>
    <xdr:sp macro="" textlink="">
      <xdr:nvSpPr>
        <xdr:cNvPr id="438" name="【認定こども園・幼稚園・保育所】&#10;有形固定資産減価償却率該当値テキスト"/>
        <xdr:cNvSpPr txBox="1"/>
      </xdr:nvSpPr>
      <xdr:spPr>
        <a:xfrm>
          <a:off x="15008225" y="6744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123190</xdr:rowOff>
    </xdr:from>
    <xdr:to xmlns:xdr="http://schemas.openxmlformats.org/drawingml/2006/spreadsheetDrawing">
      <xdr:col>81</xdr:col>
      <xdr:colOff>101600</xdr:colOff>
      <xdr:row>41</xdr:row>
      <xdr:rowOff>53340</xdr:rowOff>
    </xdr:to>
    <xdr:sp macro="" textlink="">
      <xdr:nvSpPr>
        <xdr:cNvPr id="439" name="楕円 438"/>
        <xdr:cNvSpPr/>
      </xdr:nvSpPr>
      <xdr:spPr>
        <a:xfrm>
          <a:off x="14144625" y="6733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2540</xdr:rowOff>
    </xdr:from>
    <xdr:to xmlns:xdr="http://schemas.openxmlformats.org/drawingml/2006/spreadsheetDrawing">
      <xdr:col>85</xdr:col>
      <xdr:colOff>127000</xdr:colOff>
      <xdr:row>41</xdr:row>
      <xdr:rowOff>35560</xdr:rowOff>
    </xdr:to>
    <xdr:cxnSp macro="">
      <xdr:nvCxnSpPr>
        <xdr:cNvPr id="440" name="直線コネクタ 439"/>
        <xdr:cNvCxnSpPr/>
      </xdr:nvCxnSpPr>
      <xdr:spPr>
        <a:xfrm>
          <a:off x="14195425" y="677799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90805</xdr:rowOff>
    </xdr:from>
    <xdr:to xmlns:xdr="http://schemas.openxmlformats.org/drawingml/2006/spreadsheetDrawing">
      <xdr:col>76</xdr:col>
      <xdr:colOff>165100</xdr:colOff>
      <xdr:row>41</xdr:row>
      <xdr:rowOff>20955</xdr:rowOff>
    </xdr:to>
    <xdr:sp macro="" textlink="">
      <xdr:nvSpPr>
        <xdr:cNvPr id="441" name="楕円 440"/>
        <xdr:cNvSpPr/>
      </xdr:nvSpPr>
      <xdr:spPr>
        <a:xfrm>
          <a:off x="13335000" y="6701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141605</xdr:rowOff>
    </xdr:from>
    <xdr:to xmlns:xdr="http://schemas.openxmlformats.org/drawingml/2006/spreadsheetDrawing">
      <xdr:col>81</xdr:col>
      <xdr:colOff>50800</xdr:colOff>
      <xdr:row>41</xdr:row>
      <xdr:rowOff>2540</xdr:rowOff>
    </xdr:to>
    <xdr:cxnSp macro="">
      <xdr:nvCxnSpPr>
        <xdr:cNvPr id="442" name="直線コネクタ 441"/>
        <xdr:cNvCxnSpPr/>
      </xdr:nvCxnSpPr>
      <xdr:spPr>
        <a:xfrm>
          <a:off x="13385800" y="675195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57785</xdr:rowOff>
    </xdr:from>
    <xdr:to xmlns:xdr="http://schemas.openxmlformats.org/drawingml/2006/spreadsheetDrawing">
      <xdr:col>72</xdr:col>
      <xdr:colOff>38100</xdr:colOff>
      <xdr:row>40</xdr:row>
      <xdr:rowOff>159385</xdr:rowOff>
    </xdr:to>
    <xdr:sp macro="" textlink="">
      <xdr:nvSpPr>
        <xdr:cNvPr id="443" name="楕円 442"/>
        <xdr:cNvSpPr/>
      </xdr:nvSpPr>
      <xdr:spPr>
        <a:xfrm>
          <a:off x="12525375" y="6668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40</xdr:row>
      <xdr:rowOff>108585</xdr:rowOff>
    </xdr:from>
    <xdr:to xmlns:xdr="http://schemas.openxmlformats.org/drawingml/2006/spreadsheetDrawing">
      <xdr:col>76</xdr:col>
      <xdr:colOff>114300</xdr:colOff>
      <xdr:row>40</xdr:row>
      <xdr:rowOff>141605</xdr:rowOff>
    </xdr:to>
    <xdr:cxnSp macro="">
      <xdr:nvCxnSpPr>
        <xdr:cNvPr id="444" name="直線コネクタ 443"/>
        <xdr:cNvCxnSpPr/>
      </xdr:nvCxnSpPr>
      <xdr:spPr>
        <a:xfrm>
          <a:off x="12573000" y="671893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25400</xdr:rowOff>
    </xdr:from>
    <xdr:to xmlns:xdr="http://schemas.openxmlformats.org/drawingml/2006/spreadsheetDrawing">
      <xdr:col>67</xdr:col>
      <xdr:colOff>101600</xdr:colOff>
      <xdr:row>40</xdr:row>
      <xdr:rowOff>127000</xdr:rowOff>
    </xdr:to>
    <xdr:sp macro="" textlink="">
      <xdr:nvSpPr>
        <xdr:cNvPr id="445" name="楕円 444"/>
        <xdr:cNvSpPr/>
      </xdr:nvSpPr>
      <xdr:spPr>
        <a:xfrm>
          <a:off x="11699875"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75565</xdr:rowOff>
    </xdr:from>
    <xdr:to xmlns:xdr="http://schemas.openxmlformats.org/drawingml/2006/spreadsheetDrawing">
      <xdr:col>71</xdr:col>
      <xdr:colOff>174625</xdr:colOff>
      <xdr:row>40</xdr:row>
      <xdr:rowOff>108585</xdr:rowOff>
    </xdr:to>
    <xdr:cxnSp macro="">
      <xdr:nvCxnSpPr>
        <xdr:cNvPr id="446" name="直線コネクタ 445"/>
        <xdr:cNvCxnSpPr/>
      </xdr:nvCxnSpPr>
      <xdr:spPr>
        <a:xfrm>
          <a:off x="11750675" y="6685915"/>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5130" cy="258445"/>
    <xdr:sp macro="" textlink="">
      <xdr:nvSpPr>
        <xdr:cNvPr id="447" name="n_1aveValue【認定こども園・幼稚園・保育所】&#10;有形固定資産減価償却率"/>
        <xdr:cNvSpPr txBox="1"/>
      </xdr:nvSpPr>
      <xdr:spPr>
        <a:xfrm>
          <a:off x="1399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5130" cy="257810"/>
    <xdr:sp macro="" textlink="">
      <xdr:nvSpPr>
        <xdr:cNvPr id="448" name="n_2aveValue【認定こども園・幼稚園・保育所】&#10;有形固定資産減価償却率"/>
        <xdr:cNvSpPr txBox="1"/>
      </xdr:nvSpPr>
      <xdr:spPr>
        <a:xfrm>
          <a:off x="13199110" y="603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80645</xdr:rowOff>
    </xdr:from>
    <xdr:ext cx="405130" cy="258445"/>
    <xdr:sp macro="" textlink="">
      <xdr:nvSpPr>
        <xdr:cNvPr id="449" name="n_3aveValue【認定こども園・幼稚園・保育所】&#10;有形固定資産減価償却率"/>
        <xdr:cNvSpPr txBox="1"/>
      </xdr:nvSpPr>
      <xdr:spPr>
        <a:xfrm>
          <a:off x="12389485" y="603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103505</xdr:rowOff>
    </xdr:from>
    <xdr:ext cx="405130" cy="258445"/>
    <xdr:sp macro="" textlink="">
      <xdr:nvSpPr>
        <xdr:cNvPr id="450" name="n_4aveValue【認定こども園・幼稚園・保育所】&#10;有形固定資産減価償却率"/>
        <xdr:cNvSpPr txBox="1"/>
      </xdr:nvSpPr>
      <xdr:spPr>
        <a:xfrm>
          <a:off x="115639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43815</xdr:rowOff>
    </xdr:from>
    <xdr:ext cx="405130" cy="258445"/>
    <xdr:sp macro="" textlink="">
      <xdr:nvSpPr>
        <xdr:cNvPr id="451" name="n_1mainValue【認定こども園・幼稚園・保育所】&#10;有形固定資産減価償却率"/>
        <xdr:cNvSpPr txBox="1"/>
      </xdr:nvSpPr>
      <xdr:spPr>
        <a:xfrm>
          <a:off x="13996035" y="6819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11430</xdr:rowOff>
    </xdr:from>
    <xdr:ext cx="405130" cy="258445"/>
    <xdr:sp macro="" textlink="">
      <xdr:nvSpPr>
        <xdr:cNvPr id="452" name="n_2mainValue【認定こども園・幼稚園・保育所】&#10;有形固定資産減価償却率"/>
        <xdr:cNvSpPr txBox="1"/>
      </xdr:nvSpPr>
      <xdr:spPr>
        <a:xfrm>
          <a:off x="13199110" y="6786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150495</xdr:rowOff>
    </xdr:from>
    <xdr:ext cx="405130" cy="257810"/>
    <xdr:sp macro="" textlink="">
      <xdr:nvSpPr>
        <xdr:cNvPr id="453" name="n_3mainValue【認定こども園・幼稚園・保育所】&#10;有形固定資産減価償却率"/>
        <xdr:cNvSpPr txBox="1"/>
      </xdr:nvSpPr>
      <xdr:spPr>
        <a:xfrm>
          <a:off x="12389485" y="6760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118110</xdr:rowOff>
    </xdr:from>
    <xdr:ext cx="405130" cy="257810"/>
    <xdr:sp macro="" textlink="">
      <xdr:nvSpPr>
        <xdr:cNvPr id="454" name="n_4mainValue【認定こども園・幼稚園・保育所】&#10;有形固定資産減価償却率"/>
        <xdr:cNvSpPr txBox="1"/>
      </xdr:nvSpPr>
      <xdr:spPr>
        <a:xfrm>
          <a:off x="11563985" y="67284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6" name="正方形/長方形 455"/>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8" name="正方形/長方形 457"/>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60" name="正方形/長方形 459"/>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2" name="正方形/長方形 461"/>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3" name="テキスト ボックス 462"/>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4" name="直線コネクタ 463"/>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65" name="直線コネクタ 464"/>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466" name="テキスト ボックス 465"/>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468" name="テキスト ボックス 467"/>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9" name="直線コネクタ 468"/>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470" name="テキスト ボックス 469"/>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71" name="直線コネクタ 470"/>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472" name="テキスト ボックス 471"/>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4" name="テキスト ボックス 473"/>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5"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90170</xdr:rowOff>
    </xdr:to>
    <xdr:cxnSp macro="">
      <xdr:nvCxnSpPr>
        <xdr:cNvPr id="476" name="直線コネクタ 475"/>
        <xdr:cNvCxnSpPr/>
      </xdr:nvCxnSpPr>
      <xdr:spPr>
        <a:xfrm flipV="1">
          <a:off x="20319365" y="549529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265" cy="258445"/>
    <xdr:sp macro="" textlink="">
      <xdr:nvSpPr>
        <xdr:cNvPr id="477" name="【認定こども園・幼稚園・保育所】&#10;一人当たり面積最小値テキスト"/>
        <xdr:cNvSpPr txBox="1"/>
      </xdr:nvSpPr>
      <xdr:spPr>
        <a:xfrm>
          <a:off x="20358100" y="686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478" name="直線コネクタ 477"/>
        <xdr:cNvCxnSpPr/>
      </xdr:nvCxnSpPr>
      <xdr:spPr>
        <a:xfrm>
          <a:off x="20246975" y="6865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265" cy="257810"/>
    <xdr:sp macro="" textlink="">
      <xdr:nvSpPr>
        <xdr:cNvPr id="479" name="【認定こども園・幼稚園・保育所】&#10;一人当たり面積最大値テキスト"/>
        <xdr:cNvSpPr txBox="1"/>
      </xdr:nvSpPr>
      <xdr:spPr>
        <a:xfrm>
          <a:off x="20358100" y="52838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480" name="直線コネクタ 479"/>
        <xdr:cNvCxnSpPr/>
      </xdr:nvCxnSpPr>
      <xdr:spPr>
        <a:xfrm>
          <a:off x="20246975" y="5495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6350</xdr:rowOff>
    </xdr:from>
    <xdr:ext cx="469265" cy="258445"/>
    <xdr:sp macro="" textlink="">
      <xdr:nvSpPr>
        <xdr:cNvPr id="481" name="【認定こども園・幼稚園・保育所】&#10;一人当たり面積平均値テキスト"/>
        <xdr:cNvSpPr txBox="1"/>
      </xdr:nvSpPr>
      <xdr:spPr>
        <a:xfrm>
          <a:off x="20358100" y="64516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130175</xdr:rowOff>
    </xdr:to>
    <xdr:sp macro="" textlink="">
      <xdr:nvSpPr>
        <xdr:cNvPr id="482" name="フローチャート: 判断 481"/>
        <xdr:cNvSpPr/>
      </xdr:nvSpPr>
      <xdr:spPr>
        <a:xfrm>
          <a:off x="202692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40640</xdr:rowOff>
    </xdr:from>
    <xdr:to xmlns:xdr="http://schemas.openxmlformats.org/drawingml/2006/spreadsheetDrawing">
      <xdr:col>112</xdr:col>
      <xdr:colOff>38100</xdr:colOff>
      <xdr:row>39</xdr:row>
      <xdr:rowOff>142875</xdr:rowOff>
    </xdr:to>
    <xdr:sp macro="" textlink="">
      <xdr:nvSpPr>
        <xdr:cNvPr id="483" name="フローチャート: 判断 482"/>
        <xdr:cNvSpPr/>
      </xdr:nvSpPr>
      <xdr:spPr>
        <a:xfrm>
          <a:off x="19510375" y="64858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46355</xdr:rowOff>
    </xdr:from>
    <xdr:to xmlns:xdr="http://schemas.openxmlformats.org/drawingml/2006/spreadsheetDrawing">
      <xdr:col>107</xdr:col>
      <xdr:colOff>101600</xdr:colOff>
      <xdr:row>39</xdr:row>
      <xdr:rowOff>147955</xdr:rowOff>
    </xdr:to>
    <xdr:sp macro="" textlink="">
      <xdr:nvSpPr>
        <xdr:cNvPr id="484" name="フローチャート: 判断 483"/>
        <xdr:cNvSpPr/>
      </xdr:nvSpPr>
      <xdr:spPr>
        <a:xfrm>
          <a:off x="18684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485" name="フローチャート: 判断 484"/>
        <xdr:cNvSpPr/>
      </xdr:nvSpPr>
      <xdr:spPr>
        <a:xfrm>
          <a:off x="1787525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150495</xdr:rowOff>
    </xdr:to>
    <xdr:sp macro="" textlink="">
      <xdr:nvSpPr>
        <xdr:cNvPr id="486" name="フローチャート: 判断 485"/>
        <xdr:cNvSpPr/>
      </xdr:nvSpPr>
      <xdr:spPr>
        <a:xfrm>
          <a:off x="17065625" y="649351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7" name="テキスト ボックス 486"/>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8" name="テキスト ボックス 487"/>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9" name="テキスト ボックス 488"/>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0" name="テキスト ボックス 489"/>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1" name="テキスト ボックス 490"/>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32</xdr:row>
      <xdr:rowOff>161925</xdr:rowOff>
    </xdr:from>
    <xdr:to xmlns:xdr="http://schemas.openxmlformats.org/drawingml/2006/spreadsheetDrawing">
      <xdr:col>116</xdr:col>
      <xdr:colOff>114300</xdr:colOff>
      <xdr:row>33</xdr:row>
      <xdr:rowOff>92075</xdr:rowOff>
    </xdr:to>
    <xdr:sp macro="" textlink="">
      <xdr:nvSpPr>
        <xdr:cNvPr id="492" name="楕円 491"/>
        <xdr:cNvSpPr/>
      </xdr:nvSpPr>
      <xdr:spPr>
        <a:xfrm>
          <a:off x="20269200" y="5451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32</xdr:row>
      <xdr:rowOff>114300</xdr:rowOff>
    </xdr:from>
    <xdr:ext cx="469265" cy="258445"/>
    <xdr:sp macro="" textlink="">
      <xdr:nvSpPr>
        <xdr:cNvPr id="493" name="【認定こども園・幼稚園・保育所】&#10;一人当たり面積該当値テキスト"/>
        <xdr:cNvSpPr txBox="1"/>
      </xdr:nvSpPr>
      <xdr:spPr>
        <a:xfrm>
          <a:off x="20358100" y="5403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33</xdr:row>
      <xdr:rowOff>19685</xdr:rowOff>
    </xdr:from>
    <xdr:to xmlns:xdr="http://schemas.openxmlformats.org/drawingml/2006/spreadsheetDrawing">
      <xdr:col>112</xdr:col>
      <xdr:colOff>38100</xdr:colOff>
      <xdr:row>33</xdr:row>
      <xdr:rowOff>120650</xdr:rowOff>
    </xdr:to>
    <xdr:sp macro="" textlink="">
      <xdr:nvSpPr>
        <xdr:cNvPr id="494" name="楕円 493"/>
        <xdr:cNvSpPr/>
      </xdr:nvSpPr>
      <xdr:spPr>
        <a:xfrm>
          <a:off x="19510375" y="547433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33</xdr:row>
      <xdr:rowOff>40640</xdr:rowOff>
    </xdr:from>
    <xdr:to xmlns:xdr="http://schemas.openxmlformats.org/drawingml/2006/spreadsheetDrawing">
      <xdr:col>116</xdr:col>
      <xdr:colOff>63500</xdr:colOff>
      <xdr:row>33</xdr:row>
      <xdr:rowOff>70485</xdr:rowOff>
    </xdr:to>
    <xdr:cxnSp macro="">
      <xdr:nvCxnSpPr>
        <xdr:cNvPr id="495" name="直線コネクタ 494"/>
        <xdr:cNvCxnSpPr/>
      </xdr:nvCxnSpPr>
      <xdr:spPr>
        <a:xfrm flipV="1">
          <a:off x="19558000" y="549529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33</xdr:row>
      <xdr:rowOff>45085</xdr:rowOff>
    </xdr:from>
    <xdr:to xmlns:xdr="http://schemas.openxmlformats.org/drawingml/2006/spreadsheetDrawing">
      <xdr:col>107</xdr:col>
      <xdr:colOff>101600</xdr:colOff>
      <xdr:row>33</xdr:row>
      <xdr:rowOff>146685</xdr:rowOff>
    </xdr:to>
    <xdr:sp macro="" textlink="">
      <xdr:nvSpPr>
        <xdr:cNvPr id="496" name="楕円 495"/>
        <xdr:cNvSpPr/>
      </xdr:nvSpPr>
      <xdr:spPr>
        <a:xfrm>
          <a:off x="18684875" y="54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33</xdr:row>
      <xdr:rowOff>70485</xdr:rowOff>
    </xdr:from>
    <xdr:to xmlns:xdr="http://schemas.openxmlformats.org/drawingml/2006/spreadsheetDrawing">
      <xdr:col>111</xdr:col>
      <xdr:colOff>174625</xdr:colOff>
      <xdr:row>33</xdr:row>
      <xdr:rowOff>96520</xdr:rowOff>
    </xdr:to>
    <xdr:cxnSp macro="">
      <xdr:nvCxnSpPr>
        <xdr:cNvPr id="497" name="直線コネクタ 496"/>
        <xdr:cNvCxnSpPr/>
      </xdr:nvCxnSpPr>
      <xdr:spPr>
        <a:xfrm flipV="1">
          <a:off x="18735675" y="552513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33</xdr:row>
      <xdr:rowOff>77470</xdr:rowOff>
    </xdr:from>
    <xdr:to xmlns:xdr="http://schemas.openxmlformats.org/drawingml/2006/spreadsheetDrawing">
      <xdr:col>102</xdr:col>
      <xdr:colOff>165100</xdr:colOff>
      <xdr:row>34</xdr:row>
      <xdr:rowOff>7620</xdr:rowOff>
    </xdr:to>
    <xdr:sp macro="" textlink="">
      <xdr:nvSpPr>
        <xdr:cNvPr id="498" name="楕円 497"/>
        <xdr:cNvSpPr/>
      </xdr:nvSpPr>
      <xdr:spPr>
        <a:xfrm>
          <a:off x="17875250" y="55321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33</xdr:row>
      <xdr:rowOff>96520</xdr:rowOff>
    </xdr:from>
    <xdr:to xmlns:xdr="http://schemas.openxmlformats.org/drawingml/2006/spreadsheetDrawing">
      <xdr:col>107</xdr:col>
      <xdr:colOff>50800</xdr:colOff>
      <xdr:row>33</xdr:row>
      <xdr:rowOff>128905</xdr:rowOff>
    </xdr:to>
    <xdr:cxnSp macro="">
      <xdr:nvCxnSpPr>
        <xdr:cNvPr id="499" name="直線コネクタ 498"/>
        <xdr:cNvCxnSpPr/>
      </xdr:nvCxnSpPr>
      <xdr:spPr>
        <a:xfrm flipV="1">
          <a:off x="17926050" y="555117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33</xdr:row>
      <xdr:rowOff>97155</xdr:rowOff>
    </xdr:from>
    <xdr:to xmlns:xdr="http://schemas.openxmlformats.org/drawingml/2006/spreadsheetDrawing">
      <xdr:col>98</xdr:col>
      <xdr:colOff>38100</xdr:colOff>
      <xdr:row>34</xdr:row>
      <xdr:rowOff>27305</xdr:rowOff>
    </xdr:to>
    <xdr:sp macro="" textlink="">
      <xdr:nvSpPr>
        <xdr:cNvPr id="500" name="楕円 499"/>
        <xdr:cNvSpPr/>
      </xdr:nvSpPr>
      <xdr:spPr>
        <a:xfrm>
          <a:off x="17065625" y="55518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33</xdr:row>
      <xdr:rowOff>128905</xdr:rowOff>
    </xdr:from>
    <xdr:to xmlns:xdr="http://schemas.openxmlformats.org/drawingml/2006/spreadsheetDrawing">
      <xdr:col>102</xdr:col>
      <xdr:colOff>114300</xdr:colOff>
      <xdr:row>33</xdr:row>
      <xdr:rowOff>147320</xdr:rowOff>
    </xdr:to>
    <xdr:cxnSp macro="">
      <xdr:nvCxnSpPr>
        <xdr:cNvPr id="501" name="直線コネクタ 500"/>
        <xdr:cNvCxnSpPr/>
      </xdr:nvCxnSpPr>
      <xdr:spPr>
        <a:xfrm flipV="1">
          <a:off x="17113250" y="558355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133350</xdr:rowOff>
    </xdr:from>
    <xdr:ext cx="469900" cy="258445"/>
    <xdr:sp macro="" textlink="">
      <xdr:nvSpPr>
        <xdr:cNvPr id="502" name="n_1aveValue【認定こども園・幼稚園・保育所】&#10;一人当たり面積"/>
        <xdr:cNvSpPr txBox="1"/>
      </xdr:nvSpPr>
      <xdr:spPr>
        <a:xfrm>
          <a:off x="19329400" y="6578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139700</xdr:rowOff>
    </xdr:from>
    <xdr:ext cx="469265" cy="258445"/>
    <xdr:sp macro="" textlink="">
      <xdr:nvSpPr>
        <xdr:cNvPr id="503" name="n_2aveValue【認定こども園・幼稚園・保育所】&#10;一人当たり面積"/>
        <xdr:cNvSpPr txBox="1"/>
      </xdr:nvSpPr>
      <xdr:spPr>
        <a:xfrm>
          <a:off x="18516600" y="6584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147955</xdr:rowOff>
    </xdr:from>
    <xdr:ext cx="469265" cy="258445"/>
    <xdr:sp macro="" textlink="">
      <xdr:nvSpPr>
        <xdr:cNvPr id="504" name="n_3aveValue【認定こども園・幼稚園・保育所】&#10;一人当たり面積"/>
        <xdr:cNvSpPr txBox="1"/>
      </xdr:nvSpPr>
      <xdr:spPr>
        <a:xfrm>
          <a:off x="17706975" y="6593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141605</xdr:rowOff>
    </xdr:from>
    <xdr:ext cx="469265" cy="258445"/>
    <xdr:sp macro="" textlink="">
      <xdr:nvSpPr>
        <xdr:cNvPr id="505" name="n_4aveValue【認定こども園・幼稚園・保育所】&#10;一人当たり面積"/>
        <xdr:cNvSpPr txBox="1"/>
      </xdr:nvSpPr>
      <xdr:spPr>
        <a:xfrm>
          <a:off x="16897350" y="6586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31</xdr:row>
      <xdr:rowOff>137160</xdr:rowOff>
    </xdr:from>
    <xdr:ext cx="469900" cy="258445"/>
    <xdr:sp macro="" textlink="">
      <xdr:nvSpPr>
        <xdr:cNvPr id="506" name="n_1mainValue【認定こども園・幼稚園・保育所】&#10;一人当たり面積"/>
        <xdr:cNvSpPr txBox="1"/>
      </xdr:nvSpPr>
      <xdr:spPr>
        <a:xfrm>
          <a:off x="19329400" y="5261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31</xdr:row>
      <xdr:rowOff>163830</xdr:rowOff>
    </xdr:from>
    <xdr:ext cx="469265" cy="258445"/>
    <xdr:sp macro="" textlink="">
      <xdr:nvSpPr>
        <xdr:cNvPr id="507" name="n_2mainValue【認定こども園・幼稚園・保育所】&#10;一人当たり面積"/>
        <xdr:cNvSpPr txBox="1"/>
      </xdr:nvSpPr>
      <xdr:spPr>
        <a:xfrm>
          <a:off x="18516600" y="5288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32</xdr:row>
      <xdr:rowOff>24765</xdr:rowOff>
    </xdr:from>
    <xdr:ext cx="469265" cy="258445"/>
    <xdr:sp macro="" textlink="">
      <xdr:nvSpPr>
        <xdr:cNvPr id="508" name="n_3mainValue【認定こども園・幼稚園・保育所】&#10;一人当たり面積"/>
        <xdr:cNvSpPr txBox="1"/>
      </xdr:nvSpPr>
      <xdr:spPr>
        <a:xfrm>
          <a:off x="17706975" y="5314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32</xdr:row>
      <xdr:rowOff>43180</xdr:rowOff>
    </xdr:from>
    <xdr:ext cx="469265" cy="258445"/>
    <xdr:sp macro="" textlink="">
      <xdr:nvSpPr>
        <xdr:cNvPr id="509" name="n_4mainValue【認定こども園・幼稚園・保育所】&#10;一人当たり面積"/>
        <xdr:cNvSpPr txBox="1"/>
      </xdr:nvSpPr>
      <xdr:spPr>
        <a:xfrm>
          <a:off x="16897350" y="5332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0" name="正方形/長方形 509"/>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2" name="正方形/長方形 511"/>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4" name="正方形/長方形 513"/>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6" name="正方形/長方形 515"/>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109855</xdr:rowOff>
    </xdr:to>
    <xdr:sp macro="" textlink="">
      <xdr:nvSpPr>
        <xdr:cNvPr id="517" name="正方形/長方形 516"/>
        <xdr:cNvSpPr/>
      </xdr:nvSpPr>
      <xdr:spPr>
        <a:xfrm>
          <a:off x="11414125" y="8813800"/>
          <a:ext cx="4327525"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8" name="テキスト ボックス 517"/>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9" name="直線コネクタ 518"/>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20" name="テキスト ボックス 519"/>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521" name="直線コネクタ 520"/>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522" name="テキスト ボックス 521"/>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523" name="直線コネクタ 522"/>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524" name="テキスト ボックス 523"/>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5" name="直線コネクタ 524"/>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526" name="テキスト ボックス 525"/>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7" name="直線コネクタ 526"/>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528" name="テキスト ボックス 527"/>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529" name="直線コネクタ 528"/>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530" name="テキスト ボックス 529"/>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531" name="直線コネクタ 530"/>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532" name="テキスト ボックス 531"/>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3" name="直線コネクタ 532"/>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109855</xdr:rowOff>
    </xdr:to>
    <xdr:sp macro="" textlink="">
      <xdr:nvSpPr>
        <xdr:cNvPr id="534" name="【学校施設】&#10;有形固定資産減価償却率グラフ枠"/>
        <xdr:cNvSpPr/>
      </xdr:nvSpPr>
      <xdr:spPr>
        <a:xfrm>
          <a:off x="11414125" y="8813800"/>
          <a:ext cx="4327525"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126365</xdr:rowOff>
    </xdr:to>
    <xdr:cxnSp macro="">
      <xdr:nvCxnSpPr>
        <xdr:cNvPr id="535" name="直線コネクタ 534"/>
        <xdr:cNvCxnSpPr/>
      </xdr:nvCxnSpPr>
      <xdr:spPr>
        <a:xfrm flipV="1">
          <a:off x="14969490" y="9161145"/>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536" name="【学校施設】&#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537" name="直線コネクタ 536"/>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9725" cy="257810"/>
    <xdr:sp macro="" textlink="">
      <xdr:nvSpPr>
        <xdr:cNvPr id="538" name="【学校施設】&#10;有形固定資産減価償却率最大値テキスト"/>
        <xdr:cNvSpPr txBox="1"/>
      </xdr:nvSpPr>
      <xdr:spPr>
        <a:xfrm>
          <a:off x="15008225" y="894334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539" name="直線コネクタ 538"/>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19050</xdr:rowOff>
    </xdr:from>
    <xdr:ext cx="404495" cy="248920"/>
    <xdr:sp macro="" textlink="">
      <xdr:nvSpPr>
        <xdr:cNvPr id="540" name="【学校施設】&#10;有形固定資産減価償却率平均値テキスト"/>
        <xdr:cNvSpPr txBox="1"/>
      </xdr:nvSpPr>
      <xdr:spPr>
        <a:xfrm>
          <a:off x="15008225" y="993140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161925</xdr:rowOff>
    </xdr:from>
    <xdr:to xmlns:xdr="http://schemas.openxmlformats.org/drawingml/2006/spreadsheetDrawing">
      <xdr:col>85</xdr:col>
      <xdr:colOff>174625</xdr:colOff>
      <xdr:row>61</xdr:row>
      <xdr:rowOff>94615</xdr:rowOff>
    </xdr:to>
    <xdr:sp macro="" textlink="">
      <xdr:nvSpPr>
        <xdr:cNvPr id="541" name="フローチャート: 判断 540"/>
        <xdr:cNvSpPr/>
      </xdr:nvSpPr>
      <xdr:spPr>
        <a:xfrm>
          <a:off x="14919325" y="100742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136525</xdr:rowOff>
    </xdr:from>
    <xdr:to xmlns:xdr="http://schemas.openxmlformats.org/drawingml/2006/spreadsheetDrawing">
      <xdr:col>81</xdr:col>
      <xdr:colOff>101600</xdr:colOff>
      <xdr:row>61</xdr:row>
      <xdr:rowOff>69215</xdr:rowOff>
    </xdr:to>
    <xdr:sp macro="" textlink="">
      <xdr:nvSpPr>
        <xdr:cNvPr id="542" name="フローチャート: 判断 541"/>
        <xdr:cNvSpPr/>
      </xdr:nvSpPr>
      <xdr:spPr>
        <a:xfrm>
          <a:off x="14144625" y="10048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97155</xdr:rowOff>
    </xdr:from>
    <xdr:to xmlns:xdr="http://schemas.openxmlformats.org/drawingml/2006/spreadsheetDrawing">
      <xdr:col>76</xdr:col>
      <xdr:colOff>165100</xdr:colOff>
      <xdr:row>61</xdr:row>
      <xdr:rowOff>29845</xdr:rowOff>
    </xdr:to>
    <xdr:sp macro="" textlink="">
      <xdr:nvSpPr>
        <xdr:cNvPr id="543" name="フローチャート: 判断 542"/>
        <xdr:cNvSpPr/>
      </xdr:nvSpPr>
      <xdr:spPr>
        <a:xfrm>
          <a:off x="133350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88265</xdr:rowOff>
    </xdr:from>
    <xdr:to xmlns:xdr="http://schemas.openxmlformats.org/drawingml/2006/spreadsheetDrawing">
      <xdr:col>72</xdr:col>
      <xdr:colOff>38100</xdr:colOff>
      <xdr:row>61</xdr:row>
      <xdr:rowOff>20955</xdr:rowOff>
    </xdr:to>
    <xdr:sp macro="" textlink="">
      <xdr:nvSpPr>
        <xdr:cNvPr id="544" name="フローチャート: 判断 543"/>
        <xdr:cNvSpPr/>
      </xdr:nvSpPr>
      <xdr:spPr>
        <a:xfrm>
          <a:off x="12525375" y="1000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74930</xdr:rowOff>
    </xdr:from>
    <xdr:to xmlns:xdr="http://schemas.openxmlformats.org/drawingml/2006/spreadsheetDrawing">
      <xdr:col>67</xdr:col>
      <xdr:colOff>101600</xdr:colOff>
      <xdr:row>61</xdr:row>
      <xdr:rowOff>7620</xdr:rowOff>
    </xdr:to>
    <xdr:sp macro="" textlink="">
      <xdr:nvSpPr>
        <xdr:cNvPr id="545" name="フローチャート: 判断 544"/>
        <xdr:cNvSpPr/>
      </xdr:nvSpPr>
      <xdr:spPr>
        <a:xfrm>
          <a:off x="11699875" y="998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6" name="テキスト ボックス 545"/>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547" name="テキスト ボックス 546"/>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8" name="テキスト ボックス 547"/>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9" name="テキスト ボックス 548"/>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550" name="テキスト ボックス 549"/>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85090</xdr:rowOff>
    </xdr:from>
    <xdr:to xmlns:xdr="http://schemas.openxmlformats.org/drawingml/2006/spreadsheetDrawing">
      <xdr:col>85</xdr:col>
      <xdr:colOff>174625</xdr:colOff>
      <xdr:row>64</xdr:row>
      <xdr:rowOff>17780</xdr:rowOff>
    </xdr:to>
    <xdr:sp macro="" textlink="">
      <xdr:nvSpPr>
        <xdr:cNvPr id="551" name="楕円 550"/>
        <xdr:cNvSpPr/>
      </xdr:nvSpPr>
      <xdr:spPr>
        <a:xfrm>
          <a:off x="14919325" y="1049274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64135</xdr:rowOff>
    </xdr:from>
    <xdr:ext cx="404495" cy="248920"/>
    <xdr:sp macro="" textlink="">
      <xdr:nvSpPr>
        <xdr:cNvPr id="552" name="【学校施設】&#10;有形固定資産減価償却率該当値テキスト"/>
        <xdr:cNvSpPr txBox="1"/>
      </xdr:nvSpPr>
      <xdr:spPr>
        <a:xfrm>
          <a:off x="15008225" y="1047178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70485</xdr:rowOff>
    </xdr:from>
    <xdr:to xmlns:xdr="http://schemas.openxmlformats.org/drawingml/2006/spreadsheetDrawing">
      <xdr:col>81</xdr:col>
      <xdr:colOff>101600</xdr:colOff>
      <xdr:row>64</xdr:row>
      <xdr:rowOff>3175</xdr:rowOff>
    </xdr:to>
    <xdr:sp macro="" textlink="">
      <xdr:nvSpPr>
        <xdr:cNvPr id="553" name="楕円 552"/>
        <xdr:cNvSpPr/>
      </xdr:nvSpPr>
      <xdr:spPr>
        <a:xfrm>
          <a:off x="14144625" y="10478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119380</xdr:rowOff>
    </xdr:from>
    <xdr:to xmlns:xdr="http://schemas.openxmlformats.org/drawingml/2006/spreadsheetDrawing">
      <xdr:col>85</xdr:col>
      <xdr:colOff>127000</xdr:colOff>
      <xdr:row>63</xdr:row>
      <xdr:rowOff>133985</xdr:rowOff>
    </xdr:to>
    <xdr:cxnSp macro="">
      <xdr:nvCxnSpPr>
        <xdr:cNvPr id="554" name="直線コネクタ 553"/>
        <xdr:cNvCxnSpPr/>
      </xdr:nvCxnSpPr>
      <xdr:spPr>
        <a:xfrm>
          <a:off x="14195425" y="10527030"/>
          <a:ext cx="7747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56515</xdr:rowOff>
    </xdr:from>
    <xdr:to xmlns:xdr="http://schemas.openxmlformats.org/drawingml/2006/spreadsheetDrawing">
      <xdr:col>76</xdr:col>
      <xdr:colOff>165100</xdr:colOff>
      <xdr:row>63</xdr:row>
      <xdr:rowOff>154305</xdr:rowOff>
    </xdr:to>
    <xdr:sp macro="" textlink="">
      <xdr:nvSpPr>
        <xdr:cNvPr id="555" name="楕円 554"/>
        <xdr:cNvSpPr/>
      </xdr:nvSpPr>
      <xdr:spPr>
        <a:xfrm>
          <a:off x="13335000" y="10464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104775</xdr:rowOff>
    </xdr:from>
    <xdr:to xmlns:xdr="http://schemas.openxmlformats.org/drawingml/2006/spreadsheetDrawing">
      <xdr:col>81</xdr:col>
      <xdr:colOff>50800</xdr:colOff>
      <xdr:row>63</xdr:row>
      <xdr:rowOff>119380</xdr:rowOff>
    </xdr:to>
    <xdr:cxnSp macro="">
      <xdr:nvCxnSpPr>
        <xdr:cNvPr id="556" name="直線コネクタ 555"/>
        <xdr:cNvCxnSpPr/>
      </xdr:nvCxnSpPr>
      <xdr:spPr>
        <a:xfrm>
          <a:off x="13385800" y="1051242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43815</xdr:rowOff>
    </xdr:from>
    <xdr:to xmlns:xdr="http://schemas.openxmlformats.org/drawingml/2006/spreadsheetDrawing">
      <xdr:col>72</xdr:col>
      <xdr:colOff>38100</xdr:colOff>
      <xdr:row>63</xdr:row>
      <xdr:rowOff>141605</xdr:rowOff>
    </xdr:to>
    <xdr:sp macro="" textlink="">
      <xdr:nvSpPr>
        <xdr:cNvPr id="557" name="楕円 556"/>
        <xdr:cNvSpPr/>
      </xdr:nvSpPr>
      <xdr:spPr>
        <a:xfrm>
          <a:off x="12525375" y="104514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63</xdr:row>
      <xdr:rowOff>93345</xdr:rowOff>
    </xdr:from>
    <xdr:to xmlns:xdr="http://schemas.openxmlformats.org/drawingml/2006/spreadsheetDrawing">
      <xdr:col>76</xdr:col>
      <xdr:colOff>114300</xdr:colOff>
      <xdr:row>63</xdr:row>
      <xdr:rowOff>104775</xdr:rowOff>
    </xdr:to>
    <xdr:cxnSp macro="">
      <xdr:nvCxnSpPr>
        <xdr:cNvPr id="558" name="直線コネクタ 557"/>
        <xdr:cNvCxnSpPr/>
      </xdr:nvCxnSpPr>
      <xdr:spPr>
        <a:xfrm>
          <a:off x="12573000" y="1050099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63</xdr:row>
      <xdr:rowOff>118110</xdr:rowOff>
    </xdr:from>
    <xdr:to xmlns:xdr="http://schemas.openxmlformats.org/drawingml/2006/spreadsheetDrawing">
      <xdr:col>67</xdr:col>
      <xdr:colOff>101600</xdr:colOff>
      <xdr:row>64</xdr:row>
      <xdr:rowOff>50800</xdr:rowOff>
    </xdr:to>
    <xdr:sp macro="" textlink="">
      <xdr:nvSpPr>
        <xdr:cNvPr id="559" name="楕円 558"/>
        <xdr:cNvSpPr/>
      </xdr:nvSpPr>
      <xdr:spPr>
        <a:xfrm>
          <a:off x="11699875"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63</xdr:row>
      <xdr:rowOff>93345</xdr:rowOff>
    </xdr:from>
    <xdr:to xmlns:xdr="http://schemas.openxmlformats.org/drawingml/2006/spreadsheetDrawing">
      <xdr:col>71</xdr:col>
      <xdr:colOff>174625</xdr:colOff>
      <xdr:row>64</xdr:row>
      <xdr:rowOff>1905</xdr:rowOff>
    </xdr:to>
    <xdr:cxnSp macro="">
      <xdr:nvCxnSpPr>
        <xdr:cNvPr id="560" name="直線コネクタ 559"/>
        <xdr:cNvCxnSpPr/>
      </xdr:nvCxnSpPr>
      <xdr:spPr>
        <a:xfrm flipV="1">
          <a:off x="11750675" y="10500995"/>
          <a:ext cx="8223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85090</xdr:rowOff>
    </xdr:from>
    <xdr:ext cx="405130" cy="248920"/>
    <xdr:sp macro="" textlink="">
      <xdr:nvSpPr>
        <xdr:cNvPr id="561" name="n_1aveValue【学校施設】&#10;有形固定資産減価償却率"/>
        <xdr:cNvSpPr txBox="1"/>
      </xdr:nvSpPr>
      <xdr:spPr>
        <a:xfrm>
          <a:off x="13996035" y="98323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45720</xdr:rowOff>
    </xdr:from>
    <xdr:ext cx="405130" cy="249555"/>
    <xdr:sp macro="" textlink="">
      <xdr:nvSpPr>
        <xdr:cNvPr id="562" name="n_2aveValue【学校施設】&#10;有形固定資産減価償却率"/>
        <xdr:cNvSpPr txBox="1"/>
      </xdr:nvSpPr>
      <xdr:spPr>
        <a:xfrm>
          <a:off x="13199110" y="97929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36830</xdr:rowOff>
    </xdr:from>
    <xdr:ext cx="405130" cy="249555"/>
    <xdr:sp macro="" textlink="">
      <xdr:nvSpPr>
        <xdr:cNvPr id="563" name="n_3aveValue【学校施設】&#10;有形固定資産減価償却率"/>
        <xdr:cNvSpPr txBox="1"/>
      </xdr:nvSpPr>
      <xdr:spPr>
        <a:xfrm>
          <a:off x="12389485" y="97840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24130</xdr:rowOff>
    </xdr:from>
    <xdr:ext cx="405130" cy="248920"/>
    <xdr:sp macro="" textlink="">
      <xdr:nvSpPr>
        <xdr:cNvPr id="564" name="n_4aveValue【学校施設】&#10;有形固定資産減価償却率"/>
        <xdr:cNvSpPr txBox="1"/>
      </xdr:nvSpPr>
      <xdr:spPr>
        <a:xfrm>
          <a:off x="11563985" y="97713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160020</xdr:rowOff>
    </xdr:from>
    <xdr:ext cx="405130" cy="248920"/>
    <xdr:sp macro="" textlink="">
      <xdr:nvSpPr>
        <xdr:cNvPr id="565" name="n_1mainValue【学校施設】&#10;有形固定資産減価償却率"/>
        <xdr:cNvSpPr txBox="1"/>
      </xdr:nvSpPr>
      <xdr:spPr>
        <a:xfrm>
          <a:off x="13996035" y="105676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145415</xdr:rowOff>
    </xdr:from>
    <xdr:ext cx="405130" cy="249555"/>
    <xdr:sp macro="" textlink="">
      <xdr:nvSpPr>
        <xdr:cNvPr id="566" name="n_2mainValue【学校施設】&#10;有形固定資産減価償却率"/>
        <xdr:cNvSpPr txBox="1"/>
      </xdr:nvSpPr>
      <xdr:spPr>
        <a:xfrm>
          <a:off x="13199110" y="105530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133350</xdr:rowOff>
    </xdr:from>
    <xdr:ext cx="405130" cy="249555"/>
    <xdr:sp macro="" textlink="">
      <xdr:nvSpPr>
        <xdr:cNvPr id="567" name="n_3mainValue【学校施設】&#10;有形固定資産減価償却率"/>
        <xdr:cNvSpPr txBox="1"/>
      </xdr:nvSpPr>
      <xdr:spPr>
        <a:xfrm>
          <a:off x="12389485" y="105410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64</xdr:row>
      <xdr:rowOff>41910</xdr:rowOff>
    </xdr:from>
    <xdr:ext cx="405130" cy="249555"/>
    <xdr:sp macro="" textlink="">
      <xdr:nvSpPr>
        <xdr:cNvPr id="568" name="n_4mainValue【学校施設】&#10;有形固定資産減価償却率"/>
        <xdr:cNvSpPr txBox="1"/>
      </xdr:nvSpPr>
      <xdr:spPr>
        <a:xfrm>
          <a:off x="11563985" y="106146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9" name="正方形/長方形 568"/>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1" name="正方形/長方形 570"/>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3" name="正方形/長方形 572"/>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5" name="正方形/長方形 574"/>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109855</xdr:rowOff>
    </xdr:to>
    <xdr:sp macro="" textlink="">
      <xdr:nvSpPr>
        <xdr:cNvPr id="576" name="正方形/長方形 575"/>
        <xdr:cNvSpPr/>
      </xdr:nvSpPr>
      <xdr:spPr>
        <a:xfrm>
          <a:off x="16764000" y="8813800"/>
          <a:ext cx="4343400"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7" name="テキスト ボックス 576"/>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8" name="直線コネクタ 577"/>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9" name="直線コネクタ 578"/>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580" name="テキスト ボックス 579"/>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581" name="直線コネクタ 580"/>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83185</xdr:rowOff>
    </xdr:from>
    <xdr:ext cx="530860" cy="248920"/>
    <xdr:sp macro="" textlink="">
      <xdr:nvSpPr>
        <xdr:cNvPr id="582" name="テキスト ボックス 581"/>
        <xdr:cNvSpPr txBox="1"/>
      </xdr:nvSpPr>
      <xdr:spPr>
        <a:xfrm>
          <a:off x="16280130" y="99955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583" name="直線コネクタ 582"/>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137795</xdr:rowOff>
    </xdr:from>
    <xdr:ext cx="530860" cy="249555"/>
    <xdr:sp macro="" textlink="">
      <xdr:nvSpPr>
        <xdr:cNvPr id="584" name="テキスト ボックス 583"/>
        <xdr:cNvSpPr txBox="1"/>
      </xdr:nvSpPr>
      <xdr:spPr>
        <a:xfrm>
          <a:off x="16280130" y="95548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5" name="直線コネクタ 584"/>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0860" cy="254635"/>
    <xdr:sp macro="" textlink="">
      <xdr:nvSpPr>
        <xdr:cNvPr id="586" name="テキスト ボックス 585"/>
        <xdr:cNvSpPr txBox="1"/>
      </xdr:nvSpPr>
      <xdr:spPr>
        <a:xfrm>
          <a:off x="16280130" y="911542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7" name="直線コネクタ 58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88" name="テキスト ボックス 587"/>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109855</xdr:rowOff>
    </xdr:to>
    <xdr:sp macro="" textlink="">
      <xdr:nvSpPr>
        <xdr:cNvPr id="589" name="【学校施設】&#10;一人当たり面積グラフ枠"/>
        <xdr:cNvSpPr/>
      </xdr:nvSpPr>
      <xdr:spPr>
        <a:xfrm>
          <a:off x="16764000" y="8813800"/>
          <a:ext cx="4343400"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83185</xdr:rowOff>
    </xdr:from>
    <xdr:to xmlns:xdr="http://schemas.openxmlformats.org/drawingml/2006/spreadsheetDrawing">
      <xdr:col>116</xdr:col>
      <xdr:colOff>62865</xdr:colOff>
      <xdr:row>63</xdr:row>
      <xdr:rowOff>123190</xdr:rowOff>
    </xdr:to>
    <xdr:cxnSp macro="">
      <xdr:nvCxnSpPr>
        <xdr:cNvPr id="590" name="直線コネクタ 589"/>
        <xdr:cNvCxnSpPr/>
      </xdr:nvCxnSpPr>
      <xdr:spPr>
        <a:xfrm flipV="1">
          <a:off x="20319365" y="933513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9265" cy="248920"/>
    <xdr:sp macro="" textlink="">
      <xdr:nvSpPr>
        <xdr:cNvPr id="591" name="【学校施設】&#10;一人当たり面積最小値テキスト"/>
        <xdr:cNvSpPr txBox="1"/>
      </xdr:nvSpPr>
      <xdr:spPr>
        <a:xfrm>
          <a:off x="20358100" y="105346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592" name="直線コネクタ 591"/>
        <xdr:cNvCxnSpPr/>
      </xdr:nvCxnSpPr>
      <xdr:spPr>
        <a:xfrm>
          <a:off x="20246975" y="10530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4035" cy="254000"/>
    <xdr:sp macro="" textlink="">
      <xdr:nvSpPr>
        <xdr:cNvPr id="593" name="【学校施設】&#10;一人当たり面積最大値テキスト"/>
        <xdr:cNvSpPr txBox="1"/>
      </xdr:nvSpPr>
      <xdr:spPr>
        <a:xfrm>
          <a:off x="20358100" y="9119235"/>
          <a:ext cx="53403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83185</xdr:rowOff>
    </xdr:from>
    <xdr:to xmlns:xdr="http://schemas.openxmlformats.org/drawingml/2006/spreadsheetDrawing">
      <xdr:col>116</xdr:col>
      <xdr:colOff>152400</xdr:colOff>
      <xdr:row>56</xdr:row>
      <xdr:rowOff>83185</xdr:rowOff>
    </xdr:to>
    <xdr:cxnSp macro="">
      <xdr:nvCxnSpPr>
        <xdr:cNvPr id="594" name="直線コネクタ 593"/>
        <xdr:cNvCxnSpPr/>
      </xdr:nvCxnSpPr>
      <xdr:spPr>
        <a:xfrm>
          <a:off x="20246975" y="9335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71755</xdr:rowOff>
    </xdr:from>
    <xdr:ext cx="469265" cy="249555"/>
    <xdr:sp macro="" textlink="">
      <xdr:nvSpPr>
        <xdr:cNvPr id="595" name="【学校施設】&#10;一人当たり面積平均値テキスト"/>
        <xdr:cNvSpPr txBox="1"/>
      </xdr:nvSpPr>
      <xdr:spPr>
        <a:xfrm>
          <a:off x="20358100" y="1031430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93345</xdr:rowOff>
    </xdr:from>
    <xdr:to xmlns:xdr="http://schemas.openxmlformats.org/drawingml/2006/spreadsheetDrawing">
      <xdr:col>116</xdr:col>
      <xdr:colOff>114300</xdr:colOff>
      <xdr:row>63</xdr:row>
      <xdr:rowOff>26035</xdr:rowOff>
    </xdr:to>
    <xdr:sp macro="" textlink="">
      <xdr:nvSpPr>
        <xdr:cNvPr id="596" name="フローチャート: 判断 595"/>
        <xdr:cNvSpPr/>
      </xdr:nvSpPr>
      <xdr:spPr>
        <a:xfrm>
          <a:off x="20269200" y="10335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100330</xdr:rowOff>
    </xdr:from>
    <xdr:to xmlns:xdr="http://schemas.openxmlformats.org/drawingml/2006/spreadsheetDrawing">
      <xdr:col>112</xdr:col>
      <xdr:colOff>38100</xdr:colOff>
      <xdr:row>63</xdr:row>
      <xdr:rowOff>33020</xdr:rowOff>
    </xdr:to>
    <xdr:sp macro="" textlink="">
      <xdr:nvSpPr>
        <xdr:cNvPr id="597" name="フローチャート: 判断 596"/>
        <xdr:cNvSpPr/>
      </xdr:nvSpPr>
      <xdr:spPr>
        <a:xfrm>
          <a:off x="19510375" y="10342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102870</xdr:rowOff>
    </xdr:from>
    <xdr:to xmlns:xdr="http://schemas.openxmlformats.org/drawingml/2006/spreadsheetDrawing">
      <xdr:col>107</xdr:col>
      <xdr:colOff>101600</xdr:colOff>
      <xdr:row>63</xdr:row>
      <xdr:rowOff>35560</xdr:rowOff>
    </xdr:to>
    <xdr:sp macro="" textlink="">
      <xdr:nvSpPr>
        <xdr:cNvPr id="598" name="フローチャート: 判断 597"/>
        <xdr:cNvSpPr/>
      </xdr:nvSpPr>
      <xdr:spPr>
        <a:xfrm>
          <a:off x="18684875" y="1034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93345</xdr:rowOff>
    </xdr:from>
    <xdr:to xmlns:xdr="http://schemas.openxmlformats.org/drawingml/2006/spreadsheetDrawing">
      <xdr:col>102</xdr:col>
      <xdr:colOff>165100</xdr:colOff>
      <xdr:row>63</xdr:row>
      <xdr:rowOff>26035</xdr:rowOff>
    </xdr:to>
    <xdr:sp macro="" textlink="">
      <xdr:nvSpPr>
        <xdr:cNvPr id="599" name="フローチャート: 判断 598"/>
        <xdr:cNvSpPr/>
      </xdr:nvSpPr>
      <xdr:spPr>
        <a:xfrm>
          <a:off x="17875250" y="10335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88265</xdr:rowOff>
    </xdr:from>
    <xdr:to xmlns:xdr="http://schemas.openxmlformats.org/drawingml/2006/spreadsheetDrawing">
      <xdr:col>98</xdr:col>
      <xdr:colOff>38100</xdr:colOff>
      <xdr:row>63</xdr:row>
      <xdr:rowOff>20955</xdr:rowOff>
    </xdr:to>
    <xdr:sp macro="" textlink="">
      <xdr:nvSpPr>
        <xdr:cNvPr id="600" name="フローチャート: 判断 599"/>
        <xdr:cNvSpPr/>
      </xdr:nvSpPr>
      <xdr:spPr>
        <a:xfrm>
          <a:off x="17065625" y="103308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01" name="テキスト ボックス 600"/>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02" name="テキスト ボックス 601"/>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603" name="テキスト ボックス 602"/>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4" name="テキスト ボックス 603"/>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5" name="テキスト ボックス 604"/>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140335</xdr:rowOff>
    </xdr:from>
    <xdr:to xmlns:xdr="http://schemas.openxmlformats.org/drawingml/2006/spreadsheetDrawing">
      <xdr:col>116</xdr:col>
      <xdr:colOff>114300</xdr:colOff>
      <xdr:row>57</xdr:row>
      <xdr:rowOff>73025</xdr:rowOff>
    </xdr:to>
    <xdr:sp macro="" textlink="">
      <xdr:nvSpPr>
        <xdr:cNvPr id="606" name="楕円 605"/>
        <xdr:cNvSpPr/>
      </xdr:nvSpPr>
      <xdr:spPr>
        <a:xfrm>
          <a:off x="20269200" y="9392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59055</xdr:rowOff>
    </xdr:from>
    <xdr:ext cx="534035" cy="248920"/>
    <xdr:sp macro="" textlink="">
      <xdr:nvSpPr>
        <xdr:cNvPr id="607" name="【学校施設】&#10;一人当たり面積該当値テキスト"/>
        <xdr:cNvSpPr txBox="1"/>
      </xdr:nvSpPr>
      <xdr:spPr>
        <a:xfrm>
          <a:off x="20358100" y="931100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163195</xdr:rowOff>
    </xdr:from>
    <xdr:to xmlns:xdr="http://schemas.openxmlformats.org/drawingml/2006/spreadsheetDrawing">
      <xdr:col>112</xdr:col>
      <xdr:colOff>38100</xdr:colOff>
      <xdr:row>57</xdr:row>
      <xdr:rowOff>95885</xdr:rowOff>
    </xdr:to>
    <xdr:sp macro="" textlink="">
      <xdr:nvSpPr>
        <xdr:cNvPr id="608" name="楕円 607"/>
        <xdr:cNvSpPr/>
      </xdr:nvSpPr>
      <xdr:spPr>
        <a:xfrm>
          <a:off x="19510375" y="94151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57</xdr:row>
      <xdr:rowOff>24765</xdr:rowOff>
    </xdr:from>
    <xdr:to xmlns:xdr="http://schemas.openxmlformats.org/drawingml/2006/spreadsheetDrawing">
      <xdr:col>116</xdr:col>
      <xdr:colOff>63500</xdr:colOff>
      <xdr:row>57</xdr:row>
      <xdr:rowOff>46990</xdr:rowOff>
    </xdr:to>
    <xdr:cxnSp macro="">
      <xdr:nvCxnSpPr>
        <xdr:cNvPr id="609" name="直線コネクタ 608"/>
        <xdr:cNvCxnSpPr/>
      </xdr:nvCxnSpPr>
      <xdr:spPr>
        <a:xfrm flipV="1">
          <a:off x="19558000" y="9441815"/>
          <a:ext cx="762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50165</xdr:rowOff>
    </xdr:from>
    <xdr:to xmlns:xdr="http://schemas.openxmlformats.org/drawingml/2006/spreadsheetDrawing">
      <xdr:col>107</xdr:col>
      <xdr:colOff>101600</xdr:colOff>
      <xdr:row>58</xdr:row>
      <xdr:rowOff>147320</xdr:rowOff>
    </xdr:to>
    <xdr:sp macro="" textlink="">
      <xdr:nvSpPr>
        <xdr:cNvPr id="610" name="楕円 609"/>
        <xdr:cNvSpPr/>
      </xdr:nvSpPr>
      <xdr:spPr>
        <a:xfrm>
          <a:off x="18684875" y="96323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46990</xdr:rowOff>
    </xdr:from>
    <xdr:to xmlns:xdr="http://schemas.openxmlformats.org/drawingml/2006/spreadsheetDrawing">
      <xdr:col>111</xdr:col>
      <xdr:colOff>174625</xdr:colOff>
      <xdr:row>58</xdr:row>
      <xdr:rowOff>98425</xdr:rowOff>
    </xdr:to>
    <xdr:cxnSp macro="">
      <xdr:nvCxnSpPr>
        <xdr:cNvPr id="611" name="直線コネクタ 610"/>
        <xdr:cNvCxnSpPr/>
      </xdr:nvCxnSpPr>
      <xdr:spPr>
        <a:xfrm flipV="1">
          <a:off x="18735675" y="9464040"/>
          <a:ext cx="822325"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70485</xdr:rowOff>
    </xdr:from>
    <xdr:to xmlns:xdr="http://schemas.openxmlformats.org/drawingml/2006/spreadsheetDrawing">
      <xdr:col>102</xdr:col>
      <xdr:colOff>165100</xdr:colOff>
      <xdr:row>59</xdr:row>
      <xdr:rowOff>3175</xdr:rowOff>
    </xdr:to>
    <xdr:sp macro="" textlink="">
      <xdr:nvSpPr>
        <xdr:cNvPr id="612" name="楕円 611"/>
        <xdr:cNvSpPr/>
      </xdr:nvSpPr>
      <xdr:spPr>
        <a:xfrm>
          <a:off x="17875250" y="9652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98425</xdr:rowOff>
    </xdr:from>
    <xdr:to xmlns:xdr="http://schemas.openxmlformats.org/drawingml/2006/spreadsheetDrawing">
      <xdr:col>107</xdr:col>
      <xdr:colOff>50800</xdr:colOff>
      <xdr:row>58</xdr:row>
      <xdr:rowOff>119380</xdr:rowOff>
    </xdr:to>
    <xdr:cxnSp macro="">
      <xdr:nvCxnSpPr>
        <xdr:cNvPr id="613" name="直線コネクタ 612"/>
        <xdr:cNvCxnSpPr/>
      </xdr:nvCxnSpPr>
      <xdr:spPr>
        <a:xfrm flipV="1">
          <a:off x="17926050" y="968057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53975</xdr:rowOff>
    </xdr:from>
    <xdr:to xmlns:xdr="http://schemas.openxmlformats.org/drawingml/2006/spreadsheetDrawing">
      <xdr:col>98</xdr:col>
      <xdr:colOff>38100</xdr:colOff>
      <xdr:row>58</xdr:row>
      <xdr:rowOff>151765</xdr:rowOff>
    </xdr:to>
    <xdr:sp macro="" textlink="">
      <xdr:nvSpPr>
        <xdr:cNvPr id="614" name="楕円 613"/>
        <xdr:cNvSpPr/>
      </xdr:nvSpPr>
      <xdr:spPr>
        <a:xfrm>
          <a:off x="17065625" y="96361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58</xdr:row>
      <xdr:rowOff>102870</xdr:rowOff>
    </xdr:from>
    <xdr:to xmlns:xdr="http://schemas.openxmlformats.org/drawingml/2006/spreadsheetDrawing">
      <xdr:col>102</xdr:col>
      <xdr:colOff>114300</xdr:colOff>
      <xdr:row>58</xdr:row>
      <xdr:rowOff>119380</xdr:rowOff>
    </xdr:to>
    <xdr:cxnSp macro="">
      <xdr:nvCxnSpPr>
        <xdr:cNvPr id="615" name="直線コネクタ 614"/>
        <xdr:cNvCxnSpPr/>
      </xdr:nvCxnSpPr>
      <xdr:spPr>
        <a:xfrm>
          <a:off x="17113250" y="968502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24765</xdr:rowOff>
    </xdr:from>
    <xdr:ext cx="469900" cy="248920"/>
    <xdr:sp macro="" textlink="">
      <xdr:nvSpPr>
        <xdr:cNvPr id="616" name="n_1aveValue【学校施設】&#10;一人当たり面積"/>
        <xdr:cNvSpPr txBox="1"/>
      </xdr:nvSpPr>
      <xdr:spPr>
        <a:xfrm>
          <a:off x="19329400" y="104324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27305</xdr:rowOff>
    </xdr:from>
    <xdr:ext cx="469265" cy="248920"/>
    <xdr:sp macro="" textlink="">
      <xdr:nvSpPr>
        <xdr:cNvPr id="617" name="n_2aveValue【学校施設】&#10;一人当たり面積"/>
        <xdr:cNvSpPr txBox="1"/>
      </xdr:nvSpPr>
      <xdr:spPr>
        <a:xfrm>
          <a:off x="18516600" y="104349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17145</xdr:rowOff>
    </xdr:from>
    <xdr:ext cx="469265" cy="248920"/>
    <xdr:sp macro="" textlink="">
      <xdr:nvSpPr>
        <xdr:cNvPr id="618" name="n_3aveValue【学校施設】&#10;一人当たり面積"/>
        <xdr:cNvSpPr txBox="1"/>
      </xdr:nvSpPr>
      <xdr:spPr>
        <a:xfrm>
          <a:off x="17706975" y="104247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12065</xdr:rowOff>
    </xdr:from>
    <xdr:ext cx="469265" cy="249555"/>
    <xdr:sp macro="" textlink="">
      <xdr:nvSpPr>
        <xdr:cNvPr id="619" name="n_4aveValue【学校施設】&#10;一人当たり面積"/>
        <xdr:cNvSpPr txBox="1"/>
      </xdr:nvSpPr>
      <xdr:spPr>
        <a:xfrm>
          <a:off x="16897350" y="104197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55</xdr:row>
      <xdr:rowOff>116205</xdr:rowOff>
    </xdr:from>
    <xdr:ext cx="534035" cy="250825"/>
    <xdr:sp macro="" textlink="">
      <xdr:nvSpPr>
        <xdr:cNvPr id="620" name="n_1mainValue【学校施設】&#10;一人当たり面積"/>
        <xdr:cNvSpPr txBox="1"/>
      </xdr:nvSpPr>
      <xdr:spPr>
        <a:xfrm>
          <a:off x="19297015" y="920305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56</xdr:row>
      <xdr:rowOff>163195</xdr:rowOff>
    </xdr:from>
    <xdr:ext cx="534035" cy="248920"/>
    <xdr:sp macro="" textlink="">
      <xdr:nvSpPr>
        <xdr:cNvPr id="621" name="n_2mainValue【学校施設】&#10;一人当たり面積"/>
        <xdr:cNvSpPr txBox="1"/>
      </xdr:nvSpPr>
      <xdr:spPr>
        <a:xfrm>
          <a:off x="18500090" y="941514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57</xdr:row>
      <xdr:rowOff>19050</xdr:rowOff>
    </xdr:from>
    <xdr:ext cx="534035" cy="248920"/>
    <xdr:sp macro="" textlink="">
      <xdr:nvSpPr>
        <xdr:cNvPr id="622" name="n_3mainValue【学校施設】&#10;一人当たり面積"/>
        <xdr:cNvSpPr txBox="1"/>
      </xdr:nvSpPr>
      <xdr:spPr>
        <a:xfrm>
          <a:off x="17674590" y="943610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57</xdr:row>
      <xdr:rowOff>2540</xdr:rowOff>
    </xdr:from>
    <xdr:ext cx="534035" cy="249555"/>
    <xdr:sp macro="" textlink="">
      <xdr:nvSpPr>
        <xdr:cNvPr id="623" name="n_4mainValue【学校施設】&#10;一人当たり面積"/>
        <xdr:cNvSpPr txBox="1"/>
      </xdr:nvSpPr>
      <xdr:spPr>
        <a:xfrm>
          <a:off x="16864965" y="941959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4" name="正方形/長方形 623"/>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5" name="正方形/長方形 624"/>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6" name="正方形/長方形 625"/>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7" name="正方形/長方形 626"/>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8" name="正方形/長方形 627"/>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29" name="正方形/長方形 628"/>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0" name="正方形/長方形 629"/>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1" name="正方形/長方形 630"/>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32" name="正方形/長方形 631"/>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33" name="正方形/長方形 63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34" name="正方形/長方形 63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35" name="正方形/長方形 63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36" name="正方形/長方形 63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37" name="正方形/長方形 63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38" name="正方形/長方形 63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39" name="正方形/長方形 638"/>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0" name="正方形/長方形 63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1" name="正方形/長方形 64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2" name="正方形/長方形 64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3" name="正方形/長方形 64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4" name="正方形/長方形 64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5" name="正方形/長方形 64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6" name="正方形/長方形 64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7" name="正方形/長方形 64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8" name="テキスト ボックス 64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49" name="直線コネクタ 64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0" name="テキスト ボックス 649"/>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651" name="直線コネクタ 65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52" name="テキスト ボックス 651"/>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653" name="直線コネクタ 65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4" name="テキスト ボックス 65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655" name="直線コネクタ 65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6" name="テキスト ボックス 655"/>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657" name="直線コネクタ 65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8" name="テキスト ボックス 65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659" name="直線コネクタ 65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0" name="テキスト ボックス 65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661" name="直線コネクタ 66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662" name="テキスト ボックス 661"/>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3" name="直線コネクタ 66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4"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665" name="直線コネクタ 664"/>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666"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7" name="直線コネクタ 666"/>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668" name="【公民館】&#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669" name="直線コネクタ 668"/>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88900</xdr:rowOff>
    </xdr:from>
    <xdr:ext cx="404495" cy="258445"/>
    <xdr:sp macro="" textlink="">
      <xdr:nvSpPr>
        <xdr:cNvPr id="670" name="【公民館】&#10;有形固定資産減価償却率平均値テキスト"/>
        <xdr:cNvSpPr txBox="1"/>
      </xdr:nvSpPr>
      <xdr:spPr>
        <a:xfrm>
          <a:off x="15008225" y="173482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174625</xdr:colOff>
      <xdr:row>105</xdr:row>
      <xdr:rowOff>167640</xdr:rowOff>
    </xdr:to>
    <xdr:sp macro="" textlink="">
      <xdr:nvSpPr>
        <xdr:cNvPr id="671" name="フローチャート: 判断 670"/>
        <xdr:cNvSpPr/>
      </xdr:nvSpPr>
      <xdr:spPr>
        <a:xfrm>
          <a:off x="14919325" y="1749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672" name="フローチャート: 判断 671"/>
        <xdr:cNvSpPr/>
      </xdr:nvSpPr>
      <xdr:spPr>
        <a:xfrm>
          <a:off x="14144625"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121920</xdr:rowOff>
    </xdr:from>
    <xdr:to xmlns:xdr="http://schemas.openxmlformats.org/drawingml/2006/spreadsheetDrawing">
      <xdr:col>76</xdr:col>
      <xdr:colOff>165100</xdr:colOff>
      <xdr:row>106</xdr:row>
      <xdr:rowOff>52070</xdr:rowOff>
    </xdr:to>
    <xdr:sp macro="" textlink="">
      <xdr:nvSpPr>
        <xdr:cNvPr id="673" name="フローチャート: 判断 672"/>
        <xdr:cNvSpPr/>
      </xdr:nvSpPr>
      <xdr:spPr>
        <a:xfrm>
          <a:off x="1333500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57785</xdr:rowOff>
    </xdr:from>
    <xdr:to xmlns:xdr="http://schemas.openxmlformats.org/drawingml/2006/spreadsheetDrawing">
      <xdr:col>72</xdr:col>
      <xdr:colOff>38100</xdr:colOff>
      <xdr:row>105</xdr:row>
      <xdr:rowOff>159385</xdr:rowOff>
    </xdr:to>
    <xdr:sp macro="" textlink="">
      <xdr:nvSpPr>
        <xdr:cNvPr id="674" name="フローチャート: 判断 673"/>
        <xdr:cNvSpPr/>
      </xdr:nvSpPr>
      <xdr:spPr>
        <a:xfrm>
          <a:off x="12525375" y="17488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675" name="フローチャート: 判断 674"/>
        <xdr:cNvSpPr/>
      </xdr:nvSpPr>
      <xdr:spPr>
        <a:xfrm>
          <a:off x="11699875"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6" name="テキスト ボックス 67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7" name="テキスト ボックス 67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8" name="テキスト ボックス 67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9" name="テキスト ボックス 67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0" name="テキスト ボックス 67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6350</xdr:rowOff>
    </xdr:from>
    <xdr:to xmlns:xdr="http://schemas.openxmlformats.org/drawingml/2006/spreadsheetDrawing">
      <xdr:col>85</xdr:col>
      <xdr:colOff>174625</xdr:colOff>
      <xdr:row>107</xdr:row>
      <xdr:rowOff>107315</xdr:rowOff>
    </xdr:to>
    <xdr:sp macro="" textlink="">
      <xdr:nvSpPr>
        <xdr:cNvPr id="681" name="楕円 680"/>
        <xdr:cNvSpPr/>
      </xdr:nvSpPr>
      <xdr:spPr>
        <a:xfrm>
          <a:off x="14919325" y="1778000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155575</xdr:rowOff>
    </xdr:from>
    <xdr:ext cx="404495" cy="258445"/>
    <xdr:sp macro="" textlink="">
      <xdr:nvSpPr>
        <xdr:cNvPr id="682" name="【公民館】&#10;有形固定資産減価償却率該当値テキスト"/>
        <xdr:cNvSpPr txBox="1"/>
      </xdr:nvSpPr>
      <xdr:spPr>
        <a:xfrm>
          <a:off x="15008225" y="17757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121920</xdr:rowOff>
    </xdr:from>
    <xdr:to xmlns:xdr="http://schemas.openxmlformats.org/drawingml/2006/spreadsheetDrawing">
      <xdr:col>81</xdr:col>
      <xdr:colOff>101600</xdr:colOff>
      <xdr:row>107</xdr:row>
      <xdr:rowOff>52070</xdr:rowOff>
    </xdr:to>
    <xdr:sp macro="" textlink="">
      <xdr:nvSpPr>
        <xdr:cNvPr id="683" name="楕円 682"/>
        <xdr:cNvSpPr/>
      </xdr:nvSpPr>
      <xdr:spPr>
        <a:xfrm>
          <a:off x="14144625"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1270</xdr:rowOff>
    </xdr:from>
    <xdr:to xmlns:xdr="http://schemas.openxmlformats.org/drawingml/2006/spreadsheetDrawing">
      <xdr:col>85</xdr:col>
      <xdr:colOff>127000</xdr:colOff>
      <xdr:row>107</xdr:row>
      <xdr:rowOff>56515</xdr:rowOff>
    </xdr:to>
    <xdr:cxnSp macro="">
      <xdr:nvCxnSpPr>
        <xdr:cNvPr id="684" name="直線コネクタ 683"/>
        <xdr:cNvCxnSpPr/>
      </xdr:nvCxnSpPr>
      <xdr:spPr>
        <a:xfrm>
          <a:off x="14195425" y="17774920"/>
          <a:ext cx="7747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66040</xdr:rowOff>
    </xdr:from>
    <xdr:to xmlns:xdr="http://schemas.openxmlformats.org/drawingml/2006/spreadsheetDrawing">
      <xdr:col>76</xdr:col>
      <xdr:colOff>165100</xdr:colOff>
      <xdr:row>106</xdr:row>
      <xdr:rowOff>167640</xdr:rowOff>
    </xdr:to>
    <xdr:sp macro="" textlink="">
      <xdr:nvSpPr>
        <xdr:cNvPr id="685" name="楕円 684"/>
        <xdr:cNvSpPr/>
      </xdr:nvSpPr>
      <xdr:spPr>
        <a:xfrm>
          <a:off x="13335000" y="1766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116840</xdr:rowOff>
    </xdr:from>
    <xdr:to xmlns:xdr="http://schemas.openxmlformats.org/drawingml/2006/spreadsheetDrawing">
      <xdr:col>81</xdr:col>
      <xdr:colOff>50800</xdr:colOff>
      <xdr:row>107</xdr:row>
      <xdr:rowOff>1270</xdr:rowOff>
    </xdr:to>
    <xdr:cxnSp macro="">
      <xdr:nvCxnSpPr>
        <xdr:cNvPr id="686" name="直線コネクタ 685"/>
        <xdr:cNvCxnSpPr/>
      </xdr:nvCxnSpPr>
      <xdr:spPr>
        <a:xfrm>
          <a:off x="13385800" y="17719040"/>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12065</xdr:rowOff>
    </xdr:from>
    <xdr:to xmlns:xdr="http://schemas.openxmlformats.org/drawingml/2006/spreadsheetDrawing">
      <xdr:col>72</xdr:col>
      <xdr:colOff>38100</xdr:colOff>
      <xdr:row>106</xdr:row>
      <xdr:rowOff>113665</xdr:rowOff>
    </xdr:to>
    <xdr:sp macro="" textlink="">
      <xdr:nvSpPr>
        <xdr:cNvPr id="687" name="楕円 686"/>
        <xdr:cNvSpPr/>
      </xdr:nvSpPr>
      <xdr:spPr>
        <a:xfrm>
          <a:off x="12525375" y="17614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63500</xdr:rowOff>
    </xdr:from>
    <xdr:to xmlns:xdr="http://schemas.openxmlformats.org/drawingml/2006/spreadsheetDrawing">
      <xdr:col>76</xdr:col>
      <xdr:colOff>114300</xdr:colOff>
      <xdr:row>106</xdr:row>
      <xdr:rowOff>116840</xdr:rowOff>
    </xdr:to>
    <xdr:cxnSp macro="">
      <xdr:nvCxnSpPr>
        <xdr:cNvPr id="688" name="直線コネクタ 687"/>
        <xdr:cNvCxnSpPr/>
      </xdr:nvCxnSpPr>
      <xdr:spPr>
        <a:xfrm>
          <a:off x="12573000" y="17665700"/>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128270</xdr:rowOff>
    </xdr:from>
    <xdr:to xmlns:xdr="http://schemas.openxmlformats.org/drawingml/2006/spreadsheetDrawing">
      <xdr:col>67</xdr:col>
      <xdr:colOff>101600</xdr:colOff>
      <xdr:row>106</xdr:row>
      <xdr:rowOff>58420</xdr:rowOff>
    </xdr:to>
    <xdr:sp macro="" textlink="">
      <xdr:nvSpPr>
        <xdr:cNvPr id="689" name="楕円 688"/>
        <xdr:cNvSpPr/>
      </xdr:nvSpPr>
      <xdr:spPr>
        <a:xfrm>
          <a:off x="11699875"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7620</xdr:rowOff>
    </xdr:from>
    <xdr:to xmlns:xdr="http://schemas.openxmlformats.org/drawingml/2006/spreadsheetDrawing">
      <xdr:col>71</xdr:col>
      <xdr:colOff>174625</xdr:colOff>
      <xdr:row>106</xdr:row>
      <xdr:rowOff>63500</xdr:rowOff>
    </xdr:to>
    <xdr:cxnSp macro="">
      <xdr:nvCxnSpPr>
        <xdr:cNvPr id="690" name="直線コネクタ 689"/>
        <xdr:cNvCxnSpPr/>
      </xdr:nvCxnSpPr>
      <xdr:spPr>
        <a:xfrm>
          <a:off x="11750675" y="17609820"/>
          <a:ext cx="8223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38735</xdr:rowOff>
    </xdr:from>
    <xdr:ext cx="405130" cy="259080"/>
    <xdr:sp macro="" textlink="">
      <xdr:nvSpPr>
        <xdr:cNvPr id="691" name="n_1aveValue【公民館】&#10;有形固定資産減価償却率"/>
        <xdr:cNvSpPr txBox="1"/>
      </xdr:nvSpPr>
      <xdr:spPr>
        <a:xfrm>
          <a:off x="139960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68580</xdr:rowOff>
    </xdr:from>
    <xdr:ext cx="405130" cy="259080"/>
    <xdr:sp macro="" textlink="">
      <xdr:nvSpPr>
        <xdr:cNvPr id="692" name="n_2aveValue【公民館】&#10;有形固定資産減価償却率"/>
        <xdr:cNvSpPr txBox="1"/>
      </xdr:nvSpPr>
      <xdr:spPr>
        <a:xfrm>
          <a:off x="13199110" y="17327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4445</xdr:rowOff>
    </xdr:from>
    <xdr:ext cx="405130" cy="259080"/>
    <xdr:sp macro="" textlink="">
      <xdr:nvSpPr>
        <xdr:cNvPr id="693" name="n_3aveValue【公民館】&#10;有形固定資産減価償却率"/>
        <xdr:cNvSpPr txBox="1"/>
      </xdr:nvSpPr>
      <xdr:spPr>
        <a:xfrm>
          <a:off x="12389485" y="1726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161290</xdr:rowOff>
    </xdr:from>
    <xdr:ext cx="405130" cy="259080"/>
    <xdr:sp macro="" textlink="">
      <xdr:nvSpPr>
        <xdr:cNvPr id="694" name="n_4aveValue【公民館】&#10;有形固定資産減価償却率"/>
        <xdr:cNvSpPr txBox="1"/>
      </xdr:nvSpPr>
      <xdr:spPr>
        <a:xfrm>
          <a:off x="11563985" y="17249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43180</xdr:rowOff>
    </xdr:from>
    <xdr:ext cx="405130" cy="258445"/>
    <xdr:sp macro="" textlink="">
      <xdr:nvSpPr>
        <xdr:cNvPr id="695" name="n_1mainValue【公民館】&#10;有形固定資産減価償却率"/>
        <xdr:cNvSpPr txBox="1"/>
      </xdr:nvSpPr>
      <xdr:spPr>
        <a:xfrm>
          <a:off x="13996035" y="17816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158750</xdr:rowOff>
    </xdr:from>
    <xdr:ext cx="405130" cy="259080"/>
    <xdr:sp macro="" textlink="">
      <xdr:nvSpPr>
        <xdr:cNvPr id="696" name="n_2mainValue【公民館】&#10;有形固定資産減価償却率"/>
        <xdr:cNvSpPr txBox="1"/>
      </xdr:nvSpPr>
      <xdr:spPr>
        <a:xfrm>
          <a:off x="13199110"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104775</xdr:rowOff>
    </xdr:from>
    <xdr:ext cx="405130" cy="259080"/>
    <xdr:sp macro="" textlink="">
      <xdr:nvSpPr>
        <xdr:cNvPr id="697" name="n_3mainValue【公民館】&#10;有形固定資産減価償却率"/>
        <xdr:cNvSpPr txBox="1"/>
      </xdr:nvSpPr>
      <xdr:spPr>
        <a:xfrm>
          <a:off x="12389485" y="17706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49530</xdr:rowOff>
    </xdr:from>
    <xdr:ext cx="405130" cy="259080"/>
    <xdr:sp macro="" textlink="">
      <xdr:nvSpPr>
        <xdr:cNvPr id="698" name="n_4mainValue【公民館】&#10;有形固定資産減価償却率"/>
        <xdr:cNvSpPr txBox="1"/>
      </xdr:nvSpPr>
      <xdr:spPr>
        <a:xfrm>
          <a:off x="11563985" y="17651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9" name="正方形/長方形 69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0" name="正方形/長方形 69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1" name="正方形/長方形 70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2" name="正方形/長方形 70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3" name="正方形/長方形 70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4" name="正方形/長方形 70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5" name="正方形/長方形 70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6" name="正方形/長方形 70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7" name="テキスト ボックス 706"/>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8" name="直線コネクタ 70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9" name="直線コネクタ 708"/>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10" name="テキスト ボックス 709"/>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1" name="直線コネクタ 710"/>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12" name="テキスト ボックス 711"/>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3" name="直線コネクタ 712"/>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714" name="テキスト ボックス 713"/>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5" name="直線コネクタ 714"/>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716" name="テキスト ボックス 715"/>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7" name="直線コネクタ 716"/>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718" name="テキスト ボックス 717"/>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9" name="直線コネクタ 718"/>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720" name="テキスト ボックス 719"/>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1"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722" name="直線コネクタ 721"/>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723"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724" name="直線コネクタ 723"/>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725"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726" name="直線コネクタ 725"/>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727" name="【公民館】&#10;一人当たり面積平均値テキスト"/>
        <xdr:cNvSpPr txBox="1"/>
      </xdr:nvSpPr>
      <xdr:spPr>
        <a:xfrm>
          <a:off x="20358100" y="179520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728" name="フローチャート: 判断 727"/>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729" name="フローチャート: 判断 728"/>
        <xdr:cNvSpPr/>
      </xdr:nvSpPr>
      <xdr:spPr>
        <a:xfrm>
          <a:off x="19510375" y="17972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730" name="フローチャート: 判断 729"/>
        <xdr:cNvSpPr/>
      </xdr:nvSpPr>
      <xdr:spPr>
        <a:xfrm>
          <a:off x="1868487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731" name="フローチャート: 判断 730"/>
        <xdr:cNvSpPr/>
      </xdr:nvSpPr>
      <xdr:spPr>
        <a:xfrm>
          <a:off x="1787525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732" name="フローチャート: 判断 731"/>
        <xdr:cNvSpPr/>
      </xdr:nvSpPr>
      <xdr:spPr>
        <a:xfrm>
          <a:off x="17065625" y="17971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3" name="テキスト ボックス 732"/>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4" name="テキスト ボックス 733"/>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5" name="テキスト ボックス 734"/>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6" name="テキスト ボックス 735"/>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7" name="テキスト ボックス 736"/>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107315</xdr:rowOff>
    </xdr:from>
    <xdr:to xmlns:xdr="http://schemas.openxmlformats.org/drawingml/2006/spreadsheetDrawing">
      <xdr:col>116</xdr:col>
      <xdr:colOff>114300</xdr:colOff>
      <xdr:row>101</xdr:row>
      <xdr:rowOff>37465</xdr:rowOff>
    </xdr:to>
    <xdr:sp macro="" textlink="">
      <xdr:nvSpPr>
        <xdr:cNvPr id="738" name="楕円 737"/>
        <xdr:cNvSpPr/>
      </xdr:nvSpPr>
      <xdr:spPr>
        <a:xfrm>
          <a:off x="202692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60325</xdr:rowOff>
    </xdr:from>
    <xdr:ext cx="534035" cy="259080"/>
    <xdr:sp macro="" textlink="">
      <xdr:nvSpPr>
        <xdr:cNvPr id="739" name="【公民館】&#10;一人当たり面積該当値テキスト"/>
        <xdr:cNvSpPr txBox="1"/>
      </xdr:nvSpPr>
      <xdr:spPr>
        <a:xfrm>
          <a:off x="20358100"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134620</xdr:rowOff>
    </xdr:from>
    <xdr:to xmlns:xdr="http://schemas.openxmlformats.org/drawingml/2006/spreadsheetDrawing">
      <xdr:col>112</xdr:col>
      <xdr:colOff>38100</xdr:colOff>
      <xdr:row>101</xdr:row>
      <xdr:rowOff>64770</xdr:rowOff>
    </xdr:to>
    <xdr:sp macro="" textlink="">
      <xdr:nvSpPr>
        <xdr:cNvPr id="740" name="楕円 739"/>
        <xdr:cNvSpPr/>
      </xdr:nvSpPr>
      <xdr:spPr>
        <a:xfrm>
          <a:off x="19510375" y="16708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100</xdr:row>
      <xdr:rowOff>158115</xdr:rowOff>
    </xdr:from>
    <xdr:to xmlns:xdr="http://schemas.openxmlformats.org/drawingml/2006/spreadsheetDrawing">
      <xdr:col>116</xdr:col>
      <xdr:colOff>63500</xdr:colOff>
      <xdr:row>101</xdr:row>
      <xdr:rowOff>13970</xdr:rowOff>
    </xdr:to>
    <xdr:cxnSp macro="">
      <xdr:nvCxnSpPr>
        <xdr:cNvPr id="741" name="直線コネクタ 740"/>
        <xdr:cNvCxnSpPr/>
      </xdr:nvCxnSpPr>
      <xdr:spPr>
        <a:xfrm flipV="1">
          <a:off x="19558000" y="1673161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100</xdr:row>
      <xdr:rowOff>158750</xdr:rowOff>
    </xdr:from>
    <xdr:to xmlns:xdr="http://schemas.openxmlformats.org/drawingml/2006/spreadsheetDrawing">
      <xdr:col>107</xdr:col>
      <xdr:colOff>101600</xdr:colOff>
      <xdr:row>101</xdr:row>
      <xdr:rowOff>88900</xdr:rowOff>
    </xdr:to>
    <xdr:sp macro="" textlink="">
      <xdr:nvSpPr>
        <xdr:cNvPr id="742" name="楕円 741"/>
        <xdr:cNvSpPr/>
      </xdr:nvSpPr>
      <xdr:spPr>
        <a:xfrm>
          <a:off x="18684875"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101</xdr:row>
      <xdr:rowOff>13970</xdr:rowOff>
    </xdr:from>
    <xdr:to xmlns:xdr="http://schemas.openxmlformats.org/drawingml/2006/spreadsheetDrawing">
      <xdr:col>111</xdr:col>
      <xdr:colOff>174625</xdr:colOff>
      <xdr:row>101</xdr:row>
      <xdr:rowOff>38100</xdr:rowOff>
    </xdr:to>
    <xdr:cxnSp macro="">
      <xdr:nvCxnSpPr>
        <xdr:cNvPr id="743" name="直線コネクタ 742"/>
        <xdr:cNvCxnSpPr/>
      </xdr:nvCxnSpPr>
      <xdr:spPr>
        <a:xfrm flipV="1">
          <a:off x="18735675" y="16758920"/>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101</xdr:row>
      <xdr:rowOff>17780</xdr:rowOff>
    </xdr:from>
    <xdr:to xmlns:xdr="http://schemas.openxmlformats.org/drawingml/2006/spreadsheetDrawing">
      <xdr:col>102</xdr:col>
      <xdr:colOff>165100</xdr:colOff>
      <xdr:row>101</xdr:row>
      <xdr:rowOff>119380</xdr:rowOff>
    </xdr:to>
    <xdr:sp macro="" textlink="">
      <xdr:nvSpPr>
        <xdr:cNvPr id="744" name="楕円 743"/>
        <xdr:cNvSpPr/>
      </xdr:nvSpPr>
      <xdr:spPr>
        <a:xfrm>
          <a:off x="1787525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101</xdr:row>
      <xdr:rowOff>38100</xdr:rowOff>
    </xdr:from>
    <xdr:to xmlns:xdr="http://schemas.openxmlformats.org/drawingml/2006/spreadsheetDrawing">
      <xdr:col>107</xdr:col>
      <xdr:colOff>50800</xdr:colOff>
      <xdr:row>101</xdr:row>
      <xdr:rowOff>68580</xdr:rowOff>
    </xdr:to>
    <xdr:cxnSp macro="">
      <xdr:nvCxnSpPr>
        <xdr:cNvPr id="745" name="直線コネクタ 744"/>
        <xdr:cNvCxnSpPr/>
      </xdr:nvCxnSpPr>
      <xdr:spPr>
        <a:xfrm flipV="1">
          <a:off x="17926050" y="1678305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101</xdr:row>
      <xdr:rowOff>114935</xdr:rowOff>
    </xdr:from>
    <xdr:to xmlns:xdr="http://schemas.openxmlformats.org/drawingml/2006/spreadsheetDrawing">
      <xdr:col>98</xdr:col>
      <xdr:colOff>38100</xdr:colOff>
      <xdr:row>102</xdr:row>
      <xdr:rowOff>45085</xdr:rowOff>
    </xdr:to>
    <xdr:sp macro="" textlink="">
      <xdr:nvSpPr>
        <xdr:cNvPr id="746" name="楕円 745"/>
        <xdr:cNvSpPr/>
      </xdr:nvSpPr>
      <xdr:spPr>
        <a:xfrm>
          <a:off x="17065625" y="16859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101</xdr:row>
      <xdr:rowOff>68580</xdr:rowOff>
    </xdr:from>
    <xdr:to xmlns:xdr="http://schemas.openxmlformats.org/drawingml/2006/spreadsheetDrawing">
      <xdr:col>102</xdr:col>
      <xdr:colOff>114300</xdr:colOff>
      <xdr:row>101</xdr:row>
      <xdr:rowOff>166370</xdr:rowOff>
    </xdr:to>
    <xdr:cxnSp macro="">
      <xdr:nvCxnSpPr>
        <xdr:cNvPr id="747" name="直線コネクタ 746"/>
        <xdr:cNvCxnSpPr/>
      </xdr:nvCxnSpPr>
      <xdr:spPr>
        <a:xfrm flipV="1">
          <a:off x="17113250" y="16813530"/>
          <a:ext cx="8128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120650</xdr:rowOff>
    </xdr:from>
    <xdr:ext cx="469900" cy="258445"/>
    <xdr:sp macro="" textlink="">
      <xdr:nvSpPr>
        <xdr:cNvPr id="748" name="n_1aveValue【公民館】&#10;一人当たり面積"/>
        <xdr:cNvSpPr txBox="1"/>
      </xdr:nvSpPr>
      <xdr:spPr>
        <a:xfrm>
          <a:off x="19329400" y="18065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120650</xdr:rowOff>
    </xdr:from>
    <xdr:ext cx="469265" cy="258445"/>
    <xdr:sp macro="" textlink="">
      <xdr:nvSpPr>
        <xdr:cNvPr id="749" name="n_2aveValue【公民館】&#10;一人当たり面積"/>
        <xdr:cNvSpPr txBox="1"/>
      </xdr:nvSpPr>
      <xdr:spPr>
        <a:xfrm>
          <a:off x="18516600" y="1806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114935</xdr:rowOff>
    </xdr:from>
    <xdr:ext cx="469265" cy="259080"/>
    <xdr:sp macro="" textlink="">
      <xdr:nvSpPr>
        <xdr:cNvPr id="750" name="n_3aveValue【公民館】&#10;一人当たり面積"/>
        <xdr:cNvSpPr txBox="1"/>
      </xdr:nvSpPr>
      <xdr:spPr>
        <a:xfrm>
          <a:off x="17706975" y="18060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118745</xdr:rowOff>
    </xdr:from>
    <xdr:ext cx="469265" cy="259080"/>
    <xdr:sp macro="" textlink="">
      <xdr:nvSpPr>
        <xdr:cNvPr id="751" name="n_4aveValue【公民館】&#10;一人当たり面積"/>
        <xdr:cNvSpPr txBox="1"/>
      </xdr:nvSpPr>
      <xdr:spPr>
        <a:xfrm>
          <a:off x="16897350" y="18063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99</xdr:row>
      <xdr:rowOff>81280</xdr:rowOff>
    </xdr:from>
    <xdr:ext cx="534035" cy="259080"/>
    <xdr:sp macro="" textlink="">
      <xdr:nvSpPr>
        <xdr:cNvPr id="752" name="n_1mainValue【公民館】&#10;一人当たり面積"/>
        <xdr:cNvSpPr txBox="1"/>
      </xdr:nvSpPr>
      <xdr:spPr>
        <a:xfrm>
          <a:off x="19297015" y="16483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99</xdr:row>
      <xdr:rowOff>105410</xdr:rowOff>
    </xdr:from>
    <xdr:ext cx="534035" cy="259080"/>
    <xdr:sp macro="" textlink="">
      <xdr:nvSpPr>
        <xdr:cNvPr id="753" name="n_2mainValue【公民館】&#10;一人当たり面積"/>
        <xdr:cNvSpPr txBox="1"/>
      </xdr:nvSpPr>
      <xdr:spPr>
        <a:xfrm>
          <a:off x="18500090" y="16507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99</xdr:row>
      <xdr:rowOff>135890</xdr:rowOff>
    </xdr:from>
    <xdr:ext cx="534035" cy="259080"/>
    <xdr:sp macro="" textlink="">
      <xdr:nvSpPr>
        <xdr:cNvPr id="754" name="n_3mainValue【公民館】&#10;一人当たり面積"/>
        <xdr:cNvSpPr txBox="1"/>
      </xdr:nvSpPr>
      <xdr:spPr>
        <a:xfrm>
          <a:off x="17674590" y="16537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100</xdr:row>
      <xdr:rowOff>61595</xdr:rowOff>
    </xdr:from>
    <xdr:ext cx="534035" cy="259080"/>
    <xdr:sp macro="" textlink="">
      <xdr:nvSpPr>
        <xdr:cNvPr id="755" name="n_4mainValue【公民館】&#10;一人当たり面積"/>
        <xdr:cNvSpPr txBox="1"/>
      </xdr:nvSpPr>
      <xdr:spPr>
        <a:xfrm>
          <a:off x="16864965"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6" name="正方形/長方形 755"/>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7" name="正方形/長方形 756"/>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8" name="テキスト ボックス 757"/>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類似団体と比較して、特に有形固定資産減価償却率が高くなっている施設は、道路、橋りょう・トンネル等である。学校施設等については、耐震と併せて大規模改修をすでに実施しているが、今後、小・中学校や保育園、サテライトオフィス等を含む複合型施設への改修を予定している。また、橋りょう・トンネルについては、点検等を順次実施しており、点検結果による優先順位の判定に基づき、橋梁補修等に取り組んでいく。今後も公共施設総合管理計画に基づき、適正に管理運営をしていく。</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1,222
1,215
196.73
2,513,034
2,312,281
174,980
1,296,268
2,449,579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41" name="正方形/長方形 4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42" name="正方形/長方形 4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43" name="正方形/長方形 4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44" name="正方形/長方形 4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45" name="正方形/長方形 4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46" name="正方形/長方形 4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47" name="正方形/長方形 4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48" name="正方形/長方形 47"/>
        <xdr:cNvSpPr/>
      </xdr:nvSpPr>
      <xdr:spPr>
        <a:xfrm>
          <a:off x="6064250"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49" name="正方形/長方形 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51" name="正方形/長方形 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53" name="正方形/長方形 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55" name="正方形/長方形 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56" name="正方形/長方形 55"/>
        <xdr:cNvSpPr/>
      </xdr:nvSpPr>
      <xdr:spPr>
        <a:xfrm>
          <a:off x="698500" y="881189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57" name="正方形/長方形 56"/>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59" name="正方形/長方形 58"/>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61" name="正方形/長方形 60"/>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63" name="正方形/長方形 62"/>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64" name="正方形/長方形 63"/>
        <xdr:cNvSpPr/>
      </xdr:nvSpPr>
      <xdr:spPr>
        <a:xfrm>
          <a:off x="6064250" y="881189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65" name="正方形/長方形 64"/>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66" name="正方形/長方形 65"/>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67" name="正方形/長方形 66"/>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68" name="正方形/長方形 67"/>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69" name="正方形/長方形 68"/>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70" name="正方形/長方形 69"/>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71" name="正方形/長方形 70"/>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72" name="正方形/長方形 71"/>
        <xdr:cNvSpPr/>
      </xdr:nvSpPr>
      <xdr:spPr>
        <a:xfrm>
          <a:off x="6985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73" name="正方形/長方形 72"/>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74" name="正方形/長方形 73"/>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75" name="正方形/長方形 74"/>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76" name="正方形/長方形 75"/>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77" name="正方形/長方形 76"/>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78" name="正方形/長方形 77"/>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79" name="正方形/長方形 78"/>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80" name="正方形/長方形 79"/>
        <xdr:cNvSpPr/>
      </xdr:nvSpPr>
      <xdr:spPr>
        <a:xfrm>
          <a:off x="6064250"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81" name="正方形/長方形 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82" name="正方形/長方形 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83" name="正方形/長方形 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84" name="正方形/長方形 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85" name="正方形/長方形 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86" name="正方形/長方形 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87" name="正方形/長方形 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88" name="正方形/長方形 87"/>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89" name="テキスト ボックス 88"/>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90" name="直線コネクタ 89"/>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91" name="テキスト ボックス 90"/>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92" name="直線コネクタ 91"/>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93" name="テキスト ボックス 92"/>
        <xdr:cNvSpPr txBox="1"/>
      </xdr:nvSpPr>
      <xdr:spPr>
        <a:xfrm>
          <a:off x="2787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94" name="直線コネクタ 93"/>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95" name="テキスト ボックス 94"/>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96" name="直線コネクタ 95"/>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97" name="テキスト ボックス 96"/>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98" name="直線コネクタ 97"/>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99" name="テキスト ボックス 98"/>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100" name="直線コネクタ 99"/>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101" name="テキスト ボックス 100"/>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02"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108</xdr:row>
      <xdr:rowOff>76200</xdr:rowOff>
    </xdr:to>
    <xdr:cxnSp macro="">
      <xdr:nvCxnSpPr>
        <xdr:cNvPr id="103" name="直線コネクタ 102"/>
        <xdr:cNvCxnSpPr/>
      </xdr:nvCxnSpPr>
      <xdr:spPr>
        <a:xfrm flipV="1">
          <a:off x="4253865" y="16638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265" cy="259080"/>
    <xdr:sp macro="" textlink="">
      <xdr:nvSpPr>
        <xdr:cNvPr id="104" name="【市民会館】&#10;有形固定資産減価償却率最小値テキスト"/>
        <xdr:cNvSpPr txBox="1"/>
      </xdr:nvSpPr>
      <xdr:spPr>
        <a:xfrm>
          <a:off x="4292600"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105" name="直線コネクタ 104"/>
        <xdr:cNvCxnSpPr/>
      </xdr:nvCxnSpPr>
      <xdr:spPr>
        <a:xfrm>
          <a:off x="4181475"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4495" cy="259080"/>
    <xdr:sp macro="" textlink="">
      <xdr:nvSpPr>
        <xdr:cNvPr id="106" name="【市民会館】&#10;有形固定資産減価償却率最大値テキスト"/>
        <xdr:cNvSpPr txBox="1"/>
      </xdr:nvSpPr>
      <xdr:spPr>
        <a:xfrm>
          <a:off x="4292600" y="1641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107" name="直線コネクタ 106"/>
        <xdr:cNvCxnSpPr/>
      </xdr:nvCxnSpPr>
      <xdr:spPr>
        <a:xfrm>
          <a:off x="4181475" y="1663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107950</xdr:rowOff>
    </xdr:from>
    <xdr:ext cx="404495" cy="259080"/>
    <xdr:sp macro="" textlink="">
      <xdr:nvSpPr>
        <xdr:cNvPr id="108" name="【市民会館】&#10;有形固定資産減価償却率平均値テキスト"/>
        <xdr:cNvSpPr txBox="1"/>
      </xdr:nvSpPr>
      <xdr:spPr>
        <a:xfrm>
          <a:off x="4292600" y="170243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109" name="フローチャート: 判断 108"/>
        <xdr:cNvSpPr/>
      </xdr:nvSpPr>
      <xdr:spPr>
        <a:xfrm>
          <a:off x="4203700" y="1717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45720</xdr:rowOff>
    </xdr:from>
    <xdr:to xmlns:xdr="http://schemas.openxmlformats.org/drawingml/2006/spreadsheetDrawing">
      <xdr:col>20</xdr:col>
      <xdr:colOff>38100</xdr:colOff>
      <xdr:row>103</xdr:row>
      <xdr:rowOff>147320</xdr:rowOff>
    </xdr:to>
    <xdr:sp macro="" textlink="">
      <xdr:nvSpPr>
        <xdr:cNvPr id="110" name="フローチャート: 判断 109"/>
        <xdr:cNvSpPr/>
      </xdr:nvSpPr>
      <xdr:spPr>
        <a:xfrm>
          <a:off x="3444875" y="17133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0</xdr:rowOff>
    </xdr:from>
    <xdr:to xmlns:xdr="http://schemas.openxmlformats.org/drawingml/2006/spreadsheetDrawing">
      <xdr:col>15</xdr:col>
      <xdr:colOff>101600</xdr:colOff>
      <xdr:row>103</xdr:row>
      <xdr:rowOff>101600</xdr:rowOff>
    </xdr:to>
    <xdr:sp macro="" textlink="">
      <xdr:nvSpPr>
        <xdr:cNvPr id="111" name="フローチャート: 判断 110"/>
        <xdr:cNvSpPr/>
      </xdr:nvSpPr>
      <xdr:spPr>
        <a:xfrm>
          <a:off x="2619375" y="170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91440</xdr:rowOff>
    </xdr:from>
    <xdr:to xmlns:xdr="http://schemas.openxmlformats.org/drawingml/2006/spreadsheetDrawing">
      <xdr:col>10</xdr:col>
      <xdr:colOff>165100</xdr:colOff>
      <xdr:row>103</xdr:row>
      <xdr:rowOff>21590</xdr:rowOff>
    </xdr:to>
    <xdr:sp macro="" textlink="">
      <xdr:nvSpPr>
        <xdr:cNvPr id="112" name="フローチャート: 判断 111"/>
        <xdr:cNvSpPr/>
      </xdr:nvSpPr>
      <xdr:spPr>
        <a:xfrm>
          <a:off x="1809750" y="170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9525</xdr:rowOff>
    </xdr:from>
    <xdr:to xmlns:xdr="http://schemas.openxmlformats.org/drawingml/2006/spreadsheetDrawing">
      <xdr:col>6</xdr:col>
      <xdr:colOff>38100</xdr:colOff>
      <xdr:row>102</xdr:row>
      <xdr:rowOff>111125</xdr:rowOff>
    </xdr:to>
    <xdr:sp macro="" textlink="">
      <xdr:nvSpPr>
        <xdr:cNvPr id="113" name="フローチャート: 判断 112"/>
        <xdr:cNvSpPr/>
      </xdr:nvSpPr>
      <xdr:spPr>
        <a:xfrm>
          <a:off x="1000125" y="16925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114" name="テキスト ボックス 113"/>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115" name="テキスト ボックス 114"/>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116" name="テキスト ボックス 115"/>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117" name="テキスト ボックス 116"/>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118" name="テキスト ボックス 117"/>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109855</xdr:rowOff>
    </xdr:from>
    <xdr:to xmlns:xdr="http://schemas.openxmlformats.org/drawingml/2006/spreadsheetDrawing">
      <xdr:col>24</xdr:col>
      <xdr:colOff>114300</xdr:colOff>
      <xdr:row>106</xdr:row>
      <xdr:rowOff>40640</xdr:rowOff>
    </xdr:to>
    <xdr:sp macro="" textlink="">
      <xdr:nvSpPr>
        <xdr:cNvPr id="119" name="楕円 118"/>
        <xdr:cNvSpPr/>
      </xdr:nvSpPr>
      <xdr:spPr>
        <a:xfrm>
          <a:off x="4203700" y="1754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88265</xdr:rowOff>
    </xdr:from>
    <xdr:ext cx="404495" cy="258445"/>
    <xdr:sp macro="" textlink="">
      <xdr:nvSpPr>
        <xdr:cNvPr id="120" name="【市民会館】&#10;有形固定資産減価償却率該当値テキスト"/>
        <xdr:cNvSpPr txBox="1"/>
      </xdr:nvSpPr>
      <xdr:spPr>
        <a:xfrm>
          <a:off x="4292600" y="17519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59690</xdr:rowOff>
    </xdr:from>
    <xdr:to xmlns:xdr="http://schemas.openxmlformats.org/drawingml/2006/spreadsheetDrawing">
      <xdr:col>20</xdr:col>
      <xdr:colOff>38100</xdr:colOff>
      <xdr:row>105</xdr:row>
      <xdr:rowOff>161290</xdr:rowOff>
    </xdr:to>
    <xdr:sp macro="" textlink="">
      <xdr:nvSpPr>
        <xdr:cNvPr id="121" name="楕円 120"/>
        <xdr:cNvSpPr/>
      </xdr:nvSpPr>
      <xdr:spPr>
        <a:xfrm>
          <a:off x="3444875" y="174904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110490</xdr:rowOff>
    </xdr:from>
    <xdr:to xmlns:xdr="http://schemas.openxmlformats.org/drawingml/2006/spreadsheetDrawing">
      <xdr:col>24</xdr:col>
      <xdr:colOff>63500</xdr:colOff>
      <xdr:row>105</xdr:row>
      <xdr:rowOff>160655</xdr:rowOff>
    </xdr:to>
    <xdr:cxnSp macro="">
      <xdr:nvCxnSpPr>
        <xdr:cNvPr id="122" name="直線コネクタ 121"/>
        <xdr:cNvCxnSpPr/>
      </xdr:nvCxnSpPr>
      <xdr:spPr>
        <a:xfrm>
          <a:off x="3492500" y="17541240"/>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13970</xdr:rowOff>
    </xdr:from>
    <xdr:to xmlns:xdr="http://schemas.openxmlformats.org/drawingml/2006/spreadsheetDrawing">
      <xdr:col>15</xdr:col>
      <xdr:colOff>101600</xdr:colOff>
      <xdr:row>105</xdr:row>
      <xdr:rowOff>115570</xdr:rowOff>
    </xdr:to>
    <xdr:sp macro="" textlink="">
      <xdr:nvSpPr>
        <xdr:cNvPr id="123" name="楕円 122"/>
        <xdr:cNvSpPr/>
      </xdr:nvSpPr>
      <xdr:spPr>
        <a:xfrm>
          <a:off x="2619375"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64770</xdr:rowOff>
    </xdr:from>
    <xdr:to xmlns:xdr="http://schemas.openxmlformats.org/drawingml/2006/spreadsheetDrawing">
      <xdr:col>19</xdr:col>
      <xdr:colOff>174625</xdr:colOff>
      <xdr:row>105</xdr:row>
      <xdr:rowOff>110490</xdr:rowOff>
    </xdr:to>
    <xdr:cxnSp macro="">
      <xdr:nvCxnSpPr>
        <xdr:cNvPr id="124" name="直線コネクタ 123"/>
        <xdr:cNvCxnSpPr/>
      </xdr:nvCxnSpPr>
      <xdr:spPr>
        <a:xfrm>
          <a:off x="2670175" y="1749552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135255</xdr:rowOff>
    </xdr:from>
    <xdr:to xmlns:xdr="http://schemas.openxmlformats.org/drawingml/2006/spreadsheetDrawing">
      <xdr:col>10</xdr:col>
      <xdr:colOff>165100</xdr:colOff>
      <xdr:row>105</xdr:row>
      <xdr:rowOff>65405</xdr:rowOff>
    </xdr:to>
    <xdr:sp macro="" textlink="">
      <xdr:nvSpPr>
        <xdr:cNvPr id="125" name="楕円 124"/>
        <xdr:cNvSpPr/>
      </xdr:nvSpPr>
      <xdr:spPr>
        <a:xfrm>
          <a:off x="1809750" y="17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14605</xdr:rowOff>
    </xdr:from>
    <xdr:to xmlns:xdr="http://schemas.openxmlformats.org/drawingml/2006/spreadsheetDrawing">
      <xdr:col>15</xdr:col>
      <xdr:colOff>50800</xdr:colOff>
      <xdr:row>105</xdr:row>
      <xdr:rowOff>64770</xdr:rowOff>
    </xdr:to>
    <xdr:cxnSp macro="">
      <xdr:nvCxnSpPr>
        <xdr:cNvPr id="126" name="直線コネクタ 125"/>
        <xdr:cNvCxnSpPr/>
      </xdr:nvCxnSpPr>
      <xdr:spPr>
        <a:xfrm>
          <a:off x="1860550" y="17445355"/>
          <a:ext cx="8096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85090</xdr:rowOff>
    </xdr:from>
    <xdr:to xmlns:xdr="http://schemas.openxmlformats.org/drawingml/2006/spreadsheetDrawing">
      <xdr:col>6</xdr:col>
      <xdr:colOff>38100</xdr:colOff>
      <xdr:row>105</xdr:row>
      <xdr:rowOff>15240</xdr:rowOff>
    </xdr:to>
    <xdr:sp macro="" textlink="">
      <xdr:nvSpPr>
        <xdr:cNvPr id="127" name="楕円 126"/>
        <xdr:cNvSpPr/>
      </xdr:nvSpPr>
      <xdr:spPr>
        <a:xfrm>
          <a:off x="1000125" y="17344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135890</xdr:rowOff>
    </xdr:from>
    <xdr:to xmlns:xdr="http://schemas.openxmlformats.org/drawingml/2006/spreadsheetDrawing">
      <xdr:col>10</xdr:col>
      <xdr:colOff>114300</xdr:colOff>
      <xdr:row>105</xdr:row>
      <xdr:rowOff>14605</xdr:rowOff>
    </xdr:to>
    <xdr:cxnSp macro="">
      <xdr:nvCxnSpPr>
        <xdr:cNvPr id="128" name="直線コネクタ 127"/>
        <xdr:cNvCxnSpPr/>
      </xdr:nvCxnSpPr>
      <xdr:spPr>
        <a:xfrm>
          <a:off x="1047750" y="17395190"/>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163830</xdr:rowOff>
    </xdr:from>
    <xdr:ext cx="405130" cy="259080"/>
    <xdr:sp macro="" textlink="">
      <xdr:nvSpPr>
        <xdr:cNvPr id="129" name="n_1aveValue【市民会館】&#10;有形固定資産減価償却率"/>
        <xdr:cNvSpPr txBox="1"/>
      </xdr:nvSpPr>
      <xdr:spPr>
        <a:xfrm>
          <a:off x="3296285" y="1690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118110</xdr:rowOff>
    </xdr:from>
    <xdr:ext cx="405130" cy="259080"/>
    <xdr:sp macro="" textlink="">
      <xdr:nvSpPr>
        <xdr:cNvPr id="130" name="n_2aveValue【市民会館】&#10;有形固定資産減価償却率"/>
        <xdr:cNvSpPr txBox="1"/>
      </xdr:nvSpPr>
      <xdr:spPr>
        <a:xfrm>
          <a:off x="2483485"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38100</xdr:rowOff>
    </xdr:from>
    <xdr:ext cx="405130" cy="259080"/>
    <xdr:sp macro="" textlink="">
      <xdr:nvSpPr>
        <xdr:cNvPr id="131" name="n_3aveValue【市民会館】&#10;有形固定資産減価償却率"/>
        <xdr:cNvSpPr txBox="1"/>
      </xdr:nvSpPr>
      <xdr:spPr>
        <a:xfrm>
          <a:off x="1673860" y="1678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127635</xdr:rowOff>
    </xdr:from>
    <xdr:ext cx="405130" cy="259080"/>
    <xdr:sp macro="" textlink="">
      <xdr:nvSpPr>
        <xdr:cNvPr id="132" name="n_4aveValue【市民会館】&#10;有形固定資産減価償却率"/>
        <xdr:cNvSpPr txBox="1"/>
      </xdr:nvSpPr>
      <xdr:spPr>
        <a:xfrm>
          <a:off x="864235" y="16701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152400</xdr:rowOff>
    </xdr:from>
    <xdr:ext cx="405130" cy="259080"/>
    <xdr:sp macro="" textlink="">
      <xdr:nvSpPr>
        <xdr:cNvPr id="133" name="n_1mainValue【市民会館】&#10;有形固定資産減価償却率"/>
        <xdr:cNvSpPr txBox="1"/>
      </xdr:nvSpPr>
      <xdr:spPr>
        <a:xfrm>
          <a:off x="3296285" y="17583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106680</xdr:rowOff>
    </xdr:from>
    <xdr:ext cx="405130" cy="259080"/>
    <xdr:sp macro="" textlink="">
      <xdr:nvSpPr>
        <xdr:cNvPr id="134" name="n_2mainValue【市民会館】&#10;有形固定資産減価償却率"/>
        <xdr:cNvSpPr txBox="1"/>
      </xdr:nvSpPr>
      <xdr:spPr>
        <a:xfrm>
          <a:off x="2483485" y="1753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56515</xdr:rowOff>
    </xdr:from>
    <xdr:ext cx="405130" cy="258445"/>
    <xdr:sp macro="" textlink="">
      <xdr:nvSpPr>
        <xdr:cNvPr id="135" name="n_3mainValue【市民会館】&#10;有形固定資産減価償却率"/>
        <xdr:cNvSpPr txBox="1"/>
      </xdr:nvSpPr>
      <xdr:spPr>
        <a:xfrm>
          <a:off x="1673860" y="17487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6350</xdr:rowOff>
    </xdr:from>
    <xdr:ext cx="405130" cy="258445"/>
    <xdr:sp macro="" textlink="">
      <xdr:nvSpPr>
        <xdr:cNvPr id="136" name="n_4mainValue【市民会館】&#10;有形固定資産減価償却率"/>
        <xdr:cNvSpPr txBox="1"/>
      </xdr:nvSpPr>
      <xdr:spPr>
        <a:xfrm>
          <a:off x="864235" y="17437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37" name="正方形/長方形 13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38" name="正方形/長方形 13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39" name="正方形/長方形 13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40" name="正方形/長方形 13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41" name="正方形/長方形 14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42" name="正方形/長方形 14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43" name="正方形/長方形 14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44" name="正方形/長方形 143"/>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145" name="テキスト ボックス 144"/>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146" name="直線コネクタ 145"/>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147" name="直線コネクタ 146"/>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148" name="テキスト ボックス 147"/>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149" name="直線コネクタ 148"/>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150" name="テキスト ボックス 149"/>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151" name="直線コネクタ 150"/>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152" name="テキスト ボックス 151"/>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153" name="直線コネクタ 152"/>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154" name="テキスト ボックス 153"/>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155" name="直線コネクタ 154"/>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156" name="テキスト ボックス 155"/>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157" name="直線コネクタ 156"/>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158" name="テキスト ボックス 157"/>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59"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53975</xdr:rowOff>
    </xdr:from>
    <xdr:to xmlns:xdr="http://schemas.openxmlformats.org/drawingml/2006/spreadsheetDrawing">
      <xdr:col>54</xdr:col>
      <xdr:colOff>174625</xdr:colOff>
      <xdr:row>108</xdr:row>
      <xdr:rowOff>128270</xdr:rowOff>
    </xdr:to>
    <xdr:cxnSp macro="">
      <xdr:nvCxnSpPr>
        <xdr:cNvPr id="160" name="直線コネクタ 159"/>
        <xdr:cNvCxnSpPr/>
      </xdr:nvCxnSpPr>
      <xdr:spPr>
        <a:xfrm flipV="1">
          <a:off x="9604375" y="1679892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9265" cy="258445"/>
    <xdr:sp macro="" textlink="">
      <xdr:nvSpPr>
        <xdr:cNvPr id="161" name="【市民会館】&#10;一人当たり面積最小値テキスト"/>
        <xdr:cNvSpPr txBox="1"/>
      </xdr:nvSpPr>
      <xdr:spPr>
        <a:xfrm>
          <a:off x="9642475"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128270</xdr:rowOff>
    </xdr:from>
    <xdr:to xmlns:xdr="http://schemas.openxmlformats.org/drawingml/2006/spreadsheetDrawing">
      <xdr:col>55</xdr:col>
      <xdr:colOff>88900</xdr:colOff>
      <xdr:row>108</xdr:row>
      <xdr:rowOff>128270</xdr:rowOff>
    </xdr:to>
    <xdr:cxnSp macro="">
      <xdr:nvCxnSpPr>
        <xdr:cNvPr id="162" name="直線コネクタ 161"/>
        <xdr:cNvCxnSpPr/>
      </xdr:nvCxnSpPr>
      <xdr:spPr>
        <a:xfrm>
          <a:off x="9531350"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635</xdr:rowOff>
    </xdr:from>
    <xdr:ext cx="469265" cy="259080"/>
    <xdr:sp macro="" textlink="">
      <xdr:nvSpPr>
        <xdr:cNvPr id="163" name="【市民会館】&#10;一人当たり面積最大値テキスト"/>
        <xdr:cNvSpPr txBox="1"/>
      </xdr:nvSpPr>
      <xdr:spPr>
        <a:xfrm>
          <a:off x="9642475" y="16574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53975</xdr:rowOff>
    </xdr:from>
    <xdr:to xmlns:xdr="http://schemas.openxmlformats.org/drawingml/2006/spreadsheetDrawing">
      <xdr:col>55</xdr:col>
      <xdr:colOff>88900</xdr:colOff>
      <xdr:row>101</xdr:row>
      <xdr:rowOff>53975</xdr:rowOff>
    </xdr:to>
    <xdr:cxnSp macro="">
      <xdr:nvCxnSpPr>
        <xdr:cNvPr id="164" name="直線コネクタ 163"/>
        <xdr:cNvCxnSpPr/>
      </xdr:nvCxnSpPr>
      <xdr:spPr>
        <a:xfrm>
          <a:off x="9531350" y="1679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50800</xdr:rowOff>
    </xdr:from>
    <xdr:ext cx="469265" cy="259080"/>
    <xdr:sp macro="" textlink="">
      <xdr:nvSpPr>
        <xdr:cNvPr id="165" name="【市民会館】&#10;一人当たり面積平均値テキスト"/>
        <xdr:cNvSpPr txBox="1"/>
      </xdr:nvSpPr>
      <xdr:spPr>
        <a:xfrm>
          <a:off x="9642475" y="176530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72390</xdr:rowOff>
    </xdr:from>
    <xdr:to xmlns:xdr="http://schemas.openxmlformats.org/drawingml/2006/spreadsheetDrawing">
      <xdr:col>55</xdr:col>
      <xdr:colOff>50800</xdr:colOff>
      <xdr:row>107</xdr:row>
      <xdr:rowOff>2540</xdr:rowOff>
    </xdr:to>
    <xdr:sp macro="" textlink="">
      <xdr:nvSpPr>
        <xdr:cNvPr id="166" name="フローチャート: 判断 165"/>
        <xdr:cNvSpPr/>
      </xdr:nvSpPr>
      <xdr:spPr>
        <a:xfrm>
          <a:off x="9569450"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167" name="フローチャート: 判断 166"/>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168" name="フローチャート: 判断 167"/>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169" name="フローチャート: 判断 168"/>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170" name="フローチャート: 判断 169"/>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171" name="テキスト ボックス 170"/>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172" name="テキスト ボックス 171"/>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173" name="テキスト ボックス 172"/>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174" name="テキスト ボックス 173"/>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175" name="テキスト ボックス 174"/>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101</xdr:row>
      <xdr:rowOff>80010</xdr:rowOff>
    </xdr:from>
    <xdr:to xmlns:xdr="http://schemas.openxmlformats.org/drawingml/2006/spreadsheetDrawing">
      <xdr:col>55</xdr:col>
      <xdr:colOff>50800</xdr:colOff>
      <xdr:row>102</xdr:row>
      <xdr:rowOff>10160</xdr:rowOff>
    </xdr:to>
    <xdr:sp macro="" textlink="">
      <xdr:nvSpPr>
        <xdr:cNvPr id="176" name="楕円 175"/>
        <xdr:cNvSpPr/>
      </xdr:nvSpPr>
      <xdr:spPr>
        <a:xfrm>
          <a:off x="9569450" y="168249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100</xdr:row>
      <xdr:rowOff>166370</xdr:rowOff>
    </xdr:from>
    <xdr:ext cx="469265" cy="258445"/>
    <xdr:sp macro="" textlink="">
      <xdr:nvSpPr>
        <xdr:cNvPr id="177" name="【市民会館】&#10;一人当たり面積該当値テキスト"/>
        <xdr:cNvSpPr txBox="1"/>
      </xdr:nvSpPr>
      <xdr:spPr>
        <a:xfrm>
          <a:off x="9642475" y="16739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101</xdr:row>
      <xdr:rowOff>104775</xdr:rowOff>
    </xdr:from>
    <xdr:to xmlns:xdr="http://schemas.openxmlformats.org/drawingml/2006/spreadsheetDrawing">
      <xdr:col>50</xdr:col>
      <xdr:colOff>165100</xdr:colOff>
      <xdr:row>102</xdr:row>
      <xdr:rowOff>34925</xdr:rowOff>
    </xdr:to>
    <xdr:sp macro="" textlink="">
      <xdr:nvSpPr>
        <xdr:cNvPr id="178" name="楕円 177"/>
        <xdr:cNvSpPr/>
      </xdr:nvSpPr>
      <xdr:spPr>
        <a:xfrm>
          <a:off x="879475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101</xdr:row>
      <xdr:rowOff>130810</xdr:rowOff>
    </xdr:from>
    <xdr:to xmlns:xdr="http://schemas.openxmlformats.org/drawingml/2006/spreadsheetDrawing">
      <xdr:col>55</xdr:col>
      <xdr:colOff>0</xdr:colOff>
      <xdr:row>101</xdr:row>
      <xdr:rowOff>155575</xdr:rowOff>
    </xdr:to>
    <xdr:cxnSp macro="">
      <xdr:nvCxnSpPr>
        <xdr:cNvPr id="179" name="直線コネクタ 178"/>
        <xdr:cNvCxnSpPr/>
      </xdr:nvCxnSpPr>
      <xdr:spPr>
        <a:xfrm flipV="1">
          <a:off x="8845550" y="16875760"/>
          <a:ext cx="7588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101</xdr:row>
      <xdr:rowOff>126365</xdr:rowOff>
    </xdr:from>
    <xdr:to xmlns:xdr="http://schemas.openxmlformats.org/drawingml/2006/spreadsheetDrawing">
      <xdr:col>46</xdr:col>
      <xdr:colOff>38100</xdr:colOff>
      <xdr:row>102</xdr:row>
      <xdr:rowOff>56515</xdr:rowOff>
    </xdr:to>
    <xdr:sp macro="" textlink="">
      <xdr:nvSpPr>
        <xdr:cNvPr id="180" name="楕円 179"/>
        <xdr:cNvSpPr/>
      </xdr:nvSpPr>
      <xdr:spPr>
        <a:xfrm>
          <a:off x="7985125" y="16871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101</xdr:row>
      <xdr:rowOff>155575</xdr:rowOff>
    </xdr:from>
    <xdr:to xmlns:xdr="http://schemas.openxmlformats.org/drawingml/2006/spreadsheetDrawing">
      <xdr:col>50</xdr:col>
      <xdr:colOff>114300</xdr:colOff>
      <xdr:row>102</xdr:row>
      <xdr:rowOff>6350</xdr:rowOff>
    </xdr:to>
    <xdr:cxnSp macro="">
      <xdr:nvCxnSpPr>
        <xdr:cNvPr id="181" name="直線コネクタ 180"/>
        <xdr:cNvCxnSpPr/>
      </xdr:nvCxnSpPr>
      <xdr:spPr>
        <a:xfrm flipV="1">
          <a:off x="8032750" y="1690052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101</xdr:row>
      <xdr:rowOff>158750</xdr:rowOff>
    </xdr:from>
    <xdr:to xmlns:xdr="http://schemas.openxmlformats.org/drawingml/2006/spreadsheetDrawing">
      <xdr:col>41</xdr:col>
      <xdr:colOff>101600</xdr:colOff>
      <xdr:row>102</xdr:row>
      <xdr:rowOff>88900</xdr:rowOff>
    </xdr:to>
    <xdr:sp macro="" textlink="">
      <xdr:nvSpPr>
        <xdr:cNvPr id="182" name="楕円 181"/>
        <xdr:cNvSpPr/>
      </xdr:nvSpPr>
      <xdr:spPr>
        <a:xfrm>
          <a:off x="7159625"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6350</xdr:rowOff>
    </xdr:from>
    <xdr:to xmlns:xdr="http://schemas.openxmlformats.org/drawingml/2006/spreadsheetDrawing">
      <xdr:col>45</xdr:col>
      <xdr:colOff>174625</xdr:colOff>
      <xdr:row>102</xdr:row>
      <xdr:rowOff>38100</xdr:rowOff>
    </xdr:to>
    <xdr:cxnSp macro="">
      <xdr:nvCxnSpPr>
        <xdr:cNvPr id="183" name="直線コネクタ 182"/>
        <xdr:cNvCxnSpPr/>
      </xdr:nvCxnSpPr>
      <xdr:spPr>
        <a:xfrm flipV="1">
          <a:off x="7210425" y="1692275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102</xdr:row>
      <xdr:rowOff>3175</xdr:rowOff>
    </xdr:from>
    <xdr:to xmlns:xdr="http://schemas.openxmlformats.org/drawingml/2006/spreadsheetDrawing">
      <xdr:col>36</xdr:col>
      <xdr:colOff>165100</xdr:colOff>
      <xdr:row>102</xdr:row>
      <xdr:rowOff>104775</xdr:rowOff>
    </xdr:to>
    <xdr:sp macro="" textlink="">
      <xdr:nvSpPr>
        <xdr:cNvPr id="184" name="楕円 183"/>
        <xdr:cNvSpPr/>
      </xdr:nvSpPr>
      <xdr:spPr>
        <a:xfrm>
          <a:off x="6350000" y="16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38100</xdr:rowOff>
    </xdr:from>
    <xdr:to xmlns:xdr="http://schemas.openxmlformats.org/drawingml/2006/spreadsheetDrawing">
      <xdr:col>41</xdr:col>
      <xdr:colOff>50800</xdr:colOff>
      <xdr:row>102</xdr:row>
      <xdr:rowOff>53975</xdr:rowOff>
    </xdr:to>
    <xdr:cxnSp macro="">
      <xdr:nvCxnSpPr>
        <xdr:cNvPr id="185" name="直線コネクタ 184"/>
        <xdr:cNvCxnSpPr/>
      </xdr:nvCxnSpPr>
      <xdr:spPr>
        <a:xfrm flipV="1">
          <a:off x="6400800" y="16954500"/>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55880</xdr:rowOff>
    </xdr:from>
    <xdr:ext cx="469900" cy="259080"/>
    <xdr:sp macro="" textlink="">
      <xdr:nvSpPr>
        <xdr:cNvPr id="186" name="n_1aveValue【市民会館】&#10;一人当たり面積"/>
        <xdr:cNvSpPr txBox="1"/>
      </xdr:nvSpPr>
      <xdr:spPr>
        <a:xfrm>
          <a:off x="8613775" y="17829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17780</xdr:rowOff>
    </xdr:from>
    <xdr:ext cx="469265" cy="258445"/>
    <xdr:sp macro="" textlink="">
      <xdr:nvSpPr>
        <xdr:cNvPr id="187" name="n_2aveValue【市民会館】&#10;一人当たり面積"/>
        <xdr:cNvSpPr txBox="1"/>
      </xdr:nvSpPr>
      <xdr:spPr>
        <a:xfrm>
          <a:off x="7816850" y="1779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3175</xdr:rowOff>
    </xdr:from>
    <xdr:ext cx="469265" cy="259080"/>
    <xdr:sp macro="" textlink="">
      <xdr:nvSpPr>
        <xdr:cNvPr id="188" name="n_3aveValue【市民会館】&#10;一人当たり面積"/>
        <xdr:cNvSpPr txBox="1"/>
      </xdr:nvSpPr>
      <xdr:spPr>
        <a:xfrm>
          <a:off x="6991350" y="17776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14605</xdr:rowOff>
    </xdr:from>
    <xdr:ext cx="469265" cy="259080"/>
    <xdr:sp macro="" textlink="">
      <xdr:nvSpPr>
        <xdr:cNvPr id="189" name="n_4aveValue【市民会館】&#10;一人当たり面積"/>
        <xdr:cNvSpPr txBox="1"/>
      </xdr:nvSpPr>
      <xdr:spPr>
        <a:xfrm>
          <a:off x="6181725" y="17788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100</xdr:row>
      <xdr:rowOff>52070</xdr:rowOff>
    </xdr:from>
    <xdr:ext cx="469900" cy="258445"/>
    <xdr:sp macro="" textlink="">
      <xdr:nvSpPr>
        <xdr:cNvPr id="190" name="n_1mainValue【市民会館】&#10;一人当たり面積"/>
        <xdr:cNvSpPr txBox="1"/>
      </xdr:nvSpPr>
      <xdr:spPr>
        <a:xfrm>
          <a:off x="8613775" y="16625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100</xdr:row>
      <xdr:rowOff>73025</xdr:rowOff>
    </xdr:from>
    <xdr:ext cx="469265" cy="259080"/>
    <xdr:sp macro="" textlink="">
      <xdr:nvSpPr>
        <xdr:cNvPr id="191" name="n_2mainValue【市民会館】&#10;一人当たり面積"/>
        <xdr:cNvSpPr txBox="1"/>
      </xdr:nvSpPr>
      <xdr:spPr>
        <a:xfrm>
          <a:off x="7816850" y="16646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100</xdr:row>
      <xdr:rowOff>105410</xdr:rowOff>
    </xdr:from>
    <xdr:ext cx="469265" cy="259080"/>
    <xdr:sp macro="" textlink="">
      <xdr:nvSpPr>
        <xdr:cNvPr id="192" name="n_3mainValue【市民会館】&#10;一人当たり面積"/>
        <xdr:cNvSpPr txBox="1"/>
      </xdr:nvSpPr>
      <xdr:spPr>
        <a:xfrm>
          <a:off x="6991350" y="16678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100</xdr:row>
      <xdr:rowOff>121285</xdr:rowOff>
    </xdr:from>
    <xdr:ext cx="469265" cy="258445"/>
    <xdr:sp macro="" textlink="">
      <xdr:nvSpPr>
        <xdr:cNvPr id="193" name="n_4mainValue【市民会館】&#10;一人当たり面積"/>
        <xdr:cNvSpPr txBox="1"/>
      </xdr:nvSpPr>
      <xdr:spPr>
        <a:xfrm>
          <a:off x="6181725" y="16694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194" name="正方形/長方形 193"/>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195" name="正方形/長方形 194"/>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196" name="正方形/長方形 195"/>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197" name="正方形/長方形 196"/>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198" name="正方形/長方形 197"/>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199" name="正方形/長方形 198"/>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200" name="正方形/長方形 199"/>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201" name="正方形/長方形 200"/>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202" name="テキスト ボックス 201"/>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203" name="直線コネクタ 202"/>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204" name="テキスト ボックス 203"/>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205" name="直線コネクタ 204"/>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206" name="テキスト ボックス 205"/>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207" name="直線コネクタ 206"/>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208" name="テキスト ボックス 207"/>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209" name="直線コネクタ 208"/>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210" name="テキスト ボックス 209"/>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211" name="直線コネクタ 210"/>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212" name="テキスト ボックス 211"/>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213" name="直線コネクタ 212"/>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214" name="テキスト ボックス 213"/>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215" name="直線コネクタ 214"/>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920"/>
    <xdr:sp macro="" textlink="">
      <xdr:nvSpPr>
        <xdr:cNvPr id="216" name="テキスト ボックス 215"/>
        <xdr:cNvSpPr txBox="1"/>
      </xdr:nvSpPr>
      <xdr:spPr>
        <a:xfrm>
          <a:off x="11106785"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217" name="直線コネクタ 216"/>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218"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56515</xdr:rowOff>
    </xdr:from>
    <xdr:to xmlns:xdr="http://schemas.openxmlformats.org/drawingml/2006/spreadsheetDrawing">
      <xdr:col>85</xdr:col>
      <xdr:colOff>126365</xdr:colOff>
      <xdr:row>42</xdr:row>
      <xdr:rowOff>89535</xdr:rowOff>
    </xdr:to>
    <xdr:cxnSp macro="">
      <xdr:nvCxnSpPr>
        <xdr:cNvPr id="219" name="直線コネクタ 218"/>
        <xdr:cNvCxnSpPr/>
      </xdr:nvCxnSpPr>
      <xdr:spPr>
        <a:xfrm flipV="1">
          <a:off x="14969490" y="551116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93345</xdr:rowOff>
    </xdr:from>
    <xdr:ext cx="469265" cy="248920"/>
    <xdr:sp macro="" textlink="">
      <xdr:nvSpPr>
        <xdr:cNvPr id="220" name="【一般廃棄物処理施設】&#10;有形固定資産減価償却率最小値テキスト"/>
        <xdr:cNvSpPr txBox="1"/>
      </xdr:nvSpPr>
      <xdr:spPr>
        <a:xfrm>
          <a:off x="15008225"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89535</xdr:rowOff>
    </xdr:from>
    <xdr:to xmlns:xdr="http://schemas.openxmlformats.org/drawingml/2006/spreadsheetDrawing">
      <xdr:col>86</xdr:col>
      <xdr:colOff>25400</xdr:colOff>
      <xdr:row>42</xdr:row>
      <xdr:rowOff>89535</xdr:rowOff>
    </xdr:to>
    <xdr:cxnSp macro="">
      <xdr:nvCxnSpPr>
        <xdr:cNvPr id="221" name="直線コネクタ 220"/>
        <xdr:cNvCxnSpPr/>
      </xdr:nvCxnSpPr>
      <xdr:spPr>
        <a:xfrm>
          <a:off x="1488122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9725" cy="249555"/>
    <xdr:sp macro="" textlink="">
      <xdr:nvSpPr>
        <xdr:cNvPr id="222" name="【一般廃棄物処理施設】&#10;有形固定資産減価償却率最大値テキスト"/>
        <xdr:cNvSpPr txBox="1"/>
      </xdr:nvSpPr>
      <xdr:spPr>
        <a:xfrm>
          <a:off x="15008225" y="529463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56515</xdr:rowOff>
    </xdr:from>
    <xdr:to xmlns:xdr="http://schemas.openxmlformats.org/drawingml/2006/spreadsheetDrawing">
      <xdr:col>86</xdr:col>
      <xdr:colOff>25400</xdr:colOff>
      <xdr:row>33</xdr:row>
      <xdr:rowOff>56515</xdr:rowOff>
    </xdr:to>
    <xdr:cxnSp macro="">
      <xdr:nvCxnSpPr>
        <xdr:cNvPr id="223" name="直線コネクタ 222"/>
        <xdr:cNvCxnSpPr/>
      </xdr:nvCxnSpPr>
      <xdr:spPr>
        <a:xfrm>
          <a:off x="14881225" y="551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162560</xdr:rowOff>
    </xdr:from>
    <xdr:ext cx="404495" cy="248920"/>
    <xdr:sp macro="" textlink="">
      <xdr:nvSpPr>
        <xdr:cNvPr id="224" name="【一般廃棄物処理施設】&#10;有形固定資産減価償却率平均値テキスト"/>
        <xdr:cNvSpPr txBox="1"/>
      </xdr:nvSpPr>
      <xdr:spPr>
        <a:xfrm>
          <a:off x="15008225" y="627761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18415</xdr:rowOff>
    </xdr:from>
    <xdr:to xmlns:xdr="http://schemas.openxmlformats.org/drawingml/2006/spreadsheetDrawing">
      <xdr:col>85</xdr:col>
      <xdr:colOff>174625</xdr:colOff>
      <xdr:row>38</xdr:row>
      <xdr:rowOff>116205</xdr:rowOff>
    </xdr:to>
    <xdr:sp macro="" textlink="">
      <xdr:nvSpPr>
        <xdr:cNvPr id="225" name="フローチャート: 判断 224"/>
        <xdr:cNvSpPr/>
      </xdr:nvSpPr>
      <xdr:spPr>
        <a:xfrm>
          <a:off x="14919325" y="62985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24765</xdr:rowOff>
    </xdr:from>
    <xdr:to xmlns:xdr="http://schemas.openxmlformats.org/drawingml/2006/spreadsheetDrawing">
      <xdr:col>81</xdr:col>
      <xdr:colOff>101600</xdr:colOff>
      <xdr:row>38</xdr:row>
      <xdr:rowOff>122555</xdr:rowOff>
    </xdr:to>
    <xdr:sp macro="" textlink="">
      <xdr:nvSpPr>
        <xdr:cNvPr id="226" name="フローチャート: 判断 225"/>
        <xdr:cNvSpPr/>
      </xdr:nvSpPr>
      <xdr:spPr>
        <a:xfrm>
          <a:off x="14144625" y="6304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29210</xdr:rowOff>
    </xdr:from>
    <xdr:to xmlns:xdr="http://schemas.openxmlformats.org/drawingml/2006/spreadsheetDrawing">
      <xdr:col>76</xdr:col>
      <xdr:colOff>165100</xdr:colOff>
      <xdr:row>38</xdr:row>
      <xdr:rowOff>127000</xdr:rowOff>
    </xdr:to>
    <xdr:sp macro="" textlink="">
      <xdr:nvSpPr>
        <xdr:cNvPr id="227" name="フローチャート: 判断 226"/>
        <xdr:cNvSpPr/>
      </xdr:nvSpPr>
      <xdr:spPr>
        <a:xfrm>
          <a:off x="13335000" y="6309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151765</xdr:rowOff>
    </xdr:from>
    <xdr:to xmlns:xdr="http://schemas.openxmlformats.org/drawingml/2006/spreadsheetDrawing">
      <xdr:col>72</xdr:col>
      <xdr:colOff>38100</xdr:colOff>
      <xdr:row>38</xdr:row>
      <xdr:rowOff>84455</xdr:rowOff>
    </xdr:to>
    <xdr:sp macro="" textlink="">
      <xdr:nvSpPr>
        <xdr:cNvPr id="228" name="フローチャート: 判断 227"/>
        <xdr:cNvSpPr/>
      </xdr:nvSpPr>
      <xdr:spPr>
        <a:xfrm>
          <a:off x="12525375" y="62668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118745</xdr:rowOff>
    </xdr:from>
    <xdr:to xmlns:xdr="http://schemas.openxmlformats.org/drawingml/2006/spreadsheetDrawing">
      <xdr:col>67</xdr:col>
      <xdr:colOff>101600</xdr:colOff>
      <xdr:row>38</xdr:row>
      <xdr:rowOff>51435</xdr:rowOff>
    </xdr:to>
    <xdr:sp macro="" textlink="">
      <xdr:nvSpPr>
        <xdr:cNvPr id="229" name="フローチャート: 判断 228"/>
        <xdr:cNvSpPr/>
      </xdr:nvSpPr>
      <xdr:spPr>
        <a:xfrm>
          <a:off x="11699875" y="623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230" name="テキスト ボックス 229"/>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231" name="テキスト ボックス 230"/>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232" name="テキスト ボックス 231"/>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233" name="テキスト ボックス 232"/>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234" name="テキスト ボックス 233"/>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116205</xdr:rowOff>
    </xdr:from>
    <xdr:to xmlns:xdr="http://schemas.openxmlformats.org/drawingml/2006/spreadsheetDrawing">
      <xdr:col>85</xdr:col>
      <xdr:colOff>174625</xdr:colOff>
      <xdr:row>38</xdr:row>
      <xdr:rowOff>48260</xdr:rowOff>
    </xdr:to>
    <xdr:sp macro="" textlink="">
      <xdr:nvSpPr>
        <xdr:cNvPr id="235" name="楕円 234"/>
        <xdr:cNvSpPr/>
      </xdr:nvSpPr>
      <xdr:spPr>
        <a:xfrm>
          <a:off x="14919325" y="623125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137795</xdr:rowOff>
    </xdr:from>
    <xdr:ext cx="404495" cy="249555"/>
    <xdr:sp macro="" textlink="">
      <xdr:nvSpPr>
        <xdr:cNvPr id="236" name="【一般廃棄物処理施設】&#10;有形固定資産減価償却率該当値テキスト"/>
        <xdr:cNvSpPr txBox="1"/>
      </xdr:nvSpPr>
      <xdr:spPr>
        <a:xfrm>
          <a:off x="15008225" y="60877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162560</xdr:rowOff>
    </xdr:from>
    <xdr:to xmlns:xdr="http://schemas.openxmlformats.org/drawingml/2006/spreadsheetDrawing">
      <xdr:col>81</xdr:col>
      <xdr:colOff>101600</xdr:colOff>
      <xdr:row>42</xdr:row>
      <xdr:rowOff>95250</xdr:rowOff>
    </xdr:to>
    <xdr:sp macro="" textlink="">
      <xdr:nvSpPr>
        <xdr:cNvPr id="237" name="楕円 236"/>
        <xdr:cNvSpPr/>
      </xdr:nvSpPr>
      <xdr:spPr>
        <a:xfrm>
          <a:off x="14144625" y="693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164465</xdr:rowOff>
    </xdr:from>
    <xdr:to xmlns:xdr="http://schemas.openxmlformats.org/drawingml/2006/spreadsheetDrawing">
      <xdr:col>85</xdr:col>
      <xdr:colOff>127000</xdr:colOff>
      <xdr:row>42</xdr:row>
      <xdr:rowOff>46355</xdr:rowOff>
    </xdr:to>
    <xdr:cxnSp macro="">
      <xdr:nvCxnSpPr>
        <xdr:cNvPr id="238" name="直線コネクタ 237"/>
        <xdr:cNvCxnSpPr/>
      </xdr:nvCxnSpPr>
      <xdr:spPr>
        <a:xfrm flipV="1">
          <a:off x="14195425" y="6279515"/>
          <a:ext cx="774700" cy="707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96520</xdr:rowOff>
    </xdr:from>
    <xdr:to xmlns:xdr="http://schemas.openxmlformats.org/drawingml/2006/spreadsheetDrawing">
      <xdr:col>76</xdr:col>
      <xdr:colOff>165100</xdr:colOff>
      <xdr:row>38</xdr:row>
      <xdr:rowOff>29210</xdr:rowOff>
    </xdr:to>
    <xdr:sp macro="" textlink="">
      <xdr:nvSpPr>
        <xdr:cNvPr id="239" name="楕円 238"/>
        <xdr:cNvSpPr/>
      </xdr:nvSpPr>
      <xdr:spPr>
        <a:xfrm>
          <a:off x="13335000" y="6211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145415</xdr:rowOff>
    </xdr:from>
    <xdr:to xmlns:xdr="http://schemas.openxmlformats.org/drawingml/2006/spreadsheetDrawing">
      <xdr:col>81</xdr:col>
      <xdr:colOff>50800</xdr:colOff>
      <xdr:row>42</xdr:row>
      <xdr:rowOff>46355</xdr:rowOff>
    </xdr:to>
    <xdr:cxnSp macro="">
      <xdr:nvCxnSpPr>
        <xdr:cNvPr id="240" name="直線コネクタ 239"/>
        <xdr:cNvCxnSpPr/>
      </xdr:nvCxnSpPr>
      <xdr:spPr>
        <a:xfrm>
          <a:off x="13385800" y="6260465"/>
          <a:ext cx="809625" cy="726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96520</xdr:rowOff>
    </xdr:from>
    <xdr:to xmlns:xdr="http://schemas.openxmlformats.org/drawingml/2006/spreadsheetDrawing">
      <xdr:col>72</xdr:col>
      <xdr:colOff>38100</xdr:colOff>
      <xdr:row>38</xdr:row>
      <xdr:rowOff>29210</xdr:rowOff>
    </xdr:to>
    <xdr:sp macro="" textlink="">
      <xdr:nvSpPr>
        <xdr:cNvPr id="241" name="楕円 240"/>
        <xdr:cNvSpPr/>
      </xdr:nvSpPr>
      <xdr:spPr>
        <a:xfrm>
          <a:off x="12525375" y="62115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37</xdr:row>
      <xdr:rowOff>145415</xdr:rowOff>
    </xdr:from>
    <xdr:to xmlns:xdr="http://schemas.openxmlformats.org/drawingml/2006/spreadsheetDrawing">
      <xdr:col>76</xdr:col>
      <xdr:colOff>114300</xdr:colOff>
      <xdr:row>37</xdr:row>
      <xdr:rowOff>145415</xdr:rowOff>
    </xdr:to>
    <xdr:cxnSp macro="">
      <xdr:nvCxnSpPr>
        <xdr:cNvPr id="242" name="直線コネクタ 241"/>
        <xdr:cNvCxnSpPr/>
      </xdr:nvCxnSpPr>
      <xdr:spPr>
        <a:xfrm>
          <a:off x="12573000" y="6260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114300</xdr:rowOff>
    </xdr:from>
    <xdr:to xmlns:xdr="http://schemas.openxmlformats.org/drawingml/2006/spreadsheetDrawing">
      <xdr:col>67</xdr:col>
      <xdr:colOff>101600</xdr:colOff>
      <xdr:row>39</xdr:row>
      <xdr:rowOff>46990</xdr:rowOff>
    </xdr:to>
    <xdr:sp macro="" textlink="">
      <xdr:nvSpPr>
        <xdr:cNvPr id="243" name="楕円 242"/>
        <xdr:cNvSpPr/>
      </xdr:nvSpPr>
      <xdr:spPr>
        <a:xfrm>
          <a:off x="11699875" y="6394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145415</xdr:rowOff>
    </xdr:from>
    <xdr:to xmlns:xdr="http://schemas.openxmlformats.org/drawingml/2006/spreadsheetDrawing">
      <xdr:col>71</xdr:col>
      <xdr:colOff>174625</xdr:colOff>
      <xdr:row>38</xdr:row>
      <xdr:rowOff>163195</xdr:rowOff>
    </xdr:to>
    <xdr:cxnSp macro="">
      <xdr:nvCxnSpPr>
        <xdr:cNvPr id="244" name="直線コネクタ 243"/>
        <xdr:cNvCxnSpPr/>
      </xdr:nvCxnSpPr>
      <xdr:spPr>
        <a:xfrm flipV="1">
          <a:off x="11750675" y="6260465"/>
          <a:ext cx="82232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137795</xdr:rowOff>
    </xdr:from>
    <xdr:ext cx="405130" cy="249555"/>
    <xdr:sp macro="" textlink="">
      <xdr:nvSpPr>
        <xdr:cNvPr id="245" name="n_1aveValue【一般廃棄物処理施設】&#10;有形固定資産減価償却率"/>
        <xdr:cNvSpPr txBox="1"/>
      </xdr:nvSpPr>
      <xdr:spPr>
        <a:xfrm>
          <a:off x="13996035" y="60877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118745</xdr:rowOff>
    </xdr:from>
    <xdr:ext cx="405130" cy="248920"/>
    <xdr:sp macro="" textlink="">
      <xdr:nvSpPr>
        <xdr:cNvPr id="246" name="n_2aveValue【一般廃棄物処理施設】&#10;有形固定資産減価償却率"/>
        <xdr:cNvSpPr txBox="1"/>
      </xdr:nvSpPr>
      <xdr:spPr>
        <a:xfrm>
          <a:off x="13199110" y="63988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75565</xdr:rowOff>
    </xdr:from>
    <xdr:ext cx="405130" cy="249555"/>
    <xdr:sp macro="" textlink="">
      <xdr:nvSpPr>
        <xdr:cNvPr id="247" name="n_3aveValue【一般廃棄物処理施設】&#10;有形固定資産減価償却率"/>
        <xdr:cNvSpPr txBox="1"/>
      </xdr:nvSpPr>
      <xdr:spPr>
        <a:xfrm>
          <a:off x="12389485" y="63557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67310</xdr:rowOff>
    </xdr:from>
    <xdr:ext cx="405130" cy="249555"/>
    <xdr:sp macro="" textlink="">
      <xdr:nvSpPr>
        <xdr:cNvPr id="248" name="n_4aveValue【一般廃棄物処理施設】&#10;有形固定資産減価償却率"/>
        <xdr:cNvSpPr txBox="1"/>
      </xdr:nvSpPr>
      <xdr:spPr>
        <a:xfrm>
          <a:off x="11563985" y="6017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86995</xdr:rowOff>
    </xdr:from>
    <xdr:ext cx="405130" cy="248920"/>
    <xdr:sp macro="" textlink="">
      <xdr:nvSpPr>
        <xdr:cNvPr id="249" name="n_1mainValue【一般廃棄物処理施設】&#10;有形固定資産減価償却率"/>
        <xdr:cNvSpPr txBox="1"/>
      </xdr:nvSpPr>
      <xdr:spPr>
        <a:xfrm>
          <a:off x="13996035" y="70275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45085</xdr:rowOff>
    </xdr:from>
    <xdr:ext cx="405130" cy="249555"/>
    <xdr:sp macro="" textlink="">
      <xdr:nvSpPr>
        <xdr:cNvPr id="250" name="n_2mainValue【一般廃棄物処理施設】&#10;有形固定資産減価償却率"/>
        <xdr:cNvSpPr txBox="1"/>
      </xdr:nvSpPr>
      <xdr:spPr>
        <a:xfrm>
          <a:off x="13199110" y="59950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45085</xdr:rowOff>
    </xdr:from>
    <xdr:ext cx="405130" cy="249555"/>
    <xdr:sp macro="" textlink="">
      <xdr:nvSpPr>
        <xdr:cNvPr id="251" name="n_3mainValue【一般廃棄物処理施設】&#10;有形固定資産減価償却率"/>
        <xdr:cNvSpPr txBox="1"/>
      </xdr:nvSpPr>
      <xdr:spPr>
        <a:xfrm>
          <a:off x="12389485" y="59950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38735</xdr:rowOff>
    </xdr:from>
    <xdr:ext cx="405130" cy="249555"/>
    <xdr:sp macro="" textlink="">
      <xdr:nvSpPr>
        <xdr:cNvPr id="252" name="n_4mainValue【一般廃棄物処理施設】&#10;有形固定資産減価償却率"/>
        <xdr:cNvSpPr txBox="1"/>
      </xdr:nvSpPr>
      <xdr:spPr>
        <a:xfrm>
          <a:off x="11563985" y="64839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253" name="正方形/長方形 25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254" name="正方形/長方形 25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255" name="正方形/長方形 25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256" name="正方形/長方形 25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257" name="正方形/長方形 25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258" name="正方形/長方形 25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259" name="正方形/長方形 25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260" name="正方形/長方形 25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261" name="テキスト ボックス 26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262" name="直線コネクタ 26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89535</xdr:rowOff>
    </xdr:from>
    <xdr:to xmlns:xdr="http://schemas.openxmlformats.org/drawingml/2006/spreadsheetDrawing">
      <xdr:col>120</xdr:col>
      <xdr:colOff>114300</xdr:colOff>
      <xdr:row>42</xdr:row>
      <xdr:rowOff>89535</xdr:rowOff>
    </xdr:to>
    <xdr:cxnSp macro="">
      <xdr:nvCxnSpPr>
        <xdr:cNvPr id="263" name="直線コネクタ 262"/>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117475</xdr:rowOff>
    </xdr:from>
    <xdr:ext cx="248920" cy="248920"/>
    <xdr:sp macro="" textlink="">
      <xdr:nvSpPr>
        <xdr:cNvPr id="264" name="テキスト ボックス 263"/>
        <xdr:cNvSpPr txBox="1"/>
      </xdr:nvSpPr>
      <xdr:spPr>
        <a:xfrm>
          <a:off x="16546830" y="689292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104775</xdr:rowOff>
    </xdr:from>
    <xdr:to xmlns:xdr="http://schemas.openxmlformats.org/drawingml/2006/spreadsheetDrawing">
      <xdr:col>120</xdr:col>
      <xdr:colOff>114300</xdr:colOff>
      <xdr:row>40</xdr:row>
      <xdr:rowOff>104775</xdr:rowOff>
    </xdr:to>
    <xdr:cxnSp macro="">
      <xdr:nvCxnSpPr>
        <xdr:cNvPr id="265" name="直線コネクタ 264"/>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132715</xdr:rowOff>
    </xdr:from>
    <xdr:ext cx="595630" cy="249555"/>
    <xdr:sp macro="" textlink="">
      <xdr:nvSpPr>
        <xdr:cNvPr id="266" name="テキスト ボックス 265"/>
        <xdr:cNvSpPr txBox="1"/>
      </xdr:nvSpPr>
      <xdr:spPr>
        <a:xfrm>
          <a:off x="16231870" y="65779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120650</xdr:rowOff>
    </xdr:from>
    <xdr:to xmlns:xdr="http://schemas.openxmlformats.org/drawingml/2006/spreadsheetDrawing">
      <xdr:col>120</xdr:col>
      <xdr:colOff>114300</xdr:colOff>
      <xdr:row>38</xdr:row>
      <xdr:rowOff>120650</xdr:rowOff>
    </xdr:to>
    <xdr:cxnSp macro="">
      <xdr:nvCxnSpPr>
        <xdr:cNvPr id="267" name="直線コネクタ 266"/>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149225</xdr:rowOff>
    </xdr:from>
    <xdr:ext cx="595630" cy="248920"/>
    <xdr:sp macro="" textlink="">
      <xdr:nvSpPr>
        <xdr:cNvPr id="268" name="テキスト ボックス 267"/>
        <xdr:cNvSpPr txBox="1"/>
      </xdr:nvSpPr>
      <xdr:spPr>
        <a:xfrm>
          <a:off x="16231870" y="626427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136525</xdr:rowOff>
    </xdr:from>
    <xdr:to xmlns:xdr="http://schemas.openxmlformats.org/drawingml/2006/spreadsheetDrawing">
      <xdr:col>120</xdr:col>
      <xdr:colOff>114300</xdr:colOff>
      <xdr:row>36</xdr:row>
      <xdr:rowOff>136525</xdr:rowOff>
    </xdr:to>
    <xdr:cxnSp macro="">
      <xdr:nvCxnSpPr>
        <xdr:cNvPr id="269" name="直線コネクタ 268"/>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164465</xdr:rowOff>
    </xdr:from>
    <xdr:ext cx="595630" cy="248920"/>
    <xdr:sp macro="" textlink="">
      <xdr:nvSpPr>
        <xdr:cNvPr id="270" name="テキスト ボックス 269"/>
        <xdr:cNvSpPr txBox="1"/>
      </xdr:nvSpPr>
      <xdr:spPr>
        <a:xfrm>
          <a:off x="16231870" y="59493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152400</xdr:rowOff>
    </xdr:from>
    <xdr:to xmlns:xdr="http://schemas.openxmlformats.org/drawingml/2006/spreadsheetDrawing">
      <xdr:col>120</xdr:col>
      <xdr:colOff>114300</xdr:colOff>
      <xdr:row>34</xdr:row>
      <xdr:rowOff>152400</xdr:rowOff>
    </xdr:to>
    <xdr:cxnSp macro="">
      <xdr:nvCxnSpPr>
        <xdr:cNvPr id="271" name="直線コネクタ 270"/>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15240</xdr:rowOff>
    </xdr:from>
    <xdr:ext cx="685165" cy="249555"/>
    <xdr:sp macro="" textlink="">
      <xdr:nvSpPr>
        <xdr:cNvPr id="272" name="テキスト ボックス 271"/>
        <xdr:cNvSpPr txBox="1"/>
      </xdr:nvSpPr>
      <xdr:spPr>
        <a:xfrm>
          <a:off x="16141700" y="5634990"/>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73" name="直線コネクタ 272"/>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30480</xdr:rowOff>
    </xdr:from>
    <xdr:ext cx="685165" cy="248920"/>
    <xdr:sp macro="" textlink="">
      <xdr:nvSpPr>
        <xdr:cNvPr id="274" name="テキスト ボックス 273"/>
        <xdr:cNvSpPr txBox="1"/>
      </xdr:nvSpPr>
      <xdr:spPr>
        <a:xfrm>
          <a:off x="16141700" y="532003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275" name="直線コネクタ 274"/>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46355</xdr:rowOff>
    </xdr:from>
    <xdr:ext cx="685165" cy="249555"/>
    <xdr:sp macro="" textlink="">
      <xdr:nvSpPr>
        <xdr:cNvPr id="276" name="テキスト ボックス 275"/>
        <xdr:cNvSpPr txBox="1"/>
      </xdr:nvSpPr>
      <xdr:spPr>
        <a:xfrm>
          <a:off x="16141700" y="500570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277"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31115</xdr:rowOff>
    </xdr:from>
    <xdr:to xmlns:xdr="http://schemas.openxmlformats.org/drawingml/2006/spreadsheetDrawing">
      <xdr:col>116</xdr:col>
      <xdr:colOff>62865</xdr:colOff>
      <xdr:row>42</xdr:row>
      <xdr:rowOff>86995</xdr:rowOff>
    </xdr:to>
    <xdr:cxnSp macro="">
      <xdr:nvCxnSpPr>
        <xdr:cNvPr id="278" name="直線コネクタ 277"/>
        <xdr:cNvCxnSpPr/>
      </xdr:nvCxnSpPr>
      <xdr:spPr>
        <a:xfrm flipV="1">
          <a:off x="20319365" y="5485765"/>
          <a:ext cx="0" cy="1541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90805</xdr:rowOff>
    </xdr:from>
    <xdr:ext cx="469265" cy="248920"/>
    <xdr:sp macro="" textlink="">
      <xdr:nvSpPr>
        <xdr:cNvPr id="279" name="【一般廃棄物処理施設】&#10;一人当たり有形固定資産（償却資産）額最小値テキスト"/>
        <xdr:cNvSpPr txBox="1"/>
      </xdr:nvSpPr>
      <xdr:spPr>
        <a:xfrm>
          <a:off x="20358100" y="70313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86995</xdr:rowOff>
    </xdr:from>
    <xdr:to xmlns:xdr="http://schemas.openxmlformats.org/drawingml/2006/spreadsheetDrawing">
      <xdr:col>116</xdr:col>
      <xdr:colOff>152400</xdr:colOff>
      <xdr:row>42</xdr:row>
      <xdr:rowOff>86995</xdr:rowOff>
    </xdr:to>
    <xdr:cxnSp macro="">
      <xdr:nvCxnSpPr>
        <xdr:cNvPr id="280" name="直線コネクタ 279"/>
        <xdr:cNvCxnSpPr/>
      </xdr:nvCxnSpPr>
      <xdr:spPr>
        <a:xfrm>
          <a:off x="20246975" y="7027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144780</xdr:rowOff>
    </xdr:from>
    <xdr:ext cx="689610" cy="249555"/>
    <xdr:sp macro="" textlink="">
      <xdr:nvSpPr>
        <xdr:cNvPr id="281" name="【一般廃棄物処理施設】&#10;一人当たり有形固定資産（償却資産）額最大値テキスト"/>
        <xdr:cNvSpPr txBox="1"/>
      </xdr:nvSpPr>
      <xdr:spPr>
        <a:xfrm>
          <a:off x="20358100" y="526923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31115</xdr:rowOff>
    </xdr:from>
    <xdr:to xmlns:xdr="http://schemas.openxmlformats.org/drawingml/2006/spreadsheetDrawing">
      <xdr:col>116</xdr:col>
      <xdr:colOff>152400</xdr:colOff>
      <xdr:row>33</xdr:row>
      <xdr:rowOff>31115</xdr:rowOff>
    </xdr:to>
    <xdr:cxnSp macro="">
      <xdr:nvCxnSpPr>
        <xdr:cNvPr id="282" name="直線コネクタ 281"/>
        <xdr:cNvCxnSpPr/>
      </xdr:nvCxnSpPr>
      <xdr:spPr>
        <a:xfrm>
          <a:off x="20246975" y="5485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43180</xdr:rowOff>
    </xdr:from>
    <xdr:ext cx="598170" cy="248920"/>
    <xdr:sp macro="" textlink="">
      <xdr:nvSpPr>
        <xdr:cNvPr id="283" name="【一般廃棄物処理施設】&#10;一人当たり有形固定資産（償却資産）額平均値テキスト"/>
        <xdr:cNvSpPr txBox="1"/>
      </xdr:nvSpPr>
      <xdr:spPr>
        <a:xfrm>
          <a:off x="20358100" y="6653530"/>
          <a:ext cx="5981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21590</xdr:rowOff>
    </xdr:from>
    <xdr:to xmlns:xdr="http://schemas.openxmlformats.org/drawingml/2006/spreadsheetDrawing">
      <xdr:col>116</xdr:col>
      <xdr:colOff>114300</xdr:colOff>
      <xdr:row>41</xdr:row>
      <xdr:rowOff>119380</xdr:rowOff>
    </xdr:to>
    <xdr:sp macro="" textlink="">
      <xdr:nvSpPr>
        <xdr:cNvPr id="284" name="フローチャート: 判断 283"/>
        <xdr:cNvSpPr/>
      </xdr:nvSpPr>
      <xdr:spPr>
        <a:xfrm>
          <a:off x="20269200" y="6797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38735</xdr:rowOff>
    </xdr:from>
    <xdr:to xmlns:xdr="http://schemas.openxmlformats.org/drawingml/2006/spreadsheetDrawing">
      <xdr:col>112</xdr:col>
      <xdr:colOff>38100</xdr:colOff>
      <xdr:row>41</xdr:row>
      <xdr:rowOff>137160</xdr:rowOff>
    </xdr:to>
    <xdr:sp macro="" textlink="">
      <xdr:nvSpPr>
        <xdr:cNvPr id="285" name="フローチャート: 判断 284"/>
        <xdr:cNvSpPr/>
      </xdr:nvSpPr>
      <xdr:spPr>
        <a:xfrm>
          <a:off x="19510375" y="68141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39370</xdr:rowOff>
    </xdr:from>
    <xdr:to xmlns:xdr="http://schemas.openxmlformats.org/drawingml/2006/spreadsheetDrawing">
      <xdr:col>107</xdr:col>
      <xdr:colOff>101600</xdr:colOff>
      <xdr:row>41</xdr:row>
      <xdr:rowOff>137795</xdr:rowOff>
    </xdr:to>
    <xdr:sp macro="" textlink="">
      <xdr:nvSpPr>
        <xdr:cNvPr id="286" name="フローチャート: 判断 285"/>
        <xdr:cNvSpPr/>
      </xdr:nvSpPr>
      <xdr:spPr>
        <a:xfrm>
          <a:off x="18684875" y="68148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47625</xdr:rowOff>
    </xdr:from>
    <xdr:to xmlns:xdr="http://schemas.openxmlformats.org/drawingml/2006/spreadsheetDrawing">
      <xdr:col>102</xdr:col>
      <xdr:colOff>165100</xdr:colOff>
      <xdr:row>41</xdr:row>
      <xdr:rowOff>145415</xdr:rowOff>
    </xdr:to>
    <xdr:sp macro="" textlink="">
      <xdr:nvSpPr>
        <xdr:cNvPr id="287" name="フローチャート: 判断 286"/>
        <xdr:cNvSpPr/>
      </xdr:nvSpPr>
      <xdr:spPr>
        <a:xfrm>
          <a:off x="17875250" y="6823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59690</xdr:rowOff>
    </xdr:from>
    <xdr:to xmlns:xdr="http://schemas.openxmlformats.org/drawingml/2006/spreadsheetDrawing">
      <xdr:col>98</xdr:col>
      <xdr:colOff>38100</xdr:colOff>
      <xdr:row>41</xdr:row>
      <xdr:rowOff>157480</xdr:rowOff>
    </xdr:to>
    <xdr:sp macro="" textlink="">
      <xdr:nvSpPr>
        <xdr:cNvPr id="288" name="フローチャート: 判断 287"/>
        <xdr:cNvSpPr/>
      </xdr:nvSpPr>
      <xdr:spPr>
        <a:xfrm>
          <a:off x="17065625" y="68351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289" name="テキスト ボックス 288"/>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290" name="テキスト ボックス 289"/>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291" name="テキスト ボックス 290"/>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292" name="テキスト ボックス 291"/>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293" name="テキスト ボックス 292"/>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31750</xdr:rowOff>
    </xdr:from>
    <xdr:to xmlns:xdr="http://schemas.openxmlformats.org/drawingml/2006/spreadsheetDrawing">
      <xdr:col>116</xdr:col>
      <xdr:colOff>114300</xdr:colOff>
      <xdr:row>42</xdr:row>
      <xdr:rowOff>129540</xdr:rowOff>
    </xdr:to>
    <xdr:sp macro="" textlink="">
      <xdr:nvSpPr>
        <xdr:cNvPr id="294" name="楕円 293"/>
        <xdr:cNvSpPr/>
      </xdr:nvSpPr>
      <xdr:spPr>
        <a:xfrm>
          <a:off x="20269200" y="697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114935</xdr:rowOff>
    </xdr:from>
    <xdr:ext cx="469265" cy="249555"/>
    <xdr:sp macro="" textlink="">
      <xdr:nvSpPr>
        <xdr:cNvPr id="295" name="【一般廃棄物処理施設】&#10;一人当たり有形固定資産（償却資産）額該当値テキスト"/>
        <xdr:cNvSpPr txBox="1"/>
      </xdr:nvSpPr>
      <xdr:spPr>
        <a:xfrm>
          <a:off x="20358100" y="68903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37465</xdr:rowOff>
    </xdr:from>
    <xdr:to xmlns:xdr="http://schemas.openxmlformats.org/drawingml/2006/spreadsheetDrawing">
      <xdr:col>112</xdr:col>
      <xdr:colOff>38100</xdr:colOff>
      <xdr:row>42</xdr:row>
      <xdr:rowOff>135255</xdr:rowOff>
    </xdr:to>
    <xdr:sp macro="" textlink="">
      <xdr:nvSpPr>
        <xdr:cNvPr id="296" name="楕円 295"/>
        <xdr:cNvSpPr/>
      </xdr:nvSpPr>
      <xdr:spPr>
        <a:xfrm>
          <a:off x="19510375" y="69780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42</xdr:row>
      <xdr:rowOff>80645</xdr:rowOff>
    </xdr:from>
    <xdr:to xmlns:xdr="http://schemas.openxmlformats.org/drawingml/2006/spreadsheetDrawing">
      <xdr:col>116</xdr:col>
      <xdr:colOff>63500</xdr:colOff>
      <xdr:row>42</xdr:row>
      <xdr:rowOff>86360</xdr:rowOff>
    </xdr:to>
    <xdr:cxnSp macro="">
      <xdr:nvCxnSpPr>
        <xdr:cNvPr id="297" name="直線コネクタ 296"/>
        <xdr:cNvCxnSpPr/>
      </xdr:nvCxnSpPr>
      <xdr:spPr>
        <a:xfrm flipV="1">
          <a:off x="19558000" y="702119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37465</xdr:rowOff>
    </xdr:from>
    <xdr:to xmlns:xdr="http://schemas.openxmlformats.org/drawingml/2006/spreadsheetDrawing">
      <xdr:col>107</xdr:col>
      <xdr:colOff>101600</xdr:colOff>
      <xdr:row>42</xdr:row>
      <xdr:rowOff>135255</xdr:rowOff>
    </xdr:to>
    <xdr:sp macro="" textlink="">
      <xdr:nvSpPr>
        <xdr:cNvPr id="298" name="楕円 297"/>
        <xdr:cNvSpPr/>
      </xdr:nvSpPr>
      <xdr:spPr>
        <a:xfrm>
          <a:off x="18684875" y="697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86360</xdr:rowOff>
    </xdr:from>
    <xdr:to xmlns:xdr="http://schemas.openxmlformats.org/drawingml/2006/spreadsheetDrawing">
      <xdr:col>111</xdr:col>
      <xdr:colOff>174625</xdr:colOff>
      <xdr:row>42</xdr:row>
      <xdr:rowOff>86360</xdr:rowOff>
    </xdr:to>
    <xdr:cxnSp macro="">
      <xdr:nvCxnSpPr>
        <xdr:cNvPr id="299" name="直線コネクタ 298"/>
        <xdr:cNvCxnSpPr/>
      </xdr:nvCxnSpPr>
      <xdr:spPr>
        <a:xfrm flipV="1">
          <a:off x="18735675" y="70269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37465</xdr:rowOff>
    </xdr:from>
    <xdr:to xmlns:xdr="http://schemas.openxmlformats.org/drawingml/2006/spreadsheetDrawing">
      <xdr:col>102</xdr:col>
      <xdr:colOff>165100</xdr:colOff>
      <xdr:row>42</xdr:row>
      <xdr:rowOff>135255</xdr:rowOff>
    </xdr:to>
    <xdr:sp macro="" textlink="">
      <xdr:nvSpPr>
        <xdr:cNvPr id="300" name="楕円 299"/>
        <xdr:cNvSpPr/>
      </xdr:nvSpPr>
      <xdr:spPr>
        <a:xfrm>
          <a:off x="17875250" y="6978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86360</xdr:rowOff>
    </xdr:from>
    <xdr:to xmlns:xdr="http://schemas.openxmlformats.org/drawingml/2006/spreadsheetDrawing">
      <xdr:col>107</xdr:col>
      <xdr:colOff>50800</xdr:colOff>
      <xdr:row>42</xdr:row>
      <xdr:rowOff>86360</xdr:rowOff>
    </xdr:to>
    <xdr:cxnSp macro="">
      <xdr:nvCxnSpPr>
        <xdr:cNvPr id="301" name="直線コネクタ 300"/>
        <xdr:cNvCxnSpPr/>
      </xdr:nvCxnSpPr>
      <xdr:spPr>
        <a:xfrm flipV="1">
          <a:off x="17926050" y="70269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42</xdr:row>
      <xdr:rowOff>34290</xdr:rowOff>
    </xdr:from>
    <xdr:to xmlns:xdr="http://schemas.openxmlformats.org/drawingml/2006/spreadsheetDrawing">
      <xdr:col>98</xdr:col>
      <xdr:colOff>38100</xdr:colOff>
      <xdr:row>42</xdr:row>
      <xdr:rowOff>132080</xdr:rowOff>
    </xdr:to>
    <xdr:sp macro="" textlink="">
      <xdr:nvSpPr>
        <xdr:cNvPr id="302" name="楕円 301"/>
        <xdr:cNvSpPr/>
      </xdr:nvSpPr>
      <xdr:spPr>
        <a:xfrm>
          <a:off x="17065625" y="69748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42</xdr:row>
      <xdr:rowOff>83185</xdr:rowOff>
    </xdr:from>
    <xdr:to xmlns:xdr="http://schemas.openxmlformats.org/drawingml/2006/spreadsheetDrawing">
      <xdr:col>102</xdr:col>
      <xdr:colOff>114300</xdr:colOff>
      <xdr:row>42</xdr:row>
      <xdr:rowOff>86360</xdr:rowOff>
    </xdr:to>
    <xdr:cxnSp macro="">
      <xdr:nvCxnSpPr>
        <xdr:cNvPr id="303" name="直線コネクタ 302"/>
        <xdr:cNvCxnSpPr/>
      </xdr:nvCxnSpPr>
      <xdr:spPr>
        <a:xfrm>
          <a:off x="17113250" y="702373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153035</xdr:rowOff>
    </xdr:from>
    <xdr:ext cx="598170" cy="248920"/>
    <xdr:sp macro="" textlink="">
      <xdr:nvSpPr>
        <xdr:cNvPr id="304" name="n_1aveValue【一般廃棄物処理施設】&#10;一人当たり有形固定資産（償却資産）額"/>
        <xdr:cNvSpPr txBox="1"/>
      </xdr:nvSpPr>
      <xdr:spPr>
        <a:xfrm>
          <a:off x="19264630" y="659828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153670</xdr:rowOff>
    </xdr:from>
    <xdr:ext cx="598805" cy="248285"/>
    <xdr:sp macro="" textlink="">
      <xdr:nvSpPr>
        <xdr:cNvPr id="305" name="n_2aveValue【一般廃棄物処理施設】&#10;一人当たり有形固定資産（償却資産）額"/>
        <xdr:cNvSpPr txBox="1"/>
      </xdr:nvSpPr>
      <xdr:spPr>
        <a:xfrm>
          <a:off x="18467705" y="659892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161290</xdr:rowOff>
    </xdr:from>
    <xdr:ext cx="598805" cy="248920"/>
    <xdr:sp macro="" textlink="">
      <xdr:nvSpPr>
        <xdr:cNvPr id="306" name="n_3aveValue【一般廃棄物処理施設】&#10;一人当たり有形固定資産（償却資産）額"/>
        <xdr:cNvSpPr txBox="1"/>
      </xdr:nvSpPr>
      <xdr:spPr>
        <a:xfrm>
          <a:off x="17642205" y="66065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7620</xdr:rowOff>
    </xdr:from>
    <xdr:ext cx="598805" cy="249555"/>
    <xdr:sp macro="" textlink="">
      <xdr:nvSpPr>
        <xdr:cNvPr id="307" name="n_4aveValue【一般廃棄物処理施設】&#10;一人当たり有形固定資産（償却資産）額"/>
        <xdr:cNvSpPr txBox="1"/>
      </xdr:nvSpPr>
      <xdr:spPr>
        <a:xfrm>
          <a:off x="16832580" y="66179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127000</xdr:rowOff>
    </xdr:from>
    <xdr:ext cx="469900" cy="248920"/>
    <xdr:sp macro="" textlink="">
      <xdr:nvSpPr>
        <xdr:cNvPr id="308" name="n_1mainValue【一般廃棄物処理施設】&#10;一人当たり有形固定資産（償却資産）額"/>
        <xdr:cNvSpPr txBox="1"/>
      </xdr:nvSpPr>
      <xdr:spPr>
        <a:xfrm>
          <a:off x="19329400" y="706755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127000</xdr:rowOff>
    </xdr:from>
    <xdr:ext cx="469265" cy="248920"/>
    <xdr:sp macro="" textlink="">
      <xdr:nvSpPr>
        <xdr:cNvPr id="309" name="n_2mainValue【一般廃棄物処理施設】&#10;一人当たり有形固定資産（償却資産）額"/>
        <xdr:cNvSpPr txBox="1"/>
      </xdr:nvSpPr>
      <xdr:spPr>
        <a:xfrm>
          <a:off x="18516600" y="70675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127000</xdr:rowOff>
    </xdr:from>
    <xdr:ext cx="469265" cy="248920"/>
    <xdr:sp macro="" textlink="">
      <xdr:nvSpPr>
        <xdr:cNvPr id="310" name="n_3mainValue【一般廃棄物処理施設】&#10;一人当たり有形固定資産（償却資産）額"/>
        <xdr:cNvSpPr txBox="1"/>
      </xdr:nvSpPr>
      <xdr:spPr>
        <a:xfrm>
          <a:off x="17706975" y="70675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123825</xdr:rowOff>
    </xdr:from>
    <xdr:ext cx="469265" cy="248920"/>
    <xdr:sp macro="" textlink="">
      <xdr:nvSpPr>
        <xdr:cNvPr id="311" name="n_4mainValue【一般廃棄物処理施設】&#10;一人当たり有形固定資産（償却資産）額"/>
        <xdr:cNvSpPr txBox="1"/>
      </xdr:nvSpPr>
      <xdr:spPr>
        <a:xfrm>
          <a:off x="16897350" y="70643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312" name="正方形/長方形 311"/>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313" name="正方形/長方形 312"/>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314" name="正方形/長方形 313"/>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315" name="正方形/長方形 314"/>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316" name="正方形/長方形 315"/>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317" name="正方形/長方形 316"/>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318" name="正方形/長方形 317"/>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319" name="正方形/長方形 318"/>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320" name="テキスト ボックス 319"/>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321" name="直線コネクタ 320"/>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322" name="テキスト ボックス 321"/>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323" name="直線コネクタ 322"/>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324" name="テキスト ボックス 323"/>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325" name="直線コネクタ 324"/>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326" name="テキスト ボックス 325"/>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327" name="直線コネクタ 326"/>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328" name="テキスト ボックス 327"/>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329" name="直線コネクタ 328"/>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330" name="テキスト ボックス 329"/>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331" name="直線コネクタ 330"/>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332" name="テキスト ボックス 331"/>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333" name="直線コネクタ 332"/>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334" name="テキスト ボックス 333"/>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335" name="直線コネクタ 334"/>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336"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31115</xdr:rowOff>
    </xdr:from>
    <xdr:to xmlns:xdr="http://schemas.openxmlformats.org/drawingml/2006/spreadsheetDrawing">
      <xdr:col>85</xdr:col>
      <xdr:colOff>126365</xdr:colOff>
      <xdr:row>64</xdr:row>
      <xdr:rowOff>126365</xdr:rowOff>
    </xdr:to>
    <xdr:cxnSp macro="">
      <xdr:nvCxnSpPr>
        <xdr:cNvPr id="337" name="直線コネクタ 336"/>
        <xdr:cNvCxnSpPr/>
      </xdr:nvCxnSpPr>
      <xdr:spPr>
        <a:xfrm flipV="1">
          <a:off x="14969490" y="928306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338" name="【保健センター・保健所】&#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339" name="直線コネクタ 338"/>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144780</xdr:rowOff>
    </xdr:from>
    <xdr:ext cx="404495" cy="249555"/>
    <xdr:sp macro="" textlink="">
      <xdr:nvSpPr>
        <xdr:cNvPr id="340" name="【保健センター・保健所】&#10;有形固定資産減価償却率最大値テキスト"/>
        <xdr:cNvSpPr txBox="1"/>
      </xdr:nvSpPr>
      <xdr:spPr>
        <a:xfrm>
          <a:off x="15008225" y="90665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31115</xdr:rowOff>
    </xdr:from>
    <xdr:to xmlns:xdr="http://schemas.openxmlformats.org/drawingml/2006/spreadsheetDrawing">
      <xdr:col>86</xdr:col>
      <xdr:colOff>25400</xdr:colOff>
      <xdr:row>56</xdr:row>
      <xdr:rowOff>31115</xdr:rowOff>
    </xdr:to>
    <xdr:cxnSp macro="">
      <xdr:nvCxnSpPr>
        <xdr:cNvPr id="341" name="直線コネクタ 340"/>
        <xdr:cNvCxnSpPr/>
      </xdr:nvCxnSpPr>
      <xdr:spPr>
        <a:xfrm>
          <a:off x="14881225" y="9283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128270</xdr:rowOff>
    </xdr:from>
    <xdr:ext cx="404495" cy="248920"/>
    <xdr:sp macro="" textlink="">
      <xdr:nvSpPr>
        <xdr:cNvPr id="342" name="【保健センター・保健所】&#10;有形固定資産減価償却率平均値テキスト"/>
        <xdr:cNvSpPr txBox="1"/>
      </xdr:nvSpPr>
      <xdr:spPr>
        <a:xfrm>
          <a:off x="15008225" y="987552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149225</xdr:rowOff>
    </xdr:from>
    <xdr:to xmlns:xdr="http://schemas.openxmlformats.org/drawingml/2006/spreadsheetDrawing">
      <xdr:col>85</xdr:col>
      <xdr:colOff>174625</xdr:colOff>
      <xdr:row>60</xdr:row>
      <xdr:rowOff>81915</xdr:rowOff>
    </xdr:to>
    <xdr:sp macro="" textlink="">
      <xdr:nvSpPr>
        <xdr:cNvPr id="343" name="フローチャート: 判断 342"/>
        <xdr:cNvSpPr/>
      </xdr:nvSpPr>
      <xdr:spPr>
        <a:xfrm>
          <a:off x="14919325" y="9896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102235</xdr:rowOff>
    </xdr:to>
    <xdr:sp macro="" textlink="">
      <xdr:nvSpPr>
        <xdr:cNvPr id="344" name="フローチャート: 判断 343"/>
        <xdr:cNvSpPr/>
      </xdr:nvSpPr>
      <xdr:spPr>
        <a:xfrm>
          <a:off x="14144625" y="991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142875</xdr:rowOff>
    </xdr:from>
    <xdr:to xmlns:xdr="http://schemas.openxmlformats.org/drawingml/2006/spreadsheetDrawing">
      <xdr:col>76</xdr:col>
      <xdr:colOff>165100</xdr:colOff>
      <xdr:row>60</xdr:row>
      <xdr:rowOff>75565</xdr:rowOff>
    </xdr:to>
    <xdr:sp macro="" textlink="">
      <xdr:nvSpPr>
        <xdr:cNvPr id="345" name="フローチャート: 判断 344"/>
        <xdr:cNvSpPr/>
      </xdr:nvSpPr>
      <xdr:spPr>
        <a:xfrm>
          <a:off x="13335000" y="989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118110</xdr:rowOff>
    </xdr:from>
    <xdr:to xmlns:xdr="http://schemas.openxmlformats.org/drawingml/2006/spreadsheetDrawing">
      <xdr:col>72</xdr:col>
      <xdr:colOff>38100</xdr:colOff>
      <xdr:row>60</xdr:row>
      <xdr:rowOff>50800</xdr:rowOff>
    </xdr:to>
    <xdr:sp macro="" textlink="">
      <xdr:nvSpPr>
        <xdr:cNvPr id="346" name="フローチャート: 判断 345"/>
        <xdr:cNvSpPr/>
      </xdr:nvSpPr>
      <xdr:spPr>
        <a:xfrm>
          <a:off x="12525375" y="98653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62865</xdr:rowOff>
    </xdr:from>
    <xdr:to xmlns:xdr="http://schemas.openxmlformats.org/drawingml/2006/spreadsheetDrawing">
      <xdr:col>67</xdr:col>
      <xdr:colOff>101600</xdr:colOff>
      <xdr:row>59</xdr:row>
      <xdr:rowOff>160655</xdr:rowOff>
    </xdr:to>
    <xdr:sp macro="" textlink="">
      <xdr:nvSpPr>
        <xdr:cNvPr id="347" name="フローチャート: 判断 346"/>
        <xdr:cNvSpPr/>
      </xdr:nvSpPr>
      <xdr:spPr>
        <a:xfrm>
          <a:off x="11699875" y="9810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348" name="テキスト ボックス 347"/>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349" name="テキスト ボックス 348"/>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350" name="テキスト ボックス 349"/>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351" name="テキスト ボックス 350"/>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352" name="テキスト ボックス 351"/>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106680</xdr:rowOff>
    </xdr:from>
    <xdr:to xmlns:xdr="http://schemas.openxmlformats.org/drawingml/2006/spreadsheetDrawing">
      <xdr:col>85</xdr:col>
      <xdr:colOff>174625</xdr:colOff>
      <xdr:row>60</xdr:row>
      <xdr:rowOff>39370</xdr:rowOff>
    </xdr:to>
    <xdr:sp macro="" textlink="">
      <xdr:nvSpPr>
        <xdr:cNvPr id="353" name="楕円 352"/>
        <xdr:cNvSpPr/>
      </xdr:nvSpPr>
      <xdr:spPr>
        <a:xfrm>
          <a:off x="14919325" y="985393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128905</xdr:rowOff>
    </xdr:from>
    <xdr:ext cx="404495" cy="248920"/>
    <xdr:sp macro="" textlink="">
      <xdr:nvSpPr>
        <xdr:cNvPr id="354" name="【保健センター・保健所】&#10;有形固定資産減価償却率該当値テキスト"/>
        <xdr:cNvSpPr txBox="1"/>
      </xdr:nvSpPr>
      <xdr:spPr>
        <a:xfrm>
          <a:off x="15008225" y="971105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114300</xdr:rowOff>
    </xdr:from>
    <xdr:to xmlns:xdr="http://schemas.openxmlformats.org/drawingml/2006/spreadsheetDrawing">
      <xdr:col>81</xdr:col>
      <xdr:colOff>101600</xdr:colOff>
      <xdr:row>60</xdr:row>
      <xdr:rowOff>46990</xdr:rowOff>
    </xdr:to>
    <xdr:sp macro="" textlink="">
      <xdr:nvSpPr>
        <xdr:cNvPr id="355" name="楕円 354"/>
        <xdr:cNvSpPr/>
      </xdr:nvSpPr>
      <xdr:spPr>
        <a:xfrm>
          <a:off x="14144625" y="986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156210</xdr:rowOff>
    </xdr:from>
    <xdr:to xmlns:xdr="http://schemas.openxmlformats.org/drawingml/2006/spreadsheetDrawing">
      <xdr:col>85</xdr:col>
      <xdr:colOff>127000</xdr:colOff>
      <xdr:row>59</xdr:row>
      <xdr:rowOff>163195</xdr:rowOff>
    </xdr:to>
    <xdr:cxnSp macro="">
      <xdr:nvCxnSpPr>
        <xdr:cNvPr id="356" name="直線コネクタ 355"/>
        <xdr:cNvCxnSpPr/>
      </xdr:nvCxnSpPr>
      <xdr:spPr>
        <a:xfrm flipV="1">
          <a:off x="14195425" y="9903460"/>
          <a:ext cx="7747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89535</xdr:rowOff>
    </xdr:from>
    <xdr:to xmlns:xdr="http://schemas.openxmlformats.org/drawingml/2006/spreadsheetDrawing">
      <xdr:col>76</xdr:col>
      <xdr:colOff>165100</xdr:colOff>
      <xdr:row>60</xdr:row>
      <xdr:rowOff>22225</xdr:rowOff>
    </xdr:to>
    <xdr:sp macro="" textlink="">
      <xdr:nvSpPr>
        <xdr:cNvPr id="357" name="楕円 356"/>
        <xdr:cNvSpPr/>
      </xdr:nvSpPr>
      <xdr:spPr>
        <a:xfrm>
          <a:off x="13335000" y="9836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137795</xdr:rowOff>
    </xdr:from>
    <xdr:to xmlns:xdr="http://schemas.openxmlformats.org/drawingml/2006/spreadsheetDrawing">
      <xdr:col>81</xdr:col>
      <xdr:colOff>50800</xdr:colOff>
      <xdr:row>59</xdr:row>
      <xdr:rowOff>163195</xdr:rowOff>
    </xdr:to>
    <xdr:cxnSp macro="">
      <xdr:nvCxnSpPr>
        <xdr:cNvPr id="358" name="直線コネクタ 357"/>
        <xdr:cNvCxnSpPr/>
      </xdr:nvCxnSpPr>
      <xdr:spPr>
        <a:xfrm>
          <a:off x="13385800" y="9885045"/>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56515</xdr:rowOff>
    </xdr:from>
    <xdr:to xmlns:xdr="http://schemas.openxmlformats.org/drawingml/2006/spreadsheetDrawing">
      <xdr:col>72</xdr:col>
      <xdr:colOff>38100</xdr:colOff>
      <xdr:row>59</xdr:row>
      <xdr:rowOff>154305</xdr:rowOff>
    </xdr:to>
    <xdr:sp macro="" textlink="">
      <xdr:nvSpPr>
        <xdr:cNvPr id="359" name="楕円 358"/>
        <xdr:cNvSpPr/>
      </xdr:nvSpPr>
      <xdr:spPr>
        <a:xfrm>
          <a:off x="12525375" y="98037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104775</xdr:rowOff>
    </xdr:from>
    <xdr:to xmlns:xdr="http://schemas.openxmlformats.org/drawingml/2006/spreadsheetDrawing">
      <xdr:col>76</xdr:col>
      <xdr:colOff>114300</xdr:colOff>
      <xdr:row>59</xdr:row>
      <xdr:rowOff>137795</xdr:rowOff>
    </xdr:to>
    <xdr:cxnSp macro="">
      <xdr:nvCxnSpPr>
        <xdr:cNvPr id="360" name="直線コネクタ 359"/>
        <xdr:cNvCxnSpPr/>
      </xdr:nvCxnSpPr>
      <xdr:spPr>
        <a:xfrm>
          <a:off x="12573000" y="9852025"/>
          <a:ext cx="8128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25400</xdr:rowOff>
    </xdr:from>
    <xdr:to xmlns:xdr="http://schemas.openxmlformats.org/drawingml/2006/spreadsheetDrawing">
      <xdr:col>67</xdr:col>
      <xdr:colOff>101600</xdr:colOff>
      <xdr:row>59</xdr:row>
      <xdr:rowOff>123190</xdr:rowOff>
    </xdr:to>
    <xdr:sp macro="" textlink="">
      <xdr:nvSpPr>
        <xdr:cNvPr id="361" name="楕円 360"/>
        <xdr:cNvSpPr/>
      </xdr:nvSpPr>
      <xdr:spPr>
        <a:xfrm>
          <a:off x="11699875" y="9772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73660</xdr:rowOff>
    </xdr:from>
    <xdr:to xmlns:xdr="http://schemas.openxmlformats.org/drawingml/2006/spreadsheetDrawing">
      <xdr:col>71</xdr:col>
      <xdr:colOff>174625</xdr:colOff>
      <xdr:row>59</xdr:row>
      <xdr:rowOff>104775</xdr:rowOff>
    </xdr:to>
    <xdr:cxnSp macro="">
      <xdr:nvCxnSpPr>
        <xdr:cNvPr id="362" name="直線コネクタ 361"/>
        <xdr:cNvCxnSpPr/>
      </xdr:nvCxnSpPr>
      <xdr:spPr>
        <a:xfrm>
          <a:off x="11750675" y="982091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93980</xdr:rowOff>
    </xdr:from>
    <xdr:ext cx="405130" cy="248920"/>
    <xdr:sp macro="" textlink="">
      <xdr:nvSpPr>
        <xdr:cNvPr id="363" name="n_1aveValue【保健センター・保健所】&#10;有形固定資産減価償却率"/>
        <xdr:cNvSpPr txBox="1"/>
      </xdr:nvSpPr>
      <xdr:spPr>
        <a:xfrm>
          <a:off x="13996035" y="100063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67310</xdr:rowOff>
    </xdr:from>
    <xdr:ext cx="405130" cy="249555"/>
    <xdr:sp macro="" textlink="">
      <xdr:nvSpPr>
        <xdr:cNvPr id="364" name="n_2aveValue【保健センター・保健所】&#10;有形固定資産減価償却率"/>
        <xdr:cNvSpPr txBox="1"/>
      </xdr:nvSpPr>
      <xdr:spPr>
        <a:xfrm>
          <a:off x="13199110" y="99796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41910</xdr:rowOff>
    </xdr:from>
    <xdr:ext cx="405130" cy="249555"/>
    <xdr:sp macro="" textlink="">
      <xdr:nvSpPr>
        <xdr:cNvPr id="365" name="n_3aveValue【保健センター・保健所】&#10;有形固定資産減価償却率"/>
        <xdr:cNvSpPr txBox="1"/>
      </xdr:nvSpPr>
      <xdr:spPr>
        <a:xfrm>
          <a:off x="12389485" y="99542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152400</xdr:rowOff>
    </xdr:from>
    <xdr:ext cx="405130" cy="248920"/>
    <xdr:sp macro="" textlink="">
      <xdr:nvSpPr>
        <xdr:cNvPr id="366" name="n_4aveValue【保健センター・保健所】&#10;有形固定資産減価償却率"/>
        <xdr:cNvSpPr txBox="1"/>
      </xdr:nvSpPr>
      <xdr:spPr>
        <a:xfrm>
          <a:off x="11563985" y="98996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62865</xdr:rowOff>
    </xdr:from>
    <xdr:ext cx="405130" cy="248920"/>
    <xdr:sp macro="" textlink="">
      <xdr:nvSpPr>
        <xdr:cNvPr id="367" name="n_1mainValue【保健センター・保健所】&#10;有形固定資産減価償却率"/>
        <xdr:cNvSpPr txBox="1"/>
      </xdr:nvSpPr>
      <xdr:spPr>
        <a:xfrm>
          <a:off x="13996035" y="96450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38100</xdr:rowOff>
    </xdr:from>
    <xdr:ext cx="405130" cy="249555"/>
    <xdr:sp macro="" textlink="">
      <xdr:nvSpPr>
        <xdr:cNvPr id="368" name="n_2mainValue【保健センター・保健所】&#10;有形固定資産減価償却率"/>
        <xdr:cNvSpPr txBox="1"/>
      </xdr:nvSpPr>
      <xdr:spPr>
        <a:xfrm>
          <a:off x="13199110" y="96202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5080</xdr:rowOff>
    </xdr:from>
    <xdr:ext cx="405130" cy="249555"/>
    <xdr:sp macro="" textlink="">
      <xdr:nvSpPr>
        <xdr:cNvPr id="369" name="n_3mainValue【保健センター・保健所】&#10;有形固定資産減価償却率"/>
        <xdr:cNvSpPr txBox="1"/>
      </xdr:nvSpPr>
      <xdr:spPr>
        <a:xfrm>
          <a:off x="12389485" y="95872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138430</xdr:rowOff>
    </xdr:from>
    <xdr:ext cx="405130" cy="249555"/>
    <xdr:sp macro="" textlink="">
      <xdr:nvSpPr>
        <xdr:cNvPr id="370" name="n_4mainValue【保健センター・保健所】&#10;有形固定資産減価償却率"/>
        <xdr:cNvSpPr txBox="1"/>
      </xdr:nvSpPr>
      <xdr:spPr>
        <a:xfrm>
          <a:off x="11563985" y="95554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371" name="正方形/長方形 370"/>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372" name="正方形/長方形 371"/>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373" name="正方形/長方形 372"/>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374" name="正方形/長方形 373"/>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375" name="正方形/長方形 374"/>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376" name="正方形/長方形 375"/>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377" name="正方形/長方形 376"/>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378" name="正方形/長方形 377"/>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379" name="テキスト ボックス 378"/>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380" name="直線コネクタ 379"/>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63</xdr:row>
      <xdr:rowOff>55245</xdr:rowOff>
    </xdr:to>
    <xdr:cxnSp macro="">
      <xdr:nvCxnSpPr>
        <xdr:cNvPr id="381" name="直線コネクタ 380"/>
        <xdr:cNvCxnSpPr/>
      </xdr:nvCxnSpPr>
      <xdr:spPr>
        <a:xfrm>
          <a:off x="16764000" y="10462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83185</xdr:rowOff>
    </xdr:from>
    <xdr:ext cx="466725" cy="248920"/>
    <xdr:sp macro="" textlink="">
      <xdr:nvSpPr>
        <xdr:cNvPr id="382" name="テキスト ボックス 381"/>
        <xdr:cNvSpPr txBox="1"/>
      </xdr:nvSpPr>
      <xdr:spPr>
        <a:xfrm>
          <a:off x="16344265" y="10325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383" name="直線コネクタ 382"/>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384" name="テキスト ボックス 383"/>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109855</xdr:rowOff>
    </xdr:from>
    <xdr:to xmlns:xdr="http://schemas.openxmlformats.org/drawingml/2006/spreadsheetDrawing">
      <xdr:col>120</xdr:col>
      <xdr:colOff>114300</xdr:colOff>
      <xdr:row>56</xdr:row>
      <xdr:rowOff>109855</xdr:rowOff>
    </xdr:to>
    <xdr:cxnSp macro="">
      <xdr:nvCxnSpPr>
        <xdr:cNvPr id="385" name="直線コネクタ 384"/>
        <xdr:cNvCxnSpPr/>
      </xdr:nvCxnSpPr>
      <xdr:spPr>
        <a:xfrm>
          <a:off x="16764000" y="9361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137795</xdr:rowOff>
    </xdr:from>
    <xdr:ext cx="466725" cy="249555"/>
    <xdr:sp macro="" textlink="">
      <xdr:nvSpPr>
        <xdr:cNvPr id="386" name="テキスト ボックス 385"/>
        <xdr:cNvSpPr txBox="1"/>
      </xdr:nvSpPr>
      <xdr:spPr>
        <a:xfrm>
          <a:off x="16344265" y="9224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387" name="直線コネクタ 386"/>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388" name="テキスト ボックス 387"/>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389"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17145</xdr:rowOff>
    </xdr:from>
    <xdr:to xmlns:xdr="http://schemas.openxmlformats.org/drawingml/2006/spreadsheetDrawing">
      <xdr:col>116</xdr:col>
      <xdr:colOff>62865</xdr:colOff>
      <xdr:row>63</xdr:row>
      <xdr:rowOff>45085</xdr:rowOff>
    </xdr:to>
    <xdr:cxnSp macro="">
      <xdr:nvCxnSpPr>
        <xdr:cNvPr id="390" name="直線コネクタ 389"/>
        <xdr:cNvCxnSpPr/>
      </xdr:nvCxnSpPr>
      <xdr:spPr>
        <a:xfrm flipV="1">
          <a:off x="20319365" y="9269095"/>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48895</xdr:rowOff>
    </xdr:from>
    <xdr:ext cx="469265" cy="249555"/>
    <xdr:sp macro="" textlink="">
      <xdr:nvSpPr>
        <xdr:cNvPr id="391" name="【保健センター・保健所】&#10;一人当たり面積最小値テキスト"/>
        <xdr:cNvSpPr txBox="1"/>
      </xdr:nvSpPr>
      <xdr:spPr>
        <a:xfrm>
          <a:off x="20358100" y="104565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45085</xdr:rowOff>
    </xdr:from>
    <xdr:to xmlns:xdr="http://schemas.openxmlformats.org/drawingml/2006/spreadsheetDrawing">
      <xdr:col>116</xdr:col>
      <xdr:colOff>152400</xdr:colOff>
      <xdr:row>63</xdr:row>
      <xdr:rowOff>45085</xdr:rowOff>
    </xdr:to>
    <xdr:cxnSp macro="">
      <xdr:nvCxnSpPr>
        <xdr:cNvPr id="392" name="直線コネクタ 391"/>
        <xdr:cNvCxnSpPr/>
      </xdr:nvCxnSpPr>
      <xdr:spPr>
        <a:xfrm>
          <a:off x="20246975" y="10452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130810</xdr:rowOff>
    </xdr:from>
    <xdr:ext cx="469265" cy="249555"/>
    <xdr:sp macro="" textlink="">
      <xdr:nvSpPr>
        <xdr:cNvPr id="393" name="【保健センター・保健所】&#10;一人当たり面積最大値テキスト"/>
        <xdr:cNvSpPr txBox="1"/>
      </xdr:nvSpPr>
      <xdr:spPr>
        <a:xfrm>
          <a:off x="20358100" y="9052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17145</xdr:rowOff>
    </xdr:from>
    <xdr:to xmlns:xdr="http://schemas.openxmlformats.org/drawingml/2006/spreadsheetDrawing">
      <xdr:col>116</xdr:col>
      <xdr:colOff>152400</xdr:colOff>
      <xdr:row>56</xdr:row>
      <xdr:rowOff>17145</xdr:rowOff>
    </xdr:to>
    <xdr:cxnSp macro="">
      <xdr:nvCxnSpPr>
        <xdr:cNvPr id="394" name="直線コネクタ 393"/>
        <xdr:cNvCxnSpPr/>
      </xdr:nvCxnSpPr>
      <xdr:spPr>
        <a:xfrm>
          <a:off x="20246975" y="926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71120</xdr:rowOff>
    </xdr:from>
    <xdr:ext cx="469265" cy="249555"/>
    <xdr:sp macro="" textlink="">
      <xdr:nvSpPr>
        <xdr:cNvPr id="395" name="【保健センター・保健所】&#10;一人当たり面積平均値テキスト"/>
        <xdr:cNvSpPr txBox="1"/>
      </xdr:nvSpPr>
      <xdr:spPr>
        <a:xfrm>
          <a:off x="20358100" y="1014857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92075</xdr:rowOff>
    </xdr:from>
    <xdr:to xmlns:xdr="http://schemas.openxmlformats.org/drawingml/2006/spreadsheetDrawing">
      <xdr:col>116</xdr:col>
      <xdr:colOff>114300</xdr:colOff>
      <xdr:row>62</xdr:row>
      <xdr:rowOff>24765</xdr:rowOff>
    </xdr:to>
    <xdr:sp macro="" textlink="">
      <xdr:nvSpPr>
        <xdr:cNvPr id="396" name="フローチャート: 判断 395"/>
        <xdr:cNvSpPr/>
      </xdr:nvSpPr>
      <xdr:spPr>
        <a:xfrm>
          <a:off x="202692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103505</xdr:rowOff>
    </xdr:from>
    <xdr:to xmlns:xdr="http://schemas.openxmlformats.org/drawingml/2006/spreadsheetDrawing">
      <xdr:col>112</xdr:col>
      <xdr:colOff>38100</xdr:colOff>
      <xdr:row>62</xdr:row>
      <xdr:rowOff>36195</xdr:rowOff>
    </xdr:to>
    <xdr:sp macro="" textlink="">
      <xdr:nvSpPr>
        <xdr:cNvPr id="397" name="フローチャート: 判断 396"/>
        <xdr:cNvSpPr/>
      </xdr:nvSpPr>
      <xdr:spPr>
        <a:xfrm>
          <a:off x="19510375" y="10180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125730</xdr:rowOff>
    </xdr:from>
    <xdr:to xmlns:xdr="http://schemas.openxmlformats.org/drawingml/2006/spreadsheetDrawing">
      <xdr:col>107</xdr:col>
      <xdr:colOff>101600</xdr:colOff>
      <xdr:row>62</xdr:row>
      <xdr:rowOff>58420</xdr:rowOff>
    </xdr:to>
    <xdr:sp macro="" textlink="">
      <xdr:nvSpPr>
        <xdr:cNvPr id="398" name="フローチャート: 判断 397"/>
        <xdr:cNvSpPr/>
      </xdr:nvSpPr>
      <xdr:spPr>
        <a:xfrm>
          <a:off x="18684875" y="1020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40005</xdr:rowOff>
    </xdr:to>
    <xdr:sp macro="" textlink="">
      <xdr:nvSpPr>
        <xdr:cNvPr id="399" name="フローチャート: 判断 398"/>
        <xdr:cNvSpPr/>
      </xdr:nvSpPr>
      <xdr:spPr>
        <a:xfrm>
          <a:off x="17875250" y="1018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111760</xdr:rowOff>
    </xdr:from>
    <xdr:to xmlns:xdr="http://schemas.openxmlformats.org/drawingml/2006/spreadsheetDrawing">
      <xdr:col>98</xdr:col>
      <xdr:colOff>38100</xdr:colOff>
      <xdr:row>62</xdr:row>
      <xdr:rowOff>44450</xdr:rowOff>
    </xdr:to>
    <xdr:sp macro="" textlink="">
      <xdr:nvSpPr>
        <xdr:cNvPr id="400" name="フローチャート: 判断 399"/>
        <xdr:cNvSpPr/>
      </xdr:nvSpPr>
      <xdr:spPr>
        <a:xfrm>
          <a:off x="17065625" y="101892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401" name="テキスト ボックス 400"/>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402" name="テキスト ボックス 401"/>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403" name="テキスト ボックス 402"/>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404" name="テキスト ボックス 403"/>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405" name="テキスト ボックス 404"/>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133350</xdr:rowOff>
    </xdr:from>
    <xdr:to xmlns:xdr="http://schemas.openxmlformats.org/drawingml/2006/spreadsheetDrawing">
      <xdr:col>116</xdr:col>
      <xdr:colOff>114300</xdr:colOff>
      <xdr:row>56</xdr:row>
      <xdr:rowOff>66040</xdr:rowOff>
    </xdr:to>
    <xdr:sp macro="" textlink="">
      <xdr:nvSpPr>
        <xdr:cNvPr id="406" name="楕円 405"/>
        <xdr:cNvSpPr/>
      </xdr:nvSpPr>
      <xdr:spPr>
        <a:xfrm>
          <a:off x="20269200" y="9220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55</xdr:row>
      <xdr:rowOff>88265</xdr:rowOff>
    </xdr:from>
    <xdr:ext cx="469265" cy="248920"/>
    <xdr:sp macro="" textlink="">
      <xdr:nvSpPr>
        <xdr:cNvPr id="407" name="【保健センター・保健所】&#10;一人当たり面積該当値テキスト"/>
        <xdr:cNvSpPr txBox="1"/>
      </xdr:nvSpPr>
      <xdr:spPr>
        <a:xfrm>
          <a:off x="20358100" y="91751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157480</xdr:rowOff>
    </xdr:from>
    <xdr:to xmlns:xdr="http://schemas.openxmlformats.org/drawingml/2006/spreadsheetDrawing">
      <xdr:col>112</xdr:col>
      <xdr:colOff>38100</xdr:colOff>
      <xdr:row>56</xdr:row>
      <xdr:rowOff>90170</xdr:rowOff>
    </xdr:to>
    <xdr:sp macro="" textlink="">
      <xdr:nvSpPr>
        <xdr:cNvPr id="408" name="楕円 407"/>
        <xdr:cNvSpPr/>
      </xdr:nvSpPr>
      <xdr:spPr>
        <a:xfrm>
          <a:off x="19510375" y="92443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56</xdr:row>
      <xdr:rowOff>17145</xdr:rowOff>
    </xdr:from>
    <xdr:to xmlns:xdr="http://schemas.openxmlformats.org/drawingml/2006/spreadsheetDrawing">
      <xdr:col>116</xdr:col>
      <xdr:colOff>63500</xdr:colOff>
      <xdr:row>56</xdr:row>
      <xdr:rowOff>40640</xdr:rowOff>
    </xdr:to>
    <xdr:cxnSp macro="">
      <xdr:nvCxnSpPr>
        <xdr:cNvPr id="409" name="直線コネクタ 408"/>
        <xdr:cNvCxnSpPr/>
      </xdr:nvCxnSpPr>
      <xdr:spPr>
        <a:xfrm flipV="1">
          <a:off x="19558000" y="926909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10160</xdr:rowOff>
    </xdr:from>
    <xdr:to xmlns:xdr="http://schemas.openxmlformats.org/drawingml/2006/spreadsheetDrawing">
      <xdr:col>107</xdr:col>
      <xdr:colOff>101600</xdr:colOff>
      <xdr:row>58</xdr:row>
      <xdr:rowOff>107950</xdr:rowOff>
    </xdr:to>
    <xdr:sp macro="" textlink="">
      <xdr:nvSpPr>
        <xdr:cNvPr id="410" name="楕円 409"/>
        <xdr:cNvSpPr/>
      </xdr:nvSpPr>
      <xdr:spPr>
        <a:xfrm>
          <a:off x="18684875" y="959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40640</xdr:rowOff>
    </xdr:from>
    <xdr:to xmlns:xdr="http://schemas.openxmlformats.org/drawingml/2006/spreadsheetDrawing">
      <xdr:col>111</xdr:col>
      <xdr:colOff>174625</xdr:colOff>
      <xdr:row>58</xdr:row>
      <xdr:rowOff>59690</xdr:rowOff>
    </xdr:to>
    <xdr:cxnSp macro="">
      <xdr:nvCxnSpPr>
        <xdr:cNvPr id="411" name="直線コネクタ 410"/>
        <xdr:cNvCxnSpPr/>
      </xdr:nvCxnSpPr>
      <xdr:spPr>
        <a:xfrm flipV="1">
          <a:off x="18735675" y="9292590"/>
          <a:ext cx="822325"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29845</xdr:rowOff>
    </xdr:from>
    <xdr:to xmlns:xdr="http://schemas.openxmlformats.org/drawingml/2006/spreadsheetDrawing">
      <xdr:col>102</xdr:col>
      <xdr:colOff>165100</xdr:colOff>
      <xdr:row>58</xdr:row>
      <xdr:rowOff>127635</xdr:rowOff>
    </xdr:to>
    <xdr:sp macro="" textlink="">
      <xdr:nvSpPr>
        <xdr:cNvPr id="412" name="楕円 411"/>
        <xdr:cNvSpPr/>
      </xdr:nvSpPr>
      <xdr:spPr>
        <a:xfrm>
          <a:off x="17875250" y="9611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59690</xdr:rowOff>
    </xdr:from>
    <xdr:to xmlns:xdr="http://schemas.openxmlformats.org/drawingml/2006/spreadsheetDrawing">
      <xdr:col>107</xdr:col>
      <xdr:colOff>50800</xdr:colOff>
      <xdr:row>58</xdr:row>
      <xdr:rowOff>78740</xdr:rowOff>
    </xdr:to>
    <xdr:cxnSp macro="">
      <xdr:nvCxnSpPr>
        <xdr:cNvPr id="413" name="直線コネクタ 412"/>
        <xdr:cNvCxnSpPr/>
      </xdr:nvCxnSpPr>
      <xdr:spPr>
        <a:xfrm flipV="1">
          <a:off x="17926050" y="9641840"/>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6350</xdr:rowOff>
    </xdr:from>
    <xdr:to xmlns:xdr="http://schemas.openxmlformats.org/drawingml/2006/spreadsheetDrawing">
      <xdr:col>98</xdr:col>
      <xdr:colOff>38100</xdr:colOff>
      <xdr:row>58</xdr:row>
      <xdr:rowOff>104775</xdr:rowOff>
    </xdr:to>
    <xdr:sp macro="" textlink="">
      <xdr:nvSpPr>
        <xdr:cNvPr id="414" name="楕円 413"/>
        <xdr:cNvSpPr/>
      </xdr:nvSpPr>
      <xdr:spPr>
        <a:xfrm>
          <a:off x="17065625" y="95885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58</xdr:row>
      <xdr:rowOff>55880</xdr:rowOff>
    </xdr:from>
    <xdr:to xmlns:xdr="http://schemas.openxmlformats.org/drawingml/2006/spreadsheetDrawing">
      <xdr:col>102</xdr:col>
      <xdr:colOff>114300</xdr:colOff>
      <xdr:row>58</xdr:row>
      <xdr:rowOff>78740</xdr:rowOff>
    </xdr:to>
    <xdr:cxnSp macro="">
      <xdr:nvCxnSpPr>
        <xdr:cNvPr id="415" name="直線コネクタ 414"/>
        <xdr:cNvCxnSpPr/>
      </xdr:nvCxnSpPr>
      <xdr:spPr>
        <a:xfrm>
          <a:off x="17113250" y="963803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27940</xdr:rowOff>
    </xdr:from>
    <xdr:ext cx="469900" cy="248920"/>
    <xdr:sp macro="" textlink="">
      <xdr:nvSpPr>
        <xdr:cNvPr id="416" name="n_1aveValue【保健センター・保健所】&#10;一人当たり面積"/>
        <xdr:cNvSpPr txBox="1"/>
      </xdr:nvSpPr>
      <xdr:spPr>
        <a:xfrm>
          <a:off x="19329400" y="102704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50165</xdr:rowOff>
    </xdr:from>
    <xdr:ext cx="469265" cy="248920"/>
    <xdr:sp macro="" textlink="">
      <xdr:nvSpPr>
        <xdr:cNvPr id="417" name="n_2aveValue【保健センター・保健所】&#10;一人当たり面積"/>
        <xdr:cNvSpPr txBox="1"/>
      </xdr:nvSpPr>
      <xdr:spPr>
        <a:xfrm>
          <a:off x="18516600" y="10292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31750</xdr:rowOff>
    </xdr:from>
    <xdr:ext cx="469265" cy="249555"/>
    <xdr:sp macro="" textlink="">
      <xdr:nvSpPr>
        <xdr:cNvPr id="418" name="n_3aveValue【保健センター・保健所】&#10;一人当たり面積"/>
        <xdr:cNvSpPr txBox="1"/>
      </xdr:nvSpPr>
      <xdr:spPr>
        <a:xfrm>
          <a:off x="17706975" y="102743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36195</xdr:rowOff>
    </xdr:from>
    <xdr:ext cx="469265" cy="249555"/>
    <xdr:sp macro="" textlink="">
      <xdr:nvSpPr>
        <xdr:cNvPr id="419" name="n_4aveValue【保健センター・保健所】&#10;一人当たり面積"/>
        <xdr:cNvSpPr txBox="1"/>
      </xdr:nvSpPr>
      <xdr:spPr>
        <a:xfrm>
          <a:off x="16897350" y="102787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54</xdr:row>
      <xdr:rowOff>105410</xdr:rowOff>
    </xdr:from>
    <xdr:ext cx="469900" cy="249555"/>
    <xdr:sp macro="" textlink="">
      <xdr:nvSpPr>
        <xdr:cNvPr id="420" name="n_1mainValue【保健センター・保健所】&#10;一人当たり面積"/>
        <xdr:cNvSpPr txBox="1"/>
      </xdr:nvSpPr>
      <xdr:spPr>
        <a:xfrm>
          <a:off x="19329400" y="90271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124460</xdr:rowOff>
    </xdr:from>
    <xdr:ext cx="469265" cy="248920"/>
    <xdr:sp macro="" textlink="">
      <xdr:nvSpPr>
        <xdr:cNvPr id="421" name="n_2mainValue【保健センター・保健所】&#10;一人当たり面積"/>
        <xdr:cNvSpPr txBox="1"/>
      </xdr:nvSpPr>
      <xdr:spPr>
        <a:xfrm>
          <a:off x="18516600" y="93764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143510</xdr:rowOff>
    </xdr:from>
    <xdr:ext cx="469265" cy="249555"/>
    <xdr:sp macro="" textlink="">
      <xdr:nvSpPr>
        <xdr:cNvPr id="422" name="n_3mainValue【保健センター・保健所】&#10;一人当たり面積"/>
        <xdr:cNvSpPr txBox="1"/>
      </xdr:nvSpPr>
      <xdr:spPr>
        <a:xfrm>
          <a:off x="17706975" y="93954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56</xdr:row>
      <xdr:rowOff>120650</xdr:rowOff>
    </xdr:from>
    <xdr:ext cx="469265" cy="248285"/>
    <xdr:sp macro="" textlink="">
      <xdr:nvSpPr>
        <xdr:cNvPr id="423" name="n_4mainValue【保健センター・保健所】&#10;一人当たり面積"/>
        <xdr:cNvSpPr txBox="1"/>
      </xdr:nvSpPr>
      <xdr:spPr>
        <a:xfrm>
          <a:off x="16897350" y="937260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424" name="正方形/長方形 423"/>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425" name="正方形/長方形 424"/>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426" name="正方形/長方形 425"/>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427" name="正方形/長方形 426"/>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428" name="正方形/長方形 427"/>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429" name="正方形/長方形 428"/>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430" name="正方形/長方形 429"/>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431" name="正方形/長方形 430"/>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432" name="テキスト ボックス 431"/>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433" name="直線コネクタ 432"/>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434" name="テキスト ボックス 433"/>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435" name="直線コネクタ 434"/>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436" name="テキスト ボックス 435"/>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437" name="直線コネクタ 436"/>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438" name="テキスト ボックス 437"/>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439" name="直線コネクタ 438"/>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440" name="テキスト ボックス 439"/>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441" name="直線コネクタ 440"/>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442" name="テキスト ボックス 441"/>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443" name="直線コネクタ 442"/>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444" name="テキスト ボックス 443"/>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445" name="直線コネクタ 444"/>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446"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447" name="直線コネクタ 446"/>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448"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449" name="直線コネクタ 448"/>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450"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451" name="直線コネクタ 450"/>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154305</xdr:rowOff>
    </xdr:from>
    <xdr:ext cx="404495" cy="248920"/>
    <xdr:sp macro="" textlink="">
      <xdr:nvSpPr>
        <xdr:cNvPr id="452" name="【消防施設】&#10;有形固定資産減価償却率平均値テキスト"/>
        <xdr:cNvSpPr txBox="1"/>
      </xdr:nvSpPr>
      <xdr:spPr>
        <a:xfrm>
          <a:off x="15008225" y="133686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174625</xdr:colOff>
      <xdr:row>82</xdr:row>
      <xdr:rowOff>64770</xdr:rowOff>
    </xdr:to>
    <xdr:sp macro="" textlink="">
      <xdr:nvSpPr>
        <xdr:cNvPr id="453" name="フローチャート: 判断 452"/>
        <xdr:cNvSpPr/>
      </xdr:nvSpPr>
      <xdr:spPr>
        <a:xfrm>
          <a:off x="14919325" y="135115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454" name="フローチャート: 判断 453"/>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24765</xdr:rowOff>
    </xdr:from>
    <xdr:to xmlns:xdr="http://schemas.openxmlformats.org/drawingml/2006/spreadsheetDrawing">
      <xdr:col>76</xdr:col>
      <xdr:colOff>165100</xdr:colOff>
      <xdr:row>82</xdr:row>
      <xdr:rowOff>122555</xdr:rowOff>
    </xdr:to>
    <xdr:sp macro="" textlink="">
      <xdr:nvSpPr>
        <xdr:cNvPr id="455" name="フローチャート: 判断 454"/>
        <xdr:cNvSpPr/>
      </xdr:nvSpPr>
      <xdr:spPr>
        <a:xfrm>
          <a:off x="13335000"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104775</xdr:rowOff>
    </xdr:to>
    <xdr:sp macro="" textlink="">
      <xdr:nvSpPr>
        <xdr:cNvPr id="456" name="フローチャート: 判断 455"/>
        <xdr:cNvSpPr/>
      </xdr:nvSpPr>
      <xdr:spPr>
        <a:xfrm>
          <a:off x="12525375" y="13551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128270</xdr:rowOff>
    </xdr:from>
    <xdr:to xmlns:xdr="http://schemas.openxmlformats.org/drawingml/2006/spreadsheetDrawing">
      <xdr:col>67</xdr:col>
      <xdr:colOff>101600</xdr:colOff>
      <xdr:row>82</xdr:row>
      <xdr:rowOff>60960</xdr:rowOff>
    </xdr:to>
    <xdr:sp macro="" textlink="">
      <xdr:nvSpPr>
        <xdr:cNvPr id="457" name="フローチャート: 判断 456"/>
        <xdr:cNvSpPr/>
      </xdr:nvSpPr>
      <xdr:spPr>
        <a:xfrm>
          <a:off x="11699875" y="1350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458" name="テキスト ボックス 457"/>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459" name="テキスト ボックス 458"/>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460" name="テキスト ボックス 459"/>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461" name="テキスト ボックス 460"/>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462" name="テキスト ボックス 461"/>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20955</xdr:rowOff>
    </xdr:from>
    <xdr:to xmlns:xdr="http://schemas.openxmlformats.org/drawingml/2006/spreadsheetDrawing">
      <xdr:col>85</xdr:col>
      <xdr:colOff>174625</xdr:colOff>
      <xdr:row>84</xdr:row>
      <xdr:rowOff>118745</xdr:rowOff>
    </xdr:to>
    <xdr:sp macro="" textlink="">
      <xdr:nvSpPr>
        <xdr:cNvPr id="463" name="楕円 462"/>
        <xdr:cNvSpPr/>
      </xdr:nvSpPr>
      <xdr:spPr>
        <a:xfrm>
          <a:off x="14919325" y="1389570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0</xdr:rowOff>
    </xdr:from>
    <xdr:ext cx="404495" cy="249555"/>
    <xdr:sp macro="" textlink="">
      <xdr:nvSpPr>
        <xdr:cNvPr id="464" name="【消防施設】&#10;有形固定資産減価償却率該当値テキスト"/>
        <xdr:cNvSpPr txBox="1"/>
      </xdr:nvSpPr>
      <xdr:spPr>
        <a:xfrm>
          <a:off x="15008225" y="1387475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10795</xdr:rowOff>
    </xdr:from>
    <xdr:to xmlns:xdr="http://schemas.openxmlformats.org/drawingml/2006/spreadsheetDrawing">
      <xdr:col>81</xdr:col>
      <xdr:colOff>101600</xdr:colOff>
      <xdr:row>84</xdr:row>
      <xdr:rowOff>108585</xdr:rowOff>
    </xdr:to>
    <xdr:sp macro="" textlink="">
      <xdr:nvSpPr>
        <xdr:cNvPr id="465" name="楕円 464"/>
        <xdr:cNvSpPr/>
      </xdr:nvSpPr>
      <xdr:spPr>
        <a:xfrm>
          <a:off x="14144625" y="13885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60325</xdr:rowOff>
    </xdr:from>
    <xdr:to xmlns:xdr="http://schemas.openxmlformats.org/drawingml/2006/spreadsheetDrawing">
      <xdr:col>85</xdr:col>
      <xdr:colOff>127000</xdr:colOff>
      <xdr:row>84</xdr:row>
      <xdr:rowOff>69850</xdr:rowOff>
    </xdr:to>
    <xdr:cxnSp macro="">
      <xdr:nvCxnSpPr>
        <xdr:cNvPr id="466" name="直線コネクタ 465"/>
        <xdr:cNvCxnSpPr/>
      </xdr:nvCxnSpPr>
      <xdr:spPr>
        <a:xfrm>
          <a:off x="14195425" y="13935075"/>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0</xdr:rowOff>
    </xdr:from>
    <xdr:to xmlns:xdr="http://schemas.openxmlformats.org/drawingml/2006/spreadsheetDrawing">
      <xdr:col>76</xdr:col>
      <xdr:colOff>165100</xdr:colOff>
      <xdr:row>84</xdr:row>
      <xdr:rowOff>97790</xdr:rowOff>
    </xdr:to>
    <xdr:sp macro="" textlink="">
      <xdr:nvSpPr>
        <xdr:cNvPr id="467" name="楕円 466"/>
        <xdr:cNvSpPr/>
      </xdr:nvSpPr>
      <xdr:spPr>
        <a:xfrm>
          <a:off x="13335000" y="1387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48895</xdr:rowOff>
    </xdr:from>
    <xdr:to xmlns:xdr="http://schemas.openxmlformats.org/drawingml/2006/spreadsheetDrawing">
      <xdr:col>81</xdr:col>
      <xdr:colOff>50800</xdr:colOff>
      <xdr:row>84</xdr:row>
      <xdr:rowOff>60325</xdr:rowOff>
    </xdr:to>
    <xdr:cxnSp macro="">
      <xdr:nvCxnSpPr>
        <xdr:cNvPr id="468" name="直線コネクタ 467"/>
        <xdr:cNvCxnSpPr/>
      </xdr:nvCxnSpPr>
      <xdr:spPr>
        <a:xfrm>
          <a:off x="13385800" y="1392364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153035</xdr:rowOff>
    </xdr:from>
    <xdr:to xmlns:xdr="http://schemas.openxmlformats.org/drawingml/2006/spreadsheetDrawing">
      <xdr:col>72</xdr:col>
      <xdr:colOff>38100</xdr:colOff>
      <xdr:row>84</xdr:row>
      <xdr:rowOff>85725</xdr:rowOff>
    </xdr:to>
    <xdr:sp macro="" textlink="">
      <xdr:nvSpPr>
        <xdr:cNvPr id="469" name="楕円 468"/>
        <xdr:cNvSpPr/>
      </xdr:nvSpPr>
      <xdr:spPr>
        <a:xfrm>
          <a:off x="12525375" y="138626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84</xdr:row>
      <xdr:rowOff>36830</xdr:rowOff>
    </xdr:from>
    <xdr:to xmlns:xdr="http://schemas.openxmlformats.org/drawingml/2006/spreadsheetDrawing">
      <xdr:col>76</xdr:col>
      <xdr:colOff>114300</xdr:colOff>
      <xdr:row>84</xdr:row>
      <xdr:rowOff>48895</xdr:rowOff>
    </xdr:to>
    <xdr:cxnSp macro="">
      <xdr:nvCxnSpPr>
        <xdr:cNvPr id="470" name="直線コネクタ 469"/>
        <xdr:cNvCxnSpPr/>
      </xdr:nvCxnSpPr>
      <xdr:spPr>
        <a:xfrm>
          <a:off x="12573000" y="1391158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141605</xdr:rowOff>
    </xdr:from>
    <xdr:to xmlns:xdr="http://schemas.openxmlformats.org/drawingml/2006/spreadsheetDrawing">
      <xdr:col>67</xdr:col>
      <xdr:colOff>101600</xdr:colOff>
      <xdr:row>84</xdr:row>
      <xdr:rowOff>74295</xdr:rowOff>
    </xdr:to>
    <xdr:sp macro="" textlink="">
      <xdr:nvSpPr>
        <xdr:cNvPr id="471" name="楕円 470"/>
        <xdr:cNvSpPr/>
      </xdr:nvSpPr>
      <xdr:spPr>
        <a:xfrm>
          <a:off x="11699875" y="13851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26035</xdr:rowOff>
    </xdr:from>
    <xdr:to xmlns:xdr="http://schemas.openxmlformats.org/drawingml/2006/spreadsheetDrawing">
      <xdr:col>71</xdr:col>
      <xdr:colOff>174625</xdr:colOff>
      <xdr:row>84</xdr:row>
      <xdr:rowOff>36830</xdr:rowOff>
    </xdr:to>
    <xdr:cxnSp macro="">
      <xdr:nvCxnSpPr>
        <xdr:cNvPr id="472" name="直線コネクタ 471"/>
        <xdr:cNvCxnSpPr/>
      </xdr:nvCxnSpPr>
      <xdr:spPr>
        <a:xfrm>
          <a:off x="11750675" y="1390078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90805</xdr:rowOff>
    </xdr:from>
    <xdr:ext cx="405130" cy="248920"/>
    <xdr:sp macro="" textlink="">
      <xdr:nvSpPr>
        <xdr:cNvPr id="473" name="n_1aveValue【消防施設】&#10;有形固定資産減価償却率"/>
        <xdr:cNvSpPr txBox="1"/>
      </xdr:nvSpPr>
      <xdr:spPr>
        <a:xfrm>
          <a:off x="1399603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137795</xdr:rowOff>
    </xdr:from>
    <xdr:ext cx="405130" cy="249555"/>
    <xdr:sp macro="" textlink="">
      <xdr:nvSpPr>
        <xdr:cNvPr id="474" name="n_2aveValue【消防施設】&#10;有形固定資産減価償却率"/>
        <xdr:cNvSpPr txBox="1"/>
      </xdr:nvSpPr>
      <xdr:spPr>
        <a:xfrm>
          <a:off x="13199110" y="13352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121285</xdr:rowOff>
    </xdr:from>
    <xdr:ext cx="405130" cy="248920"/>
    <xdr:sp macro="" textlink="">
      <xdr:nvSpPr>
        <xdr:cNvPr id="475" name="n_3aveValue【消防施設】&#10;有形固定資産減価償却率"/>
        <xdr:cNvSpPr txBox="1"/>
      </xdr:nvSpPr>
      <xdr:spPr>
        <a:xfrm>
          <a:off x="12389485" y="133356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76835</xdr:rowOff>
    </xdr:from>
    <xdr:ext cx="405130" cy="249555"/>
    <xdr:sp macro="" textlink="">
      <xdr:nvSpPr>
        <xdr:cNvPr id="476" name="n_4aveValue【消防施設】&#10;有形固定資産減価償却率"/>
        <xdr:cNvSpPr txBox="1"/>
      </xdr:nvSpPr>
      <xdr:spPr>
        <a:xfrm>
          <a:off x="11563985" y="13291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100330</xdr:rowOff>
    </xdr:from>
    <xdr:ext cx="405130" cy="249555"/>
    <xdr:sp macro="" textlink="">
      <xdr:nvSpPr>
        <xdr:cNvPr id="477" name="n_1mainValue【消防施設】&#10;有形固定資産減価償却率"/>
        <xdr:cNvSpPr txBox="1"/>
      </xdr:nvSpPr>
      <xdr:spPr>
        <a:xfrm>
          <a:off x="13996035" y="139750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89535</xdr:rowOff>
    </xdr:from>
    <xdr:ext cx="405130" cy="248920"/>
    <xdr:sp macro="" textlink="">
      <xdr:nvSpPr>
        <xdr:cNvPr id="478" name="n_2mainValue【消防施設】&#10;有形固定資産減価償却率"/>
        <xdr:cNvSpPr txBox="1"/>
      </xdr:nvSpPr>
      <xdr:spPr>
        <a:xfrm>
          <a:off x="13199110" y="139642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76835</xdr:rowOff>
    </xdr:from>
    <xdr:ext cx="405130" cy="249555"/>
    <xdr:sp macro="" textlink="">
      <xdr:nvSpPr>
        <xdr:cNvPr id="479" name="n_3mainValue【消防施設】&#10;有形固定資産減価償却率"/>
        <xdr:cNvSpPr txBox="1"/>
      </xdr:nvSpPr>
      <xdr:spPr>
        <a:xfrm>
          <a:off x="12389485" y="139515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66040</xdr:rowOff>
    </xdr:from>
    <xdr:ext cx="405130" cy="249555"/>
    <xdr:sp macro="" textlink="">
      <xdr:nvSpPr>
        <xdr:cNvPr id="480" name="n_4mainValue【消防施設】&#10;有形固定資産減価償却率"/>
        <xdr:cNvSpPr txBox="1"/>
      </xdr:nvSpPr>
      <xdr:spPr>
        <a:xfrm>
          <a:off x="11563985" y="139407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481" name="正方形/長方形 480"/>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482" name="正方形/長方形 481"/>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483" name="正方形/長方形 482"/>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484" name="正方形/長方形 483"/>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485" name="正方形/長方形 484"/>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486" name="正方形/長方形 485"/>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487" name="正方形/長方形 486"/>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488" name="正方形/長方形 487"/>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489" name="テキスト ボックス 488"/>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490" name="直線コネクタ 489"/>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491" name="直線コネクタ 490"/>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492" name="テキスト ボックス 491"/>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493" name="直線コネクタ 492"/>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494" name="テキスト ボックス 493"/>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495" name="直線コネクタ 494"/>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496" name="テキスト ボックス 495"/>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497" name="直線コネクタ 496"/>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498" name="テキスト ボックス 497"/>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499" name="直線コネクタ 498"/>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500" name="テキスト ボックス 499"/>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501" name="直線コネクタ 500"/>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502" name="テキスト ボックス 501"/>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03"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126365</xdr:rowOff>
    </xdr:from>
    <xdr:to xmlns:xdr="http://schemas.openxmlformats.org/drawingml/2006/spreadsheetDrawing">
      <xdr:col>116</xdr:col>
      <xdr:colOff>62865</xdr:colOff>
      <xdr:row>86</xdr:row>
      <xdr:rowOff>105410</xdr:rowOff>
    </xdr:to>
    <xdr:cxnSp macro="">
      <xdr:nvCxnSpPr>
        <xdr:cNvPr id="504" name="直線コネクタ 503"/>
        <xdr:cNvCxnSpPr/>
      </xdr:nvCxnSpPr>
      <xdr:spPr>
        <a:xfrm flipV="1">
          <a:off x="20319365" y="1301051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505"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506" name="直線コネクタ 505"/>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74295</xdr:rowOff>
    </xdr:from>
    <xdr:ext cx="469265" cy="249555"/>
    <xdr:sp macro="" textlink="">
      <xdr:nvSpPr>
        <xdr:cNvPr id="507" name="【消防施設】&#10;一人当たり面積最大値テキスト"/>
        <xdr:cNvSpPr txBox="1"/>
      </xdr:nvSpPr>
      <xdr:spPr>
        <a:xfrm>
          <a:off x="20358100" y="1279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126365</xdr:rowOff>
    </xdr:from>
    <xdr:to xmlns:xdr="http://schemas.openxmlformats.org/drawingml/2006/spreadsheetDrawing">
      <xdr:col>116</xdr:col>
      <xdr:colOff>152400</xdr:colOff>
      <xdr:row>78</xdr:row>
      <xdr:rowOff>126365</xdr:rowOff>
    </xdr:to>
    <xdr:cxnSp macro="">
      <xdr:nvCxnSpPr>
        <xdr:cNvPr id="508" name="直線コネクタ 507"/>
        <xdr:cNvCxnSpPr/>
      </xdr:nvCxnSpPr>
      <xdr:spPr>
        <a:xfrm>
          <a:off x="20246975" y="1301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125730</xdr:rowOff>
    </xdr:from>
    <xdr:ext cx="469265" cy="248920"/>
    <xdr:sp macro="" textlink="">
      <xdr:nvSpPr>
        <xdr:cNvPr id="509" name="【消防施設】&#10;一人当たり面積平均値テキスト"/>
        <xdr:cNvSpPr txBox="1"/>
      </xdr:nvSpPr>
      <xdr:spPr>
        <a:xfrm>
          <a:off x="20358100" y="140004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510" name="フローチャート: 判断 509"/>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109855</xdr:rowOff>
    </xdr:to>
    <xdr:sp macro="" textlink="">
      <xdr:nvSpPr>
        <xdr:cNvPr id="511" name="フローチャート: 判断 510"/>
        <xdr:cNvSpPr/>
      </xdr:nvSpPr>
      <xdr:spPr>
        <a:xfrm>
          <a:off x="19510375" y="1405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104775</xdr:rowOff>
    </xdr:to>
    <xdr:sp macro="" textlink="">
      <xdr:nvSpPr>
        <xdr:cNvPr id="512" name="フローチャート: 判断 511"/>
        <xdr:cNvSpPr/>
      </xdr:nvSpPr>
      <xdr:spPr>
        <a:xfrm>
          <a:off x="18684875" y="1404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103505</xdr:rowOff>
    </xdr:to>
    <xdr:sp macro="" textlink="">
      <xdr:nvSpPr>
        <xdr:cNvPr id="513" name="フローチャート: 判断 512"/>
        <xdr:cNvSpPr/>
      </xdr:nvSpPr>
      <xdr:spPr>
        <a:xfrm>
          <a:off x="17875250" y="1404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122555</xdr:rowOff>
    </xdr:from>
    <xdr:to xmlns:xdr="http://schemas.openxmlformats.org/drawingml/2006/spreadsheetDrawing">
      <xdr:col>98</xdr:col>
      <xdr:colOff>38100</xdr:colOff>
      <xdr:row>85</xdr:row>
      <xdr:rowOff>55245</xdr:rowOff>
    </xdr:to>
    <xdr:sp macro="" textlink="">
      <xdr:nvSpPr>
        <xdr:cNvPr id="514" name="フローチャート: 判断 513"/>
        <xdr:cNvSpPr/>
      </xdr:nvSpPr>
      <xdr:spPr>
        <a:xfrm>
          <a:off x="17065625" y="13997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515" name="テキスト ボックス 514"/>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516" name="テキスト ボックス 515"/>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517" name="テキスト ボックス 516"/>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518" name="テキスト ボックス 517"/>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519" name="テキスト ボックス 518"/>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107315</xdr:rowOff>
    </xdr:from>
    <xdr:to xmlns:xdr="http://schemas.openxmlformats.org/drawingml/2006/spreadsheetDrawing">
      <xdr:col>116</xdr:col>
      <xdr:colOff>114300</xdr:colOff>
      <xdr:row>85</xdr:row>
      <xdr:rowOff>40005</xdr:rowOff>
    </xdr:to>
    <xdr:sp macro="" textlink="">
      <xdr:nvSpPr>
        <xdr:cNvPr id="520" name="楕円 519"/>
        <xdr:cNvSpPr/>
      </xdr:nvSpPr>
      <xdr:spPr>
        <a:xfrm>
          <a:off x="20269200" y="13982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129540</xdr:rowOff>
    </xdr:from>
    <xdr:ext cx="469265" cy="248920"/>
    <xdr:sp macro="" textlink="">
      <xdr:nvSpPr>
        <xdr:cNvPr id="521" name="【消防施設】&#10;一人当たり面積該当値テキスト"/>
        <xdr:cNvSpPr txBox="1"/>
      </xdr:nvSpPr>
      <xdr:spPr>
        <a:xfrm>
          <a:off x="20358100" y="138391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113030</xdr:rowOff>
    </xdr:from>
    <xdr:to xmlns:xdr="http://schemas.openxmlformats.org/drawingml/2006/spreadsheetDrawing">
      <xdr:col>112</xdr:col>
      <xdr:colOff>38100</xdr:colOff>
      <xdr:row>85</xdr:row>
      <xdr:rowOff>45720</xdr:rowOff>
    </xdr:to>
    <xdr:sp macro="" textlink="">
      <xdr:nvSpPr>
        <xdr:cNvPr id="522" name="楕円 521"/>
        <xdr:cNvSpPr/>
      </xdr:nvSpPr>
      <xdr:spPr>
        <a:xfrm>
          <a:off x="19510375" y="139877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84</xdr:row>
      <xdr:rowOff>156845</xdr:rowOff>
    </xdr:from>
    <xdr:to xmlns:xdr="http://schemas.openxmlformats.org/drawingml/2006/spreadsheetDrawing">
      <xdr:col>116</xdr:col>
      <xdr:colOff>63500</xdr:colOff>
      <xdr:row>84</xdr:row>
      <xdr:rowOff>161925</xdr:rowOff>
    </xdr:to>
    <xdr:cxnSp macro="">
      <xdr:nvCxnSpPr>
        <xdr:cNvPr id="523" name="直線コネクタ 522"/>
        <xdr:cNvCxnSpPr/>
      </xdr:nvCxnSpPr>
      <xdr:spPr>
        <a:xfrm flipV="1">
          <a:off x="19558000" y="1403159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118745</xdr:rowOff>
    </xdr:from>
    <xdr:to xmlns:xdr="http://schemas.openxmlformats.org/drawingml/2006/spreadsheetDrawing">
      <xdr:col>107</xdr:col>
      <xdr:colOff>101600</xdr:colOff>
      <xdr:row>85</xdr:row>
      <xdr:rowOff>51435</xdr:rowOff>
    </xdr:to>
    <xdr:sp macro="" textlink="">
      <xdr:nvSpPr>
        <xdr:cNvPr id="524" name="楕円 523"/>
        <xdr:cNvSpPr/>
      </xdr:nvSpPr>
      <xdr:spPr>
        <a:xfrm>
          <a:off x="18684875" y="13993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161925</xdr:rowOff>
    </xdr:from>
    <xdr:to xmlns:xdr="http://schemas.openxmlformats.org/drawingml/2006/spreadsheetDrawing">
      <xdr:col>111</xdr:col>
      <xdr:colOff>174625</xdr:colOff>
      <xdr:row>85</xdr:row>
      <xdr:rowOff>2540</xdr:rowOff>
    </xdr:to>
    <xdr:cxnSp macro="">
      <xdr:nvCxnSpPr>
        <xdr:cNvPr id="525" name="直線コネクタ 524"/>
        <xdr:cNvCxnSpPr/>
      </xdr:nvCxnSpPr>
      <xdr:spPr>
        <a:xfrm flipV="1">
          <a:off x="18735675" y="1403667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124460</xdr:rowOff>
    </xdr:from>
    <xdr:to xmlns:xdr="http://schemas.openxmlformats.org/drawingml/2006/spreadsheetDrawing">
      <xdr:col>102</xdr:col>
      <xdr:colOff>165100</xdr:colOff>
      <xdr:row>85</xdr:row>
      <xdr:rowOff>57150</xdr:rowOff>
    </xdr:to>
    <xdr:sp macro="" textlink="">
      <xdr:nvSpPr>
        <xdr:cNvPr id="526" name="楕円 525"/>
        <xdr:cNvSpPr/>
      </xdr:nvSpPr>
      <xdr:spPr>
        <a:xfrm>
          <a:off x="17875250" y="13999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2540</xdr:rowOff>
    </xdr:from>
    <xdr:to xmlns:xdr="http://schemas.openxmlformats.org/drawingml/2006/spreadsheetDrawing">
      <xdr:col>107</xdr:col>
      <xdr:colOff>50800</xdr:colOff>
      <xdr:row>85</xdr:row>
      <xdr:rowOff>7620</xdr:rowOff>
    </xdr:to>
    <xdr:cxnSp macro="">
      <xdr:nvCxnSpPr>
        <xdr:cNvPr id="527" name="直線コネクタ 526"/>
        <xdr:cNvCxnSpPr/>
      </xdr:nvCxnSpPr>
      <xdr:spPr>
        <a:xfrm flipV="1">
          <a:off x="17926050" y="1404239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99060</xdr:rowOff>
    </xdr:from>
    <xdr:to xmlns:xdr="http://schemas.openxmlformats.org/drawingml/2006/spreadsheetDrawing">
      <xdr:col>98</xdr:col>
      <xdr:colOff>38100</xdr:colOff>
      <xdr:row>85</xdr:row>
      <xdr:rowOff>31750</xdr:rowOff>
    </xdr:to>
    <xdr:sp macro="" textlink="">
      <xdr:nvSpPr>
        <xdr:cNvPr id="528" name="楕円 527"/>
        <xdr:cNvSpPr/>
      </xdr:nvSpPr>
      <xdr:spPr>
        <a:xfrm>
          <a:off x="17065625" y="13973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84</xdr:row>
      <xdr:rowOff>147955</xdr:rowOff>
    </xdr:from>
    <xdr:to xmlns:xdr="http://schemas.openxmlformats.org/drawingml/2006/spreadsheetDrawing">
      <xdr:col>102</xdr:col>
      <xdr:colOff>114300</xdr:colOff>
      <xdr:row>85</xdr:row>
      <xdr:rowOff>7620</xdr:rowOff>
    </xdr:to>
    <xdr:cxnSp macro="">
      <xdr:nvCxnSpPr>
        <xdr:cNvPr id="529" name="直線コネクタ 528"/>
        <xdr:cNvCxnSpPr/>
      </xdr:nvCxnSpPr>
      <xdr:spPr>
        <a:xfrm>
          <a:off x="17113250" y="1402270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101600</xdr:rowOff>
    </xdr:from>
    <xdr:ext cx="469900" cy="249555"/>
    <xdr:sp macro="" textlink="">
      <xdr:nvSpPr>
        <xdr:cNvPr id="530" name="n_1aveValue【消防施設】&#10;一人当たり面積"/>
        <xdr:cNvSpPr txBox="1"/>
      </xdr:nvSpPr>
      <xdr:spPr>
        <a:xfrm>
          <a:off x="19329400" y="141414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95885</xdr:rowOff>
    </xdr:from>
    <xdr:ext cx="469265" cy="248920"/>
    <xdr:sp macro="" textlink="">
      <xdr:nvSpPr>
        <xdr:cNvPr id="531" name="n_2aveValue【消防施設】&#10;一人当たり面積"/>
        <xdr:cNvSpPr txBox="1"/>
      </xdr:nvSpPr>
      <xdr:spPr>
        <a:xfrm>
          <a:off x="18516600" y="14135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94615</xdr:rowOff>
    </xdr:from>
    <xdr:ext cx="469265" cy="248920"/>
    <xdr:sp macro="" textlink="">
      <xdr:nvSpPr>
        <xdr:cNvPr id="532" name="n_3aveValue【消防施設】&#10;一人当たり面積"/>
        <xdr:cNvSpPr txBox="1"/>
      </xdr:nvSpPr>
      <xdr:spPr>
        <a:xfrm>
          <a:off x="17706975" y="141344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46355</xdr:rowOff>
    </xdr:from>
    <xdr:ext cx="469265" cy="249555"/>
    <xdr:sp macro="" textlink="">
      <xdr:nvSpPr>
        <xdr:cNvPr id="533" name="n_4aveValue【消防施設】&#10;一人当たり面積"/>
        <xdr:cNvSpPr txBox="1"/>
      </xdr:nvSpPr>
      <xdr:spPr>
        <a:xfrm>
          <a:off x="16897350" y="140862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61595</xdr:rowOff>
    </xdr:from>
    <xdr:ext cx="469900" cy="248920"/>
    <xdr:sp macro="" textlink="">
      <xdr:nvSpPr>
        <xdr:cNvPr id="534" name="n_1mainValue【消防施設】&#10;一人当たり面積"/>
        <xdr:cNvSpPr txBox="1"/>
      </xdr:nvSpPr>
      <xdr:spPr>
        <a:xfrm>
          <a:off x="19329400" y="1377124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67310</xdr:rowOff>
    </xdr:from>
    <xdr:ext cx="469265" cy="249555"/>
    <xdr:sp macro="" textlink="">
      <xdr:nvSpPr>
        <xdr:cNvPr id="535" name="n_2mainValue【消防施設】&#10;一人当たり面積"/>
        <xdr:cNvSpPr txBox="1"/>
      </xdr:nvSpPr>
      <xdr:spPr>
        <a:xfrm>
          <a:off x="18516600" y="137769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72390</xdr:rowOff>
    </xdr:from>
    <xdr:ext cx="469265" cy="249555"/>
    <xdr:sp macro="" textlink="">
      <xdr:nvSpPr>
        <xdr:cNvPr id="536" name="n_3mainValue【消防施設】&#10;一人当たり面積"/>
        <xdr:cNvSpPr txBox="1"/>
      </xdr:nvSpPr>
      <xdr:spPr>
        <a:xfrm>
          <a:off x="17706975" y="137820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47625</xdr:rowOff>
    </xdr:from>
    <xdr:ext cx="469265" cy="249555"/>
    <xdr:sp macro="" textlink="">
      <xdr:nvSpPr>
        <xdr:cNvPr id="537" name="n_4mainValue【消防施設】&#10;一人当たり面積"/>
        <xdr:cNvSpPr txBox="1"/>
      </xdr:nvSpPr>
      <xdr:spPr>
        <a:xfrm>
          <a:off x="16897350" y="137572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8" name="正方形/長方形 5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9" name="正方形/長方形 5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0" name="正方形/長方形 5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1" name="正方形/長方形 5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2" name="正方形/長方形 5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3" name="正方形/長方形 5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4" name="正方形/長方形 5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5" name="正方形/長方形 54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46" name="テキスト ボックス 545"/>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547" name="直線コネクタ 54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548" name="テキスト ボックス 547"/>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549" name="直線コネクタ 548"/>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550" name="テキスト ボックス 549"/>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551" name="直線コネクタ 550"/>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2" name="テキスト ボックス 551"/>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553" name="直線コネクタ 552"/>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54" name="テキスト ボックス 553"/>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555" name="直線コネクタ 554"/>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56" name="テキスト ボックス 555"/>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557" name="直線コネクタ 556"/>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58" name="テキスト ボックス 557"/>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559" name="直線コネクタ 558"/>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560" name="テキスト ボックス 559"/>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561" name="直線コネクタ 56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2"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63" name="直線コネクタ 562"/>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564"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65" name="直線コネクタ 564"/>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566"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67" name="直線コネクタ 566"/>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4495" cy="259080"/>
    <xdr:sp macro="" textlink="">
      <xdr:nvSpPr>
        <xdr:cNvPr id="568" name="【庁舎】&#10;有形固定資産減価償却率平均値テキスト"/>
        <xdr:cNvSpPr txBox="1"/>
      </xdr:nvSpPr>
      <xdr:spPr>
        <a:xfrm>
          <a:off x="15008225" y="17229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569" name="フローチャート: 判断 568"/>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570" name="フローチャート: 判断 569"/>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571" name="フローチャート: 判断 570"/>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572" name="フローチャート: 判断 571"/>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573" name="フローチャート: 判断 572"/>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4" name="テキスト ボックス 57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5" name="テキスト ボックス 57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6" name="テキスト ボックス 57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577" name="テキスト ボックス 57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8" name="テキスト ボックス 57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160655</xdr:rowOff>
    </xdr:from>
    <xdr:to xmlns:xdr="http://schemas.openxmlformats.org/drawingml/2006/spreadsheetDrawing">
      <xdr:col>85</xdr:col>
      <xdr:colOff>174625</xdr:colOff>
      <xdr:row>108</xdr:row>
      <xdr:rowOff>90805</xdr:rowOff>
    </xdr:to>
    <xdr:sp macro="" textlink="">
      <xdr:nvSpPr>
        <xdr:cNvPr id="579" name="楕円 578"/>
        <xdr:cNvSpPr/>
      </xdr:nvSpPr>
      <xdr:spPr>
        <a:xfrm>
          <a:off x="14919325" y="179343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139065</xdr:rowOff>
    </xdr:from>
    <xdr:ext cx="404495" cy="259080"/>
    <xdr:sp macro="" textlink="">
      <xdr:nvSpPr>
        <xdr:cNvPr id="580" name="【庁舎】&#10;有形固定資産減価償却率該当値テキスト"/>
        <xdr:cNvSpPr txBox="1"/>
      </xdr:nvSpPr>
      <xdr:spPr>
        <a:xfrm>
          <a:off x="15008225" y="17912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154940</xdr:rowOff>
    </xdr:from>
    <xdr:to xmlns:xdr="http://schemas.openxmlformats.org/drawingml/2006/spreadsheetDrawing">
      <xdr:col>81</xdr:col>
      <xdr:colOff>101600</xdr:colOff>
      <xdr:row>108</xdr:row>
      <xdr:rowOff>84455</xdr:rowOff>
    </xdr:to>
    <xdr:sp macro="" textlink="">
      <xdr:nvSpPr>
        <xdr:cNvPr id="581" name="楕円 580"/>
        <xdr:cNvSpPr/>
      </xdr:nvSpPr>
      <xdr:spPr>
        <a:xfrm>
          <a:off x="14144625" y="1792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33655</xdr:rowOff>
    </xdr:from>
    <xdr:to xmlns:xdr="http://schemas.openxmlformats.org/drawingml/2006/spreadsheetDrawing">
      <xdr:col>85</xdr:col>
      <xdr:colOff>127000</xdr:colOff>
      <xdr:row>108</xdr:row>
      <xdr:rowOff>40640</xdr:rowOff>
    </xdr:to>
    <xdr:cxnSp macro="">
      <xdr:nvCxnSpPr>
        <xdr:cNvPr id="582" name="直線コネクタ 581"/>
        <xdr:cNvCxnSpPr/>
      </xdr:nvCxnSpPr>
      <xdr:spPr>
        <a:xfrm>
          <a:off x="14195425" y="17978755"/>
          <a:ext cx="7747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143510</xdr:rowOff>
    </xdr:from>
    <xdr:to xmlns:xdr="http://schemas.openxmlformats.org/drawingml/2006/spreadsheetDrawing">
      <xdr:col>76</xdr:col>
      <xdr:colOff>165100</xdr:colOff>
      <xdr:row>108</xdr:row>
      <xdr:rowOff>73025</xdr:rowOff>
    </xdr:to>
    <xdr:sp macro="" textlink="">
      <xdr:nvSpPr>
        <xdr:cNvPr id="583" name="楕円 582"/>
        <xdr:cNvSpPr/>
      </xdr:nvSpPr>
      <xdr:spPr>
        <a:xfrm>
          <a:off x="13335000" y="17917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22225</xdr:rowOff>
    </xdr:from>
    <xdr:to xmlns:xdr="http://schemas.openxmlformats.org/drawingml/2006/spreadsheetDrawing">
      <xdr:col>81</xdr:col>
      <xdr:colOff>50800</xdr:colOff>
      <xdr:row>108</xdr:row>
      <xdr:rowOff>33655</xdr:rowOff>
    </xdr:to>
    <xdr:cxnSp macro="">
      <xdr:nvCxnSpPr>
        <xdr:cNvPr id="584" name="直線コネクタ 583"/>
        <xdr:cNvCxnSpPr/>
      </xdr:nvCxnSpPr>
      <xdr:spPr>
        <a:xfrm>
          <a:off x="13385800" y="17967325"/>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132080</xdr:rowOff>
    </xdr:from>
    <xdr:to xmlns:xdr="http://schemas.openxmlformats.org/drawingml/2006/spreadsheetDrawing">
      <xdr:col>72</xdr:col>
      <xdr:colOff>38100</xdr:colOff>
      <xdr:row>108</xdr:row>
      <xdr:rowOff>61595</xdr:rowOff>
    </xdr:to>
    <xdr:sp macro="" textlink="">
      <xdr:nvSpPr>
        <xdr:cNvPr id="585" name="楕円 584"/>
        <xdr:cNvSpPr/>
      </xdr:nvSpPr>
      <xdr:spPr>
        <a:xfrm>
          <a:off x="12525375" y="179057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108</xdr:row>
      <xdr:rowOff>10795</xdr:rowOff>
    </xdr:from>
    <xdr:to xmlns:xdr="http://schemas.openxmlformats.org/drawingml/2006/spreadsheetDrawing">
      <xdr:col>76</xdr:col>
      <xdr:colOff>114300</xdr:colOff>
      <xdr:row>108</xdr:row>
      <xdr:rowOff>22225</xdr:rowOff>
    </xdr:to>
    <xdr:cxnSp macro="">
      <xdr:nvCxnSpPr>
        <xdr:cNvPr id="586" name="直線コネクタ 585"/>
        <xdr:cNvCxnSpPr/>
      </xdr:nvCxnSpPr>
      <xdr:spPr>
        <a:xfrm>
          <a:off x="12573000" y="1795589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118745</xdr:rowOff>
    </xdr:from>
    <xdr:to xmlns:xdr="http://schemas.openxmlformats.org/drawingml/2006/spreadsheetDrawing">
      <xdr:col>67</xdr:col>
      <xdr:colOff>101600</xdr:colOff>
      <xdr:row>108</xdr:row>
      <xdr:rowOff>48895</xdr:rowOff>
    </xdr:to>
    <xdr:sp macro="" textlink="">
      <xdr:nvSpPr>
        <xdr:cNvPr id="587" name="楕円 586"/>
        <xdr:cNvSpPr/>
      </xdr:nvSpPr>
      <xdr:spPr>
        <a:xfrm>
          <a:off x="11699875"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169545</xdr:rowOff>
    </xdr:from>
    <xdr:to xmlns:xdr="http://schemas.openxmlformats.org/drawingml/2006/spreadsheetDrawing">
      <xdr:col>71</xdr:col>
      <xdr:colOff>174625</xdr:colOff>
      <xdr:row>108</xdr:row>
      <xdr:rowOff>10795</xdr:rowOff>
    </xdr:to>
    <xdr:cxnSp macro="">
      <xdr:nvCxnSpPr>
        <xdr:cNvPr id="588" name="直線コネクタ 587"/>
        <xdr:cNvCxnSpPr/>
      </xdr:nvCxnSpPr>
      <xdr:spPr>
        <a:xfrm>
          <a:off x="11750675" y="1794319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589"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5130" cy="258445"/>
    <xdr:sp macro="" textlink="">
      <xdr:nvSpPr>
        <xdr:cNvPr id="590" name="n_2aveValue【庁舎】&#10;有形固定資産減価償却率"/>
        <xdr:cNvSpPr txBox="1"/>
      </xdr:nvSpPr>
      <xdr:spPr>
        <a:xfrm>
          <a:off x="13199110" y="17221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8445"/>
    <xdr:sp macro="" textlink="">
      <xdr:nvSpPr>
        <xdr:cNvPr id="591" name="n_3aveValue【庁舎】&#10;有形固定資産減価償却率"/>
        <xdr:cNvSpPr txBox="1"/>
      </xdr:nvSpPr>
      <xdr:spPr>
        <a:xfrm>
          <a:off x="12389485" y="17219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5130" cy="259080"/>
    <xdr:sp macro="" textlink="">
      <xdr:nvSpPr>
        <xdr:cNvPr id="592" name="n_4aveValue【庁舎】&#10;有形固定資産減価償却率"/>
        <xdr:cNvSpPr txBox="1"/>
      </xdr:nvSpPr>
      <xdr:spPr>
        <a:xfrm>
          <a:off x="1156398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75565</xdr:rowOff>
    </xdr:from>
    <xdr:ext cx="405130" cy="258445"/>
    <xdr:sp macro="" textlink="">
      <xdr:nvSpPr>
        <xdr:cNvPr id="593" name="n_1mainValue【庁舎】&#10;有形固定資産減価償却率"/>
        <xdr:cNvSpPr txBox="1"/>
      </xdr:nvSpPr>
      <xdr:spPr>
        <a:xfrm>
          <a:off x="13996035" y="18020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64135</xdr:rowOff>
    </xdr:from>
    <xdr:ext cx="405130" cy="258445"/>
    <xdr:sp macro="" textlink="">
      <xdr:nvSpPr>
        <xdr:cNvPr id="594" name="n_2mainValue【庁舎】&#10;有形固定資産減価償却率"/>
        <xdr:cNvSpPr txBox="1"/>
      </xdr:nvSpPr>
      <xdr:spPr>
        <a:xfrm>
          <a:off x="13199110" y="18009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52705</xdr:rowOff>
    </xdr:from>
    <xdr:ext cx="405130" cy="258445"/>
    <xdr:sp macro="" textlink="">
      <xdr:nvSpPr>
        <xdr:cNvPr id="595" name="n_3mainValue【庁舎】&#10;有形固定資産減価償却率"/>
        <xdr:cNvSpPr txBox="1"/>
      </xdr:nvSpPr>
      <xdr:spPr>
        <a:xfrm>
          <a:off x="12389485" y="17997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40640</xdr:rowOff>
    </xdr:from>
    <xdr:ext cx="405130" cy="258445"/>
    <xdr:sp macro="" textlink="">
      <xdr:nvSpPr>
        <xdr:cNvPr id="596" name="n_4mainValue【庁舎】&#10;有形固定資産減価償却率"/>
        <xdr:cNvSpPr txBox="1"/>
      </xdr:nvSpPr>
      <xdr:spPr>
        <a:xfrm>
          <a:off x="11563985" y="17985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7" name="正方形/長方形 59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8" name="正方形/長方形 59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9" name="正方形/長方形 59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0" name="正方形/長方形 59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1" name="正方形/長方形 60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2" name="正方形/長方形 60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3" name="正方形/長方形 60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4" name="正方形/長方形 60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605" name="テキスト ボックス 60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6" name="直線コネクタ 60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07" name="直線コネクタ 606"/>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08" name="テキスト ボックス 607"/>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09" name="直線コネクタ 608"/>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10" name="テキスト ボックス 609"/>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1" name="直線コネクタ 610"/>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12" name="テキスト ボックス 611"/>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3" name="直線コネクタ 612"/>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14" name="テキスト ボックス 613"/>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5" name="直線コネクタ 614"/>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16" name="テキスト ボックス 615"/>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17" name="直線コネクタ 6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18" name="テキスト ボックス 617"/>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9"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620" name="直線コネクタ 619"/>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621"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622" name="直線コネクタ 621"/>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623"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624" name="直線コネクタ 623"/>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54610</xdr:rowOff>
    </xdr:from>
    <xdr:ext cx="469265" cy="258445"/>
    <xdr:sp macro="" textlink="">
      <xdr:nvSpPr>
        <xdr:cNvPr id="625" name="【庁舎】&#10;一人当たり面積平均値テキスト"/>
        <xdr:cNvSpPr txBox="1"/>
      </xdr:nvSpPr>
      <xdr:spPr>
        <a:xfrm>
          <a:off x="20358100" y="17656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626" name="フローチャート: 判断 625"/>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627" name="フローチャート: 判断 626"/>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628" name="フローチャート: 判断 627"/>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629" name="フローチャート: 判断 628"/>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630" name="フローチャート: 判断 629"/>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1" name="テキスト ボックス 6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632" name="テキスト ボックス 6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3" name="テキスト ボックス 6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4" name="テキスト ボックス 6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635" name="テキスト ボックス 6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100</xdr:row>
      <xdr:rowOff>56515</xdr:rowOff>
    </xdr:from>
    <xdr:to xmlns:xdr="http://schemas.openxmlformats.org/drawingml/2006/spreadsheetDrawing">
      <xdr:col>116</xdr:col>
      <xdr:colOff>114300</xdr:colOff>
      <xdr:row>100</xdr:row>
      <xdr:rowOff>158115</xdr:rowOff>
    </xdr:to>
    <xdr:sp macro="" textlink="">
      <xdr:nvSpPr>
        <xdr:cNvPr id="636" name="楕円 635"/>
        <xdr:cNvSpPr/>
      </xdr:nvSpPr>
      <xdr:spPr>
        <a:xfrm>
          <a:off x="202692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9525</xdr:rowOff>
    </xdr:from>
    <xdr:ext cx="469265" cy="258445"/>
    <xdr:sp macro="" textlink="">
      <xdr:nvSpPr>
        <xdr:cNvPr id="637" name="【庁舎】&#10;一人当たり面積該当値テキスト"/>
        <xdr:cNvSpPr txBox="1"/>
      </xdr:nvSpPr>
      <xdr:spPr>
        <a:xfrm>
          <a:off x="20358100" y="1658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100</xdr:row>
      <xdr:rowOff>84455</xdr:rowOff>
    </xdr:from>
    <xdr:to xmlns:xdr="http://schemas.openxmlformats.org/drawingml/2006/spreadsheetDrawing">
      <xdr:col>112</xdr:col>
      <xdr:colOff>38100</xdr:colOff>
      <xdr:row>101</xdr:row>
      <xdr:rowOff>14605</xdr:rowOff>
    </xdr:to>
    <xdr:sp macro="" textlink="">
      <xdr:nvSpPr>
        <xdr:cNvPr id="638" name="楕円 637"/>
        <xdr:cNvSpPr/>
      </xdr:nvSpPr>
      <xdr:spPr>
        <a:xfrm>
          <a:off x="19510375" y="166579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100</xdr:row>
      <xdr:rowOff>107315</xdr:rowOff>
    </xdr:from>
    <xdr:to xmlns:xdr="http://schemas.openxmlformats.org/drawingml/2006/spreadsheetDrawing">
      <xdr:col>116</xdr:col>
      <xdr:colOff>63500</xdr:colOff>
      <xdr:row>100</xdr:row>
      <xdr:rowOff>135255</xdr:rowOff>
    </xdr:to>
    <xdr:cxnSp macro="">
      <xdr:nvCxnSpPr>
        <xdr:cNvPr id="639" name="直線コネクタ 638"/>
        <xdr:cNvCxnSpPr/>
      </xdr:nvCxnSpPr>
      <xdr:spPr>
        <a:xfrm flipV="1">
          <a:off x="19558000" y="1668081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34925</xdr:rowOff>
    </xdr:from>
    <xdr:to xmlns:xdr="http://schemas.openxmlformats.org/drawingml/2006/spreadsheetDrawing">
      <xdr:col>107</xdr:col>
      <xdr:colOff>101600</xdr:colOff>
      <xdr:row>102</xdr:row>
      <xdr:rowOff>136525</xdr:rowOff>
    </xdr:to>
    <xdr:sp macro="" textlink="">
      <xdr:nvSpPr>
        <xdr:cNvPr id="640" name="楕円 639"/>
        <xdr:cNvSpPr/>
      </xdr:nvSpPr>
      <xdr:spPr>
        <a:xfrm>
          <a:off x="18684875"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100</xdr:row>
      <xdr:rowOff>135255</xdr:rowOff>
    </xdr:from>
    <xdr:to xmlns:xdr="http://schemas.openxmlformats.org/drawingml/2006/spreadsheetDrawing">
      <xdr:col>111</xdr:col>
      <xdr:colOff>174625</xdr:colOff>
      <xdr:row>102</xdr:row>
      <xdr:rowOff>86360</xdr:rowOff>
    </xdr:to>
    <xdr:cxnSp macro="">
      <xdr:nvCxnSpPr>
        <xdr:cNvPr id="641" name="直線コネクタ 640"/>
        <xdr:cNvCxnSpPr/>
      </xdr:nvCxnSpPr>
      <xdr:spPr>
        <a:xfrm flipV="1">
          <a:off x="18735675" y="16708755"/>
          <a:ext cx="822325"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60325</xdr:rowOff>
    </xdr:from>
    <xdr:to xmlns:xdr="http://schemas.openxmlformats.org/drawingml/2006/spreadsheetDrawing">
      <xdr:col>102</xdr:col>
      <xdr:colOff>165100</xdr:colOff>
      <xdr:row>102</xdr:row>
      <xdr:rowOff>161925</xdr:rowOff>
    </xdr:to>
    <xdr:sp macro="" textlink="">
      <xdr:nvSpPr>
        <xdr:cNvPr id="642" name="楕円 641"/>
        <xdr:cNvSpPr/>
      </xdr:nvSpPr>
      <xdr:spPr>
        <a:xfrm>
          <a:off x="17875250" y="169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86360</xdr:rowOff>
    </xdr:from>
    <xdr:to xmlns:xdr="http://schemas.openxmlformats.org/drawingml/2006/spreadsheetDrawing">
      <xdr:col>107</xdr:col>
      <xdr:colOff>50800</xdr:colOff>
      <xdr:row>102</xdr:row>
      <xdr:rowOff>111125</xdr:rowOff>
    </xdr:to>
    <xdr:cxnSp macro="">
      <xdr:nvCxnSpPr>
        <xdr:cNvPr id="643" name="直線コネクタ 642"/>
        <xdr:cNvCxnSpPr/>
      </xdr:nvCxnSpPr>
      <xdr:spPr>
        <a:xfrm flipV="1">
          <a:off x="17926050" y="17002760"/>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74930</xdr:rowOff>
    </xdr:from>
    <xdr:to xmlns:xdr="http://schemas.openxmlformats.org/drawingml/2006/spreadsheetDrawing">
      <xdr:col>98</xdr:col>
      <xdr:colOff>38100</xdr:colOff>
      <xdr:row>103</xdr:row>
      <xdr:rowOff>5080</xdr:rowOff>
    </xdr:to>
    <xdr:sp macro="" textlink="">
      <xdr:nvSpPr>
        <xdr:cNvPr id="644" name="楕円 643"/>
        <xdr:cNvSpPr/>
      </xdr:nvSpPr>
      <xdr:spPr>
        <a:xfrm>
          <a:off x="17065625" y="16991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102</xdr:row>
      <xdr:rowOff>111125</xdr:rowOff>
    </xdr:from>
    <xdr:to xmlns:xdr="http://schemas.openxmlformats.org/drawingml/2006/spreadsheetDrawing">
      <xdr:col>102</xdr:col>
      <xdr:colOff>114300</xdr:colOff>
      <xdr:row>102</xdr:row>
      <xdr:rowOff>125730</xdr:rowOff>
    </xdr:to>
    <xdr:cxnSp macro="">
      <xdr:nvCxnSpPr>
        <xdr:cNvPr id="645" name="直線コネクタ 644"/>
        <xdr:cNvCxnSpPr/>
      </xdr:nvCxnSpPr>
      <xdr:spPr>
        <a:xfrm flipV="1">
          <a:off x="17113250" y="1702752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646" name="n_1aveValue【庁舎】&#10;一人当たり面積"/>
        <xdr:cNvSpPr txBox="1"/>
      </xdr:nvSpPr>
      <xdr:spPr>
        <a:xfrm>
          <a:off x="19329400" y="1778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22225</xdr:rowOff>
    </xdr:from>
    <xdr:ext cx="469265" cy="258445"/>
    <xdr:sp macro="" textlink="">
      <xdr:nvSpPr>
        <xdr:cNvPr id="647" name="n_2aveValue【庁舎】&#10;一人当たり面積"/>
        <xdr:cNvSpPr txBox="1"/>
      </xdr:nvSpPr>
      <xdr:spPr>
        <a:xfrm>
          <a:off x="18516600" y="17795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29845</xdr:rowOff>
    </xdr:from>
    <xdr:ext cx="469265" cy="258445"/>
    <xdr:sp macro="" textlink="">
      <xdr:nvSpPr>
        <xdr:cNvPr id="648" name="n_3aveValue【庁舎】&#10;一人当たり面積"/>
        <xdr:cNvSpPr txBox="1"/>
      </xdr:nvSpPr>
      <xdr:spPr>
        <a:xfrm>
          <a:off x="17706975" y="17803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34290</xdr:rowOff>
    </xdr:from>
    <xdr:ext cx="469265" cy="259080"/>
    <xdr:sp macro="" textlink="">
      <xdr:nvSpPr>
        <xdr:cNvPr id="649" name="n_4aveValue【庁舎】&#10;一人当たり面積"/>
        <xdr:cNvSpPr txBox="1"/>
      </xdr:nvSpPr>
      <xdr:spPr>
        <a:xfrm>
          <a:off x="16897350" y="17807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99</xdr:row>
      <xdr:rowOff>31115</xdr:rowOff>
    </xdr:from>
    <xdr:ext cx="469900" cy="258445"/>
    <xdr:sp macro="" textlink="">
      <xdr:nvSpPr>
        <xdr:cNvPr id="650" name="n_1mainValue【庁舎】&#10;一人当たり面積"/>
        <xdr:cNvSpPr txBox="1"/>
      </xdr:nvSpPr>
      <xdr:spPr>
        <a:xfrm>
          <a:off x="19329400" y="16433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153035</xdr:rowOff>
    </xdr:from>
    <xdr:ext cx="469265" cy="259080"/>
    <xdr:sp macro="" textlink="">
      <xdr:nvSpPr>
        <xdr:cNvPr id="651" name="n_2mainValue【庁舎】&#10;一人当たり面積"/>
        <xdr:cNvSpPr txBox="1"/>
      </xdr:nvSpPr>
      <xdr:spPr>
        <a:xfrm>
          <a:off x="18516600" y="16726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6985</xdr:rowOff>
    </xdr:from>
    <xdr:ext cx="469265" cy="258445"/>
    <xdr:sp macro="" textlink="">
      <xdr:nvSpPr>
        <xdr:cNvPr id="652" name="n_3mainValue【庁舎】&#10;一人当たり面積"/>
        <xdr:cNvSpPr txBox="1"/>
      </xdr:nvSpPr>
      <xdr:spPr>
        <a:xfrm>
          <a:off x="17706975" y="16751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21590</xdr:rowOff>
    </xdr:from>
    <xdr:ext cx="469265" cy="259080"/>
    <xdr:sp macro="" textlink="">
      <xdr:nvSpPr>
        <xdr:cNvPr id="653" name="n_4mainValue【庁舎】&#10;一人当たり面積"/>
        <xdr:cNvSpPr txBox="1"/>
      </xdr:nvSpPr>
      <xdr:spPr>
        <a:xfrm>
          <a:off x="16897350" y="16766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4" name="正方形/長方形 6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5" name="正方形/長方形 6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6" name="テキスト ボックス 6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類似団体と比較して、特に有形固定資産減価償却率が高くなっている施設は、庁舎、消防施設等である。庁舎は、平成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年度に耐震補強及び大規模改修を行っているが、今後周辺整備等のレイアウト変更を予定している。また、消防施設については、平成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年度に耐震化をかねた大規模改修工事を実施している。今後も公共施設総合管理計画に基づき、適正に管理運営をしていく。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1,222
1,215
196.73
2,513,034
2,312,281
174,980
1,296,268
2,449,579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8445"/>
    <xdr:sp macro="" textlink="">
      <xdr:nvSpPr>
        <xdr:cNvPr id="30" name="テキスト ボックス 29"/>
        <xdr:cNvSpPr txBox="1"/>
      </xdr:nvSpPr>
      <xdr:spPr>
        <a:xfrm>
          <a:off x="708660" y="3263900"/>
          <a:ext cx="91884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08660" y="35179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8445"/>
    <xdr:sp macro="" textlink="">
      <xdr:nvSpPr>
        <xdr:cNvPr id="35" name="テキスト ボックス 34"/>
        <xdr:cNvSpPr txBox="1"/>
      </xdr:nvSpPr>
      <xdr:spPr>
        <a:xfrm>
          <a:off x="708660" y="4533900"/>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29095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300">
              <a:latin typeface="ＭＳ Ｐゴシック"/>
              <a:ea typeface="ＭＳ Ｐゴシック"/>
            </a:rPr>
            <a:t>類似団体平均と同じ水準だが、全国平均を△</a:t>
          </a:r>
          <a:r>
            <a:rPr kumimoji="1" lang="en-US" altLang="ja-JP" sz="1300">
              <a:latin typeface="ＭＳ Ｐゴシック"/>
              <a:ea typeface="ＭＳ Ｐゴシック"/>
            </a:rPr>
            <a:t>0.30</a:t>
          </a:r>
          <a:r>
            <a:rPr kumimoji="1" lang="ja-JP" altLang="en-US" sz="1300">
              <a:latin typeface="ＭＳ Ｐゴシック"/>
              <a:ea typeface="ＭＳ Ｐゴシック"/>
            </a:rPr>
            <a:t>と大きく下回っている。県平均と比べても△</a:t>
          </a:r>
          <a:r>
            <a:rPr kumimoji="1" lang="en-US" altLang="ja-JP" sz="1300">
              <a:latin typeface="ＭＳ Ｐゴシック"/>
              <a:ea typeface="ＭＳ Ｐゴシック"/>
            </a:rPr>
            <a:t>0.05</a:t>
          </a:r>
          <a:r>
            <a:rPr kumimoji="1" lang="ja-JP" altLang="en-US" sz="1300">
              <a:latin typeface="ＭＳ Ｐゴシック"/>
              <a:ea typeface="ＭＳ Ｐゴシック"/>
            </a:rPr>
            <a:t>低く、いずれも平均以下の水準を推移している。</a:t>
          </a:r>
        </a:p>
        <a:p>
          <a:r>
            <a:rPr kumimoji="1" lang="ja-JP" altLang="en-US" sz="1300">
              <a:latin typeface="ＭＳ Ｐゴシック"/>
              <a:ea typeface="ＭＳ Ｐゴシック"/>
            </a:rPr>
            <a:t>　普通交付税は一時的に増加傾向にあるが、特別交付税が依然減少傾向にあり、今後の景気の動向による地方交付税の減少は避けられない。</a:t>
          </a:r>
          <a:r>
            <a:rPr kumimoji="1" lang="en-US" altLang="ja-JP" sz="1300">
              <a:latin typeface="ＭＳ Ｐゴシック"/>
              <a:ea typeface="ＭＳ Ｐゴシック"/>
            </a:rPr>
            <a:t>3</a:t>
          </a:r>
          <a:r>
            <a:rPr kumimoji="1" lang="ja-JP" altLang="en-US" sz="1300">
              <a:latin typeface="ＭＳ Ｐゴシック"/>
              <a:ea typeface="ＭＳ Ｐゴシック"/>
            </a:rPr>
            <a:t>年に一度の固定資産税の評価替や人口減少に伴う個人住民税の税収の減少も想定される。</a:t>
          </a:r>
        </a:p>
        <a:p>
          <a:r>
            <a:rPr kumimoji="1" lang="ja-JP" altLang="en-US" sz="1300">
              <a:latin typeface="ＭＳ Ｐゴシック"/>
              <a:ea typeface="ＭＳ Ｐゴシック"/>
            </a:rPr>
            <a:t>　健全な財政運営を行うために、歳出の見直しを図り、企業版ふるさと納税等の特定財源の確保や村税の徴収率の維持等により歳入確保に努める。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8445"/>
    <xdr:sp macro="" textlink="">
      <xdr:nvSpPr>
        <xdr:cNvPr id="66" name="財政力最小値テキスト"/>
        <xdr:cNvSpPr txBox="1"/>
      </xdr:nvSpPr>
      <xdr:spPr>
        <a:xfrm>
          <a:off x="461518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8445"/>
    <xdr:sp macro="" textlink="">
      <xdr:nvSpPr>
        <xdr:cNvPr id="68" name="財政力最大値テキスト"/>
        <xdr:cNvSpPr txBox="1"/>
      </xdr:nvSpPr>
      <xdr:spPr>
        <a:xfrm>
          <a:off x="461518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129540</xdr:rowOff>
    </xdr:from>
    <xdr:to xmlns:xdr="http://schemas.openxmlformats.org/drawingml/2006/spreadsheetDrawing">
      <xdr:col>23</xdr:col>
      <xdr:colOff>133350</xdr:colOff>
      <xdr:row>43</xdr:row>
      <xdr:rowOff>129540</xdr:rowOff>
    </xdr:to>
    <xdr:cxnSp macro="">
      <xdr:nvCxnSpPr>
        <xdr:cNvPr id="70" name="直線コネクタ 69"/>
        <xdr:cNvCxnSpPr/>
      </xdr:nvCxnSpPr>
      <xdr:spPr>
        <a:xfrm>
          <a:off x="3776980" y="750189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50800</xdr:rowOff>
    </xdr:from>
    <xdr:ext cx="762000" cy="259080"/>
    <xdr:sp macro="" textlink="">
      <xdr:nvSpPr>
        <xdr:cNvPr id="71" name="財政力平均値テキスト"/>
        <xdr:cNvSpPr txBox="1"/>
      </xdr:nvSpPr>
      <xdr:spPr>
        <a:xfrm>
          <a:off x="4615180" y="7423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129540</xdr:rowOff>
    </xdr:from>
    <xdr:to xmlns:xdr="http://schemas.openxmlformats.org/drawingml/2006/spreadsheetDrawing">
      <xdr:col>19</xdr:col>
      <xdr:colOff>133350</xdr:colOff>
      <xdr:row>43</xdr:row>
      <xdr:rowOff>129540</xdr:rowOff>
    </xdr:to>
    <xdr:cxnSp macro="">
      <xdr:nvCxnSpPr>
        <xdr:cNvPr id="73" name="直線コネクタ 72"/>
        <xdr:cNvCxnSpPr/>
      </xdr:nvCxnSpPr>
      <xdr:spPr>
        <a:xfrm>
          <a:off x="2959100" y="75018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72618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10795</xdr:rowOff>
    </xdr:from>
    <xdr:ext cx="736600" cy="258445"/>
    <xdr:sp macro="" textlink="">
      <xdr:nvSpPr>
        <xdr:cNvPr id="75" name="テキスト ボックス 74"/>
        <xdr:cNvSpPr txBox="1"/>
      </xdr:nvSpPr>
      <xdr:spPr>
        <a:xfrm>
          <a:off x="3431540" y="7554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129540</xdr:rowOff>
    </xdr:from>
    <xdr:to xmlns:xdr="http://schemas.openxmlformats.org/drawingml/2006/spreadsheetDrawing">
      <xdr:col>15</xdr:col>
      <xdr:colOff>82550</xdr:colOff>
      <xdr:row>43</xdr:row>
      <xdr:rowOff>146685</xdr:rowOff>
    </xdr:to>
    <xdr:cxnSp macro="">
      <xdr:nvCxnSpPr>
        <xdr:cNvPr id="76" name="直線コネクタ 75"/>
        <xdr:cNvCxnSpPr/>
      </xdr:nvCxnSpPr>
      <xdr:spPr>
        <a:xfrm flipV="1">
          <a:off x="2141220" y="7501890"/>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29083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29210</xdr:rowOff>
    </xdr:from>
    <xdr:ext cx="762000" cy="258445"/>
    <xdr:sp macro="" textlink="">
      <xdr:nvSpPr>
        <xdr:cNvPr id="78" name="テキスト ボックス 77"/>
        <xdr:cNvSpPr txBox="1"/>
      </xdr:nvSpPr>
      <xdr:spPr>
        <a:xfrm>
          <a:off x="2613660" y="757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146685</xdr:rowOff>
    </xdr:from>
    <xdr:to xmlns:xdr="http://schemas.openxmlformats.org/drawingml/2006/spreadsheetDrawing">
      <xdr:col>11</xdr:col>
      <xdr:colOff>31750</xdr:colOff>
      <xdr:row>44</xdr:row>
      <xdr:rowOff>10160</xdr:rowOff>
    </xdr:to>
    <xdr:cxnSp macro="">
      <xdr:nvCxnSpPr>
        <xdr:cNvPr id="79" name="直線コネクタ 78"/>
        <xdr:cNvCxnSpPr/>
      </xdr:nvCxnSpPr>
      <xdr:spPr>
        <a:xfrm flipV="1">
          <a:off x="1341120" y="7519035"/>
          <a:ext cx="8001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10820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29210</xdr:rowOff>
    </xdr:from>
    <xdr:ext cx="762000" cy="258445"/>
    <xdr:sp macro="" textlink="">
      <xdr:nvSpPr>
        <xdr:cNvPr id="81" name="テキスト ボックス 80"/>
        <xdr:cNvSpPr txBox="1"/>
      </xdr:nvSpPr>
      <xdr:spPr>
        <a:xfrm>
          <a:off x="1795780" y="757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29032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8445"/>
    <xdr:sp macro="" textlink="">
      <xdr:nvSpPr>
        <xdr:cNvPr id="83" name="テキスト ボックス 82"/>
        <xdr:cNvSpPr txBox="1"/>
      </xdr:nvSpPr>
      <xdr:spPr>
        <a:xfrm>
          <a:off x="977900" y="7254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89" name="楕円 88"/>
        <xdr:cNvSpPr/>
      </xdr:nvSpPr>
      <xdr:spPr>
        <a:xfrm>
          <a:off x="449326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90" name="財政力該当値テキスト"/>
        <xdr:cNvSpPr txBox="1"/>
      </xdr:nvSpPr>
      <xdr:spPr>
        <a:xfrm>
          <a:off x="461518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78740</xdr:rowOff>
    </xdr:from>
    <xdr:to xmlns:xdr="http://schemas.openxmlformats.org/drawingml/2006/spreadsheetDrawing">
      <xdr:col>19</xdr:col>
      <xdr:colOff>184150</xdr:colOff>
      <xdr:row>44</xdr:row>
      <xdr:rowOff>8890</xdr:rowOff>
    </xdr:to>
    <xdr:sp macro="" textlink="">
      <xdr:nvSpPr>
        <xdr:cNvPr id="91" name="楕円 90"/>
        <xdr:cNvSpPr/>
      </xdr:nvSpPr>
      <xdr:spPr>
        <a:xfrm>
          <a:off x="372618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19050</xdr:rowOff>
    </xdr:from>
    <xdr:ext cx="736600" cy="258445"/>
    <xdr:sp macro="" textlink="">
      <xdr:nvSpPr>
        <xdr:cNvPr id="92" name="テキスト ボックス 91"/>
        <xdr:cNvSpPr txBox="1"/>
      </xdr:nvSpPr>
      <xdr:spPr>
        <a:xfrm>
          <a:off x="3431540" y="72199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78740</xdr:rowOff>
    </xdr:from>
    <xdr:to xmlns:xdr="http://schemas.openxmlformats.org/drawingml/2006/spreadsheetDrawing">
      <xdr:col>15</xdr:col>
      <xdr:colOff>133350</xdr:colOff>
      <xdr:row>44</xdr:row>
      <xdr:rowOff>8890</xdr:rowOff>
    </xdr:to>
    <xdr:sp macro="" textlink="">
      <xdr:nvSpPr>
        <xdr:cNvPr id="93" name="楕円 92"/>
        <xdr:cNvSpPr/>
      </xdr:nvSpPr>
      <xdr:spPr>
        <a:xfrm>
          <a:off x="29083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19050</xdr:rowOff>
    </xdr:from>
    <xdr:ext cx="762000" cy="258445"/>
    <xdr:sp macro="" textlink="">
      <xdr:nvSpPr>
        <xdr:cNvPr id="94" name="テキスト ボックス 93"/>
        <xdr:cNvSpPr txBox="1"/>
      </xdr:nvSpPr>
      <xdr:spPr>
        <a:xfrm>
          <a:off x="2613660" y="7219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95885</xdr:rowOff>
    </xdr:from>
    <xdr:to xmlns:xdr="http://schemas.openxmlformats.org/drawingml/2006/spreadsheetDrawing">
      <xdr:col>11</xdr:col>
      <xdr:colOff>82550</xdr:colOff>
      <xdr:row>44</xdr:row>
      <xdr:rowOff>26035</xdr:rowOff>
    </xdr:to>
    <xdr:sp macro="" textlink="">
      <xdr:nvSpPr>
        <xdr:cNvPr id="95" name="楕円 94"/>
        <xdr:cNvSpPr/>
      </xdr:nvSpPr>
      <xdr:spPr>
        <a:xfrm>
          <a:off x="2108200" y="746823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36195</xdr:rowOff>
    </xdr:from>
    <xdr:ext cx="762000" cy="259080"/>
    <xdr:sp macro="" textlink="">
      <xdr:nvSpPr>
        <xdr:cNvPr id="96" name="テキスト ボックス 95"/>
        <xdr:cNvSpPr txBox="1"/>
      </xdr:nvSpPr>
      <xdr:spPr>
        <a:xfrm>
          <a:off x="1795780" y="723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130810</xdr:rowOff>
    </xdr:from>
    <xdr:to xmlns:xdr="http://schemas.openxmlformats.org/drawingml/2006/spreadsheetDrawing">
      <xdr:col>7</xdr:col>
      <xdr:colOff>31750</xdr:colOff>
      <xdr:row>44</xdr:row>
      <xdr:rowOff>60960</xdr:rowOff>
    </xdr:to>
    <xdr:sp macro="" textlink="">
      <xdr:nvSpPr>
        <xdr:cNvPr id="97" name="楕円 96"/>
        <xdr:cNvSpPr/>
      </xdr:nvSpPr>
      <xdr:spPr>
        <a:xfrm>
          <a:off x="1290320" y="75031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45720</xdr:rowOff>
    </xdr:from>
    <xdr:ext cx="762000" cy="259080"/>
    <xdr:sp macro="" textlink="">
      <xdr:nvSpPr>
        <xdr:cNvPr id="98" name="テキスト ボックス 97"/>
        <xdr:cNvSpPr txBox="1"/>
      </xdr:nvSpPr>
      <xdr:spPr>
        <a:xfrm>
          <a:off x="9779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8610"/>
    <xdr:sp macro="" textlink="">
      <xdr:nvSpPr>
        <xdr:cNvPr id="100" name="テキスト ボックス 99"/>
        <xdr:cNvSpPr txBox="1"/>
      </xdr:nvSpPr>
      <xdr:spPr>
        <a:xfrm>
          <a:off x="155130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140"/>
    <xdr:sp macro="" textlink="">
      <xdr:nvSpPr>
        <xdr:cNvPr id="101" name="テキスト ボックス 100"/>
        <xdr:cNvSpPr txBox="1"/>
      </xdr:nvSpPr>
      <xdr:spPr>
        <a:xfrm>
          <a:off x="299275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民間登用による特定任期付職員（課長級）の</a:t>
          </a:r>
          <a:r>
            <a:rPr kumimoji="1" lang="en-US" altLang="ja-JP" sz="1300">
              <a:latin typeface="ＭＳ Ｐゴシック"/>
              <a:ea typeface="ＭＳ Ｐゴシック"/>
            </a:rPr>
            <a:t>1</a:t>
          </a:r>
          <a:r>
            <a:rPr kumimoji="1" lang="ja-JP" altLang="en-US" sz="1300">
              <a:latin typeface="ＭＳ Ｐゴシック"/>
              <a:ea typeface="ＭＳ Ｐゴシック"/>
            </a:rPr>
            <a:t>名増等による人件費の増や大型事業のために発行した起債の元金償還開始に伴う公債費の増により、増加傾向にある。類似団体平均を</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ポイント下回っており、全国平均や県平均より低い水準を維持している。</a:t>
          </a:r>
        </a:p>
        <a:p>
          <a:r>
            <a:rPr kumimoji="1" lang="ja-JP" altLang="en-US" sz="1300">
              <a:latin typeface="ＭＳ Ｐゴシック"/>
              <a:ea typeface="ＭＳ Ｐゴシック"/>
            </a:rPr>
            <a:t>　今後、地方交付税の減少や更なる公債費の増加が見込まれるため、引き続き任意繰上償還や起債の新規発行抑制等を行い、財政の健全化に向けて取り組む必要がある。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128905</xdr:rowOff>
    </xdr:from>
    <xdr:to xmlns:xdr="http://schemas.openxmlformats.org/drawingml/2006/spreadsheetDrawing">
      <xdr:col>23</xdr:col>
      <xdr:colOff>133350</xdr:colOff>
      <xdr:row>65</xdr:row>
      <xdr:rowOff>40640</xdr:rowOff>
    </xdr:to>
    <xdr:cxnSp macro="">
      <xdr:nvCxnSpPr>
        <xdr:cNvPr id="133" name="直線コネクタ 132"/>
        <xdr:cNvCxnSpPr/>
      </xdr:nvCxnSpPr>
      <xdr:spPr>
        <a:xfrm flipV="1">
          <a:off x="3776980" y="10758805"/>
          <a:ext cx="76708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62230</xdr:rowOff>
    </xdr:from>
    <xdr:ext cx="762000" cy="259080"/>
    <xdr:sp macro="" textlink="">
      <xdr:nvSpPr>
        <xdr:cNvPr id="134" name="財政構造の弾力性平均値テキスト"/>
        <xdr:cNvSpPr txBox="1"/>
      </xdr:nvSpPr>
      <xdr:spPr>
        <a:xfrm>
          <a:off x="4615180" y="1069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127635</xdr:rowOff>
    </xdr:from>
    <xdr:to xmlns:xdr="http://schemas.openxmlformats.org/drawingml/2006/spreadsheetDrawing">
      <xdr:col>19</xdr:col>
      <xdr:colOff>133350</xdr:colOff>
      <xdr:row>65</xdr:row>
      <xdr:rowOff>40640</xdr:rowOff>
    </xdr:to>
    <xdr:cxnSp macro="">
      <xdr:nvCxnSpPr>
        <xdr:cNvPr id="136" name="直線コネクタ 135"/>
        <xdr:cNvCxnSpPr/>
      </xdr:nvCxnSpPr>
      <xdr:spPr>
        <a:xfrm>
          <a:off x="2959100" y="11100435"/>
          <a:ext cx="8178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372618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8445"/>
    <xdr:sp macro="" textlink="">
      <xdr:nvSpPr>
        <xdr:cNvPr id="138" name="テキスト ボックス 137"/>
        <xdr:cNvSpPr txBox="1"/>
      </xdr:nvSpPr>
      <xdr:spPr>
        <a:xfrm>
          <a:off x="3431540" y="10681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55245</xdr:rowOff>
    </xdr:from>
    <xdr:to xmlns:xdr="http://schemas.openxmlformats.org/drawingml/2006/spreadsheetDrawing">
      <xdr:col>15</xdr:col>
      <xdr:colOff>82550</xdr:colOff>
      <xdr:row>64</xdr:row>
      <xdr:rowOff>127635</xdr:rowOff>
    </xdr:to>
    <xdr:cxnSp macro="">
      <xdr:nvCxnSpPr>
        <xdr:cNvPr id="139" name="直線コネクタ 138"/>
        <xdr:cNvCxnSpPr/>
      </xdr:nvCxnSpPr>
      <xdr:spPr>
        <a:xfrm>
          <a:off x="2141220" y="11028045"/>
          <a:ext cx="8178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29083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61366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6350</xdr:rowOff>
    </xdr:from>
    <xdr:to xmlns:xdr="http://schemas.openxmlformats.org/drawingml/2006/spreadsheetDrawing">
      <xdr:col>11</xdr:col>
      <xdr:colOff>31750</xdr:colOff>
      <xdr:row>64</xdr:row>
      <xdr:rowOff>55245</xdr:rowOff>
    </xdr:to>
    <xdr:cxnSp macro="">
      <xdr:nvCxnSpPr>
        <xdr:cNvPr id="142" name="直線コネクタ 141"/>
        <xdr:cNvCxnSpPr/>
      </xdr:nvCxnSpPr>
      <xdr:spPr>
        <a:xfrm>
          <a:off x="1341120" y="10807700"/>
          <a:ext cx="8001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108200" y="109410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79578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290320" y="1087691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161925</xdr:rowOff>
    </xdr:from>
    <xdr:ext cx="762000" cy="259080"/>
    <xdr:sp macro="" textlink="">
      <xdr:nvSpPr>
        <xdr:cNvPr id="146" name="テキスト ボックス 145"/>
        <xdr:cNvSpPr txBox="1"/>
      </xdr:nvSpPr>
      <xdr:spPr>
        <a:xfrm>
          <a:off x="977900" y="1096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8445"/>
    <xdr:sp macro="" textlink="">
      <xdr:nvSpPr>
        <xdr:cNvPr id="147" name="テキスト ボックス 146"/>
        <xdr:cNvSpPr txBox="1"/>
      </xdr:nvSpPr>
      <xdr:spPr>
        <a:xfrm>
          <a:off x="43459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8445"/>
    <xdr:sp macro="" textlink="">
      <xdr:nvSpPr>
        <xdr:cNvPr id="148" name="テキスト ボックス 147"/>
        <xdr:cNvSpPr txBox="1"/>
      </xdr:nvSpPr>
      <xdr:spPr>
        <a:xfrm>
          <a:off x="35788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49" name="テキスト ボックス 148"/>
        <xdr:cNvSpPr txBox="1"/>
      </xdr:nvSpPr>
      <xdr:spPr>
        <a:xfrm>
          <a:off x="276098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8445"/>
    <xdr:sp macro="" textlink="">
      <xdr:nvSpPr>
        <xdr:cNvPr id="150" name="テキスト ボックス 149"/>
        <xdr:cNvSpPr txBox="1"/>
      </xdr:nvSpPr>
      <xdr:spPr>
        <a:xfrm>
          <a:off x="1943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8445"/>
    <xdr:sp macro="" textlink="">
      <xdr:nvSpPr>
        <xdr:cNvPr id="151" name="テキスト ボックス 150"/>
        <xdr:cNvSpPr txBox="1"/>
      </xdr:nvSpPr>
      <xdr:spPr>
        <a:xfrm>
          <a:off x="11430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78105</xdr:rowOff>
    </xdr:from>
    <xdr:to xmlns:xdr="http://schemas.openxmlformats.org/drawingml/2006/spreadsheetDrawing">
      <xdr:col>23</xdr:col>
      <xdr:colOff>184150</xdr:colOff>
      <xdr:row>63</xdr:row>
      <xdr:rowOff>8255</xdr:rowOff>
    </xdr:to>
    <xdr:sp macro="" textlink="">
      <xdr:nvSpPr>
        <xdr:cNvPr id="152" name="楕円 151"/>
        <xdr:cNvSpPr/>
      </xdr:nvSpPr>
      <xdr:spPr>
        <a:xfrm>
          <a:off x="449326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94615</xdr:rowOff>
    </xdr:from>
    <xdr:ext cx="762000" cy="259080"/>
    <xdr:sp macro="" textlink="">
      <xdr:nvSpPr>
        <xdr:cNvPr id="153" name="財政構造の弾力性該当値テキスト"/>
        <xdr:cNvSpPr txBox="1"/>
      </xdr:nvSpPr>
      <xdr:spPr>
        <a:xfrm>
          <a:off x="4615180" y="1055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161290</xdr:rowOff>
    </xdr:from>
    <xdr:to xmlns:xdr="http://schemas.openxmlformats.org/drawingml/2006/spreadsheetDrawing">
      <xdr:col>19</xdr:col>
      <xdr:colOff>184150</xdr:colOff>
      <xdr:row>65</xdr:row>
      <xdr:rowOff>91440</xdr:rowOff>
    </xdr:to>
    <xdr:sp macro="" textlink="">
      <xdr:nvSpPr>
        <xdr:cNvPr id="154" name="楕円 153"/>
        <xdr:cNvSpPr/>
      </xdr:nvSpPr>
      <xdr:spPr>
        <a:xfrm>
          <a:off x="3726180" y="111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76200</xdr:rowOff>
    </xdr:from>
    <xdr:ext cx="736600" cy="258445"/>
    <xdr:sp macro="" textlink="">
      <xdr:nvSpPr>
        <xdr:cNvPr id="155" name="テキスト ボックス 154"/>
        <xdr:cNvSpPr txBox="1"/>
      </xdr:nvSpPr>
      <xdr:spPr>
        <a:xfrm>
          <a:off x="3431540" y="11220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76835</xdr:rowOff>
    </xdr:from>
    <xdr:to xmlns:xdr="http://schemas.openxmlformats.org/drawingml/2006/spreadsheetDrawing">
      <xdr:col>15</xdr:col>
      <xdr:colOff>133350</xdr:colOff>
      <xdr:row>65</xdr:row>
      <xdr:rowOff>6985</xdr:rowOff>
    </xdr:to>
    <xdr:sp macro="" textlink="">
      <xdr:nvSpPr>
        <xdr:cNvPr id="156" name="楕円 155"/>
        <xdr:cNvSpPr/>
      </xdr:nvSpPr>
      <xdr:spPr>
        <a:xfrm>
          <a:off x="29083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163195</xdr:rowOff>
    </xdr:from>
    <xdr:ext cx="762000" cy="259080"/>
    <xdr:sp macro="" textlink="">
      <xdr:nvSpPr>
        <xdr:cNvPr id="157" name="テキスト ボックス 156"/>
        <xdr:cNvSpPr txBox="1"/>
      </xdr:nvSpPr>
      <xdr:spPr>
        <a:xfrm>
          <a:off x="261366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4445</xdr:rowOff>
    </xdr:from>
    <xdr:to xmlns:xdr="http://schemas.openxmlformats.org/drawingml/2006/spreadsheetDrawing">
      <xdr:col>11</xdr:col>
      <xdr:colOff>82550</xdr:colOff>
      <xdr:row>64</xdr:row>
      <xdr:rowOff>106045</xdr:rowOff>
    </xdr:to>
    <xdr:sp macro="" textlink="">
      <xdr:nvSpPr>
        <xdr:cNvPr id="158" name="楕円 157"/>
        <xdr:cNvSpPr/>
      </xdr:nvSpPr>
      <xdr:spPr>
        <a:xfrm>
          <a:off x="2108200" y="109772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90805</xdr:rowOff>
    </xdr:from>
    <xdr:ext cx="762000" cy="258445"/>
    <xdr:sp macro="" textlink="">
      <xdr:nvSpPr>
        <xdr:cNvPr id="159" name="テキスト ボックス 158"/>
        <xdr:cNvSpPr txBox="1"/>
      </xdr:nvSpPr>
      <xdr:spPr>
        <a:xfrm>
          <a:off x="1795780" y="11063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126365</xdr:rowOff>
    </xdr:from>
    <xdr:to xmlns:xdr="http://schemas.openxmlformats.org/drawingml/2006/spreadsheetDrawing">
      <xdr:col>7</xdr:col>
      <xdr:colOff>31750</xdr:colOff>
      <xdr:row>63</xdr:row>
      <xdr:rowOff>56515</xdr:rowOff>
    </xdr:to>
    <xdr:sp macro="" textlink="">
      <xdr:nvSpPr>
        <xdr:cNvPr id="160" name="楕円 159"/>
        <xdr:cNvSpPr/>
      </xdr:nvSpPr>
      <xdr:spPr>
        <a:xfrm>
          <a:off x="1290320" y="107562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66675</xdr:rowOff>
    </xdr:from>
    <xdr:ext cx="762000" cy="258445"/>
    <xdr:sp macro="" textlink="">
      <xdr:nvSpPr>
        <xdr:cNvPr id="161" name="テキスト ボックス 160"/>
        <xdr:cNvSpPr txBox="1"/>
      </xdr:nvSpPr>
      <xdr:spPr>
        <a:xfrm>
          <a:off x="977900" y="10525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38112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[782,628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人件費については、民間登用による特定任期付職員（課長級）の</a:t>
          </a:r>
          <a:r>
            <a:rPr kumimoji="1" lang="en-US" altLang="ja-JP" sz="1300">
              <a:latin typeface="ＭＳ Ｐゴシック"/>
              <a:ea typeface="ＭＳ Ｐゴシック"/>
            </a:rPr>
            <a:t>1</a:t>
          </a:r>
          <a:r>
            <a:rPr kumimoji="1" lang="ja-JP" altLang="en-US" sz="1300">
              <a:latin typeface="ＭＳ Ｐゴシック"/>
              <a:ea typeface="ＭＳ Ｐゴシック"/>
            </a:rPr>
            <a:t>名増等の要因により、</a:t>
          </a:r>
          <a:r>
            <a:rPr kumimoji="1" lang="en-US" altLang="ja-JP" sz="1300">
              <a:latin typeface="ＭＳ Ｐゴシック"/>
              <a:ea typeface="ＭＳ Ｐゴシック"/>
            </a:rPr>
            <a:t>6,234</a:t>
          </a:r>
          <a:r>
            <a:rPr kumimoji="1" lang="ja-JP" altLang="en-US" sz="1300">
              <a:latin typeface="ＭＳ Ｐゴシック"/>
              <a:ea typeface="ＭＳ Ｐゴシック"/>
            </a:rPr>
            <a:t>千円の増額となった。</a:t>
          </a:r>
        </a:p>
        <a:p>
          <a:r>
            <a:rPr kumimoji="1" lang="ja-JP" altLang="en-US" sz="1300">
              <a:latin typeface="ＭＳ Ｐゴシック"/>
              <a:ea typeface="ＭＳ Ｐゴシック"/>
            </a:rPr>
            <a:t>　物件費については、</a:t>
          </a:r>
          <a:r>
            <a:rPr kumimoji="1" lang="en-US" altLang="ja-JP" sz="1300">
              <a:latin typeface="ＭＳ Ｐゴシック"/>
              <a:ea typeface="ＭＳ Ｐゴシック"/>
            </a:rPr>
            <a:t>ICT</a:t>
          </a:r>
          <a:r>
            <a:rPr kumimoji="1" lang="ja-JP" altLang="en-US" sz="1300">
              <a:latin typeface="ＭＳ Ｐゴシック"/>
              <a:ea typeface="ＭＳ Ｐゴシック"/>
            </a:rPr>
            <a:t>導入委託事業の事業完了に伴う皆減や国土調査事業等の事業費の減額により、△</a:t>
          </a:r>
          <a:r>
            <a:rPr kumimoji="1" lang="en-US" altLang="ja-JP" sz="1300">
              <a:latin typeface="ＭＳ Ｐゴシック"/>
              <a:ea typeface="ＭＳ Ｐゴシック"/>
            </a:rPr>
            <a:t>8,526</a:t>
          </a:r>
          <a:r>
            <a:rPr kumimoji="1" lang="ja-JP" altLang="en-US" sz="1300">
              <a:latin typeface="ＭＳ Ｐゴシック"/>
              <a:ea typeface="ＭＳ Ｐゴシック"/>
            </a:rPr>
            <a:t>千円と前年度より減額しているが、国土調査の事業規模が大きいこともあり、類似団体や全国平均、県平均を大きく上回る水準となっている。</a:t>
          </a:r>
        </a:p>
        <a:p>
          <a:r>
            <a:rPr kumimoji="1" lang="ja-JP" altLang="en-US" sz="1300">
              <a:latin typeface="ＭＳ Ｐゴシック"/>
              <a:ea typeface="ＭＳ Ｐゴシック"/>
            </a:rPr>
            <a:t>　これまでの行財政改革を推進し、今後も歳出削減に取り組んでいく。</a:t>
          </a:r>
        </a:p>
      </xdr:txBody>
    </xdr:sp>
    <xdr:clientData/>
  </xdr:twoCellAnchor>
  <xdr:oneCellAnchor>
    <xdr:from xmlns:xdr="http://schemas.openxmlformats.org/drawingml/2006/spreadsheetDrawing">
      <xdr:col>3</xdr:col>
      <xdr:colOff>95250</xdr:colOff>
      <xdr:row>77</xdr:row>
      <xdr:rowOff>6350</xdr:rowOff>
    </xdr:from>
    <xdr:ext cx="349250" cy="224790"/>
    <xdr:sp macro="" textlink="">
      <xdr:nvSpPr>
        <xdr:cNvPr id="175" name="テキスト ボックス 174"/>
        <xdr:cNvSpPr txBox="1"/>
      </xdr:nvSpPr>
      <xdr:spPr>
        <a:xfrm>
          <a:off x="67056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8445"/>
    <xdr:sp macro="" textlink="">
      <xdr:nvSpPr>
        <xdr:cNvPr id="196" name="人件費・物件費等の状況最大値テキスト"/>
        <xdr:cNvSpPr txBox="1"/>
      </xdr:nvSpPr>
      <xdr:spPr>
        <a:xfrm>
          <a:off x="4615180" y="13425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50165</xdr:rowOff>
    </xdr:from>
    <xdr:to xmlns:xdr="http://schemas.openxmlformats.org/drawingml/2006/spreadsheetDrawing">
      <xdr:col>23</xdr:col>
      <xdr:colOff>133350</xdr:colOff>
      <xdr:row>83</xdr:row>
      <xdr:rowOff>67310</xdr:rowOff>
    </xdr:to>
    <xdr:cxnSp macro="">
      <xdr:nvCxnSpPr>
        <xdr:cNvPr id="198" name="直線コネクタ 197"/>
        <xdr:cNvCxnSpPr/>
      </xdr:nvCxnSpPr>
      <xdr:spPr>
        <a:xfrm>
          <a:off x="3776980" y="14280515"/>
          <a:ext cx="7670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461518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50165</xdr:rowOff>
    </xdr:from>
    <xdr:to xmlns:xdr="http://schemas.openxmlformats.org/drawingml/2006/spreadsheetDrawing">
      <xdr:col>19</xdr:col>
      <xdr:colOff>133350</xdr:colOff>
      <xdr:row>83</xdr:row>
      <xdr:rowOff>68580</xdr:rowOff>
    </xdr:to>
    <xdr:cxnSp macro="">
      <xdr:nvCxnSpPr>
        <xdr:cNvPr id="201" name="直線コネクタ 200"/>
        <xdr:cNvCxnSpPr/>
      </xdr:nvCxnSpPr>
      <xdr:spPr>
        <a:xfrm flipV="1">
          <a:off x="2959100" y="14280515"/>
          <a:ext cx="8178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372618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8445"/>
    <xdr:sp macro="" textlink="">
      <xdr:nvSpPr>
        <xdr:cNvPr id="203" name="テキスト ボックス 202"/>
        <xdr:cNvSpPr txBox="1"/>
      </xdr:nvSpPr>
      <xdr:spPr>
        <a:xfrm>
          <a:off x="3431540" y="136537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87630</xdr:rowOff>
    </xdr:from>
    <xdr:to xmlns:xdr="http://schemas.openxmlformats.org/drawingml/2006/spreadsheetDrawing">
      <xdr:col>15</xdr:col>
      <xdr:colOff>82550</xdr:colOff>
      <xdr:row>83</xdr:row>
      <xdr:rowOff>68580</xdr:rowOff>
    </xdr:to>
    <xdr:cxnSp macro="">
      <xdr:nvCxnSpPr>
        <xdr:cNvPr id="204" name="直線コネクタ 203"/>
        <xdr:cNvCxnSpPr/>
      </xdr:nvCxnSpPr>
      <xdr:spPr>
        <a:xfrm>
          <a:off x="2141220" y="14146530"/>
          <a:ext cx="81788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29083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2000" cy="258445"/>
    <xdr:sp macro="" textlink="">
      <xdr:nvSpPr>
        <xdr:cNvPr id="206" name="テキスト ボックス 205"/>
        <xdr:cNvSpPr txBox="1"/>
      </xdr:nvSpPr>
      <xdr:spPr>
        <a:xfrm>
          <a:off x="2613660" y="13608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83820</xdr:rowOff>
    </xdr:from>
    <xdr:to xmlns:xdr="http://schemas.openxmlformats.org/drawingml/2006/spreadsheetDrawing">
      <xdr:col>11</xdr:col>
      <xdr:colOff>31750</xdr:colOff>
      <xdr:row>82</xdr:row>
      <xdr:rowOff>87630</xdr:rowOff>
    </xdr:to>
    <xdr:cxnSp macro="">
      <xdr:nvCxnSpPr>
        <xdr:cNvPr id="207" name="直線コネクタ 206"/>
        <xdr:cNvCxnSpPr/>
      </xdr:nvCxnSpPr>
      <xdr:spPr>
        <a:xfrm>
          <a:off x="1341120" y="1414272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108200" y="13829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8445"/>
    <xdr:sp macro="" textlink="">
      <xdr:nvSpPr>
        <xdr:cNvPr id="209" name="テキスト ボックス 208"/>
        <xdr:cNvSpPr txBox="1"/>
      </xdr:nvSpPr>
      <xdr:spPr>
        <a:xfrm>
          <a:off x="1795780" y="13597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290320" y="138226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2000" cy="259080"/>
    <xdr:sp macro="" textlink="">
      <xdr:nvSpPr>
        <xdr:cNvPr id="211" name="テキスト ボックス 210"/>
        <xdr:cNvSpPr txBox="1"/>
      </xdr:nvSpPr>
      <xdr:spPr>
        <a:xfrm>
          <a:off x="9779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2"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3"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5"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6"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16510</xdr:rowOff>
    </xdr:from>
    <xdr:to xmlns:xdr="http://schemas.openxmlformats.org/drawingml/2006/spreadsheetDrawing">
      <xdr:col>23</xdr:col>
      <xdr:colOff>184150</xdr:colOff>
      <xdr:row>83</xdr:row>
      <xdr:rowOff>118110</xdr:rowOff>
    </xdr:to>
    <xdr:sp macro="" textlink="">
      <xdr:nvSpPr>
        <xdr:cNvPr id="217" name="楕円 216"/>
        <xdr:cNvSpPr/>
      </xdr:nvSpPr>
      <xdr:spPr>
        <a:xfrm>
          <a:off x="4493260" y="142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160020</xdr:rowOff>
    </xdr:from>
    <xdr:ext cx="762000" cy="259080"/>
    <xdr:sp macro="" textlink="">
      <xdr:nvSpPr>
        <xdr:cNvPr id="218" name="人件費・物件費等の状況該当値テキスト"/>
        <xdr:cNvSpPr txBox="1"/>
      </xdr:nvSpPr>
      <xdr:spPr>
        <a:xfrm>
          <a:off x="4615180" y="14218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170815</xdr:rowOff>
    </xdr:from>
    <xdr:to xmlns:xdr="http://schemas.openxmlformats.org/drawingml/2006/spreadsheetDrawing">
      <xdr:col>19</xdr:col>
      <xdr:colOff>184150</xdr:colOff>
      <xdr:row>83</xdr:row>
      <xdr:rowOff>100965</xdr:rowOff>
    </xdr:to>
    <xdr:sp macro="" textlink="">
      <xdr:nvSpPr>
        <xdr:cNvPr id="219" name="楕円 218"/>
        <xdr:cNvSpPr/>
      </xdr:nvSpPr>
      <xdr:spPr>
        <a:xfrm>
          <a:off x="3726180" y="142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86360</xdr:rowOff>
    </xdr:from>
    <xdr:ext cx="736600" cy="258445"/>
    <xdr:sp macro="" textlink="">
      <xdr:nvSpPr>
        <xdr:cNvPr id="220" name="テキスト ボックス 219"/>
        <xdr:cNvSpPr txBox="1"/>
      </xdr:nvSpPr>
      <xdr:spPr>
        <a:xfrm>
          <a:off x="3431540" y="14316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83</xdr:row>
      <xdr:rowOff>17780</xdr:rowOff>
    </xdr:from>
    <xdr:to xmlns:xdr="http://schemas.openxmlformats.org/drawingml/2006/spreadsheetDrawing">
      <xdr:col>15</xdr:col>
      <xdr:colOff>133350</xdr:colOff>
      <xdr:row>83</xdr:row>
      <xdr:rowOff>119380</xdr:rowOff>
    </xdr:to>
    <xdr:sp macro="" textlink="">
      <xdr:nvSpPr>
        <xdr:cNvPr id="221" name="楕円 220"/>
        <xdr:cNvSpPr/>
      </xdr:nvSpPr>
      <xdr:spPr>
        <a:xfrm>
          <a:off x="29083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104140</xdr:rowOff>
    </xdr:from>
    <xdr:ext cx="762000" cy="259080"/>
    <xdr:sp macro="" textlink="">
      <xdr:nvSpPr>
        <xdr:cNvPr id="222" name="テキスト ボックス 221"/>
        <xdr:cNvSpPr txBox="1"/>
      </xdr:nvSpPr>
      <xdr:spPr>
        <a:xfrm>
          <a:off x="261366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36830</xdr:rowOff>
    </xdr:from>
    <xdr:to xmlns:xdr="http://schemas.openxmlformats.org/drawingml/2006/spreadsheetDrawing">
      <xdr:col>11</xdr:col>
      <xdr:colOff>82550</xdr:colOff>
      <xdr:row>82</xdr:row>
      <xdr:rowOff>138430</xdr:rowOff>
    </xdr:to>
    <xdr:sp macro="" textlink="">
      <xdr:nvSpPr>
        <xdr:cNvPr id="223" name="楕円 222"/>
        <xdr:cNvSpPr/>
      </xdr:nvSpPr>
      <xdr:spPr>
        <a:xfrm>
          <a:off x="2108200" y="140957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123190</xdr:rowOff>
    </xdr:from>
    <xdr:ext cx="762000" cy="258445"/>
    <xdr:sp macro="" textlink="">
      <xdr:nvSpPr>
        <xdr:cNvPr id="224" name="テキスト ボックス 223"/>
        <xdr:cNvSpPr txBox="1"/>
      </xdr:nvSpPr>
      <xdr:spPr>
        <a:xfrm>
          <a:off x="1795780" y="1418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33020</xdr:rowOff>
    </xdr:from>
    <xdr:to xmlns:xdr="http://schemas.openxmlformats.org/drawingml/2006/spreadsheetDrawing">
      <xdr:col>7</xdr:col>
      <xdr:colOff>31750</xdr:colOff>
      <xdr:row>82</xdr:row>
      <xdr:rowOff>134620</xdr:rowOff>
    </xdr:to>
    <xdr:sp macro="" textlink="">
      <xdr:nvSpPr>
        <xdr:cNvPr id="225" name="楕円 224"/>
        <xdr:cNvSpPr/>
      </xdr:nvSpPr>
      <xdr:spPr>
        <a:xfrm>
          <a:off x="1290320" y="140919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119380</xdr:rowOff>
    </xdr:from>
    <xdr:ext cx="762000" cy="259080"/>
    <xdr:sp macro="" textlink="">
      <xdr:nvSpPr>
        <xdr:cNvPr id="226" name="テキスト ボックス 225"/>
        <xdr:cNvSpPr txBox="1"/>
      </xdr:nvSpPr>
      <xdr:spPr>
        <a:xfrm>
          <a:off x="977900" y="1417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9" name="テキスト ボックス 228"/>
        <xdr:cNvSpPr txBox="1"/>
      </xdr:nvSpPr>
      <xdr:spPr>
        <a:xfrm>
          <a:off x="1413383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昇格等により、最上位の</a:t>
          </a:r>
          <a:r>
            <a:rPr kumimoji="1" lang="en-US" altLang="ja-JP" sz="1300">
              <a:latin typeface="ＭＳ Ｐゴシック"/>
              <a:ea typeface="ＭＳ Ｐゴシック"/>
            </a:rPr>
            <a:t>6</a:t>
          </a:r>
          <a:r>
            <a:rPr kumimoji="1" lang="ja-JP" altLang="en-US" sz="1300">
              <a:latin typeface="ＭＳ Ｐゴシック"/>
              <a:ea typeface="ＭＳ Ｐゴシック"/>
            </a:rPr>
            <a:t>級の職員が全体職員のうち</a:t>
          </a:r>
          <a:r>
            <a:rPr kumimoji="1" lang="en-US" altLang="ja-JP" sz="1300">
              <a:latin typeface="ＭＳ Ｐゴシック"/>
              <a:ea typeface="ＭＳ Ｐゴシック"/>
            </a:rPr>
            <a:t>25%</a:t>
          </a:r>
          <a:r>
            <a:rPr kumimoji="1" lang="ja-JP" altLang="en-US" sz="1300">
              <a:latin typeface="ＭＳ Ｐゴシック"/>
              <a:ea typeface="ＭＳ Ｐゴシック"/>
            </a:rPr>
            <a:t>以上を占めているため、給与水準が類似団体を</a:t>
          </a:r>
          <a:r>
            <a:rPr kumimoji="1" lang="en-US" altLang="ja-JP" sz="1300">
              <a:latin typeface="ＭＳ Ｐゴシック"/>
              <a:ea typeface="ＭＳ Ｐゴシック"/>
            </a:rPr>
            <a:t>1.4</a:t>
          </a:r>
          <a:r>
            <a:rPr kumimoji="1" lang="ja-JP" altLang="en-US" sz="1300">
              <a:latin typeface="ＭＳ Ｐゴシック"/>
              <a:ea typeface="ＭＳ Ｐゴシック"/>
            </a:rPr>
            <a:t>ポイント上回る水準になっている。</a:t>
          </a:r>
        </a:p>
        <a:p>
          <a:r>
            <a:rPr kumimoji="1" lang="ja-JP" altLang="en-US" sz="1300">
              <a:latin typeface="ＭＳ Ｐゴシック"/>
              <a:ea typeface="ＭＳ Ｐゴシック"/>
            </a:rPr>
            <a:t>　今後、定年退職による職員の入替等により数値が低くなる見込みであり、定年延長等の法改正や国の動向も注視しながら、給与の適正化に努めていく。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47" name="テキスト ボックス 246"/>
        <xdr:cNvSpPr txBox="1"/>
      </xdr:nvSpPr>
      <xdr:spPr>
        <a:xfrm>
          <a:off x="1105154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9" name="テキスト ボックス 248"/>
        <xdr:cNvSpPr txBox="1"/>
      </xdr:nvSpPr>
      <xdr:spPr>
        <a:xfrm>
          <a:off x="1105154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8445"/>
    <xdr:sp macro="" textlink="">
      <xdr:nvSpPr>
        <xdr:cNvPr id="252" name="給与水準   （国との比較）最小値テキスト"/>
        <xdr:cNvSpPr txBox="1"/>
      </xdr:nvSpPr>
      <xdr:spPr>
        <a:xfrm>
          <a:off x="15666720" y="15210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8445"/>
    <xdr:sp macro="" textlink="">
      <xdr:nvSpPr>
        <xdr:cNvPr id="254" name="給与水準   （国との比較）最大値テキスト"/>
        <xdr:cNvSpPr txBox="1"/>
      </xdr:nvSpPr>
      <xdr:spPr>
        <a:xfrm>
          <a:off x="15666720" y="13691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116840</xdr:rowOff>
    </xdr:from>
    <xdr:to xmlns:xdr="http://schemas.openxmlformats.org/drawingml/2006/spreadsheetDrawing">
      <xdr:col>81</xdr:col>
      <xdr:colOff>44450</xdr:colOff>
      <xdr:row>87</xdr:row>
      <xdr:rowOff>116840</xdr:rowOff>
    </xdr:to>
    <xdr:cxnSp macro="">
      <xdr:nvCxnSpPr>
        <xdr:cNvPr id="256" name="直線コネクタ 255"/>
        <xdr:cNvCxnSpPr/>
      </xdr:nvCxnSpPr>
      <xdr:spPr>
        <a:xfrm>
          <a:off x="14810740" y="1503299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170180</xdr:rowOff>
    </xdr:from>
    <xdr:ext cx="761365" cy="259080"/>
    <xdr:sp macro="" textlink="">
      <xdr:nvSpPr>
        <xdr:cNvPr id="257" name="給与水準   （国との比較）平均値テキスト"/>
        <xdr:cNvSpPr txBox="1"/>
      </xdr:nvSpPr>
      <xdr:spPr>
        <a:xfrm>
          <a:off x="15666720" y="14743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87</xdr:row>
      <xdr:rowOff>116840</xdr:rowOff>
    </xdr:from>
    <xdr:to xmlns:xdr="http://schemas.openxmlformats.org/drawingml/2006/spreadsheetDrawing">
      <xdr:col>77</xdr:col>
      <xdr:colOff>44450</xdr:colOff>
      <xdr:row>87</xdr:row>
      <xdr:rowOff>141605</xdr:rowOff>
    </xdr:to>
    <xdr:cxnSp macro="">
      <xdr:nvCxnSpPr>
        <xdr:cNvPr id="259" name="直線コネクタ 258"/>
        <xdr:cNvCxnSpPr/>
      </xdr:nvCxnSpPr>
      <xdr:spPr>
        <a:xfrm flipV="1">
          <a:off x="13999210" y="15032990"/>
          <a:ext cx="81153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87630</xdr:rowOff>
    </xdr:from>
    <xdr:ext cx="735965" cy="258445"/>
    <xdr:sp macro="" textlink="">
      <xdr:nvSpPr>
        <xdr:cNvPr id="261" name="テキスト ボックス 260"/>
        <xdr:cNvSpPr txBox="1"/>
      </xdr:nvSpPr>
      <xdr:spPr>
        <a:xfrm>
          <a:off x="14465300" y="146608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141605</xdr:rowOff>
    </xdr:from>
    <xdr:to xmlns:xdr="http://schemas.openxmlformats.org/drawingml/2006/spreadsheetDrawing">
      <xdr:col>72</xdr:col>
      <xdr:colOff>191770</xdr:colOff>
      <xdr:row>88</xdr:row>
      <xdr:rowOff>12065</xdr:rowOff>
    </xdr:to>
    <xdr:cxnSp macro="">
      <xdr:nvCxnSpPr>
        <xdr:cNvPr id="262" name="直線コネクタ 261"/>
        <xdr:cNvCxnSpPr/>
      </xdr:nvCxnSpPr>
      <xdr:spPr>
        <a:xfrm flipV="1">
          <a:off x="13192760" y="15057755"/>
          <a:ext cx="8064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8445"/>
    <xdr:sp macro="" textlink="">
      <xdr:nvSpPr>
        <xdr:cNvPr id="264" name="テキスト ボックス 263"/>
        <xdr:cNvSpPr txBox="1"/>
      </xdr:nvSpPr>
      <xdr:spPr>
        <a:xfrm>
          <a:off x="13647420" y="146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14605</xdr:rowOff>
    </xdr:from>
    <xdr:to xmlns:xdr="http://schemas.openxmlformats.org/drawingml/2006/spreadsheetDrawing">
      <xdr:col>68</xdr:col>
      <xdr:colOff>152400</xdr:colOff>
      <xdr:row>88</xdr:row>
      <xdr:rowOff>12065</xdr:rowOff>
    </xdr:to>
    <xdr:cxnSp macro="">
      <xdr:nvCxnSpPr>
        <xdr:cNvPr id="265" name="直線コネクタ 264"/>
        <xdr:cNvCxnSpPr/>
      </xdr:nvCxnSpPr>
      <xdr:spPr>
        <a:xfrm>
          <a:off x="12374880" y="14930755"/>
          <a:ext cx="81788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6" name="フローチャート: 判断 265"/>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1365" cy="258445"/>
    <xdr:sp macro="" textlink="">
      <xdr:nvSpPr>
        <xdr:cNvPr id="267" name="テキスト ボックス 266"/>
        <xdr:cNvSpPr txBox="1"/>
      </xdr:nvSpPr>
      <xdr:spPr>
        <a:xfrm>
          <a:off x="12847320" y="14660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62230</xdr:rowOff>
    </xdr:from>
    <xdr:ext cx="761365" cy="259080"/>
    <xdr:sp macro="" textlink="">
      <xdr:nvSpPr>
        <xdr:cNvPr id="269" name="テキスト ボックス 268"/>
        <xdr:cNvSpPr txBox="1"/>
      </xdr:nvSpPr>
      <xdr:spPr>
        <a:xfrm>
          <a:off x="12029440" y="14978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0"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1"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2"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4"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66040</xdr:rowOff>
    </xdr:from>
    <xdr:to xmlns:xdr="http://schemas.openxmlformats.org/drawingml/2006/spreadsheetDrawing">
      <xdr:col>81</xdr:col>
      <xdr:colOff>95250</xdr:colOff>
      <xdr:row>87</xdr:row>
      <xdr:rowOff>167640</xdr:rowOff>
    </xdr:to>
    <xdr:sp macro="" textlink="">
      <xdr:nvSpPr>
        <xdr:cNvPr id="275" name="楕円 274"/>
        <xdr:cNvSpPr/>
      </xdr:nvSpPr>
      <xdr:spPr>
        <a:xfrm>
          <a:off x="15533370" y="149821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38735</xdr:rowOff>
    </xdr:from>
    <xdr:ext cx="761365" cy="259080"/>
    <xdr:sp macro="" textlink="">
      <xdr:nvSpPr>
        <xdr:cNvPr id="276" name="給与水準   （国との比較）該当値テキスト"/>
        <xdr:cNvSpPr txBox="1"/>
      </xdr:nvSpPr>
      <xdr:spPr>
        <a:xfrm>
          <a:off x="15666720" y="14954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66040</xdr:rowOff>
    </xdr:from>
    <xdr:to xmlns:xdr="http://schemas.openxmlformats.org/drawingml/2006/spreadsheetDrawing">
      <xdr:col>77</xdr:col>
      <xdr:colOff>95250</xdr:colOff>
      <xdr:row>87</xdr:row>
      <xdr:rowOff>167640</xdr:rowOff>
    </xdr:to>
    <xdr:sp macro="" textlink="">
      <xdr:nvSpPr>
        <xdr:cNvPr id="277" name="楕円 276"/>
        <xdr:cNvSpPr/>
      </xdr:nvSpPr>
      <xdr:spPr>
        <a:xfrm>
          <a:off x="14766290" y="149821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153035</xdr:rowOff>
    </xdr:from>
    <xdr:ext cx="735965" cy="259080"/>
    <xdr:sp macro="" textlink="">
      <xdr:nvSpPr>
        <xdr:cNvPr id="278" name="テキスト ボックス 277"/>
        <xdr:cNvSpPr txBox="1"/>
      </xdr:nvSpPr>
      <xdr:spPr>
        <a:xfrm>
          <a:off x="14465300" y="150691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90805</xdr:rowOff>
    </xdr:from>
    <xdr:to xmlns:xdr="http://schemas.openxmlformats.org/drawingml/2006/spreadsheetDrawing">
      <xdr:col>73</xdr:col>
      <xdr:colOff>44450</xdr:colOff>
      <xdr:row>88</xdr:row>
      <xdr:rowOff>20955</xdr:rowOff>
    </xdr:to>
    <xdr:sp macro="" textlink="">
      <xdr:nvSpPr>
        <xdr:cNvPr id="279" name="楕円 278"/>
        <xdr:cNvSpPr/>
      </xdr:nvSpPr>
      <xdr:spPr>
        <a:xfrm>
          <a:off x="13959840" y="150069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6350</xdr:rowOff>
    </xdr:from>
    <xdr:ext cx="761365" cy="258445"/>
    <xdr:sp macro="" textlink="">
      <xdr:nvSpPr>
        <xdr:cNvPr id="280" name="テキスト ボックス 279"/>
        <xdr:cNvSpPr txBox="1"/>
      </xdr:nvSpPr>
      <xdr:spPr>
        <a:xfrm>
          <a:off x="13647420" y="15093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132715</xdr:rowOff>
    </xdr:from>
    <xdr:to xmlns:xdr="http://schemas.openxmlformats.org/drawingml/2006/spreadsheetDrawing">
      <xdr:col>68</xdr:col>
      <xdr:colOff>191770</xdr:colOff>
      <xdr:row>88</xdr:row>
      <xdr:rowOff>63500</xdr:rowOff>
    </xdr:to>
    <xdr:sp macro="" textlink="">
      <xdr:nvSpPr>
        <xdr:cNvPr id="281" name="楕円 280"/>
        <xdr:cNvSpPr/>
      </xdr:nvSpPr>
      <xdr:spPr>
        <a:xfrm>
          <a:off x="13141960" y="1504886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47625</xdr:rowOff>
    </xdr:from>
    <xdr:ext cx="761365" cy="259080"/>
    <xdr:sp macro="" textlink="">
      <xdr:nvSpPr>
        <xdr:cNvPr id="282" name="テキスト ボックス 281"/>
        <xdr:cNvSpPr txBox="1"/>
      </xdr:nvSpPr>
      <xdr:spPr>
        <a:xfrm>
          <a:off x="12847320" y="15135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135255</xdr:rowOff>
    </xdr:from>
    <xdr:to xmlns:xdr="http://schemas.openxmlformats.org/drawingml/2006/spreadsheetDrawing">
      <xdr:col>64</xdr:col>
      <xdr:colOff>152400</xdr:colOff>
      <xdr:row>87</xdr:row>
      <xdr:rowOff>65405</xdr:rowOff>
    </xdr:to>
    <xdr:sp macro="" textlink="">
      <xdr:nvSpPr>
        <xdr:cNvPr id="283" name="楕円 282"/>
        <xdr:cNvSpPr/>
      </xdr:nvSpPr>
      <xdr:spPr>
        <a:xfrm>
          <a:off x="1232408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75565</xdr:rowOff>
    </xdr:from>
    <xdr:ext cx="761365" cy="258445"/>
    <xdr:sp macro="" textlink="">
      <xdr:nvSpPr>
        <xdr:cNvPr id="284" name="テキスト ボックス 283"/>
        <xdr:cNvSpPr txBox="1"/>
      </xdr:nvSpPr>
      <xdr:spPr>
        <a:xfrm>
          <a:off x="12029440" y="14648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6" name="テキスト ボックス 285"/>
        <xdr:cNvSpPr txBox="1"/>
      </xdr:nvSpPr>
      <xdr:spPr>
        <a:xfrm>
          <a:off x="1222629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7" name="テキスト ボックス 286"/>
        <xdr:cNvSpPr txBox="1"/>
      </xdr:nvSpPr>
      <xdr:spPr>
        <a:xfrm>
          <a:off x="144030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[36.82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集中改革プランに基づき職員数の削減に努めたが、類似団体の中でも人口規模が小さく、数値は依然高い状況にある。</a:t>
          </a:r>
        </a:p>
        <a:p>
          <a:r>
            <a:rPr kumimoji="1" lang="ja-JP" altLang="en-US" sz="1300">
              <a:latin typeface="ＭＳ Ｐゴシック"/>
              <a:ea typeface="ＭＳ Ｐゴシック"/>
            </a:rPr>
            <a:t>　県下で</a:t>
          </a:r>
          <a:r>
            <a:rPr kumimoji="1" lang="en-US" altLang="ja-JP" sz="1300">
              <a:latin typeface="ＭＳ Ｐゴシック"/>
              <a:ea typeface="ＭＳ Ｐゴシック"/>
            </a:rPr>
            <a:t>3</a:t>
          </a:r>
          <a:r>
            <a:rPr kumimoji="1" lang="ja-JP" altLang="en-US" sz="1300">
              <a:latin typeface="ＭＳ Ｐゴシック"/>
              <a:ea typeface="ＭＳ Ｐゴシック"/>
            </a:rPr>
            <a:t>番目に人口が少なく、類似団体と単純に比較することはできないが、必要最低限の行政サービスを提供するための体制の確保や行政手続きのデジタル化等による業務の効率化等を行い、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0" name="テキスト ボックス 299"/>
        <xdr:cNvSpPr txBox="1"/>
      </xdr:nvSpPr>
      <xdr:spPr>
        <a:xfrm>
          <a:off x="1105154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0" name="テキスト ボックス 309"/>
        <xdr:cNvSpPr txBox="1"/>
      </xdr:nvSpPr>
      <xdr:spPr>
        <a:xfrm>
          <a:off x="1105154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2" name="テキスト ボックス 311"/>
        <xdr:cNvSpPr txBox="1"/>
      </xdr:nvSpPr>
      <xdr:spPr>
        <a:xfrm>
          <a:off x="1105154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31115</xdr:rowOff>
    </xdr:from>
    <xdr:to xmlns:xdr="http://schemas.openxmlformats.org/drawingml/2006/spreadsheetDrawing">
      <xdr:col>81</xdr:col>
      <xdr:colOff>44450</xdr:colOff>
      <xdr:row>63</xdr:row>
      <xdr:rowOff>56515</xdr:rowOff>
    </xdr:to>
    <xdr:cxnSp macro="">
      <xdr:nvCxnSpPr>
        <xdr:cNvPr id="321" name="直線コネクタ 320"/>
        <xdr:cNvCxnSpPr/>
      </xdr:nvCxnSpPr>
      <xdr:spPr>
        <a:xfrm>
          <a:off x="14810740" y="10832465"/>
          <a:ext cx="7670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1365" cy="258445"/>
    <xdr:sp macro="" textlink="">
      <xdr:nvSpPr>
        <xdr:cNvPr id="322" name="定員管理の状況平均値テキスト"/>
        <xdr:cNvSpPr txBox="1"/>
      </xdr:nvSpPr>
      <xdr:spPr>
        <a:xfrm>
          <a:off x="15666720" y="101803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63</xdr:row>
      <xdr:rowOff>8255</xdr:rowOff>
    </xdr:from>
    <xdr:to xmlns:xdr="http://schemas.openxmlformats.org/drawingml/2006/spreadsheetDrawing">
      <xdr:col>77</xdr:col>
      <xdr:colOff>44450</xdr:colOff>
      <xdr:row>63</xdr:row>
      <xdr:rowOff>31115</xdr:rowOff>
    </xdr:to>
    <xdr:cxnSp macro="">
      <xdr:nvCxnSpPr>
        <xdr:cNvPr id="324" name="直線コネクタ 323"/>
        <xdr:cNvCxnSpPr/>
      </xdr:nvCxnSpPr>
      <xdr:spPr>
        <a:xfrm>
          <a:off x="13999210" y="10809605"/>
          <a:ext cx="81153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4766290"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5965" cy="258445"/>
    <xdr:sp macro="" textlink="">
      <xdr:nvSpPr>
        <xdr:cNvPr id="326" name="テキスト ボックス 325"/>
        <xdr:cNvSpPr txBox="1"/>
      </xdr:nvSpPr>
      <xdr:spPr>
        <a:xfrm>
          <a:off x="14465300" y="100907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125730</xdr:rowOff>
    </xdr:from>
    <xdr:to xmlns:xdr="http://schemas.openxmlformats.org/drawingml/2006/spreadsheetDrawing">
      <xdr:col>72</xdr:col>
      <xdr:colOff>191770</xdr:colOff>
      <xdr:row>63</xdr:row>
      <xdr:rowOff>8255</xdr:rowOff>
    </xdr:to>
    <xdr:cxnSp macro="">
      <xdr:nvCxnSpPr>
        <xdr:cNvPr id="327" name="直線コネクタ 326"/>
        <xdr:cNvCxnSpPr/>
      </xdr:nvCxnSpPr>
      <xdr:spPr>
        <a:xfrm>
          <a:off x="13192760" y="10755630"/>
          <a:ext cx="8064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3959840" y="103085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1365" cy="258445"/>
    <xdr:sp macro="" textlink="">
      <xdr:nvSpPr>
        <xdr:cNvPr id="329" name="テキスト ボックス 328"/>
        <xdr:cNvSpPr txBox="1"/>
      </xdr:nvSpPr>
      <xdr:spPr>
        <a:xfrm>
          <a:off x="13647420" y="10077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109220</xdr:rowOff>
    </xdr:from>
    <xdr:to xmlns:xdr="http://schemas.openxmlformats.org/drawingml/2006/spreadsheetDrawing">
      <xdr:col>68</xdr:col>
      <xdr:colOff>152400</xdr:colOff>
      <xdr:row>62</xdr:row>
      <xdr:rowOff>125730</xdr:rowOff>
    </xdr:to>
    <xdr:cxnSp macro="">
      <xdr:nvCxnSpPr>
        <xdr:cNvPr id="330" name="直線コネクタ 329"/>
        <xdr:cNvCxnSpPr/>
      </xdr:nvCxnSpPr>
      <xdr:spPr>
        <a:xfrm>
          <a:off x="12374880" y="10739120"/>
          <a:ext cx="8178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105410</xdr:rowOff>
    </xdr:to>
    <xdr:sp macro="" textlink="">
      <xdr:nvSpPr>
        <xdr:cNvPr id="331" name="フローチャート: 判断 330"/>
        <xdr:cNvSpPr/>
      </xdr:nvSpPr>
      <xdr:spPr>
        <a:xfrm>
          <a:off x="13141960" y="10290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115570</xdr:rowOff>
    </xdr:from>
    <xdr:ext cx="761365" cy="259080"/>
    <xdr:sp macro="" textlink="">
      <xdr:nvSpPr>
        <xdr:cNvPr id="332" name="テキスト ボックス 331"/>
        <xdr:cNvSpPr txBox="1"/>
      </xdr:nvSpPr>
      <xdr:spPr>
        <a:xfrm>
          <a:off x="12847320" y="10059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232408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1365" cy="259080"/>
    <xdr:sp macro="" textlink="">
      <xdr:nvSpPr>
        <xdr:cNvPr id="334" name="テキスト ボックス 333"/>
        <xdr:cNvSpPr txBox="1"/>
      </xdr:nvSpPr>
      <xdr:spPr>
        <a:xfrm>
          <a:off x="12029440" y="1005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8445"/>
    <xdr:sp macro="" textlink="">
      <xdr:nvSpPr>
        <xdr:cNvPr id="335" name="テキスト ボックス 334"/>
        <xdr:cNvSpPr txBox="1"/>
      </xdr:nvSpPr>
      <xdr:spPr>
        <a:xfrm>
          <a:off x="153797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8445"/>
    <xdr:sp macro="" textlink="">
      <xdr:nvSpPr>
        <xdr:cNvPr id="336" name="テキスト ボックス 335"/>
        <xdr:cNvSpPr txBox="1"/>
      </xdr:nvSpPr>
      <xdr:spPr>
        <a:xfrm>
          <a:off x="1461262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8445"/>
    <xdr:sp macro="" textlink="">
      <xdr:nvSpPr>
        <xdr:cNvPr id="337" name="テキスト ボックス 336"/>
        <xdr:cNvSpPr txBox="1"/>
      </xdr:nvSpPr>
      <xdr:spPr>
        <a:xfrm>
          <a:off x="1380744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8" name="テキスト ボックス 337"/>
        <xdr:cNvSpPr txBox="1"/>
      </xdr:nvSpPr>
      <xdr:spPr>
        <a:xfrm>
          <a:off x="1299464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8445"/>
    <xdr:sp macro="" textlink="">
      <xdr:nvSpPr>
        <xdr:cNvPr id="339" name="テキスト ボックス 338"/>
        <xdr:cNvSpPr txBox="1"/>
      </xdr:nvSpPr>
      <xdr:spPr>
        <a:xfrm>
          <a:off x="1217676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63</xdr:row>
      <xdr:rowOff>6350</xdr:rowOff>
    </xdr:from>
    <xdr:to xmlns:xdr="http://schemas.openxmlformats.org/drawingml/2006/spreadsheetDrawing">
      <xdr:col>81</xdr:col>
      <xdr:colOff>95250</xdr:colOff>
      <xdr:row>63</xdr:row>
      <xdr:rowOff>107315</xdr:rowOff>
    </xdr:to>
    <xdr:sp macro="" textlink="">
      <xdr:nvSpPr>
        <xdr:cNvPr id="340" name="楕円 339"/>
        <xdr:cNvSpPr/>
      </xdr:nvSpPr>
      <xdr:spPr>
        <a:xfrm>
          <a:off x="15533370" y="1080770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149225</xdr:rowOff>
    </xdr:from>
    <xdr:ext cx="761365" cy="259080"/>
    <xdr:sp macro="" textlink="">
      <xdr:nvSpPr>
        <xdr:cNvPr id="341" name="定員管理の状況該当値テキスト"/>
        <xdr:cNvSpPr txBox="1"/>
      </xdr:nvSpPr>
      <xdr:spPr>
        <a:xfrm>
          <a:off x="15666720" y="107791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62</xdr:row>
      <xdr:rowOff>151765</xdr:rowOff>
    </xdr:from>
    <xdr:to xmlns:xdr="http://schemas.openxmlformats.org/drawingml/2006/spreadsheetDrawing">
      <xdr:col>77</xdr:col>
      <xdr:colOff>95250</xdr:colOff>
      <xdr:row>63</xdr:row>
      <xdr:rowOff>81915</xdr:rowOff>
    </xdr:to>
    <xdr:sp macro="" textlink="">
      <xdr:nvSpPr>
        <xdr:cNvPr id="342" name="楕円 341"/>
        <xdr:cNvSpPr/>
      </xdr:nvSpPr>
      <xdr:spPr>
        <a:xfrm>
          <a:off x="14766290" y="107816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66675</xdr:rowOff>
    </xdr:from>
    <xdr:ext cx="735965" cy="258445"/>
    <xdr:sp macro="" textlink="">
      <xdr:nvSpPr>
        <xdr:cNvPr id="343" name="テキスト ボックス 342"/>
        <xdr:cNvSpPr txBox="1"/>
      </xdr:nvSpPr>
      <xdr:spPr>
        <a:xfrm>
          <a:off x="14465300" y="108680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128905</xdr:rowOff>
    </xdr:from>
    <xdr:to xmlns:xdr="http://schemas.openxmlformats.org/drawingml/2006/spreadsheetDrawing">
      <xdr:col>73</xdr:col>
      <xdr:colOff>44450</xdr:colOff>
      <xdr:row>63</xdr:row>
      <xdr:rowOff>59055</xdr:rowOff>
    </xdr:to>
    <xdr:sp macro="" textlink="">
      <xdr:nvSpPr>
        <xdr:cNvPr id="344" name="楕円 343"/>
        <xdr:cNvSpPr/>
      </xdr:nvSpPr>
      <xdr:spPr>
        <a:xfrm>
          <a:off x="13959840" y="107588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43815</xdr:rowOff>
    </xdr:from>
    <xdr:ext cx="761365" cy="258445"/>
    <xdr:sp macro="" textlink="">
      <xdr:nvSpPr>
        <xdr:cNvPr id="345" name="テキスト ボックス 344"/>
        <xdr:cNvSpPr txBox="1"/>
      </xdr:nvSpPr>
      <xdr:spPr>
        <a:xfrm>
          <a:off x="13647420" y="10845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74930</xdr:rowOff>
    </xdr:from>
    <xdr:to xmlns:xdr="http://schemas.openxmlformats.org/drawingml/2006/spreadsheetDrawing">
      <xdr:col>68</xdr:col>
      <xdr:colOff>191770</xdr:colOff>
      <xdr:row>63</xdr:row>
      <xdr:rowOff>5080</xdr:rowOff>
    </xdr:to>
    <xdr:sp macro="" textlink="">
      <xdr:nvSpPr>
        <xdr:cNvPr id="346" name="楕円 345"/>
        <xdr:cNvSpPr/>
      </xdr:nvSpPr>
      <xdr:spPr>
        <a:xfrm>
          <a:off x="13141960" y="1070483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161290</xdr:rowOff>
    </xdr:from>
    <xdr:ext cx="761365" cy="259080"/>
    <xdr:sp macro="" textlink="">
      <xdr:nvSpPr>
        <xdr:cNvPr id="347" name="テキスト ボックス 346"/>
        <xdr:cNvSpPr txBox="1"/>
      </xdr:nvSpPr>
      <xdr:spPr>
        <a:xfrm>
          <a:off x="12847320" y="10791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58420</xdr:rowOff>
    </xdr:from>
    <xdr:to xmlns:xdr="http://schemas.openxmlformats.org/drawingml/2006/spreadsheetDrawing">
      <xdr:col>64</xdr:col>
      <xdr:colOff>152400</xdr:colOff>
      <xdr:row>62</xdr:row>
      <xdr:rowOff>160020</xdr:rowOff>
    </xdr:to>
    <xdr:sp macro="" textlink="">
      <xdr:nvSpPr>
        <xdr:cNvPr id="348" name="楕円 347"/>
        <xdr:cNvSpPr/>
      </xdr:nvSpPr>
      <xdr:spPr>
        <a:xfrm>
          <a:off x="12324080" y="106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144780</xdr:rowOff>
    </xdr:from>
    <xdr:ext cx="761365" cy="258445"/>
    <xdr:sp macro="" textlink="">
      <xdr:nvSpPr>
        <xdr:cNvPr id="349" name="テキスト ボックス 348"/>
        <xdr:cNvSpPr txBox="1"/>
      </xdr:nvSpPr>
      <xdr:spPr>
        <a:xfrm>
          <a:off x="12029440" y="107746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2" name="テキスト ボックス 351"/>
        <xdr:cNvSpPr txBox="1"/>
      </xdr:nvSpPr>
      <xdr:spPr>
        <a:xfrm>
          <a:off x="1410970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任意繰上償還に取り組んでいること等により、実質公債費比率はマイナスの値を維持しており、過去</a:t>
          </a:r>
          <a:r>
            <a:rPr kumimoji="1" lang="en-US" altLang="ja-JP" sz="1200">
              <a:latin typeface="ＭＳ Ｐゴシック"/>
              <a:ea typeface="ＭＳ Ｐゴシック"/>
            </a:rPr>
            <a:t>3</a:t>
          </a:r>
          <a:r>
            <a:rPr kumimoji="1" lang="ja-JP" altLang="en-US" sz="1200">
              <a:latin typeface="ＭＳ Ｐゴシック"/>
              <a:ea typeface="ＭＳ Ｐゴシック"/>
            </a:rPr>
            <a:t>ヶ年平均で△</a:t>
          </a:r>
          <a:r>
            <a:rPr kumimoji="1" lang="en-US" altLang="ja-JP" sz="1200">
              <a:latin typeface="ＭＳ Ｐゴシック"/>
              <a:ea typeface="ＭＳ Ｐゴシック"/>
            </a:rPr>
            <a:t>4.2</a:t>
          </a:r>
          <a:r>
            <a:rPr kumimoji="1" lang="ja-JP" altLang="en-US" sz="1200">
              <a:latin typeface="ＭＳ Ｐゴシック"/>
              <a:ea typeface="ＭＳ Ｐゴシック"/>
            </a:rPr>
            <a:t>となっている。これは類似団体平均の中でもトップクラスの水準である。</a:t>
          </a:r>
        </a:p>
        <a:p>
          <a:r>
            <a:rPr kumimoji="1" lang="ja-JP" altLang="en-US" sz="1200">
              <a:latin typeface="ＭＳ Ｐゴシック"/>
              <a:ea typeface="ＭＳ Ｐゴシック"/>
            </a:rPr>
            <a:t>　今後、脱炭素先行地域事業の事業化に伴う保小中一体化施設</a:t>
          </a:r>
          <a:r>
            <a:rPr kumimoji="1" lang="en-US" altLang="ja-JP" sz="1200">
              <a:latin typeface="ＭＳ Ｐゴシック"/>
              <a:ea typeface="ＭＳ Ｐゴシック"/>
            </a:rPr>
            <a:t>ZEB</a:t>
          </a:r>
          <a:r>
            <a:rPr kumimoji="1" lang="ja-JP" altLang="en-US" sz="1200">
              <a:latin typeface="ＭＳ Ｐゴシック"/>
              <a:ea typeface="ＭＳ Ｐゴシック"/>
            </a:rPr>
            <a:t>化整備や小水力発電施設整備、庁舎</a:t>
          </a:r>
          <a:r>
            <a:rPr kumimoji="1" lang="en-US" altLang="ja-JP" sz="1200">
              <a:latin typeface="ＭＳ Ｐゴシック"/>
              <a:ea typeface="ＭＳ Ｐゴシック"/>
            </a:rPr>
            <a:t>ZEB</a:t>
          </a:r>
          <a:r>
            <a:rPr kumimoji="1" lang="ja-JP" altLang="en-US" sz="1200">
              <a:latin typeface="ＭＳ Ｐゴシック"/>
              <a:ea typeface="ＭＳ Ｐゴシック"/>
            </a:rPr>
            <a:t>化整備等の大型事業が予定されているため、急激に数値が悪化する可能性も考えられる他、令和</a:t>
          </a:r>
          <a:r>
            <a:rPr kumimoji="1" lang="en-US" altLang="ja-JP" sz="1200">
              <a:latin typeface="ＭＳ Ｐゴシック"/>
              <a:ea typeface="ＭＳ Ｐゴシック"/>
            </a:rPr>
            <a:t>4</a:t>
          </a:r>
          <a:r>
            <a:rPr kumimoji="1" lang="ja-JP" altLang="en-US" sz="1200">
              <a:latin typeface="ＭＳ Ｐゴシック"/>
              <a:ea typeface="ＭＳ Ｐゴシック"/>
            </a:rPr>
            <a:t>年度から北川村温泉施設大規模改修の元金償還も始まっており、財政諸状況、将来負担を勘案しながら取り組む必要がある。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9" name="テキスト ボックス 368"/>
        <xdr:cNvSpPr txBox="1"/>
      </xdr:nvSpPr>
      <xdr:spPr>
        <a:xfrm>
          <a:off x="1105154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1" name="テキスト ボックス 370"/>
        <xdr:cNvSpPr txBox="1"/>
      </xdr:nvSpPr>
      <xdr:spPr>
        <a:xfrm>
          <a:off x="1105154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3" name="テキスト ボックス 372"/>
        <xdr:cNvSpPr txBox="1"/>
      </xdr:nvSpPr>
      <xdr:spPr>
        <a:xfrm>
          <a:off x="1105154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36</xdr:row>
      <xdr:rowOff>32385</xdr:rowOff>
    </xdr:from>
    <xdr:to xmlns:xdr="http://schemas.openxmlformats.org/drawingml/2006/spreadsheetDrawing">
      <xdr:col>81</xdr:col>
      <xdr:colOff>44450</xdr:colOff>
      <xdr:row>36</xdr:row>
      <xdr:rowOff>73025</xdr:rowOff>
    </xdr:to>
    <xdr:cxnSp macro="">
      <xdr:nvCxnSpPr>
        <xdr:cNvPr id="382" name="直線コネクタ 381"/>
        <xdr:cNvCxnSpPr/>
      </xdr:nvCxnSpPr>
      <xdr:spPr>
        <a:xfrm>
          <a:off x="14810740" y="6204585"/>
          <a:ext cx="7670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78105</xdr:rowOff>
    </xdr:from>
    <xdr:ext cx="761365" cy="258445"/>
    <xdr:sp macro="" textlink="">
      <xdr:nvSpPr>
        <xdr:cNvPr id="383" name="公債費負担の状況平均値テキスト"/>
        <xdr:cNvSpPr txBox="1"/>
      </xdr:nvSpPr>
      <xdr:spPr>
        <a:xfrm>
          <a:off x="15666720" y="71075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36</xdr:row>
      <xdr:rowOff>16510</xdr:rowOff>
    </xdr:from>
    <xdr:to xmlns:xdr="http://schemas.openxmlformats.org/drawingml/2006/spreadsheetDrawing">
      <xdr:col>77</xdr:col>
      <xdr:colOff>44450</xdr:colOff>
      <xdr:row>36</xdr:row>
      <xdr:rowOff>32385</xdr:rowOff>
    </xdr:to>
    <xdr:cxnSp macro="">
      <xdr:nvCxnSpPr>
        <xdr:cNvPr id="385" name="直線コネクタ 384"/>
        <xdr:cNvCxnSpPr/>
      </xdr:nvCxnSpPr>
      <xdr:spPr>
        <a:xfrm>
          <a:off x="13999210" y="6188710"/>
          <a:ext cx="8115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5965" cy="259080"/>
    <xdr:sp macro="" textlink="">
      <xdr:nvSpPr>
        <xdr:cNvPr id="387" name="テキスト ボックス 386"/>
        <xdr:cNvSpPr txBox="1"/>
      </xdr:nvSpPr>
      <xdr:spPr>
        <a:xfrm>
          <a:off x="14465300" y="7213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36</xdr:row>
      <xdr:rowOff>16510</xdr:rowOff>
    </xdr:from>
    <xdr:to xmlns:xdr="http://schemas.openxmlformats.org/drawingml/2006/spreadsheetDrawing">
      <xdr:col>72</xdr:col>
      <xdr:colOff>191770</xdr:colOff>
      <xdr:row>36</xdr:row>
      <xdr:rowOff>24765</xdr:rowOff>
    </xdr:to>
    <xdr:cxnSp macro="">
      <xdr:nvCxnSpPr>
        <xdr:cNvPr id="388" name="直線コネクタ 387"/>
        <xdr:cNvCxnSpPr/>
      </xdr:nvCxnSpPr>
      <xdr:spPr>
        <a:xfrm flipV="1">
          <a:off x="13192760" y="618871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1365" cy="259080"/>
    <xdr:sp macro="" textlink="">
      <xdr:nvSpPr>
        <xdr:cNvPr id="390" name="テキスト ボックス 389"/>
        <xdr:cNvSpPr txBox="1"/>
      </xdr:nvSpPr>
      <xdr:spPr>
        <a:xfrm>
          <a:off x="13647420" y="720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36</xdr:row>
      <xdr:rowOff>24765</xdr:rowOff>
    </xdr:from>
    <xdr:to xmlns:xdr="http://schemas.openxmlformats.org/drawingml/2006/spreadsheetDrawing">
      <xdr:col>68</xdr:col>
      <xdr:colOff>152400</xdr:colOff>
      <xdr:row>36</xdr:row>
      <xdr:rowOff>104775</xdr:rowOff>
    </xdr:to>
    <xdr:cxnSp macro="">
      <xdr:nvCxnSpPr>
        <xdr:cNvPr id="391" name="直線コネクタ 390"/>
        <xdr:cNvCxnSpPr/>
      </xdr:nvCxnSpPr>
      <xdr:spPr>
        <a:xfrm flipV="1">
          <a:off x="12374880" y="6196965"/>
          <a:ext cx="8178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2" name="フローチャート: 判断 391"/>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1365" cy="259080"/>
    <xdr:sp macro="" textlink="">
      <xdr:nvSpPr>
        <xdr:cNvPr id="393" name="テキスト ボックス 392"/>
        <xdr:cNvSpPr txBox="1"/>
      </xdr:nvSpPr>
      <xdr:spPr>
        <a:xfrm>
          <a:off x="1284732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9080"/>
    <xdr:sp macro="" textlink="">
      <xdr:nvSpPr>
        <xdr:cNvPr id="395" name="テキスト ボックス 394"/>
        <xdr:cNvSpPr txBox="1"/>
      </xdr:nvSpPr>
      <xdr:spPr>
        <a:xfrm>
          <a:off x="1202944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36</xdr:row>
      <xdr:rowOff>22225</xdr:rowOff>
    </xdr:from>
    <xdr:to xmlns:xdr="http://schemas.openxmlformats.org/drawingml/2006/spreadsheetDrawing">
      <xdr:col>81</xdr:col>
      <xdr:colOff>95250</xdr:colOff>
      <xdr:row>36</xdr:row>
      <xdr:rowOff>123825</xdr:rowOff>
    </xdr:to>
    <xdr:sp macro="" textlink="">
      <xdr:nvSpPr>
        <xdr:cNvPr id="401" name="楕円 400"/>
        <xdr:cNvSpPr/>
      </xdr:nvSpPr>
      <xdr:spPr>
        <a:xfrm>
          <a:off x="15533370" y="61944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35</xdr:row>
      <xdr:rowOff>114935</xdr:rowOff>
    </xdr:from>
    <xdr:ext cx="761365" cy="259080"/>
    <xdr:sp macro="" textlink="">
      <xdr:nvSpPr>
        <xdr:cNvPr id="402" name="公債費負担の状況該当値テキスト"/>
        <xdr:cNvSpPr txBox="1"/>
      </xdr:nvSpPr>
      <xdr:spPr>
        <a:xfrm>
          <a:off x="15666720" y="61156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35</xdr:row>
      <xdr:rowOff>153035</xdr:rowOff>
    </xdr:from>
    <xdr:to xmlns:xdr="http://schemas.openxmlformats.org/drawingml/2006/spreadsheetDrawing">
      <xdr:col>77</xdr:col>
      <xdr:colOff>95250</xdr:colOff>
      <xdr:row>36</xdr:row>
      <xdr:rowOff>83185</xdr:rowOff>
    </xdr:to>
    <xdr:sp macro="" textlink="">
      <xdr:nvSpPr>
        <xdr:cNvPr id="403" name="楕円 402"/>
        <xdr:cNvSpPr/>
      </xdr:nvSpPr>
      <xdr:spPr>
        <a:xfrm>
          <a:off x="14766290" y="61537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34</xdr:row>
      <xdr:rowOff>93345</xdr:rowOff>
    </xdr:from>
    <xdr:ext cx="735965" cy="259080"/>
    <xdr:sp macro="" textlink="">
      <xdr:nvSpPr>
        <xdr:cNvPr id="404" name="テキスト ボックス 403"/>
        <xdr:cNvSpPr txBox="1"/>
      </xdr:nvSpPr>
      <xdr:spPr>
        <a:xfrm>
          <a:off x="14465300" y="59226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35</xdr:row>
      <xdr:rowOff>137160</xdr:rowOff>
    </xdr:from>
    <xdr:to xmlns:xdr="http://schemas.openxmlformats.org/drawingml/2006/spreadsheetDrawing">
      <xdr:col>73</xdr:col>
      <xdr:colOff>44450</xdr:colOff>
      <xdr:row>36</xdr:row>
      <xdr:rowOff>67310</xdr:rowOff>
    </xdr:to>
    <xdr:sp macro="" textlink="">
      <xdr:nvSpPr>
        <xdr:cNvPr id="405" name="楕円 404"/>
        <xdr:cNvSpPr/>
      </xdr:nvSpPr>
      <xdr:spPr>
        <a:xfrm>
          <a:off x="13959840" y="61379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34</xdr:row>
      <xdr:rowOff>77470</xdr:rowOff>
    </xdr:from>
    <xdr:ext cx="761365" cy="258445"/>
    <xdr:sp macro="" textlink="">
      <xdr:nvSpPr>
        <xdr:cNvPr id="406" name="テキスト ボックス 405"/>
        <xdr:cNvSpPr txBox="1"/>
      </xdr:nvSpPr>
      <xdr:spPr>
        <a:xfrm>
          <a:off x="13647420" y="5906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35</xdr:row>
      <xdr:rowOff>145415</xdr:rowOff>
    </xdr:from>
    <xdr:to xmlns:xdr="http://schemas.openxmlformats.org/drawingml/2006/spreadsheetDrawing">
      <xdr:col>68</xdr:col>
      <xdr:colOff>191770</xdr:colOff>
      <xdr:row>36</xdr:row>
      <xdr:rowOff>75565</xdr:rowOff>
    </xdr:to>
    <xdr:sp macro="" textlink="">
      <xdr:nvSpPr>
        <xdr:cNvPr id="407" name="楕円 406"/>
        <xdr:cNvSpPr/>
      </xdr:nvSpPr>
      <xdr:spPr>
        <a:xfrm>
          <a:off x="13141960" y="614616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34</xdr:row>
      <xdr:rowOff>86360</xdr:rowOff>
    </xdr:from>
    <xdr:ext cx="761365" cy="258445"/>
    <xdr:sp macro="" textlink="">
      <xdr:nvSpPr>
        <xdr:cNvPr id="408" name="テキスト ボックス 407"/>
        <xdr:cNvSpPr txBox="1"/>
      </xdr:nvSpPr>
      <xdr:spPr>
        <a:xfrm>
          <a:off x="12847320" y="5915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53975</xdr:rowOff>
    </xdr:from>
    <xdr:to xmlns:xdr="http://schemas.openxmlformats.org/drawingml/2006/spreadsheetDrawing">
      <xdr:col>64</xdr:col>
      <xdr:colOff>152400</xdr:colOff>
      <xdr:row>36</xdr:row>
      <xdr:rowOff>155575</xdr:rowOff>
    </xdr:to>
    <xdr:sp macro="" textlink="">
      <xdr:nvSpPr>
        <xdr:cNvPr id="409" name="楕円 408"/>
        <xdr:cNvSpPr/>
      </xdr:nvSpPr>
      <xdr:spPr>
        <a:xfrm>
          <a:off x="1232408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34</xdr:row>
      <xdr:rowOff>166370</xdr:rowOff>
    </xdr:from>
    <xdr:ext cx="761365" cy="258445"/>
    <xdr:sp macro="" textlink="">
      <xdr:nvSpPr>
        <xdr:cNvPr id="410" name="テキスト ボックス 409"/>
        <xdr:cNvSpPr txBox="1"/>
      </xdr:nvSpPr>
      <xdr:spPr>
        <a:xfrm>
          <a:off x="12029440" y="5995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3" name="テキスト ボックス 412"/>
        <xdr:cNvSpPr txBox="1"/>
      </xdr:nvSpPr>
      <xdr:spPr>
        <a:xfrm>
          <a:off x="1402651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任意繰上償還の実施や起債の新規発行抑制、基金残高の維持等によって、将来負担比率は過年度と同様に健全な水準を維持している。</a:t>
          </a:r>
        </a:p>
        <a:p>
          <a:r>
            <a:rPr kumimoji="1" lang="ja-JP" altLang="en-US" sz="1300">
              <a:latin typeface="ＭＳ Ｐゴシック"/>
              <a:ea typeface="ＭＳ Ｐゴシック"/>
            </a:rPr>
            <a:t>　今後も行財政改革を推進し、各種事業等のスクラップアンドビルドによって歳出の見直しを図ることで、財政の健全化に取り組む。</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4" name="テキスト ボックス 423"/>
        <xdr:cNvSpPr txBox="1"/>
      </xdr:nvSpPr>
      <xdr:spPr>
        <a:xfrm>
          <a:off x="1170432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8445"/>
    <xdr:sp macro="" textlink="">
      <xdr:nvSpPr>
        <xdr:cNvPr id="428" name="テキスト ボックス 427"/>
        <xdr:cNvSpPr txBox="1"/>
      </xdr:nvSpPr>
      <xdr:spPr>
        <a:xfrm>
          <a:off x="1105154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8445"/>
    <xdr:sp macro="" textlink="">
      <xdr:nvSpPr>
        <xdr:cNvPr id="430" name="テキスト ボックス 429"/>
        <xdr:cNvSpPr txBox="1"/>
      </xdr:nvSpPr>
      <xdr:spPr>
        <a:xfrm>
          <a:off x="1105154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8445"/>
    <xdr:sp macro="" textlink="">
      <xdr:nvSpPr>
        <xdr:cNvPr id="444" name="将来負担の状況最大値テキスト"/>
        <xdr:cNvSpPr txBox="1"/>
      </xdr:nvSpPr>
      <xdr:spPr>
        <a:xfrm>
          <a:off x="15666720" y="2006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1365" cy="258445"/>
    <xdr:sp macro="" textlink="">
      <xdr:nvSpPr>
        <xdr:cNvPr id="446" name="将来負担の状況平均値テキスト"/>
        <xdr:cNvSpPr txBox="1"/>
      </xdr:nvSpPr>
      <xdr:spPr>
        <a:xfrm>
          <a:off x="15666720" y="22352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48" name="フローチャート: 判断 447"/>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8445"/>
    <xdr:sp macro="" textlink="">
      <xdr:nvSpPr>
        <xdr:cNvPr id="449" name="テキスト ボックス 448"/>
        <xdr:cNvSpPr txBox="1"/>
      </xdr:nvSpPr>
      <xdr:spPr>
        <a:xfrm>
          <a:off x="14465300" y="20313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0" name="フローチャート: 判断 449"/>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8445"/>
    <xdr:sp macro="" textlink="">
      <xdr:nvSpPr>
        <xdr:cNvPr id="451" name="テキスト ボックス 450"/>
        <xdr:cNvSpPr txBox="1"/>
      </xdr:nvSpPr>
      <xdr:spPr>
        <a:xfrm>
          <a:off x="1364742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2" name="フローチャート: 判断 451"/>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8445"/>
    <xdr:sp macro="" textlink="">
      <xdr:nvSpPr>
        <xdr:cNvPr id="453" name="テキスト ボックス 452"/>
        <xdr:cNvSpPr txBox="1"/>
      </xdr:nvSpPr>
      <xdr:spPr>
        <a:xfrm>
          <a:off x="1284732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4" name="フローチャート: 判断 453"/>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8445"/>
    <xdr:sp macro="" textlink="">
      <xdr:nvSpPr>
        <xdr:cNvPr id="455" name="テキスト ボックス 454"/>
        <xdr:cNvSpPr txBox="1"/>
      </xdr:nvSpPr>
      <xdr:spPr>
        <a:xfrm>
          <a:off x="12029440" y="2031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6" name="テキスト ボックス 455"/>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7" name="テキスト ボックス 456"/>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8" name="テキスト ボックス 457"/>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9" name="テキスト ボックス 458"/>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0" name="テキスト ボックス 459"/>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1,222
1,215
196.73
2,513,034
2,312,281
174,980
1,296,268
2,449,579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8445"/>
    <xdr:sp macro="" textlink="">
      <xdr:nvSpPr>
        <xdr:cNvPr id="30" name="テキスト ボックス 29"/>
        <xdr:cNvSpPr txBox="1"/>
      </xdr:nvSpPr>
      <xdr:spPr>
        <a:xfrm>
          <a:off x="647065"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647065"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民間登用による特定任期付職員（課長級）の</a:t>
          </a:r>
          <a:r>
            <a:rPr kumimoji="1" lang="en-US" altLang="ja-JP" sz="1300">
              <a:latin typeface="ＭＳ Ｐゴシック"/>
              <a:ea typeface="ＭＳ Ｐゴシック"/>
            </a:rPr>
            <a:t>1</a:t>
          </a:r>
          <a:r>
            <a:rPr kumimoji="1" lang="ja-JP" altLang="en-US" sz="1300">
              <a:latin typeface="ＭＳ Ｐゴシック"/>
              <a:ea typeface="ＭＳ Ｐゴシック"/>
            </a:rPr>
            <a:t>名増や</a:t>
          </a:r>
          <a:r>
            <a:rPr kumimoji="1" lang="en-US" altLang="ja-JP" sz="1300">
              <a:latin typeface="ＭＳ Ｐゴシック"/>
              <a:ea typeface="ＭＳ Ｐゴシック"/>
            </a:rPr>
            <a:t>6</a:t>
          </a:r>
          <a:r>
            <a:rPr kumimoji="1" lang="ja-JP" altLang="en-US" sz="1300">
              <a:latin typeface="ＭＳ Ｐゴシック"/>
              <a:ea typeface="ＭＳ Ｐゴシック"/>
            </a:rPr>
            <a:t>級職員が全体職員のうちの</a:t>
          </a:r>
          <a:r>
            <a:rPr kumimoji="1" lang="en-US" altLang="ja-JP" sz="1300">
              <a:latin typeface="ＭＳ Ｐゴシック"/>
              <a:ea typeface="ＭＳ Ｐゴシック"/>
            </a:rPr>
            <a:t>25%</a:t>
          </a:r>
          <a:r>
            <a:rPr kumimoji="1" lang="ja-JP" altLang="en-US" sz="1300">
              <a:latin typeface="ＭＳ Ｐゴシック"/>
              <a:ea typeface="ＭＳ Ｐゴシック"/>
            </a:rPr>
            <a:t>以上の水準にある等の要因により、類似団体平均等より高い数値となっている。　</a:t>
          </a:r>
        </a:p>
        <a:p>
          <a:r>
            <a:rPr kumimoji="1" lang="ja-JP" altLang="en-US" sz="1300">
              <a:latin typeface="ＭＳ Ｐゴシック"/>
              <a:ea typeface="ＭＳ Ｐゴシック"/>
            </a:rPr>
            <a:t>　今後、職員の入替や特別職（副村長）の出向終了に伴い、徐々に数値が適正な水準となる見込みである。</a:t>
          </a: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8445"/>
    <xdr:sp macro="" textlink="">
      <xdr:nvSpPr>
        <xdr:cNvPr id="49" name="テキスト ボックス 48"/>
        <xdr:cNvSpPr txBox="1"/>
      </xdr:nvSpPr>
      <xdr:spPr>
        <a:xfrm>
          <a:off x="23685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8445"/>
    <xdr:sp macro="" textlink="">
      <xdr:nvSpPr>
        <xdr:cNvPr id="51" name="テキスト ボックス 50"/>
        <xdr:cNvSpPr txBox="1"/>
      </xdr:nvSpPr>
      <xdr:spPr>
        <a:xfrm>
          <a:off x="23685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3685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3685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39</xdr:row>
      <xdr:rowOff>15240</xdr:rowOff>
    </xdr:from>
    <xdr:to xmlns:xdr="http://schemas.openxmlformats.org/drawingml/2006/spreadsheetDrawing">
      <xdr:col>24</xdr:col>
      <xdr:colOff>25400</xdr:colOff>
      <xdr:row>40</xdr:row>
      <xdr:rowOff>58420</xdr:rowOff>
    </xdr:to>
    <xdr:cxnSp macro="">
      <xdr:nvCxnSpPr>
        <xdr:cNvPr id="64" name="直線コネクタ 63"/>
        <xdr:cNvCxnSpPr/>
      </xdr:nvCxnSpPr>
      <xdr:spPr>
        <a:xfrm flipV="1">
          <a:off x="3657600" y="6701790"/>
          <a:ext cx="75692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1365" cy="259080"/>
    <xdr:sp macro="" textlink="">
      <xdr:nvSpPr>
        <xdr:cNvPr id="65" name="人件費平均値テキスト"/>
        <xdr:cNvSpPr txBox="1"/>
      </xdr:nvSpPr>
      <xdr:spPr>
        <a:xfrm>
          <a:off x="4503420" y="6130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166370</xdr:rowOff>
    </xdr:from>
    <xdr:to xmlns:xdr="http://schemas.openxmlformats.org/drawingml/2006/spreadsheetDrawing">
      <xdr:col>19</xdr:col>
      <xdr:colOff>182880</xdr:colOff>
      <xdr:row>40</xdr:row>
      <xdr:rowOff>58420</xdr:rowOff>
    </xdr:to>
    <xdr:cxnSp macro="">
      <xdr:nvCxnSpPr>
        <xdr:cNvPr id="67" name="直線コネクタ 66"/>
        <xdr:cNvCxnSpPr/>
      </xdr:nvCxnSpPr>
      <xdr:spPr>
        <a:xfrm>
          <a:off x="2841625" y="6852920"/>
          <a:ext cx="8159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6600" cy="259080"/>
    <xdr:sp macro="" textlink="">
      <xdr:nvSpPr>
        <xdr:cNvPr id="69" name="テキスト ボックス 68"/>
        <xdr:cNvSpPr txBox="1"/>
      </xdr:nvSpPr>
      <xdr:spPr>
        <a:xfrm>
          <a:off x="3298190" y="6149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60960</xdr:rowOff>
    </xdr:from>
    <xdr:to xmlns:xdr="http://schemas.openxmlformats.org/drawingml/2006/spreadsheetDrawing">
      <xdr:col>15</xdr:col>
      <xdr:colOff>98425</xdr:colOff>
      <xdr:row>39</xdr:row>
      <xdr:rowOff>166370</xdr:rowOff>
    </xdr:to>
    <xdr:cxnSp macro="">
      <xdr:nvCxnSpPr>
        <xdr:cNvPr id="70" name="直線コネクタ 69"/>
        <xdr:cNvCxnSpPr/>
      </xdr:nvCxnSpPr>
      <xdr:spPr>
        <a:xfrm>
          <a:off x="2021205" y="6747510"/>
          <a:ext cx="82042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908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1365" cy="258445"/>
    <xdr:sp macro="" textlink="">
      <xdr:nvSpPr>
        <xdr:cNvPr id="72" name="テキスト ボックス 71"/>
        <xdr:cNvSpPr txBox="1"/>
      </xdr:nvSpPr>
      <xdr:spPr>
        <a:xfrm>
          <a:off x="2494915" y="6113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81280</xdr:rowOff>
    </xdr:from>
    <xdr:to xmlns:xdr="http://schemas.openxmlformats.org/drawingml/2006/spreadsheetDrawing">
      <xdr:col>11</xdr:col>
      <xdr:colOff>9525</xdr:colOff>
      <xdr:row>39</xdr:row>
      <xdr:rowOff>60960</xdr:rowOff>
    </xdr:to>
    <xdr:cxnSp macro="">
      <xdr:nvCxnSpPr>
        <xdr:cNvPr id="73" name="直線コネクタ 72"/>
        <xdr:cNvCxnSpPr/>
      </xdr:nvCxnSpPr>
      <xdr:spPr>
        <a:xfrm>
          <a:off x="1217930" y="6596380"/>
          <a:ext cx="803275"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2000" cy="259080"/>
    <xdr:sp macro="" textlink="">
      <xdr:nvSpPr>
        <xdr:cNvPr id="75" name="テキスト ボックス 74"/>
        <xdr:cNvSpPr txBox="1"/>
      </xdr:nvSpPr>
      <xdr:spPr>
        <a:xfrm>
          <a:off x="1674495"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1365" cy="258445"/>
    <xdr:sp macro="" textlink="">
      <xdr:nvSpPr>
        <xdr:cNvPr id="77" name="テキスト ボックス 76"/>
        <xdr:cNvSpPr txBox="1"/>
      </xdr:nvSpPr>
      <xdr:spPr>
        <a:xfrm>
          <a:off x="87122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0" name="テキスト ボックス 79"/>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135890</xdr:rowOff>
    </xdr:from>
    <xdr:to xmlns:xdr="http://schemas.openxmlformats.org/drawingml/2006/spreadsheetDrawing">
      <xdr:col>24</xdr:col>
      <xdr:colOff>76200</xdr:colOff>
      <xdr:row>39</xdr:row>
      <xdr:rowOff>66040</xdr:rowOff>
    </xdr:to>
    <xdr:sp macro="" textlink="">
      <xdr:nvSpPr>
        <xdr:cNvPr id="83" name="楕円 82"/>
        <xdr:cNvSpPr/>
      </xdr:nvSpPr>
      <xdr:spPr>
        <a:xfrm>
          <a:off x="4380865" y="66509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107950</xdr:rowOff>
    </xdr:from>
    <xdr:ext cx="761365" cy="259080"/>
    <xdr:sp macro="" textlink="">
      <xdr:nvSpPr>
        <xdr:cNvPr id="84" name="人件費該当値テキスト"/>
        <xdr:cNvSpPr txBox="1"/>
      </xdr:nvSpPr>
      <xdr:spPr>
        <a:xfrm>
          <a:off x="4503420" y="6623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40</xdr:row>
      <xdr:rowOff>7620</xdr:rowOff>
    </xdr:from>
    <xdr:to xmlns:xdr="http://schemas.openxmlformats.org/drawingml/2006/spreadsheetDrawing">
      <xdr:col>20</xdr:col>
      <xdr:colOff>38100</xdr:colOff>
      <xdr:row>40</xdr:row>
      <xdr:rowOff>109220</xdr:rowOff>
    </xdr:to>
    <xdr:sp macro="" textlink="">
      <xdr:nvSpPr>
        <xdr:cNvPr id="85" name="楕円 84"/>
        <xdr:cNvSpPr/>
      </xdr:nvSpPr>
      <xdr:spPr>
        <a:xfrm>
          <a:off x="3611245" y="6865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40</xdr:row>
      <xdr:rowOff>93980</xdr:rowOff>
    </xdr:from>
    <xdr:ext cx="736600" cy="259080"/>
    <xdr:sp macro="" textlink="">
      <xdr:nvSpPr>
        <xdr:cNvPr id="86" name="テキスト ボックス 85"/>
        <xdr:cNvSpPr txBox="1"/>
      </xdr:nvSpPr>
      <xdr:spPr>
        <a:xfrm>
          <a:off x="3298190" y="6951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114935</xdr:rowOff>
    </xdr:from>
    <xdr:to xmlns:xdr="http://schemas.openxmlformats.org/drawingml/2006/spreadsheetDrawing">
      <xdr:col>15</xdr:col>
      <xdr:colOff>149225</xdr:colOff>
      <xdr:row>40</xdr:row>
      <xdr:rowOff>45085</xdr:rowOff>
    </xdr:to>
    <xdr:sp macro="" textlink="">
      <xdr:nvSpPr>
        <xdr:cNvPr id="87" name="楕円 86"/>
        <xdr:cNvSpPr/>
      </xdr:nvSpPr>
      <xdr:spPr>
        <a:xfrm>
          <a:off x="2790825"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40</xdr:row>
      <xdr:rowOff>29845</xdr:rowOff>
    </xdr:from>
    <xdr:ext cx="761365" cy="258445"/>
    <xdr:sp macro="" textlink="">
      <xdr:nvSpPr>
        <xdr:cNvPr id="88" name="テキスト ボックス 87"/>
        <xdr:cNvSpPr txBox="1"/>
      </xdr:nvSpPr>
      <xdr:spPr>
        <a:xfrm>
          <a:off x="2494915" y="6887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10160</xdr:rowOff>
    </xdr:from>
    <xdr:to xmlns:xdr="http://schemas.openxmlformats.org/drawingml/2006/spreadsheetDrawing">
      <xdr:col>11</xdr:col>
      <xdr:colOff>60325</xdr:colOff>
      <xdr:row>39</xdr:row>
      <xdr:rowOff>111760</xdr:rowOff>
    </xdr:to>
    <xdr:sp macro="" textlink="">
      <xdr:nvSpPr>
        <xdr:cNvPr id="89" name="楕円 88"/>
        <xdr:cNvSpPr/>
      </xdr:nvSpPr>
      <xdr:spPr>
        <a:xfrm>
          <a:off x="1987550" y="66967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96520</xdr:rowOff>
    </xdr:from>
    <xdr:ext cx="762000" cy="259080"/>
    <xdr:sp macro="" textlink="">
      <xdr:nvSpPr>
        <xdr:cNvPr id="90" name="テキスト ボックス 89"/>
        <xdr:cNvSpPr txBox="1"/>
      </xdr:nvSpPr>
      <xdr:spPr>
        <a:xfrm>
          <a:off x="1674495"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30480</xdr:rowOff>
    </xdr:from>
    <xdr:to xmlns:xdr="http://schemas.openxmlformats.org/drawingml/2006/spreadsheetDrawing">
      <xdr:col>6</xdr:col>
      <xdr:colOff>171450</xdr:colOff>
      <xdr:row>38</xdr:row>
      <xdr:rowOff>132080</xdr:rowOff>
    </xdr:to>
    <xdr:sp macro="" textlink="">
      <xdr:nvSpPr>
        <xdr:cNvPr id="91" name="楕円 90"/>
        <xdr:cNvSpPr/>
      </xdr:nvSpPr>
      <xdr:spPr>
        <a:xfrm>
          <a:off x="116713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116840</xdr:rowOff>
    </xdr:from>
    <xdr:ext cx="761365" cy="259080"/>
    <xdr:sp macro="" textlink="">
      <xdr:nvSpPr>
        <xdr:cNvPr id="92" name="テキスト ボックス 91"/>
        <xdr:cNvSpPr txBox="1"/>
      </xdr:nvSpPr>
      <xdr:spPr>
        <a:xfrm>
          <a:off x="871220" y="663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物件費は前年度から減少（△</a:t>
          </a:r>
          <a:r>
            <a:rPr kumimoji="1" lang="en-US" altLang="ja-JP" sz="1300">
              <a:latin typeface="ＭＳ Ｐゴシック"/>
              <a:ea typeface="ＭＳ Ｐゴシック"/>
            </a:rPr>
            <a:t>3.4</a:t>
          </a:r>
          <a:r>
            <a:rPr kumimoji="1" lang="ja-JP" altLang="en-US" sz="1300">
              <a:latin typeface="ＭＳ Ｐゴシック"/>
              <a:ea typeface="ＭＳ Ｐゴシック"/>
            </a:rPr>
            <a:t>）しており、新型コロナウイルス感染症対応地方創生臨時交付金を活用した事業費の増の影響があるものの、依然として国土調査の事業規模が大きな割合を占めている。</a:t>
          </a:r>
        </a:p>
        <a:p>
          <a:r>
            <a:rPr kumimoji="1" lang="ja-JP" altLang="en-US" sz="1300">
              <a:latin typeface="ＭＳ Ｐゴシック"/>
              <a:ea typeface="ＭＳ Ｐゴシック"/>
            </a:rPr>
            <a:t>　今後も大きな増減はないと見込まれるものの、適正な事業規模により経費削減に向けて取り組んでいく。</a:t>
          </a:r>
        </a:p>
      </xdr:txBody>
    </xdr:sp>
    <xdr:clientData/>
  </xdr:twoCellAnchor>
  <xdr:oneCellAnchor>
    <xdr:from xmlns:xdr="http://schemas.openxmlformats.org/drawingml/2006/spreadsheetDrawing">
      <xdr:col>62</xdr:col>
      <xdr:colOff>6350</xdr:colOff>
      <xdr:row>9</xdr:row>
      <xdr:rowOff>107950</xdr:rowOff>
    </xdr:from>
    <xdr:ext cx="298450" cy="225425"/>
    <xdr:sp macro="" textlink="">
      <xdr:nvSpPr>
        <xdr:cNvPr id="104" name="テキスト ボックス 103"/>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6" name="テキスト ボックス 105"/>
        <xdr:cNvSpPr txBox="1"/>
      </xdr:nvSpPr>
      <xdr:spPr>
        <a:xfrm>
          <a:off x="10926445"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8000" cy="258445"/>
    <xdr:sp macro="" textlink="">
      <xdr:nvSpPr>
        <xdr:cNvPr id="108" name="テキスト ボックス 107"/>
        <xdr:cNvSpPr txBox="1"/>
      </xdr:nvSpPr>
      <xdr:spPr>
        <a:xfrm>
          <a:off x="10926445" y="3528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8000" cy="258445"/>
    <xdr:sp macro="" textlink="">
      <xdr:nvSpPr>
        <xdr:cNvPr id="110" name="テキスト ボックス 109"/>
        <xdr:cNvSpPr txBox="1"/>
      </xdr:nvSpPr>
      <xdr:spPr>
        <a:xfrm>
          <a:off x="10926445" y="3070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8000" cy="258445"/>
    <xdr:sp macro="" textlink="">
      <xdr:nvSpPr>
        <xdr:cNvPr id="112" name="テキスト ボックス 111"/>
        <xdr:cNvSpPr txBox="1"/>
      </xdr:nvSpPr>
      <xdr:spPr>
        <a:xfrm>
          <a:off x="10926445" y="2613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8000" cy="258445"/>
    <xdr:sp macro="" textlink="">
      <xdr:nvSpPr>
        <xdr:cNvPr id="114" name="テキスト ボックス 113"/>
        <xdr:cNvSpPr txBox="1"/>
      </xdr:nvSpPr>
      <xdr:spPr>
        <a:xfrm>
          <a:off x="10926445" y="2156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81280</xdr:rowOff>
    </xdr:from>
    <xdr:to xmlns:xdr="http://schemas.openxmlformats.org/drawingml/2006/spreadsheetDrawing">
      <xdr:col>82</xdr:col>
      <xdr:colOff>107950</xdr:colOff>
      <xdr:row>17</xdr:row>
      <xdr:rowOff>65405</xdr:rowOff>
    </xdr:to>
    <xdr:cxnSp macro="">
      <xdr:nvCxnSpPr>
        <xdr:cNvPr id="122" name="直線コネクタ 121"/>
        <xdr:cNvCxnSpPr/>
      </xdr:nvCxnSpPr>
      <xdr:spPr>
        <a:xfrm flipV="1">
          <a:off x="14334490" y="2824480"/>
          <a:ext cx="76962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2000" cy="258445"/>
    <xdr:sp macro="" textlink="">
      <xdr:nvSpPr>
        <xdr:cNvPr id="123" name="物件費平均値テキスト"/>
        <xdr:cNvSpPr txBox="1"/>
      </xdr:nvSpPr>
      <xdr:spPr>
        <a:xfrm>
          <a:off x="15179040" y="2855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1270</xdr:rowOff>
    </xdr:from>
    <xdr:to xmlns:xdr="http://schemas.openxmlformats.org/drawingml/2006/spreadsheetDrawing">
      <xdr:col>78</xdr:col>
      <xdr:colOff>69850</xdr:colOff>
      <xdr:row>17</xdr:row>
      <xdr:rowOff>65405</xdr:rowOff>
    </xdr:to>
    <xdr:cxnSp macro="">
      <xdr:nvCxnSpPr>
        <xdr:cNvPr id="125" name="直線コネクタ 124"/>
        <xdr:cNvCxnSpPr/>
      </xdr:nvCxnSpPr>
      <xdr:spPr>
        <a:xfrm>
          <a:off x="13531215" y="2915920"/>
          <a:ext cx="80327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35965" cy="259080"/>
    <xdr:sp macro="" textlink="">
      <xdr:nvSpPr>
        <xdr:cNvPr id="127" name="テキスト ボックス 126"/>
        <xdr:cNvSpPr txBox="1"/>
      </xdr:nvSpPr>
      <xdr:spPr>
        <a:xfrm>
          <a:off x="13987780" y="2656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149860</xdr:rowOff>
    </xdr:from>
    <xdr:to xmlns:xdr="http://schemas.openxmlformats.org/drawingml/2006/spreadsheetDrawing">
      <xdr:col>73</xdr:col>
      <xdr:colOff>180975</xdr:colOff>
      <xdr:row>17</xdr:row>
      <xdr:rowOff>1270</xdr:rowOff>
    </xdr:to>
    <xdr:cxnSp macro="">
      <xdr:nvCxnSpPr>
        <xdr:cNvPr id="128" name="直線コネクタ 127"/>
        <xdr:cNvCxnSpPr/>
      </xdr:nvCxnSpPr>
      <xdr:spPr>
        <a:xfrm>
          <a:off x="12710795" y="2893060"/>
          <a:ext cx="8204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0" name="テキスト ボックス 129"/>
        <xdr:cNvSpPr txBox="1"/>
      </xdr:nvSpPr>
      <xdr:spPr>
        <a:xfrm>
          <a:off x="1316736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145415</xdr:rowOff>
    </xdr:from>
    <xdr:to xmlns:xdr="http://schemas.openxmlformats.org/drawingml/2006/spreadsheetDrawing">
      <xdr:col>69</xdr:col>
      <xdr:colOff>92075</xdr:colOff>
      <xdr:row>16</xdr:row>
      <xdr:rowOff>149860</xdr:rowOff>
    </xdr:to>
    <xdr:cxnSp macro="">
      <xdr:nvCxnSpPr>
        <xdr:cNvPr id="131" name="直線コネクタ 130"/>
        <xdr:cNvCxnSpPr/>
      </xdr:nvCxnSpPr>
      <xdr:spPr>
        <a:xfrm>
          <a:off x="11890375" y="2888615"/>
          <a:ext cx="82042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62000" cy="258445"/>
    <xdr:sp macro="" textlink="">
      <xdr:nvSpPr>
        <xdr:cNvPr id="133" name="テキスト ボックス 132"/>
        <xdr:cNvSpPr txBox="1"/>
      </xdr:nvSpPr>
      <xdr:spPr>
        <a:xfrm>
          <a:off x="12364085" y="304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1365" cy="259080"/>
    <xdr:sp macro="" textlink="">
      <xdr:nvSpPr>
        <xdr:cNvPr id="135" name="テキスト ボックス 134"/>
        <xdr:cNvSpPr txBox="1"/>
      </xdr:nvSpPr>
      <xdr:spPr>
        <a:xfrm>
          <a:off x="11543665"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37" name="テキスト ボックス 136"/>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38" name="テキスト ボックス 137"/>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2000" cy="259080"/>
    <xdr:sp macro="" textlink="">
      <xdr:nvSpPr>
        <xdr:cNvPr id="140" name="テキスト ボックス 139"/>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30480</xdr:rowOff>
    </xdr:from>
    <xdr:to xmlns:xdr="http://schemas.openxmlformats.org/drawingml/2006/spreadsheetDrawing">
      <xdr:col>82</xdr:col>
      <xdr:colOff>158750</xdr:colOff>
      <xdr:row>16</xdr:row>
      <xdr:rowOff>132080</xdr:rowOff>
    </xdr:to>
    <xdr:sp macro="" textlink="">
      <xdr:nvSpPr>
        <xdr:cNvPr id="141" name="楕円 140"/>
        <xdr:cNvSpPr/>
      </xdr:nvSpPr>
      <xdr:spPr>
        <a:xfrm>
          <a:off x="1505331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46990</xdr:rowOff>
    </xdr:from>
    <xdr:ext cx="762000" cy="259080"/>
    <xdr:sp macro="" textlink="">
      <xdr:nvSpPr>
        <xdr:cNvPr id="142" name="物件費該当値テキスト"/>
        <xdr:cNvSpPr txBox="1"/>
      </xdr:nvSpPr>
      <xdr:spPr>
        <a:xfrm>
          <a:off x="1517904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14605</xdr:rowOff>
    </xdr:from>
    <xdr:to xmlns:xdr="http://schemas.openxmlformats.org/drawingml/2006/spreadsheetDrawing">
      <xdr:col>78</xdr:col>
      <xdr:colOff>120650</xdr:colOff>
      <xdr:row>17</xdr:row>
      <xdr:rowOff>116205</xdr:rowOff>
    </xdr:to>
    <xdr:sp macro="" textlink="">
      <xdr:nvSpPr>
        <xdr:cNvPr id="143" name="楕円 142"/>
        <xdr:cNvSpPr/>
      </xdr:nvSpPr>
      <xdr:spPr>
        <a:xfrm>
          <a:off x="14283690" y="29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100965</xdr:rowOff>
    </xdr:from>
    <xdr:ext cx="735965" cy="258445"/>
    <xdr:sp macro="" textlink="">
      <xdr:nvSpPr>
        <xdr:cNvPr id="144" name="テキスト ボックス 143"/>
        <xdr:cNvSpPr txBox="1"/>
      </xdr:nvSpPr>
      <xdr:spPr>
        <a:xfrm>
          <a:off x="13987780" y="30156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121920</xdr:rowOff>
    </xdr:from>
    <xdr:to xmlns:xdr="http://schemas.openxmlformats.org/drawingml/2006/spreadsheetDrawing">
      <xdr:col>74</xdr:col>
      <xdr:colOff>31750</xdr:colOff>
      <xdr:row>17</xdr:row>
      <xdr:rowOff>52070</xdr:rowOff>
    </xdr:to>
    <xdr:sp macro="" textlink="">
      <xdr:nvSpPr>
        <xdr:cNvPr id="145" name="楕円 144"/>
        <xdr:cNvSpPr/>
      </xdr:nvSpPr>
      <xdr:spPr>
        <a:xfrm>
          <a:off x="13480415" y="2865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62230</xdr:rowOff>
    </xdr:from>
    <xdr:ext cx="762000" cy="259080"/>
    <xdr:sp macro="" textlink="">
      <xdr:nvSpPr>
        <xdr:cNvPr id="146" name="テキスト ボックス 145"/>
        <xdr:cNvSpPr txBox="1"/>
      </xdr:nvSpPr>
      <xdr:spPr>
        <a:xfrm>
          <a:off x="1316736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99060</xdr:rowOff>
    </xdr:from>
    <xdr:to xmlns:xdr="http://schemas.openxmlformats.org/drawingml/2006/spreadsheetDrawing">
      <xdr:col>69</xdr:col>
      <xdr:colOff>142875</xdr:colOff>
      <xdr:row>17</xdr:row>
      <xdr:rowOff>29210</xdr:rowOff>
    </xdr:to>
    <xdr:sp macro="" textlink="">
      <xdr:nvSpPr>
        <xdr:cNvPr id="147" name="楕円 146"/>
        <xdr:cNvSpPr/>
      </xdr:nvSpPr>
      <xdr:spPr>
        <a:xfrm>
          <a:off x="12659995"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39370</xdr:rowOff>
    </xdr:from>
    <xdr:ext cx="762000" cy="259080"/>
    <xdr:sp macro="" textlink="">
      <xdr:nvSpPr>
        <xdr:cNvPr id="148" name="テキスト ボックス 147"/>
        <xdr:cNvSpPr txBox="1"/>
      </xdr:nvSpPr>
      <xdr:spPr>
        <a:xfrm>
          <a:off x="12364085"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94615</xdr:rowOff>
    </xdr:from>
    <xdr:to xmlns:xdr="http://schemas.openxmlformats.org/drawingml/2006/spreadsheetDrawing">
      <xdr:col>65</xdr:col>
      <xdr:colOff>53975</xdr:colOff>
      <xdr:row>17</xdr:row>
      <xdr:rowOff>24765</xdr:rowOff>
    </xdr:to>
    <xdr:sp macro="" textlink="">
      <xdr:nvSpPr>
        <xdr:cNvPr id="149" name="楕円 148"/>
        <xdr:cNvSpPr/>
      </xdr:nvSpPr>
      <xdr:spPr>
        <a:xfrm>
          <a:off x="11856720" y="28378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34925</xdr:rowOff>
    </xdr:from>
    <xdr:ext cx="761365" cy="259080"/>
    <xdr:sp macro="" textlink="">
      <xdr:nvSpPr>
        <xdr:cNvPr id="150" name="テキスト ボックス 149"/>
        <xdr:cNvSpPr txBox="1"/>
      </xdr:nvSpPr>
      <xdr:spPr>
        <a:xfrm>
          <a:off x="11543665" y="2606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各事業の対象者の減等により、類似団体平均より低い数値（△</a:t>
          </a:r>
          <a:r>
            <a:rPr kumimoji="1" lang="en-US" altLang="ja-JP" sz="1300">
              <a:latin typeface="ＭＳ Ｐゴシック"/>
              <a:ea typeface="ＭＳ Ｐゴシック"/>
            </a:rPr>
            <a:t>1.3</a:t>
          </a:r>
          <a:r>
            <a:rPr kumimoji="1" lang="ja-JP" altLang="en-US" sz="1300">
              <a:latin typeface="ＭＳ Ｐゴシック"/>
              <a:ea typeface="ＭＳ Ｐゴシック"/>
            </a:rPr>
            <a:t>）で推移している。</a:t>
          </a:r>
        </a:p>
        <a:p>
          <a:r>
            <a:rPr kumimoji="1" lang="ja-JP" altLang="en-US" sz="1300">
              <a:latin typeface="ＭＳ Ｐゴシック"/>
              <a:ea typeface="ＭＳ Ｐゴシック"/>
            </a:rPr>
            <a:t>　今後も大きな増減はないと見込まれる。</a:t>
          </a: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2" name="テキスト ボックス 161"/>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4" name="テキスト ボックス 163"/>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66" name="テキスト ボックス 165"/>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8445"/>
    <xdr:sp macro="" textlink="">
      <xdr:nvSpPr>
        <xdr:cNvPr id="168" name="テキスト ボックス 167"/>
        <xdr:cNvSpPr txBox="1"/>
      </xdr:nvSpPr>
      <xdr:spPr>
        <a:xfrm>
          <a:off x="236855"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8445"/>
    <xdr:sp macro="" textlink="">
      <xdr:nvSpPr>
        <xdr:cNvPr id="170" name="テキスト ボックス 169"/>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9080"/>
    <xdr:sp macro="" textlink="">
      <xdr:nvSpPr>
        <xdr:cNvPr id="172" name="テキスト ボックス 171"/>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8445"/>
    <xdr:sp macro="" textlink="">
      <xdr:nvSpPr>
        <xdr:cNvPr id="174" name="テキスト ボックス 173"/>
        <xdr:cNvSpPr txBox="1"/>
      </xdr:nvSpPr>
      <xdr:spPr>
        <a:xfrm>
          <a:off x="236855"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76" name="テキスト ボックス 175"/>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8445"/>
    <xdr:sp macro="" textlink="">
      <xdr:nvSpPr>
        <xdr:cNvPr id="180" name="扶助費最小値テキスト"/>
        <xdr:cNvSpPr txBox="1"/>
      </xdr:nvSpPr>
      <xdr:spPr>
        <a:xfrm>
          <a:off x="4503420" y="104679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53</xdr:row>
      <xdr:rowOff>151765</xdr:rowOff>
    </xdr:from>
    <xdr:to xmlns:xdr="http://schemas.openxmlformats.org/drawingml/2006/spreadsheetDrawing">
      <xdr:col>24</xdr:col>
      <xdr:colOff>25400</xdr:colOff>
      <xdr:row>54</xdr:row>
      <xdr:rowOff>29210</xdr:rowOff>
    </xdr:to>
    <xdr:cxnSp macro="">
      <xdr:nvCxnSpPr>
        <xdr:cNvPr id="184" name="直線コネクタ 183"/>
        <xdr:cNvCxnSpPr/>
      </xdr:nvCxnSpPr>
      <xdr:spPr>
        <a:xfrm flipV="1">
          <a:off x="3657600" y="9238615"/>
          <a:ext cx="7569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29210</xdr:rowOff>
    </xdr:from>
    <xdr:to xmlns:xdr="http://schemas.openxmlformats.org/drawingml/2006/spreadsheetDrawing">
      <xdr:col>19</xdr:col>
      <xdr:colOff>182880</xdr:colOff>
      <xdr:row>54</xdr:row>
      <xdr:rowOff>110490</xdr:rowOff>
    </xdr:to>
    <xdr:cxnSp macro="">
      <xdr:nvCxnSpPr>
        <xdr:cNvPr id="187" name="直線コネクタ 186"/>
        <xdr:cNvCxnSpPr/>
      </xdr:nvCxnSpPr>
      <xdr:spPr>
        <a:xfrm flipV="1">
          <a:off x="2841625" y="9287510"/>
          <a:ext cx="81597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6600" cy="259080"/>
    <xdr:sp macro="" textlink="">
      <xdr:nvSpPr>
        <xdr:cNvPr id="189" name="テキスト ボックス 188"/>
        <xdr:cNvSpPr txBox="1"/>
      </xdr:nvSpPr>
      <xdr:spPr>
        <a:xfrm>
          <a:off x="3298190" y="9535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110490</xdr:rowOff>
    </xdr:from>
    <xdr:to xmlns:xdr="http://schemas.openxmlformats.org/drawingml/2006/spreadsheetDrawing">
      <xdr:col>15</xdr:col>
      <xdr:colOff>98425</xdr:colOff>
      <xdr:row>54</xdr:row>
      <xdr:rowOff>159385</xdr:rowOff>
    </xdr:to>
    <xdr:cxnSp macro="">
      <xdr:nvCxnSpPr>
        <xdr:cNvPr id="190" name="直線コネクタ 189"/>
        <xdr:cNvCxnSpPr/>
      </xdr:nvCxnSpPr>
      <xdr:spPr>
        <a:xfrm flipV="1">
          <a:off x="2021205" y="9368790"/>
          <a:ext cx="82042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1365" cy="258445"/>
    <xdr:sp macro="" textlink="">
      <xdr:nvSpPr>
        <xdr:cNvPr id="192" name="テキスト ボックス 191"/>
        <xdr:cNvSpPr txBox="1"/>
      </xdr:nvSpPr>
      <xdr:spPr>
        <a:xfrm>
          <a:off x="2494915" y="955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143510</xdr:rowOff>
    </xdr:from>
    <xdr:to xmlns:xdr="http://schemas.openxmlformats.org/drawingml/2006/spreadsheetDrawing">
      <xdr:col>11</xdr:col>
      <xdr:colOff>9525</xdr:colOff>
      <xdr:row>54</xdr:row>
      <xdr:rowOff>159385</xdr:rowOff>
    </xdr:to>
    <xdr:cxnSp macro="">
      <xdr:nvCxnSpPr>
        <xdr:cNvPr id="193" name="直線コネクタ 192"/>
        <xdr:cNvCxnSpPr/>
      </xdr:nvCxnSpPr>
      <xdr:spPr>
        <a:xfrm>
          <a:off x="1217930" y="9401810"/>
          <a:ext cx="8032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2000" cy="259080"/>
    <xdr:sp macro="" textlink="">
      <xdr:nvSpPr>
        <xdr:cNvPr id="195" name="テキスト ボックス 194"/>
        <xdr:cNvSpPr txBox="1"/>
      </xdr:nvSpPr>
      <xdr:spPr>
        <a:xfrm>
          <a:off x="1674495"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1365" cy="259080"/>
    <xdr:sp macro="" textlink="">
      <xdr:nvSpPr>
        <xdr:cNvPr id="197" name="テキスト ボックス 196"/>
        <xdr:cNvSpPr txBox="1"/>
      </xdr:nvSpPr>
      <xdr:spPr>
        <a:xfrm>
          <a:off x="87122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0" name="テキスト ボックス 199"/>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100965</xdr:rowOff>
    </xdr:from>
    <xdr:to xmlns:xdr="http://schemas.openxmlformats.org/drawingml/2006/spreadsheetDrawing">
      <xdr:col>24</xdr:col>
      <xdr:colOff>76200</xdr:colOff>
      <xdr:row>54</xdr:row>
      <xdr:rowOff>31115</xdr:rowOff>
    </xdr:to>
    <xdr:sp macro="" textlink="">
      <xdr:nvSpPr>
        <xdr:cNvPr id="203" name="楕円 202"/>
        <xdr:cNvSpPr/>
      </xdr:nvSpPr>
      <xdr:spPr>
        <a:xfrm>
          <a:off x="4380865" y="91878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117475</xdr:rowOff>
    </xdr:from>
    <xdr:ext cx="761365" cy="259080"/>
    <xdr:sp macro="" textlink="">
      <xdr:nvSpPr>
        <xdr:cNvPr id="204" name="扶助費該当値テキスト"/>
        <xdr:cNvSpPr txBox="1"/>
      </xdr:nvSpPr>
      <xdr:spPr>
        <a:xfrm>
          <a:off x="4503420" y="90328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149860</xdr:rowOff>
    </xdr:from>
    <xdr:to xmlns:xdr="http://schemas.openxmlformats.org/drawingml/2006/spreadsheetDrawing">
      <xdr:col>20</xdr:col>
      <xdr:colOff>38100</xdr:colOff>
      <xdr:row>54</xdr:row>
      <xdr:rowOff>80010</xdr:rowOff>
    </xdr:to>
    <xdr:sp macro="" textlink="">
      <xdr:nvSpPr>
        <xdr:cNvPr id="205" name="楕円 204"/>
        <xdr:cNvSpPr/>
      </xdr:nvSpPr>
      <xdr:spPr>
        <a:xfrm>
          <a:off x="3611245" y="92367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90170</xdr:rowOff>
    </xdr:from>
    <xdr:ext cx="736600" cy="259080"/>
    <xdr:sp macro="" textlink="">
      <xdr:nvSpPr>
        <xdr:cNvPr id="206" name="テキスト ボックス 205"/>
        <xdr:cNvSpPr txBox="1"/>
      </xdr:nvSpPr>
      <xdr:spPr>
        <a:xfrm>
          <a:off x="3298190" y="9005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59690</xdr:rowOff>
    </xdr:from>
    <xdr:to xmlns:xdr="http://schemas.openxmlformats.org/drawingml/2006/spreadsheetDrawing">
      <xdr:col>15</xdr:col>
      <xdr:colOff>149225</xdr:colOff>
      <xdr:row>54</xdr:row>
      <xdr:rowOff>161290</xdr:rowOff>
    </xdr:to>
    <xdr:sp macro="" textlink="">
      <xdr:nvSpPr>
        <xdr:cNvPr id="207" name="楕円 206"/>
        <xdr:cNvSpPr/>
      </xdr:nvSpPr>
      <xdr:spPr>
        <a:xfrm>
          <a:off x="2790825" y="9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0</xdr:rowOff>
    </xdr:from>
    <xdr:ext cx="761365" cy="259080"/>
    <xdr:sp macro="" textlink="">
      <xdr:nvSpPr>
        <xdr:cNvPr id="208" name="テキスト ボックス 207"/>
        <xdr:cNvSpPr txBox="1"/>
      </xdr:nvSpPr>
      <xdr:spPr>
        <a:xfrm>
          <a:off x="2494915" y="9086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109220</xdr:rowOff>
    </xdr:from>
    <xdr:to xmlns:xdr="http://schemas.openxmlformats.org/drawingml/2006/spreadsheetDrawing">
      <xdr:col>11</xdr:col>
      <xdr:colOff>60325</xdr:colOff>
      <xdr:row>55</xdr:row>
      <xdr:rowOff>38735</xdr:rowOff>
    </xdr:to>
    <xdr:sp macro="" textlink="">
      <xdr:nvSpPr>
        <xdr:cNvPr id="209" name="楕円 208"/>
        <xdr:cNvSpPr/>
      </xdr:nvSpPr>
      <xdr:spPr>
        <a:xfrm>
          <a:off x="1987550" y="93675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48895</xdr:rowOff>
    </xdr:from>
    <xdr:ext cx="762000" cy="259080"/>
    <xdr:sp macro="" textlink="">
      <xdr:nvSpPr>
        <xdr:cNvPr id="210" name="テキスト ボックス 209"/>
        <xdr:cNvSpPr txBox="1"/>
      </xdr:nvSpPr>
      <xdr:spPr>
        <a:xfrm>
          <a:off x="1674495" y="9135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92710</xdr:rowOff>
    </xdr:from>
    <xdr:to xmlns:xdr="http://schemas.openxmlformats.org/drawingml/2006/spreadsheetDrawing">
      <xdr:col>6</xdr:col>
      <xdr:colOff>171450</xdr:colOff>
      <xdr:row>55</xdr:row>
      <xdr:rowOff>22860</xdr:rowOff>
    </xdr:to>
    <xdr:sp macro="" textlink="">
      <xdr:nvSpPr>
        <xdr:cNvPr id="211" name="楕円 210"/>
        <xdr:cNvSpPr/>
      </xdr:nvSpPr>
      <xdr:spPr>
        <a:xfrm>
          <a:off x="116713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33020</xdr:rowOff>
    </xdr:from>
    <xdr:ext cx="761365" cy="259080"/>
    <xdr:sp macro="" textlink="">
      <xdr:nvSpPr>
        <xdr:cNvPr id="212" name="テキスト ボックス 211"/>
        <xdr:cNvSpPr txBox="1"/>
      </xdr:nvSpPr>
      <xdr:spPr>
        <a:xfrm>
          <a:off x="871220" y="911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数値は類似団体を大幅に下回っており（△</a:t>
          </a:r>
          <a:r>
            <a:rPr kumimoji="1" lang="en-US" altLang="ja-JP" sz="1300">
              <a:latin typeface="ＭＳ Ｐゴシック"/>
              <a:ea typeface="ＭＳ Ｐゴシック"/>
            </a:rPr>
            <a:t>5.1</a:t>
          </a:r>
          <a:r>
            <a:rPr kumimoji="1" lang="ja-JP" altLang="en-US" sz="1300">
              <a:latin typeface="ＭＳ Ｐゴシック"/>
              <a:ea typeface="ＭＳ Ｐゴシック"/>
            </a:rPr>
            <a:t>）、今後も大幅な増額はないと見込まれる。</a:t>
          </a:r>
        </a:p>
      </xdr:txBody>
    </xdr:sp>
    <xdr:clientData/>
  </xdr:twoCellAnchor>
  <xdr:oneCellAnchor>
    <xdr:from xmlns:xdr="http://schemas.openxmlformats.org/drawingml/2006/spreadsheetDrawing">
      <xdr:col>62</xdr:col>
      <xdr:colOff>6350</xdr:colOff>
      <xdr:row>49</xdr:row>
      <xdr:rowOff>107950</xdr:rowOff>
    </xdr:from>
    <xdr:ext cx="298450" cy="225425"/>
    <xdr:sp macro="" textlink="">
      <xdr:nvSpPr>
        <xdr:cNvPr id="224" name="テキスト ボックス 223"/>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26" name="テキスト ボックス 225"/>
        <xdr:cNvSpPr txBox="1"/>
      </xdr:nvSpPr>
      <xdr:spPr>
        <a:xfrm>
          <a:off x="1092644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8000" cy="258445"/>
    <xdr:sp macro="" textlink="">
      <xdr:nvSpPr>
        <xdr:cNvPr id="228" name="テキスト ボックス 227"/>
        <xdr:cNvSpPr txBox="1"/>
      </xdr:nvSpPr>
      <xdr:spPr>
        <a:xfrm>
          <a:off x="10926445" y="10386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8000" cy="258445"/>
    <xdr:sp macro="" textlink="">
      <xdr:nvSpPr>
        <xdr:cNvPr id="230" name="テキスト ボックス 229"/>
        <xdr:cNvSpPr txBox="1"/>
      </xdr:nvSpPr>
      <xdr:spPr>
        <a:xfrm>
          <a:off x="10926445" y="9928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8000" cy="258445"/>
    <xdr:sp macro="" textlink="">
      <xdr:nvSpPr>
        <xdr:cNvPr id="232" name="テキスト ボックス 231"/>
        <xdr:cNvSpPr txBox="1"/>
      </xdr:nvSpPr>
      <xdr:spPr>
        <a:xfrm>
          <a:off x="10926445" y="9471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8000" cy="258445"/>
    <xdr:sp macro="" textlink="">
      <xdr:nvSpPr>
        <xdr:cNvPr id="234" name="テキスト ボックス 233"/>
        <xdr:cNvSpPr txBox="1"/>
      </xdr:nvSpPr>
      <xdr:spPr>
        <a:xfrm>
          <a:off x="10926445" y="9014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135890</xdr:rowOff>
    </xdr:from>
    <xdr:to xmlns:xdr="http://schemas.openxmlformats.org/drawingml/2006/spreadsheetDrawing">
      <xdr:col>82</xdr:col>
      <xdr:colOff>107950</xdr:colOff>
      <xdr:row>54</xdr:row>
      <xdr:rowOff>140970</xdr:rowOff>
    </xdr:to>
    <xdr:cxnSp macro="">
      <xdr:nvCxnSpPr>
        <xdr:cNvPr id="242" name="直線コネクタ 241"/>
        <xdr:cNvCxnSpPr/>
      </xdr:nvCxnSpPr>
      <xdr:spPr>
        <a:xfrm flipV="1">
          <a:off x="14334490" y="9394190"/>
          <a:ext cx="7696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55</xdr:row>
      <xdr:rowOff>119380</xdr:rowOff>
    </xdr:from>
    <xdr:ext cx="762000" cy="259080"/>
    <xdr:sp macro="" textlink="">
      <xdr:nvSpPr>
        <xdr:cNvPr id="243" name="その他平均値テキスト"/>
        <xdr:cNvSpPr txBox="1"/>
      </xdr:nvSpPr>
      <xdr:spPr>
        <a:xfrm>
          <a:off x="15179040" y="954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132080</xdr:rowOff>
    </xdr:from>
    <xdr:to xmlns:xdr="http://schemas.openxmlformats.org/drawingml/2006/spreadsheetDrawing">
      <xdr:col>78</xdr:col>
      <xdr:colOff>69850</xdr:colOff>
      <xdr:row>54</xdr:row>
      <xdr:rowOff>140970</xdr:rowOff>
    </xdr:to>
    <xdr:cxnSp macro="">
      <xdr:nvCxnSpPr>
        <xdr:cNvPr id="245" name="直線コネクタ 244"/>
        <xdr:cNvCxnSpPr/>
      </xdr:nvCxnSpPr>
      <xdr:spPr>
        <a:xfrm>
          <a:off x="13531215" y="9390380"/>
          <a:ext cx="8032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107950</xdr:rowOff>
    </xdr:from>
    <xdr:ext cx="735965" cy="259080"/>
    <xdr:sp macro="" textlink="">
      <xdr:nvSpPr>
        <xdr:cNvPr id="247" name="テキスト ボックス 246"/>
        <xdr:cNvSpPr txBox="1"/>
      </xdr:nvSpPr>
      <xdr:spPr>
        <a:xfrm>
          <a:off x="13987780" y="9709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132080</xdr:rowOff>
    </xdr:from>
    <xdr:to xmlns:xdr="http://schemas.openxmlformats.org/drawingml/2006/spreadsheetDrawing">
      <xdr:col>73</xdr:col>
      <xdr:colOff>180975</xdr:colOff>
      <xdr:row>54</xdr:row>
      <xdr:rowOff>158750</xdr:rowOff>
    </xdr:to>
    <xdr:cxnSp macro="">
      <xdr:nvCxnSpPr>
        <xdr:cNvPr id="248" name="直線コネクタ 247"/>
        <xdr:cNvCxnSpPr/>
      </xdr:nvCxnSpPr>
      <xdr:spPr>
        <a:xfrm flipV="1">
          <a:off x="12710795" y="9390380"/>
          <a:ext cx="8204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316736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140970</xdr:rowOff>
    </xdr:from>
    <xdr:to xmlns:xdr="http://schemas.openxmlformats.org/drawingml/2006/spreadsheetDrawing">
      <xdr:col>69</xdr:col>
      <xdr:colOff>92075</xdr:colOff>
      <xdr:row>54</xdr:row>
      <xdr:rowOff>158750</xdr:rowOff>
    </xdr:to>
    <xdr:cxnSp macro="">
      <xdr:nvCxnSpPr>
        <xdr:cNvPr id="251" name="直線コネクタ 250"/>
        <xdr:cNvCxnSpPr/>
      </xdr:nvCxnSpPr>
      <xdr:spPr>
        <a:xfrm>
          <a:off x="11890375" y="9399270"/>
          <a:ext cx="8204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62000" cy="258445"/>
    <xdr:sp macro="" textlink="">
      <xdr:nvSpPr>
        <xdr:cNvPr id="253" name="テキスト ボックス 252"/>
        <xdr:cNvSpPr txBox="1"/>
      </xdr:nvSpPr>
      <xdr:spPr>
        <a:xfrm>
          <a:off x="12364085" y="9722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112395</xdr:rowOff>
    </xdr:from>
    <xdr:ext cx="761365" cy="258445"/>
    <xdr:sp macro="" textlink="">
      <xdr:nvSpPr>
        <xdr:cNvPr id="255" name="テキスト ボックス 254"/>
        <xdr:cNvSpPr txBox="1"/>
      </xdr:nvSpPr>
      <xdr:spPr>
        <a:xfrm>
          <a:off x="11543665" y="9713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57" name="テキスト ボックス 256"/>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58" name="テキスト ボックス 257"/>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2000" cy="259080"/>
    <xdr:sp macro="" textlink="">
      <xdr:nvSpPr>
        <xdr:cNvPr id="260" name="テキスト ボックス 259"/>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85090</xdr:rowOff>
    </xdr:from>
    <xdr:to xmlns:xdr="http://schemas.openxmlformats.org/drawingml/2006/spreadsheetDrawing">
      <xdr:col>82</xdr:col>
      <xdr:colOff>158750</xdr:colOff>
      <xdr:row>55</xdr:row>
      <xdr:rowOff>15240</xdr:rowOff>
    </xdr:to>
    <xdr:sp macro="" textlink="">
      <xdr:nvSpPr>
        <xdr:cNvPr id="261" name="楕円 260"/>
        <xdr:cNvSpPr/>
      </xdr:nvSpPr>
      <xdr:spPr>
        <a:xfrm>
          <a:off x="15053310" y="93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53</xdr:row>
      <xdr:rowOff>101600</xdr:rowOff>
    </xdr:from>
    <xdr:ext cx="762000" cy="259080"/>
    <xdr:sp macro="" textlink="">
      <xdr:nvSpPr>
        <xdr:cNvPr id="262" name="その他該当値テキスト"/>
        <xdr:cNvSpPr txBox="1"/>
      </xdr:nvSpPr>
      <xdr:spPr>
        <a:xfrm>
          <a:off x="15179040" y="918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90170</xdr:rowOff>
    </xdr:from>
    <xdr:to xmlns:xdr="http://schemas.openxmlformats.org/drawingml/2006/spreadsheetDrawing">
      <xdr:col>78</xdr:col>
      <xdr:colOff>120650</xdr:colOff>
      <xdr:row>55</xdr:row>
      <xdr:rowOff>20320</xdr:rowOff>
    </xdr:to>
    <xdr:sp macro="" textlink="">
      <xdr:nvSpPr>
        <xdr:cNvPr id="263" name="楕円 262"/>
        <xdr:cNvSpPr/>
      </xdr:nvSpPr>
      <xdr:spPr>
        <a:xfrm>
          <a:off x="14283690" y="934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30480</xdr:rowOff>
    </xdr:from>
    <xdr:ext cx="735965" cy="258445"/>
    <xdr:sp macro="" textlink="">
      <xdr:nvSpPr>
        <xdr:cNvPr id="264" name="テキスト ボックス 263"/>
        <xdr:cNvSpPr txBox="1"/>
      </xdr:nvSpPr>
      <xdr:spPr>
        <a:xfrm>
          <a:off x="13987780" y="91173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80645</xdr:rowOff>
    </xdr:from>
    <xdr:to xmlns:xdr="http://schemas.openxmlformats.org/drawingml/2006/spreadsheetDrawing">
      <xdr:col>74</xdr:col>
      <xdr:colOff>31750</xdr:colOff>
      <xdr:row>55</xdr:row>
      <xdr:rowOff>10795</xdr:rowOff>
    </xdr:to>
    <xdr:sp macro="" textlink="">
      <xdr:nvSpPr>
        <xdr:cNvPr id="265" name="楕円 264"/>
        <xdr:cNvSpPr/>
      </xdr:nvSpPr>
      <xdr:spPr>
        <a:xfrm>
          <a:off x="13480415" y="93389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20955</xdr:rowOff>
    </xdr:from>
    <xdr:ext cx="762000" cy="258445"/>
    <xdr:sp macro="" textlink="">
      <xdr:nvSpPr>
        <xdr:cNvPr id="266" name="テキスト ボックス 265"/>
        <xdr:cNvSpPr txBox="1"/>
      </xdr:nvSpPr>
      <xdr:spPr>
        <a:xfrm>
          <a:off x="13167360" y="910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107950</xdr:rowOff>
    </xdr:from>
    <xdr:to xmlns:xdr="http://schemas.openxmlformats.org/drawingml/2006/spreadsheetDrawing">
      <xdr:col>69</xdr:col>
      <xdr:colOff>142875</xdr:colOff>
      <xdr:row>55</xdr:row>
      <xdr:rowOff>38100</xdr:rowOff>
    </xdr:to>
    <xdr:sp macro="" textlink="">
      <xdr:nvSpPr>
        <xdr:cNvPr id="267" name="楕円 266"/>
        <xdr:cNvSpPr/>
      </xdr:nvSpPr>
      <xdr:spPr>
        <a:xfrm>
          <a:off x="12659995" y="93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48260</xdr:rowOff>
    </xdr:from>
    <xdr:ext cx="762000" cy="259080"/>
    <xdr:sp macro="" textlink="">
      <xdr:nvSpPr>
        <xdr:cNvPr id="268" name="テキスト ボックス 267"/>
        <xdr:cNvSpPr txBox="1"/>
      </xdr:nvSpPr>
      <xdr:spPr>
        <a:xfrm>
          <a:off x="12364085" y="913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90170</xdr:rowOff>
    </xdr:from>
    <xdr:to xmlns:xdr="http://schemas.openxmlformats.org/drawingml/2006/spreadsheetDrawing">
      <xdr:col>65</xdr:col>
      <xdr:colOff>53975</xdr:colOff>
      <xdr:row>55</xdr:row>
      <xdr:rowOff>20320</xdr:rowOff>
    </xdr:to>
    <xdr:sp macro="" textlink="">
      <xdr:nvSpPr>
        <xdr:cNvPr id="269" name="楕円 268"/>
        <xdr:cNvSpPr/>
      </xdr:nvSpPr>
      <xdr:spPr>
        <a:xfrm>
          <a:off x="11856720" y="93484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30480</xdr:rowOff>
    </xdr:from>
    <xdr:ext cx="761365" cy="258445"/>
    <xdr:sp macro="" textlink="">
      <xdr:nvSpPr>
        <xdr:cNvPr id="270" name="テキスト ボックス 269"/>
        <xdr:cNvSpPr txBox="1"/>
      </xdr:nvSpPr>
      <xdr:spPr>
        <a:xfrm>
          <a:off x="11543665" y="91173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福祉行政や清掃・し尿処理・火葬場・消防等を一部事務組合で行っているため、大きな削減は難しいと思われる。</a:t>
          </a:r>
          <a:r>
            <a:rPr kumimoji="1" lang="en-US" altLang="ja-JP" sz="1300">
              <a:latin typeface="ＭＳ Ｐゴシック"/>
              <a:ea typeface="ＭＳ Ｐゴシック"/>
            </a:rPr>
            <a:t>H28</a:t>
          </a:r>
          <a:r>
            <a:rPr kumimoji="1" lang="ja-JP" altLang="en-US" sz="1300">
              <a:latin typeface="ＭＳ Ｐゴシック"/>
              <a:ea typeface="ＭＳ Ｐゴシック"/>
            </a:rPr>
            <a:t>年度に戸籍システムの広域連合での運用開始があり、戸籍に関する負担金が増額となったことでしばらく増加傾向にあった。</a:t>
          </a:r>
          <a:r>
            <a:rPr kumimoji="1" lang="en-US" altLang="ja-JP" sz="1300">
              <a:latin typeface="ＭＳ Ｐゴシック"/>
              <a:ea typeface="ＭＳ Ｐゴシック"/>
            </a:rPr>
            <a:t>R3</a:t>
          </a:r>
          <a:r>
            <a:rPr kumimoji="1" lang="ja-JP" altLang="en-US" sz="1300">
              <a:latin typeface="ＭＳ Ｐゴシック"/>
              <a:ea typeface="ＭＳ Ｐゴシック"/>
            </a:rPr>
            <a:t>年度は特別定額給付金事業の皆減により減少（△</a:t>
          </a:r>
          <a:r>
            <a:rPr kumimoji="1" lang="en-US" altLang="ja-JP" sz="1300">
              <a:latin typeface="ＭＳ Ｐゴシック"/>
              <a:ea typeface="ＭＳ Ｐゴシック"/>
            </a:rPr>
            <a:t>1.8</a:t>
          </a:r>
          <a:r>
            <a:rPr kumimoji="1" lang="ja-JP" altLang="en-US" sz="1300">
              <a:latin typeface="ＭＳ Ｐゴシック"/>
              <a:ea typeface="ＭＳ Ｐゴシック"/>
            </a:rPr>
            <a:t>）している。</a:t>
          </a:r>
        </a:p>
      </xdr:txBody>
    </xdr:sp>
    <xdr:clientData/>
  </xdr:twoCellAnchor>
  <xdr:oneCellAnchor>
    <xdr:from xmlns:xdr="http://schemas.openxmlformats.org/drawingml/2006/spreadsheetDrawing">
      <xdr:col>62</xdr:col>
      <xdr:colOff>6350</xdr:colOff>
      <xdr:row>29</xdr:row>
      <xdr:rowOff>107950</xdr:rowOff>
    </xdr:from>
    <xdr:ext cx="298450" cy="225425"/>
    <xdr:sp macro="" textlink="">
      <xdr:nvSpPr>
        <xdr:cNvPr id="282" name="テキスト ボックス 281"/>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84" name="テキスト ボックス 283"/>
        <xdr:cNvSpPr txBox="1"/>
      </xdr:nvSpPr>
      <xdr:spPr>
        <a:xfrm>
          <a:off x="1092644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8445"/>
    <xdr:sp macro="" textlink="">
      <xdr:nvSpPr>
        <xdr:cNvPr id="286" name="テキスト ボックス 285"/>
        <xdr:cNvSpPr txBox="1"/>
      </xdr:nvSpPr>
      <xdr:spPr>
        <a:xfrm>
          <a:off x="1092644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8445"/>
    <xdr:sp macro="" textlink="">
      <xdr:nvSpPr>
        <xdr:cNvPr id="288" name="テキスト ボックス 287"/>
        <xdr:cNvSpPr txBox="1"/>
      </xdr:nvSpPr>
      <xdr:spPr>
        <a:xfrm>
          <a:off x="1092644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290" name="テキスト ボックス 289"/>
        <xdr:cNvSpPr txBox="1"/>
      </xdr:nvSpPr>
      <xdr:spPr>
        <a:xfrm>
          <a:off x="1092644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8445"/>
    <xdr:sp macro="" textlink="">
      <xdr:nvSpPr>
        <xdr:cNvPr id="292" name="テキスト ボックス 291"/>
        <xdr:cNvSpPr txBox="1"/>
      </xdr:nvSpPr>
      <xdr:spPr>
        <a:xfrm>
          <a:off x="1092644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166370</xdr:rowOff>
    </xdr:from>
    <xdr:to xmlns:xdr="http://schemas.openxmlformats.org/drawingml/2006/spreadsheetDrawing">
      <xdr:col>82</xdr:col>
      <xdr:colOff>107950</xdr:colOff>
      <xdr:row>38</xdr:row>
      <xdr:rowOff>76835</xdr:rowOff>
    </xdr:to>
    <xdr:cxnSp macro="">
      <xdr:nvCxnSpPr>
        <xdr:cNvPr id="300" name="直線コネクタ 299"/>
        <xdr:cNvCxnSpPr/>
      </xdr:nvCxnSpPr>
      <xdr:spPr>
        <a:xfrm flipV="1">
          <a:off x="14334490" y="6510020"/>
          <a:ext cx="7696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78740</xdr:rowOff>
    </xdr:from>
    <xdr:ext cx="762000" cy="259080"/>
    <xdr:sp macro="" textlink="">
      <xdr:nvSpPr>
        <xdr:cNvPr id="301" name="補助費等平均値テキスト"/>
        <xdr:cNvSpPr txBox="1"/>
      </xdr:nvSpPr>
      <xdr:spPr>
        <a:xfrm>
          <a:off x="1517904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76835</xdr:rowOff>
    </xdr:from>
    <xdr:to xmlns:xdr="http://schemas.openxmlformats.org/drawingml/2006/spreadsheetDrawing">
      <xdr:col>78</xdr:col>
      <xdr:colOff>69850</xdr:colOff>
      <xdr:row>38</xdr:row>
      <xdr:rowOff>86360</xdr:rowOff>
    </xdr:to>
    <xdr:cxnSp macro="">
      <xdr:nvCxnSpPr>
        <xdr:cNvPr id="303" name="直線コネクタ 302"/>
        <xdr:cNvCxnSpPr/>
      </xdr:nvCxnSpPr>
      <xdr:spPr>
        <a:xfrm flipV="1">
          <a:off x="13531215" y="6591935"/>
          <a:ext cx="8032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5965" cy="259080"/>
    <xdr:sp macro="" textlink="">
      <xdr:nvSpPr>
        <xdr:cNvPr id="305" name="テキスト ボックス 304"/>
        <xdr:cNvSpPr txBox="1"/>
      </xdr:nvSpPr>
      <xdr:spPr>
        <a:xfrm>
          <a:off x="13987780" y="60261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86360</xdr:rowOff>
    </xdr:from>
    <xdr:to xmlns:xdr="http://schemas.openxmlformats.org/drawingml/2006/spreadsheetDrawing">
      <xdr:col>73</xdr:col>
      <xdr:colOff>180975</xdr:colOff>
      <xdr:row>38</xdr:row>
      <xdr:rowOff>113030</xdr:rowOff>
    </xdr:to>
    <xdr:cxnSp macro="">
      <xdr:nvCxnSpPr>
        <xdr:cNvPr id="306" name="直線コネクタ 305"/>
        <xdr:cNvCxnSpPr/>
      </xdr:nvCxnSpPr>
      <xdr:spPr>
        <a:xfrm flipV="1">
          <a:off x="12710795" y="6601460"/>
          <a:ext cx="8204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8445"/>
    <xdr:sp macro="" textlink="">
      <xdr:nvSpPr>
        <xdr:cNvPr id="308" name="テキスト ボックス 307"/>
        <xdr:cNvSpPr txBox="1"/>
      </xdr:nvSpPr>
      <xdr:spPr>
        <a:xfrm>
          <a:off x="13167360" y="6031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76835</xdr:rowOff>
    </xdr:from>
    <xdr:to xmlns:xdr="http://schemas.openxmlformats.org/drawingml/2006/spreadsheetDrawing">
      <xdr:col>69</xdr:col>
      <xdr:colOff>92075</xdr:colOff>
      <xdr:row>38</xdr:row>
      <xdr:rowOff>113030</xdr:rowOff>
    </xdr:to>
    <xdr:cxnSp macro="">
      <xdr:nvCxnSpPr>
        <xdr:cNvPr id="309" name="直線コネクタ 308"/>
        <xdr:cNvCxnSpPr/>
      </xdr:nvCxnSpPr>
      <xdr:spPr>
        <a:xfrm>
          <a:off x="11890375" y="6591935"/>
          <a:ext cx="8204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2000" cy="259080"/>
    <xdr:sp macro="" textlink="">
      <xdr:nvSpPr>
        <xdr:cNvPr id="311" name="テキスト ボックス 310"/>
        <xdr:cNvSpPr txBox="1"/>
      </xdr:nvSpPr>
      <xdr:spPr>
        <a:xfrm>
          <a:off x="12364085"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1365" cy="259080"/>
    <xdr:sp macro="" textlink="">
      <xdr:nvSpPr>
        <xdr:cNvPr id="313" name="テキスト ボックス 312"/>
        <xdr:cNvSpPr txBox="1"/>
      </xdr:nvSpPr>
      <xdr:spPr>
        <a:xfrm>
          <a:off x="11543665"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15" name="テキスト ボックス 314"/>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16" name="テキスト ボックス 315"/>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2000" cy="259080"/>
    <xdr:sp macro="" textlink="">
      <xdr:nvSpPr>
        <xdr:cNvPr id="318" name="テキスト ボックス 317"/>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114935</xdr:rowOff>
    </xdr:from>
    <xdr:to xmlns:xdr="http://schemas.openxmlformats.org/drawingml/2006/spreadsheetDrawing">
      <xdr:col>82</xdr:col>
      <xdr:colOff>158750</xdr:colOff>
      <xdr:row>38</xdr:row>
      <xdr:rowOff>45085</xdr:rowOff>
    </xdr:to>
    <xdr:sp macro="" textlink="">
      <xdr:nvSpPr>
        <xdr:cNvPr id="319" name="楕円 318"/>
        <xdr:cNvSpPr/>
      </xdr:nvSpPr>
      <xdr:spPr>
        <a:xfrm>
          <a:off x="1505331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37</xdr:row>
      <xdr:rowOff>86995</xdr:rowOff>
    </xdr:from>
    <xdr:ext cx="762000" cy="258445"/>
    <xdr:sp macro="" textlink="">
      <xdr:nvSpPr>
        <xdr:cNvPr id="320" name="補助費等該当値テキスト"/>
        <xdr:cNvSpPr txBox="1"/>
      </xdr:nvSpPr>
      <xdr:spPr>
        <a:xfrm>
          <a:off x="15179040" y="6430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26035</xdr:rowOff>
    </xdr:from>
    <xdr:to xmlns:xdr="http://schemas.openxmlformats.org/drawingml/2006/spreadsheetDrawing">
      <xdr:col>78</xdr:col>
      <xdr:colOff>120650</xdr:colOff>
      <xdr:row>38</xdr:row>
      <xdr:rowOff>127635</xdr:rowOff>
    </xdr:to>
    <xdr:sp macro="" textlink="">
      <xdr:nvSpPr>
        <xdr:cNvPr id="321" name="楕円 320"/>
        <xdr:cNvSpPr/>
      </xdr:nvSpPr>
      <xdr:spPr>
        <a:xfrm>
          <a:off x="1428369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112395</xdr:rowOff>
    </xdr:from>
    <xdr:ext cx="735965" cy="258445"/>
    <xdr:sp macro="" textlink="">
      <xdr:nvSpPr>
        <xdr:cNvPr id="322" name="テキスト ボックス 321"/>
        <xdr:cNvSpPr txBox="1"/>
      </xdr:nvSpPr>
      <xdr:spPr>
        <a:xfrm>
          <a:off x="13987780" y="66274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34925</xdr:rowOff>
    </xdr:from>
    <xdr:to xmlns:xdr="http://schemas.openxmlformats.org/drawingml/2006/spreadsheetDrawing">
      <xdr:col>74</xdr:col>
      <xdr:colOff>31750</xdr:colOff>
      <xdr:row>38</xdr:row>
      <xdr:rowOff>136525</xdr:rowOff>
    </xdr:to>
    <xdr:sp macro="" textlink="">
      <xdr:nvSpPr>
        <xdr:cNvPr id="323" name="楕円 322"/>
        <xdr:cNvSpPr/>
      </xdr:nvSpPr>
      <xdr:spPr>
        <a:xfrm>
          <a:off x="13480415" y="65500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121285</xdr:rowOff>
    </xdr:from>
    <xdr:ext cx="762000" cy="258445"/>
    <xdr:sp macro="" textlink="">
      <xdr:nvSpPr>
        <xdr:cNvPr id="324" name="テキスト ボックス 323"/>
        <xdr:cNvSpPr txBox="1"/>
      </xdr:nvSpPr>
      <xdr:spPr>
        <a:xfrm>
          <a:off x="13167360" y="6636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62230</xdr:rowOff>
    </xdr:from>
    <xdr:to xmlns:xdr="http://schemas.openxmlformats.org/drawingml/2006/spreadsheetDrawing">
      <xdr:col>69</xdr:col>
      <xdr:colOff>142875</xdr:colOff>
      <xdr:row>38</xdr:row>
      <xdr:rowOff>163830</xdr:rowOff>
    </xdr:to>
    <xdr:sp macro="" textlink="">
      <xdr:nvSpPr>
        <xdr:cNvPr id="325" name="楕円 324"/>
        <xdr:cNvSpPr/>
      </xdr:nvSpPr>
      <xdr:spPr>
        <a:xfrm>
          <a:off x="12659995"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148590</xdr:rowOff>
    </xdr:from>
    <xdr:ext cx="762000" cy="259080"/>
    <xdr:sp macro="" textlink="">
      <xdr:nvSpPr>
        <xdr:cNvPr id="326" name="テキスト ボックス 325"/>
        <xdr:cNvSpPr txBox="1"/>
      </xdr:nvSpPr>
      <xdr:spPr>
        <a:xfrm>
          <a:off x="12364085"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26035</xdr:rowOff>
    </xdr:from>
    <xdr:to xmlns:xdr="http://schemas.openxmlformats.org/drawingml/2006/spreadsheetDrawing">
      <xdr:col>65</xdr:col>
      <xdr:colOff>53975</xdr:colOff>
      <xdr:row>38</xdr:row>
      <xdr:rowOff>127635</xdr:rowOff>
    </xdr:to>
    <xdr:sp macro="" textlink="">
      <xdr:nvSpPr>
        <xdr:cNvPr id="327" name="楕円 326"/>
        <xdr:cNvSpPr/>
      </xdr:nvSpPr>
      <xdr:spPr>
        <a:xfrm>
          <a:off x="11856720" y="65411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112395</xdr:rowOff>
    </xdr:from>
    <xdr:ext cx="761365" cy="258445"/>
    <xdr:sp macro="" textlink="">
      <xdr:nvSpPr>
        <xdr:cNvPr id="328" name="テキスト ボックス 327"/>
        <xdr:cNvSpPr txBox="1"/>
      </xdr:nvSpPr>
      <xdr:spPr>
        <a:xfrm>
          <a:off x="11543665" y="6627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情報通信基盤整備事業の償還開始等により、</a:t>
          </a:r>
          <a:r>
            <a:rPr kumimoji="1" lang="en-US" altLang="ja-JP" sz="1300">
              <a:latin typeface="ＭＳ Ｐゴシック"/>
              <a:ea typeface="ＭＳ Ｐゴシック"/>
            </a:rPr>
            <a:t>H26</a:t>
          </a:r>
          <a:r>
            <a:rPr kumimoji="1" lang="ja-JP" altLang="en-US" sz="1300">
              <a:latin typeface="ＭＳ Ｐゴシック"/>
              <a:ea typeface="ＭＳ Ｐゴシック"/>
            </a:rPr>
            <a:t>年度は一時的に増加したが、それ以降は概ね減少傾向にある。</a:t>
          </a:r>
        </a:p>
        <a:p>
          <a:r>
            <a:rPr kumimoji="1" lang="ja-JP" altLang="en-US" sz="1300">
              <a:latin typeface="ＭＳ Ｐゴシック"/>
              <a:ea typeface="ＭＳ Ｐゴシック"/>
            </a:rPr>
            <a:t>　令和</a:t>
          </a:r>
          <a:r>
            <a:rPr kumimoji="1" lang="en-US" altLang="ja-JP" sz="1300">
              <a:latin typeface="ＭＳ Ｐゴシック"/>
              <a:ea typeface="ＭＳ Ｐゴシック"/>
            </a:rPr>
            <a:t>4</a:t>
          </a:r>
          <a:r>
            <a:rPr kumimoji="1" lang="ja-JP" altLang="en-US" sz="1300">
              <a:latin typeface="ＭＳ Ｐゴシック"/>
              <a:ea typeface="ＭＳ Ｐゴシック"/>
            </a:rPr>
            <a:t>年度から北川村温泉施設大規模改修の元金償還が始まっている他、今後、モネの庭の光の庭リニューアル、小水力発電施設詳細設計等の償還を控えており、公債費の増加が見込まれるため、起債を財源とする事業については、財政状況を勘案しながら実施していく。</a:t>
          </a: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40" name="テキスト ボックス 339"/>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42" name="テキスト ボックス 341"/>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4" name="テキスト ボックス 343"/>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6" name="テキスト ボックス 345"/>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48" name="テキスト ボックス 347"/>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0" name="テキスト ボックス 349"/>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2" name="テキスト ボックス 351"/>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8445"/>
    <xdr:sp macro="" textlink="">
      <xdr:nvSpPr>
        <xdr:cNvPr id="356" name="公債費最小値テキスト"/>
        <xdr:cNvSpPr txBox="1"/>
      </xdr:nvSpPr>
      <xdr:spPr>
        <a:xfrm>
          <a:off x="4503420" y="13746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134620</xdr:rowOff>
    </xdr:from>
    <xdr:to xmlns:xdr="http://schemas.openxmlformats.org/drawingml/2006/spreadsheetDrawing">
      <xdr:col>24</xdr:col>
      <xdr:colOff>25400</xdr:colOff>
      <xdr:row>75</xdr:row>
      <xdr:rowOff>146050</xdr:rowOff>
    </xdr:to>
    <xdr:cxnSp macro="">
      <xdr:nvCxnSpPr>
        <xdr:cNvPr id="360" name="直線コネクタ 359"/>
        <xdr:cNvCxnSpPr/>
      </xdr:nvCxnSpPr>
      <xdr:spPr>
        <a:xfrm flipV="1">
          <a:off x="3657600" y="12993370"/>
          <a:ext cx="7569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761365" cy="258445"/>
    <xdr:sp macro="" textlink="">
      <xdr:nvSpPr>
        <xdr:cNvPr id="361" name="公債費平均値テキスト"/>
        <xdr:cNvSpPr txBox="1"/>
      </xdr:nvSpPr>
      <xdr:spPr>
        <a:xfrm>
          <a:off x="4503420" y="1308227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146050</xdr:rowOff>
    </xdr:from>
    <xdr:to xmlns:xdr="http://schemas.openxmlformats.org/drawingml/2006/spreadsheetDrawing">
      <xdr:col>19</xdr:col>
      <xdr:colOff>182880</xdr:colOff>
      <xdr:row>75</xdr:row>
      <xdr:rowOff>153670</xdr:rowOff>
    </xdr:to>
    <xdr:cxnSp macro="">
      <xdr:nvCxnSpPr>
        <xdr:cNvPr id="363" name="直線コネクタ 362"/>
        <xdr:cNvCxnSpPr/>
      </xdr:nvCxnSpPr>
      <xdr:spPr>
        <a:xfrm flipV="1">
          <a:off x="2841625" y="13004800"/>
          <a:ext cx="8159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6600" cy="259080"/>
    <xdr:sp macro="" textlink="">
      <xdr:nvSpPr>
        <xdr:cNvPr id="365" name="テキスト ボックス 364"/>
        <xdr:cNvSpPr txBox="1"/>
      </xdr:nvSpPr>
      <xdr:spPr>
        <a:xfrm>
          <a:off x="3298190" y="1322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134620</xdr:rowOff>
    </xdr:from>
    <xdr:to xmlns:xdr="http://schemas.openxmlformats.org/drawingml/2006/spreadsheetDrawing">
      <xdr:col>15</xdr:col>
      <xdr:colOff>98425</xdr:colOff>
      <xdr:row>75</xdr:row>
      <xdr:rowOff>153670</xdr:rowOff>
    </xdr:to>
    <xdr:cxnSp macro="">
      <xdr:nvCxnSpPr>
        <xdr:cNvPr id="366" name="直線コネクタ 365"/>
        <xdr:cNvCxnSpPr/>
      </xdr:nvCxnSpPr>
      <xdr:spPr>
        <a:xfrm>
          <a:off x="2021205" y="12993370"/>
          <a:ext cx="8204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61365" cy="259080"/>
    <xdr:sp macro="" textlink="">
      <xdr:nvSpPr>
        <xdr:cNvPr id="368" name="テキスト ボックス 367"/>
        <xdr:cNvSpPr txBox="1"/>
      </xdr:nvSpPr>
      <xdr:spPr>
        <a:xfrm>
          <a:off x="2494915" y="13234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104140</xdr:rowOff>
    </xdr:from>
    <xdr:to xmlns:xdr="http://schemas.openxmlformats.org/drawingml/2006/spreadsheetDrawing">
      <xdr:col>11</xdr:col>
      <xdr:colOff>9525</xdr:colOff>
      <xdr:row>75</xdr:row>
      <xdr:rowOff>134620</xdr:rowOff>
    </xdr:to>
    <xdr:cxnSp macro="">
      <xdr:nvCxnSpPr>
        <xdr:cNvPr id="369" name="直線コネクタ 368"/>
        <xdr:cNvCxnSpPr/>
      </xdr:nvCxnSpPr>
      <xdr:spPr>
        <a:xfrm>
          <a:off x="1217930" y="12962890"/>
          <a:ext cx="8032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62000" cy="259080"/>
    <xdr:sp macro="" textlink="">
      <xdr:nvSpPr>
        <xdr:cNvPr id="371" name="テキスト ボックス 370"/>
        <xdr:cNvSpPr txBox="1"/>
      </xdr:nvSpPr>
      <xdr:spPr>
        <a:xfrm>
          <a:off x="1674495"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61365" cy="258445"/>
    <xdr:sp macro="" textlink="">
      <xdr:nvSpPr>
        <xdr:cNvPr id="373" name="テキスト ボックス 372"/>
        <xdr:cNvSpPr txBox="1"/>
      </xdr:nvSpPr>
      <xdr:spPr>
        <a:xfrm>
          <a:off x="871220" y="1323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76" name="テキスト ボックス 375"/>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83820</xdr:rowOff>
    </xdr:from>
    <xdr:to xmlns:xdr="http://schemas.openxmlformats.org/drawingml/2006/spreadsheetDrawing">
      <xdr:col>24</xdr:col>
      <xdr:colOff>76200</xdr:colOff>
      <xdr:row>76</xdr:row>
      <xdr:rowOff>13970</xdr:rowOff>
    </xdr:to>
    <xdr:sp macro="" textlink="">
      <xdr:nvSpPr>
        <xdr:cNvPr id="379" name="楕円 378"/>
        <xdr:cNvSpPr/>
      </xdr:nvSpPr>
      <xdr:spPr>
        <a:xfrm>
          <a:off x="4380865" y="129425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100330</xdr:rowOff>
    </xdr:from>
    <xdr:ext cx="761365" cy="258445"/>
    <xdr:sp macro="" textlink="">
      <xdr:nvSpPr>
        <xdr:cNvPr id="380" name="公債費該当値テキスト"/>
        <xdr:cNvSpPr txBox="1"/>
      </xdr:nvSpPr>
      <xdr:spPr>
        <a:xfrm>
          <a:off x="4503420" y="12787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95250</xdr:rowOff>
    </xdr:from>
    <xdr:to xmlns:xdr="http://schemas.openxmlformats.org/drawingml/2006/spreadsheetDrawing">
      <xdr:col>20</xdr:col>
      <xdr:colOff>38100</xdr:colOff>
      <xdr:row>76</xdr:row>
      <xdr:rowOff>25400</xdr:rowOff>
    </xdr:to>
    <xdr:sp macro="" textlink="">
      <xdr:nvSpPr>
        <xdr:cNvPr id="381" name="楕円 380"/>
        <xdr:cNvSpPr/>
      </xdr:nvSpPr>
      <xdr:spPr>
        <a:xfrm>
          <a:off x="3611245" y="12954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35560</xdr:rowOff>
    </xdr:from>
    <xdr:ext cx="736600" cy="259080"/>
    <xdr:sp macro="" textlink="">
      <xdr:nvSpPr>
        <xdr:cNvPr id="382" name="テキスト ボックス 381"/>
        <xdr:cNvSpPr txBox="1"/>
      </xdr:nvSpPr>
      <xdr:spPr>
        <a:xfrm>
          <a:off x="3298190" y="1272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102870</xdr:rowOff>
    </xdr:from>
    <xdr:to xmlns:xdr="http://schemas.openxmlformats.org/drawingml/2006/spreadsheetDrawing">
      <xdr:col>15</xdr:col>
      <xdr:colOff>149225</xdr:colOff>
      <xdr:row>76</xdr:row>
      <xdr:rowOff>33020</xdr:rowOff>
    </xdr:to>
    <xdr:sp macro="" textlink="">
      <xdr:nvSpPr>
        <xdr:cNvPr id="383" name="楕円 382"/>
        <xdr:cNvSpPr/>
      </xdr:nvSpPr>
      <xdr:spPr>
        <a:xfrm>
          <a:off x="2790825"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43180</xdr:rowOff>
    </xdr:from>
    <xdr:ext cx="761365" cy="258445"/>
    <xdr:sp macro="" textlink="">
      <xdr:nvSpPr>
        <xdr:cNvPr id="384" name="テキスト ボックス 383"/>
        <xdr:cNvSpPr txBox="1"/>
      </xdr:nvSpPr>
      <xdr:spPr>
        <a:xfrm>
          <a:off x="2494915" y="12730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83820</xdr:rowOff>
    </xdr:from>
    <xdr:to xmlns:xdr="http://schemas.openxmlformats.org/drawingml/2006/spreadsheetDrawing">
      <xdr:col>11</xdr:col>
      <xdr:colOff>60325</xdr:colOff>
      <xdr:row>76</xdr:row>
      <xdr:rowOff>13970</xdr:rowOff>
    </xdr:to>
    <xdr:sp macro="" textlink="">
      <xdr:nvSpPr>
        <xdr:cNvPr id="385" name="楕円 384"/>
        <xdr:cNvSpPr/>
      </xdr:nvSpPr>
      <xdr:spPr>
        <a:xfrm>
          <a:off x="1987550" y="129425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24130</xdr:rowOff>
    </xdr:from>
    <xdr:ext cx="762000" cy="259080"/>
    <xdr:sp macro="" textlink="">
      <xdr:nvSpPr>
        <xdr:cNvPr id="386" name="テキスト ボックス 385"/>
        <xdr:cNvSpPr txBox="1"/>
      </xdr:nvSpPr>
      <xdr:spPr>
        <a:xfrm>
          <a:off x="1674495" y="1271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53340</xdr:rowOff>
    </xdr:from>
    <xdr:to xmlns:xdr="http://schemas.openxmlformats.org/drawingml/2006/spreadsheetDrawing">
      <xdr:col>6</xdr:col>
      <xdr:colOff>171450</xdr:colOff>
      <xdr:row>75</xdr:row>
      <xdr:rowOff>154940</xdr:rowOff>
    </xdr:to>
    <xdr:sp macro="" textlink="">
      <xdr:nvSpPr>
        <xdr:cNvPr id="387" name="楕円 386"/>
        <xdr:cNvSpPr/>
      </xdr:nvSpPr>
      <xdr:spPr>
        <a:xfrm>
          <a:off x="116713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165100</xdr:rowOff>
    </xdr:from>
    <xdr:ext cx="761365" cy="259080"/>
    <xdr:sp macro="" textlink="">
      <xdr:nvSpPr>
        <xdr:cNvPr id="388" name="テキスト ボックス 387"/>
        <xdr:cNvSpPr txBox="1"/>
      </xdr:nvSpPr>
      <xdr:spPr>
        <a:xfrm>
          <a:off x="871220" y="12680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数値は類似団体を上回る水準（</a:t>
          </a:r>
          <a:r>
            <a:rPr kumimoji="1" lang="en-US" altLang="ja-JP" sz="1300">
              <a:latin typeface="ＭＳ Ｐゴシック"/>
              <a:ea typeface="ＭＳ Ｐゴシック"/>
            </a:rPr>
            <a:t>+4.1</a:t>
          </a:r>
          <a:r>
            <a:rPr kumimoji="1" lang="ja-JP" altLang="en-US" sz="1300">
              <a:latin typeface="ＭＳ Ｐゴシック"/>
              <a:ea typeface="ＭＳ Ｐゴシック"/>
            </a:rPr>
            <a:t>）となっており、概ね高知県平均並の水準である。</a:t>
          </a:r>
        </a:p>
        <a:p>
          <a:r>
            <a:rPr kumimoji="1" lang="ja-JP" altLang="en-US" sz="1300">
              <a:latin typeface="ＭＳ Ｐゴシック"/>
              <a:ea typeface="ＭＳ Ｐゴシック"/>
            </a:rPr>
            <a:t>　数値自体が普通交付税の増減に大きく影響を受けるため、今後も経常的な歳出の削減に取り組んでいく必要がある。</a:t>
          </a:r>
        </a:p>
      </xdr:txBody>
    </xdr:sp>
    <xdr:clientData/>
  </xdr:twoCellAnchor>
  <xdr:oneCellAnchor>
    <xdr:from xmlns:xdr="http://schemas.openxmlformats.org/drawingml/2006/spreadsheetDrawing">
      <xdr:col>62</xdr:col>
      <xdr:colOff>6350</xdr:colOff>
      <xdr:row>69</xdr:row>
      <xdr:rowOff>107950</xdr:rowOff>
    </xdr:from>
    <xdr:ext cx="298450" cy="225425"/>
    <xdr:sp macro="" textlink="">
      <xdr:nvSpPr>
        <xdr:cNvPr id="400" name="テキスト ボックス 399"/>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02" name="テキスト ボックス 401"/>
        <xdr:cNvSpPr txBox="1"/>
      </xdr:nvSpPr>
      <xdr:spPr>
        <a:xfrm>
          <a:off x="1092644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8000" cy="259080"/>
    <xdr:sp macro="" textlink="">
      <xdr:nvSpPr>
        <xdr:cNvPr id="404" name="テキスト ボックス 403"/>
        <xdr:cNvSpPr txBox="1"/>
      </xdr:nvSpPr>
      <xdr:spPr>
        <a:xfrm>
          <a:off x="1092644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8000" cy="259080"/>
    <xdr:sp macro="" textlink="">
      <xdr:nvSpPr>
        <xdr:cNvPr id="406" name="テキスト ボックス 405"/>
        <xdr:cNvSpPr txBox="1"/>
      </xdr:nvSpPr>
      <xdr:spPr>
        <a:xfrm>
          <a:off x="1092644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8000" cy="258445"/>
    <xdr:sp macro="" textlink="">
      <xdr:nvSpPr>
        <xdr:cNvPr id="408" name="テキスト ボックス 407"/>
        <xdr:cNvSpPr txBox="1"/>
      </xdr:nvSpPr>
      <xdr:spPr>
        <a:xfrm>
          <a:off x="1092644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8000" cy="259080"/>
    <xdr:sp macro="" textlink="">
      <xdr:nvSpPr>
        <xdr:cNvPr id="410" name="テキスト ボックス 409"/>
        <xdr:cNvSpPr txBox="1"/>
      </xdr:nvSpPr>
      <xdr:spPr>
        <a:xfrm>
          <a:off x="1092644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8000" cy="259080"/>
    <xdr:sp macro="" textlink="">
      <xdr:nvSpPr>
        <xdr:cNvPr id="412" name="テキスト ボックス 411"/>
        <xdr:cNvSpPr txBox="1"/>
      </xdr:nvSpPr>
      <xdr:spPr>
        <a:xfrm>
          <a:off x="1092644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8445"/>
    <xdr:sp macro="" textlink="">
      <xdr:nvSpPr>
        <xdr:cNvPr id="414" name="テキスト ボックス 413"/>
        <xdr:cNvSpPr txBox="1"/>
      </xdr:nvSpPr>
      <xdr:spPr>
        <a:xfrm>
          <a:off x="10926445" y="11986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8445"/>
    <xdr:sp macro="" textlink="">
      <xdr:nvSpPr>
        <xdr:cNvPr id="417" name="公債費以外最小値テキスト"/>
        <xdr:cNvSpPr txBox="1"/>
      </xdr:nvSpPr>
      <xdr:spPr>
        <a:xfrm>
          <a:off x="15179040" y="1403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8445"/>
    <xdr:sp macro="" textlink="">
      <xdr:nvSpPr>
        <xdr:cNvPr id="419" name="公債費以外最大値テキスト"/>
        <xdr:cNvSpPr txBox="1"/>
      </xdr:nvSpPr>
      <xdr:spPr>
        <a:xfrm>
          <a:off x="15179040" y="12409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142240</xdr:rowOff>
    </xdr:from>
    <xdr:to xmlns:xdr="http://schemas.openxmlformats.org/drawingml/2006/spreadsheetDrawing">
      <xdr:col>82</xdr:col>
      <xdr:colOff>107950</xdr:colOff>
      <xdr:row>81</xdr:row>
      <xdr:rowOff>20320</xdr:rowOff>
    </xdr:to>
    <xdr:cxnSp macro="">
      <xdr:nvCxnSpPr>
        <xdr:cNvPr id="421" name="直線コネクタ 420"/>
        <xdr:cNvCxnSpPr/>
      </xdr:nvCxnSpPr>
      <xdr:spPr>
        <a:xfrm flipV="1">
          <a:off x="14334490" y="13515340"/>
          <a:ext cx="76962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123190</xdr:rowOff>
    </xdr:from>
    <xdr:ext cx="762000" cy="258445"/>
    <xdr:sp macro="" textlink="">
      <xdr:nvSpPr>
        <xdr:cNvPr id="422" name="公債費以外平均値テキスト"/>
        <xdr:cNvSpPr txBox="1"/>
      </xdr:nvSpPr>
      <xdr:spPr>
        <a:xfrm>
          <a:off x="15179040" y="131533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80</xdr:row>
      <xdr:rowOff>104140</xdr:rowOff>
    </xdr:from>
    <xdr:to xmlns:xdr="http://schemas.openxmlformats.org/drawingml/2006/spreadsheetDrawing">
      <xdr:col>78</xdr:col>
      <xdr:colOff>69850</xdr:colOff>
      <xdr:row>81</xdr:row>
      <xdr:rowOff>20320</xdr:rowOff>
    </xdr:to>
    <xdr:cxnSp macro="">
      <xdr:nvCxnSpPr>
        <xdr:cNvPr id="424" name="直線コネクタ 423"/>
        <xdr:cNvCxnSpPr/>
      </xdr:nvCxnSpPr>
      <xdr:spPr>
        <a:xfrm>
          <a:off x="13531215" y="13820140"/>
          <a:ext cx="80327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5965" cy="259080"/>
    <xdr:sp macro="" textlink="">
      <xdr:nvSpPr>
        <xdr:cNvPr id="426" name="テキスト ボックス 425"/>
        <xdr:cNvSpPr txBox="1"/>
      </xdr:nvSpPr>
      <xdr:spPr>
        <a:xfrm>
          <a:off x="13987780" y="13229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54610</xdr:rowOff>
    </xdr:from>
    <xdr:to xmlns:xdr="http://schemas.openxmlformats.org/drawingml/2006/spreadsheetDrawing">
      <xdr:col>73</xdr:col>
      <xdr:colOff>180975</xdr:colOff>
      <xdr:row>80</xdr:row>
      <xdr:rowOff>104140</xdr:rowOff>
    </xdr:to>
    <xdr:cxnSp macro="">
      <xdr:nvCxnSpPr>
        <xdr:cNvPr id="427" name="直線コネクタ 426"/>
        <xdr:cNvCxnSpPr/>
      </xdr:nvCxnSpPr>
      <xdr:spPr>
        <a:xfrm>
          <a:off x="12710795" y="13770610"/>
          <a:ext cx="8204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31673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46990</xdr:rowOff>
    </xdr:from>
    <xdr:to xmlns:xdr="http://schemas.openxmlformats.org/drawingml/2006/spreadsheetDrawing">
      <xdr:col>69</xdr:col>
      <xdr:colOff>92075</xdr:colOff>
      <xdr:row>80</xdr:row>
      <xdr:rowOff>54610</xdr:rowOff>
    </xdr:to>
    <xdr:cxnSp macro="">
      <xdr:nvCxnSpPr>
        <xdr:cNvPr id="430" name="直線コネクタ 429"/>
        <xdr:cNvCxnSpPr/>
      </xdr:nvCxnSpPr>
      <xdr:spPr>
        <a:xfrm>
          <a:off x="11890375" y="13591540"/>
          <a:ext cx="82042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2000" cy="258445"/>
    <xdr:sp macro="" textlink="">
      <xdr:nvSpPr>
        <xdr:cNvPr id="432" name="テキスト ボックス 431"/>
        <xdr:cNvSpPr txBox="1"/>
      </xdr:nvSpPr>
      <xdr:spPr>
        <a:xfrm>
          <a:off x="12364085"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1365" cy="259080"/>
    <xdr:sp macro="" textlink="">
      <xdr:nvSpPr>
        <xdr:cNvPr id="434" name="テキスト ボックス 433"/>
        <xdr:cNvSpPr txBox="1"/>
      </xdr:nvSpPr>
      <xdr:spPr>
        <a:xfrm>
          <a:off x="11543665" y="1319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9080"/>
    <xdr:sp macro="" textlink="">
      <xdr:nvSpPr>
        <xdr:cNvPr id="436" name="テキスト ボックス 435"/>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37" name="テキスト ボックス 436"/>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2000" cy="259080"/>
    <xdr:sp macro="" textlink="">
      <xdr:nvSpPr>
        <xdr:cNvPr id="439" name="テキスト ボックス 438"/>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91440</xdr:rowOff>
    </xdr:from>
    <xdr:to xmlns:xdr="http://schemas.openxmlformats.org/drawingml/2006/spreadsheetDrawing">
      <xdr:col>82</xdr:col>
      <xdr:colOff>158750</xdr:colOff>
      <xdr:row>79</xdr:row>
      <xdr:rowOff>21590</xdr:rowOff>
    </xdr:to>
    <xdr:sp macro="" textlink="">
      <xdr:nvSpPr>
        <xdr:cNvPr id="440" name="楕円 439"/>
        <xdr:cNvSpPr/>
      </xdr:nvSpPr>
      <xdr:spPr>
        <a:xfrm>
          <a:off x="1505331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78</xdr:row>
      <xdr:rowOff>63500</xdr:rowOff>
    </xdr:from>
    <xdr:ext cx="762000" cy="258445"/>
    <xdr:sp macro="" textlink="">
      <xdr:nvSpPr>
        <xdr:cNvPr id="441" name="公債費以外該当値テキスト"/>
        <xdr:cNvSpPr txBox="1"/>
      </xdr:nvSpPr>
      <xdr:spPr>
        <a:xfrm>
          <a:off x="1517904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80</xdr:row>
      <xdr:rowOff>140970</xdr:rowOff>
    </xdr:from>
    <xdr:to xmlns:xdr="http://schemas.openxmlformats.org/drawingml/2006/spreadsheetDrawing">
      <xdr:col>78</xdr:col>
      <xdr:colOff>120650</xdr:colOff>
      <xdr:row>81</xdr:row>
      <xdr:rowOff>71120</xdr:rowOff>
    </xdr:to>
    <xdr:sp macro="" textlink="">
      <xdr:nvSpPr>
        <xdr:cNvPr id="442" name="楕円 441"/>
        <xdr:cNvSpPr/>
      </xdr:nvSpPr>
      <xdr:spPr>
        <a:xfrm>
          <a:off x="1428369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55880</xdr:rowOff>
    </xdr:from>
    <xdr:ext cx="735965" cy="259080"/>
    <xdr:sp macro="" textlink="">
      <xdr:nvSpPr>
        <xdr:cNvPr id="443" name="テキスト ボックス 442"/>
        <xdr:cNvSpPr txBox="1"/>
      </xdr:nvSpPr>
      <xdr:spPr>
        <a:xfrm>
          <a:off x="13987780" y="139433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80</xdr:row>
      <xdr:rowOff>53340</xdr:rowOff>
    </xdr:from>
    <xdr:to xmlns:xdr="http://schemas.openxmlformats.org/drawingml/2006/spreadsheetDrawing">
      <xdr:col>74</xdr:col>
      <xdr:colOff>31750</xdr:colOff>
      <xdr:row>80</xdr:row>
      <xdr:rowOff>154940</xdr:rowOff>
    </xdr:to>
    <xdr:sp macro="" textlink="">
      <xdr:nvSpPr>
        <xdr:cNvPr id="444" name="楕円 443"/>
        <xdr:cNvSpPr/>
      </xdr:nvSpPr>
      <xdr:spPr>
        <a:xfrm>
          <a:off x="13480415" y="13769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139700</xdr:rowOff>
    </xdr:from>
    <xdr:ext cx="762000" cy="259080"/>
    <xdr:sp macro="" textlink="">
      <xdr:nvSpPr>
        <xdr:cNvPr id="445" name="テキスト ボックス 444"/>
        <xdr:cNvSpPr txBox="1"/>
      </xdr:nvSpPr>
      <xdr:spPr>
        <a:xfrm>
          <a:off x="1316736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3810</xdr:rowOff>
    </xdr:from>
    <xdr:to xmlns:xdr="http://schemas.openxmlformats.org/drawingml/2006/spreadsheetDrawing">
      <xdr:col>69</xdr:col>
      <xdr:colOff>142875</xdr:colOff>
      <xdr:row>80</xdr:row>
      <xdr:rowOff>105410</xdr:rowOff>
    </xdr:to>
    <xdr:sp macro="" textlink="">
      <xdr:nvSpPr>
        <xdr:cNvPr id="446" name="楕円 445"/>
        <xdr:cNvSpPr/>
      </xdr:nvSpPr>
      <xdr:spPr>
        <a:xfrm>
          <a:off x="12659995" y="137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90170</xdr:rowOff>
    </xdr:from>
    <xdr:ext cx="762000" cy="259080"/>
    <xdr:sp macro="" textlink="">
      <xdr:nvSpPr>
        <xdr:cNvPr id="447" name="テキスト ボックス 446"/>
        <xdr:cNvSpPr txBox="1"/>
      </xdr:nvSpPr>
      <xdr:spPr>
        <a:xfrm>
          <a:off x="12364085"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167640</xdr:rowOff>
    </xdr:from>
    <xdr:to xmlns:xdr="http://schemas.openxmlformats.org/drawingml/2006/spreadsheetDrawing">
      <xdr:col>65</xdr:col>
      <xdr:colOff>53975</xdr:colOff>
      <xdr:row>79</xdr:row>
      <xdr:rowOff>97790</xdr:rowOff>
    </xdr:to>
    <xdr:sp macro="" textlink="">
      <xdr:nvSpPr>
        <xdr:cNvPr id="448" name="楕円 447"/>
        <xdr:cNvSpPr/>
      </xdr:nvSpPr>
      <xdr:spPr>
        <a:xfrm>
          <a:off x="11856720" y="135407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82550</xdr:rowOff>
    </xdr:from>
    <xdr:ext cx="761365" cy="259080"/>
    <xdr:sp macro="" textlink="">
      <xdr:nvSpPr>
        <xdr:cNvPr id="449" name="テキスト ボックス 448"/>
        <xdr:cNvSpPr txBox="1"/>
      </xdr:nvSpPr>
      <xdr:spPr>
        <a:xfrm>
          <a:off x="11543665" y="13627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273175"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273175"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273175"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273175"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2000" cy="258445"/>
    <xdr:sp macro="" textlink="">
      <xdr:nvSpPr>
        <xdr:cNvPr id="45" name="人口1人当たり決算額の推移最小値テキスト130"/>
        <xdr:cNvSpPr txBox="1"/>
      </xdr:nvSpPr>
      <xdr:spPr>
        <a:xfrm>
          <a:off x="5264150" y="326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2000" cy="258445"/>
    <xdr:sp macro="" textlink="">
      <xdr:nvSpPr>
        <xdr:cNvPr id="47" name="人口1人当たり決算額の推移最大値テキスト130"/>
        <xdr:cNvSpPr txBox="1"/>
      </xdr:nvSpPr>
      <xdr:spPr>
        <a:xfrm>
          <a:off x="5264150" y="194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109855</xdr:rowOff>
    </xdr:from>
    <xdr:to xmlns:xdr="http://schemas.openxmlformats.org/drawingml/2006/spreadsheetDrawing">
      <xdr:col>29</xdr:col>
      <xdr:colOff>127000</xdr:colOff>
      <xdr:row>15</xdr:row>
      <xdr:rowOff>149225</xdr:rowOff>
    </xdr:to>
    <xdr:cxnSp macro="">
      <xdr:nvCxnSpPr>
        <xdr:cNvPr id="49" name="直線コネクタ 48"/>
        <xdr:cNvCxnSpPr/>
      </xdr:nvCxnSpPr>
      <xdr:spPr>
        <a:xfrm flipV="1">
          <a:off x="4591050" y="2729230"/>
          <a:ext cx="600075"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62000" cy="258445"/>
    <xdr:sp macro="" textlink="">
      <xdr:nvSpPr>
        <xdr:cNvPr id="50" name="人口1人当たり決算額の推移平均値テキスト130"/>
        <xdr:cNvSpPr txBox="1"/>
      </xdr:nvSpPr>
      <xdr:spPr>
        <a:xfrm>
          <a:off x="5264150" y="29711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149225</xdr:rowOff>
    </xdr:from>
    <xdr:to xmlns:xdr="http://schemas.openxmlformats.org/drawingml/2006/spreadsheetDrawing">
      <xdr:col>26</xdr:col>
      <xdr:colOff>50800</xdr:colOff>
      <xdr:row>16</xdr:row>
      <xdr:rowOff>34290</xdr:rowOff>
    </xdr:to>
    <xdr:cxnSp macro="">
      <xdr:nvCxnSpPr>
        <xdr:cNvPr id="52" name="直線コネクタ 51"/>
        <xdr:cNvCxnSpPr/>
      </xdr:nvCxnSpPr>
      <xdr:spPr>
        <a:xfrm flipV="1">
          <a:off x="3956050" y="2768600"/>
          <a:ext cx="635000" cy="565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6600" cy="259080"/>
    <xdr:sp macro="" textlink="">
      <xdr:nvSpPr>
        <xdr:cNvPr id="54" name="テキスト ボックス 53"/>
        <xdr:cNvSpPr txBox="1"/>
      </xdr:nvSpPr>
      <xdr:spPr>
        <a:xfrm>
          <a:off x="4241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16</xdr:row>
      <xdr:rowOff>34290</xdr:rowOff>
    </xdr:from>
    <xdr:to xmlns:xdr="http://schemas.openxmlformats.org/drawingml/2006/spreadsheetDrawing">
      <xdr:col>22</xdr:col>
      <xdr:colOff>114300</xdr:colOff>
      <xdr:row>16</xdr:row>
      <xdr:rowOff>117475</xdr:rowOff>
    </xdr:to>
    <xdr:cxnSp macro="">
      <xdr:nvCxnSpPr>
        <xdr:cNvPr id="55" name="直線コネクタ 54"/>
        <xdr:cNvCxnSpPr/>
      </xdr:nvCxnSpPr>
      <xdr:spPr>
        <a:xfrm flipV="1">
          <a:off x="3317875" y="2825115"/>
          <a:ext cx="638175"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90525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6068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117475</xdr:rowOff>
    </xdr:from>
    <xdr:to xmlns:xdr="http://schemas.openxmlformats.org/drawingml/2006/spreadsheetDrawing">
      <xdr:col>18</xdr:col>
      <xdr:colOff>174625</xdr:colOff>
      <xdr:row>16</xdr:row>
      <xdr:rowOff>143510</xdr:rowOff>
    </xdr:to>
    <xdr:cxnSp macro="">
      <xdr:nvCxnSpPr>
        <xdr:cNvPr id="58" name="直線コネクタ 57"/>
        <xdr:cNvCxnSpPr/>
      </xdr:nvCxnSpPr>
      <xdr:spPr>
        <a:xfrm flipV="1">
          <a:off x="2670175" y="2908300"/>
          <a:ext cx="64770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70250" y="304228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166370</xdr:rowOff>
    </xdr:from>
    <xdr:ext cx="762000" cy="258445"/>
    <xdr:sp macro="" textlink="">
      <xdr:nvSpPr>
        <xdr:cNvPr id="60" name="テキスト ボックス 59"/>
        <xdr:cNvSpPr txBox="1"/>
      </xdr:nvSpPr>
      <xdr:spPr>
        <a:xfrm>
          <a:off x="2968625" y="3128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619375"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2000" cy="258445"/>
    <xdr:sp macro="" textlink="">
      <xdr:nvSpPr>
        <xdr:cNvPr id="62" name="テキスト ボックス 61"/>
        <xdr:cNvSpPr txBox="1"/>
      </xdr:nvSpPr>
      <xdr:spPr>
        <a:xfrm>
          <a:off x="2320925"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0292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59055</xdr:rowOff>
    </xdr:from>
    <xdr:to xmlns:xdr="http://schemas.openxmlformats.org/drawingml/2006/spreadsheetDrawing">
      <xdr:col>29</xdr:col>
      <xdr:colOff>174625</xdr:colOff>
      <xdr:row>15</xdr:row>
      <xdr:rowOff>160655</xdr:rowOff>
    </xdr:to>
    <xdr:sp macro="" textlink="">
      <xdr:nvSpPr>
        <xdr:cNvPr id="68" name="楕円 67"/>
        <xdr:cNvSpPr/>
      </xdr:nvSpPr>
      <xdr:spPr>
        <a:xfrm>
          <a:off x="5140325" y="267843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75565</xdr:rowOff>
    </xdr:from>
    <xdr:ext cx="762000" cy="258445"/>
    <xdr:sp macro="" textlink="">
      <xdr:nvSpPr>
        <xdr:cNvPr id="69" name="人口1人当たり決算額の推移該当値テキスト130"/>
        <xdr:cNvSpPr txBox="1"/>
      </xdr:nvSpPr>
      <xdr:spPr>
        <a:xfrm>
          <a:off x="5264150" y="2523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433,986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98425</xdr:rowOff>
    </xdr:from>
    <xdr:to xmlns:xdr="http://schemas.openxmlformats.org/drawingml/2006/spreadsheetDrawing">
      <xdr:col>26</xdr:col>
      <xdr:colOff>101600</xdr:colOff>
      <xdr:row>16</xdr:row>
      <xdr:rowOff>29210</xdr:rowOff>
    </xdr:to>
    <xdr:sp macro="" textlink="">
      <xdr:nvSpPr>
        <xdr:cNvPr id="70" name="楕円 69"/>
        <xdr:cNvSpPr/>
      </xdr:nvSpPr>
      <xdr:spPr>
        <a:xfrm>
          <a:off x="4540250" y="27178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38735</xdr:rowOff>
    </xdr:from>
    <xdr:ext cx="736600" cy="259080"/>
    <xdr:sp macro="" textlink="">
      <xdr:nvSpPr>
        <xdr:cNvPr id="71" name="テキスト ボックス 70"/>
        <xdr:cNvSpPr txBox="1"/>
      </xdr:nvSpPr>
      <xdr:spPr>
        <a:xfrm>
          <a:off x="4241800" y="2486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154940</xdr:rowOff>
    </xdr:from>
    <xdr:to xmlns:xdr="http://schemas.openxmlformats.org/drawingml/2006/spreadsheetDrawing">
      <xdr:col>22</xdr:col>
      <xdr:colOff>165100</xdr:colOff>
      <xdr:row>16</xdr:row>
      <xdr:rowOff>85090</xdr:rowOff>
    </xdr:to>
    <xdr:sp macro="" textlink="">
      <xdr:nvSpPr>
        <xdr:cNvPr id="72" name="楕円 71"/>
        <xdr:cNvSpPr/>
      </xdr:nvSpPr>
      <xdr:spPr>
        <a:xfrm>
          <a:off x="3905250" y="277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95250</xdr:rowOff>
    </xdr:from>
    <xdr:ext cx="762000" cy="259080"/>
    <xdr:sp macro="" textlink="">
      <xdr:nvSpPr>
        <xdr:cNvPr id="73" name="テキスト ボックス 72"/>
        <xdr:cNvSpPr txBox="1"/>
      </xdr:nvSpPr>
      <xdr:spPr>
        <a:xfrm>
          <a:off x="3606800" y="2543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66675</xdr:rowOff>
    </xdr:from>
    <xdr:to xmlns:xdr="http://schemas.openxmlformats.org/drawingml/2006/spreadsheetDrawing">
      <xdr:col>19</xdr:col>
      <xdr:colOff>38100</xdr:colOff>
      <xdr:row>16</xdr:row>
      <xdr:rowOff>168275</xdr:rowOff>
    </xdr:to>
    <xdr:sp macro="" textlink="">
      <xdr:nvSpPr>
        <xdr:cNvPr id="74" name="楕円 73"/>
        <xdr:cNvSpPr/>
      </xdr:nvSpPr>
      <xdr:spPr>
        <a:xfrm>
          <a:off x="3270250" y="285750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7620</xdr:rowOff>
    </xdr:from>
    <xdr:ext cx="762000" cy="258445"/>
    <xdr:sp macro="" textlink="">
      <xdr:nvSpPr>
        <xdr:cNvPr id="75" name="テキスト ボックス 74"/>
        <xdr:cNvSpPr txBox="1"/>
      </xdr:nvSpPr>
      <xdr:spPr>
        <a:xfrm>
          <a:off x="2968625" y="2626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92075</xdr:rowOff>
    </xdr:from>
    <xdr:to xmlns:xdr="http://schemas.openxmlformats.org/drawingml/2006/spreadsheetDrawing">
      <xdr:col>15</xdr:col>
      <xdr:colOff>101600</xdr:colOff>
      <xdr:row>17</xdr:row>
      <xdr:rowOff>22225</xdr:rowOff>
    </xdr:to>
    <xdr:sp macro="" textlink="">
      <xdr:nvSpPr>
        <xdr:cNvPr id="76" name="楕円 75"/>
        <xdr:cNvSpPr/>
      </xdr:nvSpPr>
      <xdr:spPr>
        <a:xfrm>
          <a:off x="2619375" y="288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33020</xdr:rowOff>
    </xdr:from>
    <xdr:ext cx="762000" cy="259080"/>
    <xdr:sp macro="" textlink="">
      <xdr:nvSpPr>
        <xdr:cNvPr id="77" name="テキスト ボックス 76"/>
        <xdr:cNvSpPr txBox="1"/>
      </xdr:nvSpPr>
      <xdr:spPr>
        <a:xfrm>
          <a:off x="2320925" y="26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5590"/>
    <xdr:sp macro="" textlink="">
      <xdr:nvSpPr>
        <xdr:cNvPr id="91" name="テキスト ボックス 90"/>
        <xdr:cNvSpPr txBox="1"/>
      </xdr:nvSpPr>
      <xdr:spPr>
        <a:xfrm>
          <a:off x="1549400" y="5270500"/>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5" name="テキスト ボックス 94"/>
        <xdr:cNvSpPr txBox="1"/>
      </xdr:nvSpPr>
      <xdr:spPr>
        <a:xfrm>
          <a:off x="1273175"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7" name="テキスト ボックス 96"/>
        <xdr:cNvSpPr txBox="1"/>
      </xdr:nvSpPr>
      <xdr:spPr>
        <a:xfrm>
          <a:off x="1273175"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99" name="テキスト ボックス 98"/>
        <xdr:cNvSpPr txBox="1"/>
      </xdr:nvSpPr>
      <xdr:spPr>
        <a:xfrm>
          <a:off x="1273175"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1" name="テキスト ボックス 100"/>
        <xdr:cNvSpPr txBox="1"/>
      </xdr:nvSpPr>
      <xdr:spPr>
        <a:xfrm>
          <a:off x="1273175"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64770</xdr:rowOff>
    </xdr:from>
    <xdr:ext cx="762000" cy="257810"/>
    <xdr:sp macro="" textlink="">
      <xdr:nvSpPr>
        <xdr:cNvPr id="104" name="人口1人当たり決算額の推移最小値テキスト445"/>
        <xdr:cNvSpPr txBox="1"/>
      </xdr:nvSpPr>
      <xdr:spPr>
        <a:xfrm>
          <a:off x="5264150" y="71894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2000" cy="258445"/>
    <xdr:sp macro="" textlink="">
      <xdr:nvSpPr>
        <xdr:cNvPr id="106" name="人口1人当たり決算額の推移最大値テキスト445"/>
        <xdr:cNvSpPr txBox="1"/>
      </xdr:nvSpPr>
      <xdr:spPr>
        <a:xfrm>
          <a:off x="5264150" y="5889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49530</xdr:rowOff>
    </xdr:from>
    <xdr:to xmlns:xdr="http://schemas.openxmlformats.org/drawingml/2006/spreadsheetDrawing">
      <xdr:col>29</xdr:col>
      <xdr:colOff>127000</xdr:colOff>
      <xdr:row>37</xdr:row>
      <xdr:rowOff>53975</xdr:rowOff>
    </xdr:to>
    <xdr:cxnSp macro="">
      <xdr:nvCxnSpPr>
        <xdr:cNvPr id="108" name="直線コネクタ 107"/>
        <xdr:cNvCxnSpPr/>
      </xdr:nvCxnSpPr>
      <xdr:spPr>
        <a:xfrm>
          <a:off x="4591050" y="7174230"/>
          <a:ext cx="60007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311785</xdr:rowOff>
    </xdr:from>
    <xdr:ext cx="762000" cy="259715"/>
    <xdr:sp macro="" textlink="">
      <xdr:nvSpPr>
        <xdr:cNvPr id="109" name="人口1人当たり決算額の推移平均値テキスト445"/>
        <xdr:cNvSpPr txBox="1"/>
      </xdr:nvSpPr>
      <xdr:spPr>
        <a:xfrm>
          <a:off x="5264150" y="6579235"/>
          <a:ext cx="7620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49530</xdr:rowOff>
    </xdr:from>
    <xdr:to xmlns:xdr="http://schemas.openxmlformats.org/drawingml/2006/spreadsheetDrawing">
      <xdr:col>26</xdr:col>
      <xdr:colOff>50800</xdr:colOff>
      <xdr:row>37</xdr:row>
      <xdr:rowOff>52705</xdr:rowOff>
    </xdr:to>
    <xdr:cxnSp macro="">
      <xdr:nvCxnSpPr>
        <xdr:cNvPr id="111" name="直線コネクタ 110"/>
        <xdr:cNvCxnSpPr/>
      </xdr:nvCxnSpPr>
      <xdr:spPr>
        <a:xfrm flipV="1">
          <a:off x="3956050" y="7174230"/>
          <a:ext cx="6350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258445</xdr:rowOff>
    </xdr:from>
    <xdr:ext cx="736600" cy="257810"/>
    <xdr:sp macro="" textlink="">
      <xdr:nvSpPr>
        <xdr:cNvPr id="113" name="テキスト ボックス 112"/>
        <xdr:cNvSpPr txBox="1"/>
      </xdr:nvSpPr>
      <xdr:spPr>
        <a:xfrm>
          <a:off x="4241800" y="6525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52705</xdr:rowOff>
    </xdr:from>
    <xdr:to xmlns:xdr="http://schemas.openxmlformats.org/drawingml/2006/spreadsheetDrawing">
      <xdr:col>22</xdr:col>
      <xdr:colOff>114300</xdr:colOff>
      <xdr:row>37</xdr:row>
      <xdr:rowOff>71120</xdr:rowOff>
    </xdr:to>
    <xdr:cxnSp macro="">
      <xdr:nvCxnSpPr>
        <xdr:cNvPr id="114" name="直線コネクタ 113"/>
        <xdr:cNvCxnSpPr/>
      </xdr:nvCxnSpPr>
      <xdr:spPr>
        <a:xfrm flipV="1">
          <a:off x="3317875" y="7177405"/>
          <a:ext cx="638175"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269240</xdr:rowOff>
    </xdr:from>
    <xdr:ext cx="762000" cy="257810"/>
    <xdr:sp macro="" textlink="">
      <xdr:nvSpPr>
        <xdr:cNvPr id="116" name="テキスト ボックス 115"/>
        <xdr:cNvSpPr txBox="1"/>
      </xdr:nvSpPr>
      <xdr:spPr>
        <a:xfrm>
          <a:off x="3606800" y="65366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60325</xdr:rowOff>
    </xdr:from>
    <xdr:to xmlns:xdr="http://schemas.openxmlformats.org/drawingml/2006/spreadsheetDrawing">
      <xdr:col>18</xdr:col>
      <xdr:colOff>174625</xdr:colOff>
      <xdr:row>37</xdr:row>
      <xdr:rowOff>71120</xdr:rowOff>
    </xdr:to>
    <xdr:cxnSp macro="">
      <xdr:nvCxnSpPr>
        <xdr:cNvPr id="117" name="直線コネクタ 116"/>
        <xdr:cNvCxnSpPr/>
      </xdr:nvCxnSpPr>
      <xdr:spPr>
        <a:xfrm>
          <a:off x="2670175" y="718502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7754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276860</xdr:rowOff>
    </xdr:from>
    <xdr:ext cx="762000" cy="259715"/>
    <xdr:sp macro="" textlink="">
      <xdr:nvSpPr>
        <xdr:cNvPr id="119" name="テキスト ボックス 118"/>
        <xdr:cNvSpPr txBox="1"/>
      </xdr:nvSpPr>
      <xdr:spPr>
        <a:xfrm>
          <a:off x="2968625" y="65443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274320</xdr:rowOff>
    </xdr:from>
    <xdr:ext cx="762000" cy="259715"/>
    <xdr:sp macro="" textlink="">
      <xdr:nvSpPr>
        <xdr:cNvPr id="121" name="テキスト ボックス 120"/>
        <xdr:cNvSpPr txBox="1"/>
      </xdr:nvSpPr>
      <xdr:spPr>
        <a:xfrm>
          <a:off x="2320925"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2540</xdr:rowOff>
    </xdr:from>
    <xdr:to xmlns:xdr="http://schemas.openxmlformats.org/drawingml/2006/spreadsheetDrawing">
      <xdr:col>29</xdr:col>
      <xdr:colOff>174625</xdr:colOff>
      <xdr:row>37</xdr:row>
      <xdr:rowOff>104775</xdr:rowOff>
    </xdr:to>
    <xdr:sp macro="" textlink="">
      <xdr:nvSpPr>
        <xdr:cNvPr id="127" name="楕円 126"/>
        <xdr:cNvSpPr/>
      </xdr:nvSpPr>
      <xdr:spPr>
        <a:xfrm>
          <a:off x="5140325" y="7127240"/>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83185</xdr:rowOff>
    </xdr:from>
    <xdr:ext cx="762000" cy="259080"/>
    <xdr:sp macro="" textlink="">
      <xdr:nvSpPr>
        <xdr:cNvPr id="128" name="人口1人当たり決算額の推移該当値テキスト445"/>
        <xdr:cNvSpPr txBox="1"/>
      </xdr:nvSpPr>
      <xdr:spPr>
        <a:xfrm>
          <a:off x="5264150" y="7036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170180</xdr:rowOff>
    </xdr:from>
    <xdr:to xmlns:xdr="http://schemas.openxmlformats.org/drawingml/2006/spreadsheetDrawing">
      <xdr:col>26</xdr:col>
      <xdr:colOff>101600</xdr:colOff>
      <xdr:row>37</xdr:row>
      <xdr:rowOff>100965</xdr:rowOff>
    </xdr:to>
    <xdr:sp macro="" textlink="">
      <xdr:nvSpPr>
        <xdr:cNvPr id="129" name="楕円 128"/>
        <xdr:cNvSpPr/>
      </xdr:nvSpPr>
      <xdr:spPr>
        <a:xfrm>
          <a:off x="4540250" y="7123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84455</xdr:rowOff>
    </xdr:from>
    <xdr:ext cx="736600" cy="259080"/>
    <xdr:sp macro="" textlink="">
      <xdr:nvSpPr>
        <xdr:cNvPr id="130" name="テキスト ボックス 129"/>
        <xdr:cNvSpPr txBox="1"/>
      </xdr:nvSpPr>
      <xdr:spPr>
        <a:xfrm>
          <a:off x="4241800" y="7209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1270</xdr:rowOff>
    </xdr:from>
    <xdr:to xmlns:xdr="http://schemas.openxmlformats.org/drawingml/2006/spreadsheetDrawing">
      <xdr:col>22</xdr:col>
      <xdr:colOff>165100</xdr:colOff>
      <xdr:row>37</xdr:row>
      <xdr:rowOff>103505</xdr:rowOff>
    </xdr:to>
    <xdr:sp macro="" textlink="">
      <xdr:nvSpPr>
        <xdr:cNvPr id="131" name="楕円 130"/>
        <xdr:cNvSpPr/>
      </xdr:nvSpPr>
      <xdr:spPr>
        <a:xfrm>
          <a:off x="3905250" y="7125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87630</xdr:rowOff>
    </xdr:from>
    <xdr:ext cx="762000" cy="258445"/>
    <xdr:sp macro="" textlink="">
      <xdr:nvSpPr>
        <xdr:cNvPr id="132" name="テキスト ボックス 131"/>
        <xdr:cNvSpPr txBox="1"/>
      </xdr:nvSpPr>
      <xdr:spPr>
        <a:xfrm>
          <a:off x="3606800" y="7212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21590</xdr:rowOff>
    </xdr:from>
    <xdr:to xmlns:xdr="http://schemas.openxmlformats.org/drawingml/2006/spreadsheetDrawing">
      <xdr:col>19</xdr:col>
      <xdr:colOff>38100</xdr:colOff>
      <xdr:row>37</xdr:row>
      <xdr:rowOff>122555</xdr:rowOff>
    </xdr:to>
    <xdr:sp macro="" textlink="">
      <xdr:nvSpPr>
        <xdr:cNvPr id="133" name="楕円 132"/>
        <xdr:cNvSpPr/>
      </xdr:nvSpPr>
      <xdr:spPr>
        <a:xfrm>
          <a:off x="3270250" y="714629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107315</xdr:rowOff>
    </xdr:from>
    <xdr:ext cx="762000" cy="259080"/>
    <xdr:sp macro="" textlink="">
      <xdr:nvSpPr>
        <xdr:cNvPr id="134" name="テキスト ボックス 133"/>
        <xdr:cNvSpPr txBox="1"/>
      </xdr:nvSpPr>
      <xdr:spPr>
        <a:xfrm>
          <a:off x="2968625" y="723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10795</xdr:rowOff>
    </xdr:from>
    <xdr:to xmlns:xdr="http://schemas.openxmlformats.org/drawingml/2006/spreadsheetDrawing">
      <xdr:col>15</xdr:col>
      <xdr:colOff>101600</xdr:colOff>
      <xdr:row>37</xdr:row>
      <xdr:rowOff>111760</xdr:rowOff>
    </xdr:to>
    <xdr:sp macro="" textlink="">
      <xdr:nvSpPr>
        <xdr:cNvPr id="135" name="楕円 134"/>
        <xdr:cNvSpPr/>
      </xdr:nvSpPr>
      <xdr:spPr>
        <a:xfrm>
          <a:off x="2619375" y="7135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96520</xdr:rowOff>
    </xdr:from>
    <xdr:ext cx="762000" cy="259080"/>
    <xdr:sp macro="" textlink="">
      <xdr:nvSpPr>
        <xdr:cNvPr id="136" name="テキスト ボックス 135"/>
        <xdr:cNvSpPr txBox="1"/>
      </xdr:nvSpPr>
      <xdr:spPr>
        <a:xfrm>
          <a:off x="2320925" y="7221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-35,572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1,222
1,215
196.73
2,513,034
2,312,281
174,980
1,296,268
2,449,579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9080"/>
    <xdr:sp macro="" textlink="">
      <xdr:nvSpPr>
        <xdr:cNvPr id="43" name="テキスト ボックス 42"/>
        <xdr:cNvSpPr txBox="1"/>
      </xdr:nvSpPr>
      <xdr:spPr>
        <a:xfrm>
          <a:off x="4813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9080"/>
    <xdr:sp macro="" textlink="">
      <xdr:nvSpPr>
        <xdr:cNvPr id="45" name="テキスト ボックス 44"/>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5630" cy="258445"/>
    <xdr:sp macro="" textlink="">
      <xdr:nvSpPr>
        <xdr:cNvPr id="47" name="テキスト ボックス 46"/>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49" name="テキスト ボックス 48"/>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1" name="テキスト ボックス 50"/>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34</xdr:row>
      <xdr:rowOff>96520</xdr:rowOff>
    </xdr:from>
    <xdr:to xmlns:xdr="http://schemas.openxmlformats.org/drawingml/2006/spreadsheetDrawing">
      <xdr:col>24</xdr:col>
      <xdr:colOff>63500</xdr:colOff>
      <xdr:row>34</xdr:row>
      <xdr:rowOff>122555</xdr:rowOff>
    </xdr:to>
    <xdr:cxnSp macro="">
      <xdr:nvCxnSpPr>
        <xdr:cNvPr id="60" name="直線コネクタ 59"/>
        <xdr:cNvCxnSpPr/>
      </xdr:nvCxnSpPr>
      <xdr:spPr>
        <a:xfrm flipV="1">
          <a:off x="3492500" y="592582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305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122555</xdr:rowOff>
    </xdr:from>
    <xdr:to xmlns:xdr="http://schemas.openxmlformats.org/drawingml/2006/spreadsheetDrawing">
      <xdr:col>19</xdr:col>
      <xdr:colOff>174625</xdr:colOff>
      <xdr:row>35</xdr:row>
      <xdr:rowOff>50165</xdr:rowOff>
    </xdr:to>
    <xdr:cxnSp macro="">
      <xdr:nvCxnSpPr>
        <xdr:cNvPr id="63" name="直線コネクタ 62"/>
        <xdr:cNvCxnSpPr/>
      </xdr:nvCxnSpPr>
      <xdr:spPr>
        <a:xfrm flipV="1">
          <a:off x="2670175" y="5951855"/>
          <a:ext cx="8223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8805" cy="259080"/>
    <xdr:sp macro="" textlink="">
      <xdr:nvSpPr>
        <xdr:cNvPr id="65" name="テキスト ボックス 64"/>
        <xdr:cNvSpPr txBox="1"/>
      </xdr:nvSpPr>
      <xdr:spPr>
        <a:xfrm>
          <a:off x="3211830" y="634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50165</xdr:rowOff>
    </xdr:from>
    <xdr:to xmlns:xdr="http://schemas.openxmlformats.org/drawingml/2006/spreadsheetDrawing">
      <xdr:col>15</xdr:col>
      <xdr:colOff>50800</xdr:colOff>
      <xdr:row>35</xdr:row>
      <xdr:rowOff>116840</xdr:rowOff>
    </xdr:to>
    <xdr:cxnSp macro="">
      <xdr:nvCxnSpPr>
        <xdr:cNvPr id="66" name="直線コネクタ 65"/>
        <xdr:cNvCxnSpPr/>
      </xdr:nvCxnSpPr>
      <xdr:spPr>
        <a:xfrm flipV="1">
          <a:off x="1860550" y="6050915"/>
          <a:ext cx="8096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8805" cy="258445"/>
    <xdr:sp macro="" textlink="">
      <xdr:nvSpPr>
        <xdr:cNvPr id="68" name="テキスト ボックス 67"/>
        <xdr:cNvSpPr txBox="1"/>
      </xdr:nvSpPr>
      <xdr:spPr>
        <a:xfrm>
          <a:off x="2402205" y="6395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116840</xdr:rowOff>
    </xdr:from>
    <xdr:to xmlns:xdr="http://schemas.openxmlformats.org/drawingml/2006/spreadsheetDrawing">
      <xdr:col>10</xdr:col>
      <xdr:colOff>114300</xdr:colOff>
      <xdr:row>35</xdr:row>
      <xdr:rowOff>160655</xdr:rowOff>
    </xdr:to>
    <xdr:cxnSp macro="">
      <xdr:nvCxnSpPr>
        <xdr:cNvPr id="69" name="直線コネクタ 68"/>
        <xdr:cNvCxnSpPr/>
      </xdr:nvCxnSpPr>
      <xdr:spPr>
        <a:xfrm flipV="1">
          <a:off x="1047750" y="611759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8097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8805" cy="258445"/>
    <xdr:sp macro="" textlink="">
      <xdr:nvSpPr>
        <xdr:cNvPr id="71" name="テキスト ボックス 70"/>
        <xdr:cNvSpPr txBox="1"/>
      </xdr:nvSpPr>
      <xdr:spPr>
        <a:xfrm>
          <a:off x="1576705" y="640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0012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8805" cy="258445"/>
    <xdr:sp macro="" textlink="">
      <xdr:nvSpPr>
        <xdr:cNvPr id="73" name="テキスト ボックス 72"/>
        <xdr:cNvSpPr txBox="1"/>
      </xdr:nvSpPr>
      <xdr:spPr>
        <a:xfrm>
          <a:off x="767080" y="6411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45720</xdr:rowOff>
    </xdr:from>
    <xdr:to xmlns:xdr="http://schemas.openxmlformats.org/drawingml/2006/spreadsheetDrawing">
      <xdr:col>24</xdr:col>
      <xdr:colOff>114300</xdr:colOff>
      <xdr:row>34</xdr:row>
      <xdr:rowOff>147320</xdr:rowOff>
    </xdr:to>
    <xdr:sp macro="" textlink="">
      <xdr:nvSpPr>
        <xdr:cNvPr id="79" name="楕円 78"/>
        <xdr:cNvSpPr/>
      </xdr:nvSpPr>
      <xdr:spPr>
        <a:xfrm>
          <a:off x="42037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68580</xdr:rowOff>
    </xdr:from>
    <xdr:ext cx="598805" cy="259080"/>
    <xdr:sp macro="" textlink="">
      <xdr:nvSpPr>
        <xdr:cNvPr id="80" name="人件費該当値テキスト"/>
        <xdr:cNvSpPr txBox="1"/>
      </xdr:nvSpPr>
      <xdr:spPr>
        <a:xfrm>
          <a:off x="4305300" y="5726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71755</xdr:rowOff>
    </xdr:from>
    <xdr:to xmlns:xdr="http://schemas.openxmlformats.org/drawingml/2006/spreadsheetDrawing">
      <xdr:col>20</xdr:col>
      <xdr:colOff>38100</xdr:colOff>
      <xdr:row>35</xdr:row>
      <xdr:rowOff>1905</xdr:rowOff>
    </xdr:to>
    <xdr:sp macro="" textlink="">
      <xdr:nvSpPr>
        <xdr:cNvPr id="81" name="楕円 80"/>
        <xdr:cNvSpPr/>
      </xdr:nvSpPr>
      <xdr:spPr>
        <a:xfrm>
          <a:off x="3444875" y="59010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18415</xdr:rowOff>
    </xdr:from>
    <xdr:ext cx="598805" cy="258445"/>
    <xdr:sp macro="" textlink="">
      <xdr:nvSpPr>
        <xdr:cNvPr id="82" name="テキスト ボックス 81"/>
        <xdr:cNvSpPr txBox="1"/>
      </xdr:nvSpPr>
      <xdr:spPr>
        <a:xfrm>
          <a:off x="3211830" y="5676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170815</xdr:rowOff>
    </xdr:from>
    <xdr:to xmlns:xdr="http://schemas.openxmlformats.org/drawingml/2006/spreadsheetDrawing">
      <xdr:col>15</xdr:col>
      <xdr:colOff>101600</xdr:colOff>
      <xdr:row>35</xdr:row>
      <xdr:rowOff>100965</xdr:rowOff>
    </xdr:to>
    <xdr:sp macro="" textlink="">
      <xdr:nvSpPr>
        <xdr:cNvPr id="83" name="楕円 82"/>
        <xdr:cNvSpPr/>
      </xdr:nvSpPr>
      <xdr:spPr>
        <a:xfrm>
          <a:off x="2619375"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117475</xdr:rowOff>
    </xdr:from>
    <xdr:ext cx="598805" cy="259080"/>
    <xdr:sp macro="" textlink="">
      <xdr:nvSpPr>
        <xdr:cNvPr id="84" name="テキスト ボックス 83"/>
        <xdr:cNvSpPr txBox="1"/>
      </xdr:nvSpPr>
      <xdr:spPr>
        <a:xfrm>
          <a:off x="2402205" y="5775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66040</xdr:rowOff>
    </xdr:from>
    <xdr:to xmlns:xdr="http://schemas.openxmlformats.org/drawingml/2006/spreadsheetDrawing">
      <xdr:col>10</xdr:col>
      <xdr:colOff>165100</xdr:colOff>
      <xdr:row>35</xdr:row>
      <xdr:rowOff>167640</xdr:rowOff>
    </xdr:to>
    <xdr:sp macro="" textlink="">
      <xdr:nvSpPr>
        <xdr:cNvPr id="85" name="楕円 84"/>
        <xdr:cNvSpPr/>
      </xdr:nvSpPr>
      <xdr:spPr>
        <a:xfrm>
          <a:off x="180975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12700</xdr:rowOff>
    </xdr:from>
    <xdr:ext cx="598805" cy="259080"/>
    <xdr:sp macro="" textlink="">
      <xdr:nvSpPr>
        <xdr:cNvPr id="86" name="テキスト ボックス 85"/>
        <xdr:cNvSpPr txBox="1"/>
      </xdr:nvSpPr>
      <xdr:spPr>
        <a:xfrm>
          <a:off x="1576705" y="5842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109855</xdr:rowOff>
    </xdr:from>
    <xdr:to xmlns:xdr="http://schemas.openxmlformats.org/drawingml/2006/spreadsheetDrawing">
      <xdr:col>6</xdr:col>
      <xdr:colOff>38100</xdr:colOff>
      <xdr:row>36</xdr:row>
      <xdr:rowOff>40640</xdr:rowOff>
    </xdr:to>
    <xdr:sp macro="" textlink="">
      <xdr:nvSpPr>
        <xdr:cNvPr id="87" name="楕円 86"/>
        <xdr:cNvSpPr/>
      </xdr:nvSpPr>
      <xdr:spPr>
        <a:xfrm>
          <a:off x="1000125" y="61106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56515</xdr:rowOff>
    </xdr:from>
    <xdr:ext cx="598805" cy="258445"/>
    <xdr:sp macro="" textlink="">
      <xdr:nvSpPr>
        <xdr:cNvPr id="88" name="テキスト ボックス 87"/>
        <xdr:cNvSpPr txBox="1"/>
      </xdr:nvSpPr>
      <xdr:spPr>
        <a:xfrm>
          <a:off x="767080" y="5885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9080"/>
    <xdr:sp macro="" textlink="">
      <xdr:nvSpPr>
        <xdr:cNvPr id="100" name="テキスト ボックス 99"/>
        <xdr:cNvSpPr txBox="1"/>
      </xdr:nvSpPr>
      <xdr:spPr>
        <a:xfrm>
          <a:off x="48133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8445"/>
    <xdr:sp macro="" textlink="">
      <xdr:nvSpPr>
        <xdr:cNvPr id="102" name="テキスト ボックス 101"/>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4" name="テキスト ボックス 103"/>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6" name="テキスト ボックス 105"/>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8" name="テキスト ボックス 107"/>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8445"/>
    <xdr:sp macro="" textlink="">
      <xdr:nvSpPr>
        <xdr:cNvPr id="115" name="物件費最小値テキスト"/>
        <xdr:cNvSpPr txBox="1"/>
      </xdr:nvSpPr>
      <xdr:spPr>
        <a:xfrm>
          <a:off x="4305300" y="10067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8445"/>
    <xdr:sp macro="" textlink="">
      <xdr:nvSpPr>
        <xdr:cNvPr id="117" name="物件費最大値テキスト"/>
        <xdr:cNvSpPr txBox="1"/>
      </xdr:nvSpPr>
      <xdr:spPr>
        <a:xfrm>
          <a:off x="43053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55</xdr:row>
      <xdr:rowOff>162560</xdr:rowOff>
    </xdr:from>
    <xdr:to xmlns:xdr="http://schemas.openxmlformats.org/drawingml/2006/spreadsheetDrawing">
      <xdr:col>24</xdr:col>
      <xdr:colOff>63500</xdr:colOff>
      <xdr:row>55</xdr:row>
      <xdr:rowOff>163830</xdr:rowOff>
    </xdr:to>
    <xdr:cxnSp macro="">
      <xdr:nvCxnSpPr>
        <xdr:cNvPr id="119" name="直線コネクタ 118"/>
        <xdr:cNvCxnSpPr/>
      </xdr:nvCxnSpPr>
      <xdr:spPr>
        <a:xfrm flipV="1">
          <a:off x="3492500" y="959231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158750</xdr:rowOff>
    </xdr:from>
    <xdr:ext cx="598805" cy="259080"/>
    <xdr:sp macro="" textlink="">
      <xdr:nvSpPr>
        <xdr:cNvPr id="120" name="物件費平均値テキスト"/>
        <xdr:cNvSpPr txBox="1"/>
      </xdr:nvSpPr>
      <xdr:spPr>
        <a:xfrm>
          <a:off x="4305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57150</xdr:rowOff>
    </xdr:from>
    <xdr:to xmlns:xdr="http://schemas.openxmlformats.org/drawingml/2006/spreadsheetDrawing">
      <xdr:col>19</xdr:col>
      <xdr:colOff>174625</xdr:colOff>
      <xdr:row>55</xdr:row>
      <xdr:rowOff>163830</xdr:rowOff>
    </xdr:to>
    <xdr:cxnSp macro="">
      <xdr:nvCxnSpPr>
        <xdr:cNvPr id="122" name="直線コネクタ 121"/>
        <xdr:cNvCxnSpPr/>
      </xdr:nvCxnSpPr>
      <xdr:spPr>
        <a:xfrm>
          <a:off x="2670175" y="9486900"/>
          <a:ext cx="822325"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118110</xdr:rowOff>
    </xdr:from>
    <xdr:ext cx="598805" cy="259080"/>
    <xdr:sp macro="" textlink="">
      <xdr:nvSpPr>
        <xdr:cNvPr id="124" name="テキスト ボックス 123"/>
        <xdr:cNvSpPr txBox="1"/>
      </xdr:nvSpPr>
      <xdr:spPr>
        <a:xfrm>
          <a:off x="3211830" y="9890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57150</xdr:rowOff>
    </xdr:from>
    <xdr:to xmlns:xdr="http://schemas.openxmlformats.org/drawingml/2006/spreadsheetDrawing">
      <xdr:col>15</xdr:col>
      <xdr:colOff>50800</xdr:colOff>
      <xdr:row>56</xdr:row>
      <xdr:rowOff>38100</xdr:rowOff>
    </xdr:to>
    <xdr:cxnSp macro="">
      <xdr:nvCxnSpPr>
        <xdr:cNvPr id="125" name="直線コネクタ 124"/>
        <xdr:cNvCxnSpPr/>
      </xdr:nvCxnSpPr>
      <xdr:spPr>
        <a:xfrm flipV="1">
          <a:off x="1860550" y="9486900"/>
          <a:ext cx="809625"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619375"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8805" cy="258445"/>
    <xdr:sp macro="" textlink="">
      <xdr:nvSpPr>
        <xdr:cNvPr id="127" name="テキスト ボックス 126"/>
        <xdr:cNvSpPr txBox="1"/>
      </xdr:nvSpPr>
      <xdr:spPr>
        <a:xfrm>
          <a:off x="2402205" y="9897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56</xdr:row>
      <xdr:rowOff>13970</xdr:rowOff>
    </xdr:from>
    <xdr:to xmlns:xdr="http://schemas.openxmlformats.org/drawingml/2006/spreadsheetDrawing">
      <xdr:col>10</xdr:col>
      <xdr:colOff>114300</xdr:colOff>
      <xdr:row>56</xdr:row>
      <xdr:rowOff>38100</xdr:rowOff>
    </xdr:to>
    <xdr:cxnSp macro="">
      <xdr:nvCxnSpPr>
        <xdr:cNvPr id="128" name="直線コネクタ 127"/>
        <xdr:cNvCxnSpPr/>
      </xdr:nvCxnSpPr>
      <xdr:spPr>
        <a:xfrm>
          <a:off x="1047750" y="961517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132715</xdr:rowOff>
    </xdr:from>
    <xdr:ext cx="598805" cy="258445"/>
    <xdr:sp macro="" textlink="">
      <xdr:nvSpPr>
        <xdr:cNvPr id="130" name="テキスト ボックス 129"/>
        <xdr:cNvSpPr txBox="1"/>
      </xdr:nvSpPr>
      <xdr:spPr>
        <a:xfrm>
          <a:off x="1576705" y="9905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823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143510</xdr:rowOff>
    </xdr:from>
    <xdr:ext cx="598805" cy="258445"/>
    <xdr:sp macro="" textlink="">
      <xdr:nvSpPr>
        <xdr:cNvPr id="132" name="テキスト ボックス 131"/>
        <xdr:cNvSpPr txBox="1"/>
      </xdr:nvSpPr>
      <xdr:spPr>
        <a:xfrm>
          <a:off x="767080" y="9916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111760</xdr:rowOff>
    </xdr:from>
    <xdr:to xmlns:xdr="http://schemas.openxmlformats.org/drawingml/2006/spreadsheetDrawing">
      <xdr:col>24</xdr:col>
      <xdr:colOff>114300</xdr:colOff>
      <xdr:row>56</xdr:row>
      <xdr:rowOff>41910</xdr:rowOff>
    </xdr:to>
    <xdr:sp macro="" textlink="">
      <xdr:nvSpPr>
        <xdr:cNvPr id="138" name="楕円 137"/>
        <xdr:cNvSpPr/>
      </xdr:nvSpPr>
      <xdr:spPr>
        <a:xfrm>
          <a:off x="4203700" y="954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134620</xdr:rowOff>
    </xdr:from>
    <xdr:ext cx="598805" cy="258445"/>
    <xdr:sp macro="" textlink="">
      <xdr:nvSpPr>
        <xdr:cNvPr id="139" name="物件費該当値テキスト"/>
        <xdr:cNvSpPr txBox="1"/>
      </xdr:nvSpPr>
      <xdr:spPr>
        <a:xfrm>
          <a:off x="4305300" y="93929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113030</xdr:rowOff>
    </xdr:from>
    <xdr:to xmlns:xdr="http://schemas.openxmlformats.org/drawingml/2006/spreadsheetDrawing">
      <xdr:col>20</xdr:col>
      <xdr:colOff>38100</xdr:colOff>
      <xdr:row>56</xdr:row>
      <xdr:rowOff>43180</xdr:rowOff>
    </xdr:to>
    <xdr:sp macro="" textlink="">
      <xdr:nvSpPr>
        <xdr:cNvPr id="140" name="楕円 139"/>
        <xdr:cNvSpPr/>
      </xdr:nvSpPr>
      <xdr:spPr>
        <a:xfrm>
          <a:off x="3444875" y="9542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59690</xdr:rowOff>
    </xdr:from>
    <xdr:ext cx="598805" cy="259080"/>
    <xdr:sp macro="" textlink="">
      <xdr:nvSpPr>
        <xdr:cNvPr id="141" name="テキスト ボックス 140"/>
        <xdr:cNvSpPr txBox="1"/>
      </xdr:nvSpPr>
      <xdr:spPr>
        <a:xfrm>
          <a:off x="3211830" y="9317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6350</xdr:rowOff>
    </xdr:from>
    <xdr:to xmlns:xdr="http://schemas.openxmlformats.org/drawingml/2006/spreadsheetDrawing">
      <xdr:col>15</xdr:col>
      <xdr:colOff>101600</xdr:colOff>
      <xdr:row>55</xdr:row>
      <xdr:rowOff>107950</xdr:rowOff>
    </xdr:to>
    <xdr:sp macro="" textlink="">
      <xdr:nvSpPr>
        <xdr:cNvPr id="142" name="楕円 141"/>
        <xdr:cNvSpPr/>
      </xdr:nvSpPr>
      <xdr:spPr>
        <a:xfrm>
          <a:off x="2619375"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124460</xdr:rowOff>
    </xdr:from>
    <xdr:ext cx="598805" cy="259080"/>
    <xdr:sp macro="" textlink="">
      <xdr:nvSpPr>
        <xdr:cNvPr id="143" name="テキスト ボックス 142"/>
        <xdr:cNvSpPr txBox="1"/>
      </xdr:nvSpPr>
      <xdr:spPr>
        <a:xfrm>
          <a:off x="2402205" y="9211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158750</xdr:rowOff>
    </xdr:from>
    <xdr:to xmlns:xdr="http://schemas.openxmlformats.org/drawingml/2006/spreadsheetDrawing">
      <xdr:col>10</xdr:col>
      <xdr:colOff>165100</xdr:colOff>
      <xdr:row>56</xdr:row>
      <xdr:rowOff>88900</xdr:rowOff>
    </xdr:to>
    <xdr:sp macro="" textlink="">
      <xdr:nvSpPr>
        <xdr:cNvPr id="144" name="楕円 143"/>
        <xdr:cNvSpPr/>
      </xdr:nvSpPr>
      <xdr:spPr>
        <a:xfrm>
          <a:off x="180975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105410</xdr:rowOff>
    </xdr:from>
    <xdr:ext cx="598805" cy="259080"/>
    <xdr:sp macro="" textlink="">
      <xdr:nvSpPr>
        <xdr:cNvPr id="145" name="テキスト ボックス 144"/>
        <xdr:cNvSpPr txBox="1"/>
      </xdr:nvSpPr>
      <xdr:spPr>
        <a:xfrm>
          <a:off x="1576705" y="9363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134620</xdr:rowOff>
    </xdr:from>
    <xdr:to xmlns:xdr="http://schemas.openxmlformats.org/drawingml/2006/spreadsheetDrawing">
      <xdr:col>6</xdr:col>
      <xdr:colOff>38100</xdr:colOff>
      <xdr:row>56</xdr:row>
      <xdr:rowOff>64770</xdr:rowOff>
    </xdr:to>
    <xdr:sp macro="" textlink="">
      <xdr:nvSpPr>
        <xdr:cNvPr id="146" name="楕円 145"/>
        <xdr:cNvSpPr/>
      </xdr:nvSpPr>
      <xdr:spPr>
        <a:xfrm>
          <a:off x="1000125" y="9564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81915</xdr:rowOff>
    </xdr:from>
    <xdr:ext cx="598805" cy="259080"/>
    <xdr:sp macro="" textlink="">
      <xdr:nvSpPr>
        <xdr:cNvPr id="147" name="テキスト ボックス 146"/>
        <xdr:cNvSpPr txBox="1"/>
      </xdr:nvSpPr>
      <xdr:spPr>
        <a:xfrm>
          <a:off x="767080" y="9340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6" name="テキスト ボックス 155"/>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920" cy="258445"/>
    <xdr:sp macro="" textlink="">
      <xdr:nvSpPr>
        <xdr:cNvPr id="159" name="テキスト ボックス 158"/>
        <xdr:cNvSpPr txBox="1"/>
      </xdr:nvSpPr>
      <xdr:spPr>
        <a:xfrm>
          <a:off x="48133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61" name="テキスト ボックス 160"/>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3" name="テキスト ボックス 162"/>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8445"/>
    <xdr:sp macro="" textlink="">
      <xdr:nvSpPr>
        <xdr:cNvPr id="165" name="テキスト ボックス 164"/>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7" name="テキスト ボックス 166"/>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8445"/>
    <xdr:sp macro="" textlink="">
      <xdr:nvSpPr>
        <xdr:cNvPr id="170" name="維持補修費最小値テキスト"/>
        <xdr:cNvSpPr txBox="1"/>
      </xdr:nvSpPr>
      <xdr:spPr>
        <a:xfrm>
          <a:off x="4305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65405</xdr:rowOff>
    </xdr:from>
    <xdr:to xmlns:xdr="http://schemas.openxmlformats.org/drawingml/2006/spreadsheetDrawing">
      <xdr:col>24</xdr:col>
      <xdr:colOff>63500</xdr:colOff>
      <xdr:row>78</xdr:row>
      <xdr:rowOff>67945</xdr:rowOff>
    </xdr:to>
    <xdr:cxnSp macro="">
      <xdr:nvCxnSpPr>
        <xdr:cNvPr id="174" name="直線コネクタ 173"/>
        <xdr:cNvCxnSpPr/>
      </xdr:nvCxnSpPr>
      <xdr:spPr>
        <a:xfrm>
          <a:off x="3492500" y="1343850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65405</xdr:rowOff>
    </xdr:from>
    <xdr:to xmlns:xdr="http://schemas.openxmlformats.org/drawingml/2006/spreadsheetDrawing">
      <xdr:col>19</xdr:col>
      <xdr:colOff>174625</xdr:colOff>
      <xdr:row>78</xdr:row>
      <xdr:rowOff>86360</xdr:rowOff>
    </xdr:to>
    <xdr:cxnSp macro="">
      <xdr:nvCxnSpPr>
        <xdr:cNvPr id="177" name="直線コネクタ 176"/>
        <xdr:cNvCxnSpPr/>
      </xdr:nvCxnSpPr>
      <xdr:spPr>
        <a:xfrm flipV="1">
          <a:off x="2670175" y="1343850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4035" cy="259080"/>
    <xdr:sp macro="" textlink="">
      <xdr:nvSpPr>
        <xdr:cNvPr id="179" name="テキスト ボックス 178"/>
        <xdr:cNvSpPr txBox="1"/>
      </xdr:nvSpPr>
      <xdr:spPr>
        <a:xfrm>
          <a:off x="3244215" y="1308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85090</xdr:rowOff>
    </xdr:from>
    <xdr:to xmlns:xdr="http://schemas.openxmlformats.org/drawingml/2006/spreadsheetDrawing">
      <xdr:col>15</xdr:col>
      <xdr:colOff>50800</xdr:colOff>
      <xdr:row>78</xdr:row>
      <xdr:rowOff>86360</xdr:rowOff>
    </xdr:to>
    <xdr:cxnSp macro="">
      <xdr:nvCxnSpPr>
        <xdr:cNvPr id="180" name="直線コネクタ 179"/>
        <xdr:cNvCxnSpPr/>
      </xdr:nvCxnSpPr>
      <xdr:spPr>
        <a:xfrm>
          <a:off x="1860550" y="1345819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4035" cy="259080"/>
    <xdr:sp macro="" textlink="">
      <xdr:nvSpPr>
        <xdr:cNvPr id="182" name="テキスト ボックス 181"/>
        <xdr:cNvSpPr txBox="1"/>
      </xdr:nvSpPr>
      <xdr:spPr>
        <a:xfrm>
          <a:off x="2434590" y="13123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85090</xdr:rowOff>
    </xdr:from>
    <xdr:to xmlns:xdr="http://schemas.openxmlformats.org/drawingml/2006/spreadsheetDrawing">
      <xdr:col>10</xdr:col>
      <xdr:colOff>114300</xdr:colOff>
      <xdr:row>78</xdr:row>
      <xdr:rowOff>100330</xdr:rowOff>
    </xdr:to>
    <xdr:cxnSp macro="">
      <xdr:nvCxnSpPr>
        <xdr:cNvPr id="183" name="直線コネクタ 182"/>
        <xdr:cNvCxnSpPr/>
      </xdr:nvCxnSpPr>
      <xdr:spPr>
        <a:xfrm flipV="1">
          <a:off x="1047750" y="1345819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4035" cy="259080"/>
    <xdr:sp macro="" textlink="">
      <xdr:nvSpPr>
        <xdr:cNvPr id="185" name="テキスト ボックス 184"/>
        <xdr:cNvSpPr txBox="1"/>
      </xdr:nvSpPr>
      <xdr:spPr>
        <a:xfrm>
          <a:off x="1609090"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4035" cy="259080"/>
    <xdr:sp macro="" textlink="">
      <xdr:nvSpPr>
        <xdr:cNvPr id="187" name="テキスト ボックス 186"/>
        <xdr:cNvSpPr txBox="1"/>
      </xdr:nvSpPr>
      <xdr:spPr>
        <a:xfrm>
          <a:off x="7994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17780</xdr:rowOff>
    </xdr:from>
    <xdr:to xmlns:xdr="http://schemas.openxmlformats.org/drawingml/2006/spreadsheetDrawing">
      <xdr:col>24</xdr:col>
      <xdr:colOff>114300</xdr:colOff>
      <xdr:row>78</xdr:row>
      <xdr:rowOff>118745</xdr:rowOff>
    </xdr:to>
    <xdr:sp macro="" textlink="">
      <xdr:nvSpPr>
        <xdr:cNvPr id="193" name="楕円 192"/>
        <xdr:cNvSpPr/>
      </xdr:nvSpPr>
      <xdr:spPr>
        <a:xfrm>
          <a:off x="42037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103505</xdr:rowOff>
    </xdr:from>
    <xdr:ext cx="534670" cy="259080"/>
    <xdr:sp macro="" textlink="">
      <xdr:nvSpPr>
        <xdr:cNvPr id="194" name="維持補修費該当値テキスト"/>
        <xdr:cNvSpPr txBox="1"/>
      </xdr:nvSpPr>
      <xdr:spPr>
        <a:xfrm>
          <a:off x="4305300" y="1330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14605</xdr:rowOff>
    </xdr:from>
    <xdr:to xmlns:xdr="http://schemas.openxmlformats.org/drawingml/2006/spreadsheetDrawing">
      <xdr:col>20</xdr:col>
      <xdr:colOff>38100</xdr:colOff>
      <xdr:row>78</xdr:row>
      <xdr:rowOff>116205</xdr:rowOff>
    </xdr:to>
    <xdr:sp macro="" textlink="">
      <xdr:nvSpPr>
        <xdr:cNvPr id="195" name="楕円 194"/>
        <xdr:cNvSpPr/>
      </xdr:nvSpPr>
      <xdr:spPr>
        <a:xfrm>
          <a:off x="3444875" y="13387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107315</xdr:rowOff>
    </xdr:from>
    <xdr:ext cx="534035" cy="259080"/>
    <xdr:sp macro="" textlink="">
      <xdr:nvSpPr>
        <xdr:cNvPr id="196" name="テキスト ボックス 195"/>
        <xdr:cNvSpPr txBox="1"/>
      </xdr:nvSpPr>
      <xdr:spPr>
        <a:xfrm>
          <a:off x="3244215" y="1348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34925</xdr:rowOff>
    </xdr:from>
    <xdr:to xmlns:xdr="http://schemas.openxmlformats.org/drawingml/2006/spreadsheetDrawing">
      <xdr:col>15</xdr:col>
      <xdr:colOff>101600</xdr:colOff>
      <xdr:row>78</xdr:row>
      <xdr:rowOff>136525</xdr:rowOff>
    </xdr:to>
    <xdr:sp macro="" textlink="">
      <xdr:nvSpPr>
        <xdr:cNvPr id="197" name="楕円 196"/>
        <xdr:cNvSpPr/>
      </xdr:nvSpPr>
      <xdr:spPr>
        <a:xfrm>
          <a:off x="2619375"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127635</xdr:rowOff>
    </xdr:from>
    <xdr:ext cx="534035" cy="259080"/>
    <xdr:sp macro="" textlink="">
      <xdr:nvSpPr>
        <xdr:cNvPr id="198" name="テキスト ボックス 197"/>
        <xdr:cNvSpPr txBox="1"/>
      </xdr:nvSpPr>
      <xdr:spPr>
        <a:xfrm>
          <a:off x="2434590" y="13500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34290</xdr:rowOff>
    </xdr:from>
    <xdr:to xmlns:xdr="http://schemas.openxmlformats.org/drawingml/2006/spreadsheetDrawing">
      <xdr:col>10</xdr:col>
      <xdr:colOff>165100</xdr:colOff>
      <xdr:row>78</xdr:row>
      <xdr:rowOff>135890</xdr:rowOff>
    </xdr:to>
    <xdr:sp macro="" textlink="">
      <xdr:nvSpPr>
        <xdr:cNvPr id="199" name="楕円 198"/>
        <xdr:cNvSpPr/>
      </xdr:nvSpPr>
      <xdr:spPr>
        <a:xfrm>
          <a:off x="180975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127000</xdr:rowOff>
    </xdr:from>
    <xdr:ext cx="534035" cy="259080"/>
    <xdr:sp macro="" textlink="">
      <xdr:nvSpPr>
        <xdr:cNvPr id="200" name="テキスト ボックス 199"/>
        <xdr:cNvSpPr txBox="1"/>
      </xdr:nvSpPr>
      <xdr:spPr>
        <a:xfrm>
          <a:off x="1609090" y="1350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49530</xdr:rowOff>
    </xdr:from>
    <xdr:to xmlns:xdr="http://schemas.openxmlformats.org/drawingml/2006/spreadsheetDrawing">
      <xdr:col>6</xdr:col>
      <xdr:colOff>38100</xdr:colOff>
      <xdr:row>78</xdr:row>
      <xdr:rowOff>151130</xdr:rowOff>
    </xdr:to>
    <xdr:sp macro="" textlink="">
      <xdr:nvSpPr>
        <xdr:cNvPr id="201" name="楕円 200"/>
        <xdr:cNvSpPr/>
      </xdr:nvSpPr>
      <xdr:spPr>
        <a:xfrm>
          <a:off x="1000125" y="13422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142240</xdr:rowOff>
    </xdr:from>
    <xdr:ext cx="469265" cy="259080"/>
    <xdr:sp macro="" textlink="">
      <xdr:nvSpPr>
        <xdr:cNvPr id="202" name="テキスト ボックス 201"/>
        <xdr:cNvSpPr txBox="1"/>
      </xdr:nvSpPr>
      <xdr:spPr>
        <a:xfrm>
          <a:off x="8318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1" name="テキスト ボックス 210"/>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48133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8" name="テキスト ボックス 217"/>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2" name="テキスト ボックス 221"/>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4"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1270</xdr:rowOff>
    </xdr:from>
    <xdr:to xmlns:xdr="http://schemas.openxmlformats.org/drawingml/2006/spreadsheetDrawing">
      <xdr:col>24</xdr:col>
      <xdr:colOff>63500</xdr:colOff>
      <xdr:row>98</xdr:row>
      <xdr:rowOff>25400</xdr:rowOff>
    </xdr:to>
    <xdr:cxnSp macro="">
      <xdr:nvCxnSpPr>
        <xdr:cNvPr id="231" name="直線コネクタ 230"/>
        <xdr:cNvCxnSpPr/>
      </xdr:nvCxnSpPr>
      <xdr:spPr>
        <a:xfrm flipV="1">
          <a:off x="3492500" y="16631920"/>
          <a:ext cx="762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8445"/>
    <xdr:sp macro="" textlink="">
      <xdr:nvSpPr>
        <xdr:cNvPr id="232" name="扶助費平均値テキスト"/>
        <xdr:cNvSpPr txBox="1"/>
      </xdr:nvSpPr>
      <xdr:spPr>
        <a:xfrm>
          <a:off x="4305300" y="161016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163830</xdr:rowOff>
    </xdr:from>
    <xdr:to xmlns:xdr="http://schemas.openxmlformats.org/drawingml/2006/spreadsheetDrawing">
      <xdr:col>19</xdr:col>
      <xdr:colOff>174625</xdr:colOff>
      <xdr:row>98</xdr:row>
      <xdr:rowOff>25400</xdr:rowOff>
    </xdr:to>
    <xdr:cxnSp macro="">
      <xdr:nvCxnSpPr>
        <xdr:cNvPr id="234" name="直線コネクタ 233"/>
        <xdr:cNvCxnSpPr/>
      </xdr:nvCxnSpPr>
      <xdr:spPr>
        <a:xfrm>
          <a:off x="2670175" y="1679448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4035" cy="259080"/>
    <xdr:sp macro="" textlink="">
      <xdr:nvSpPr>
        <xdr:cNvPr id="236" name="テキスト ボックス 235"/>
        <xdr:cNvSpPr txBox="1"/>
      </xdr:nvSpPr>
      <xdr:spPr>
        <a:xfrm>
          <a:off x="324421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147955</xdr:rowOff>
    </xdr:from>
    <xdr:to xmlns:xdr="http://schemas.openxmlformats.org/drawingml/2006/spreadsheetDrawing">
      <xdr:col>15</xdr:col>
      <xdr:colOff>50800</xdr:colOff>
      <xdr:row>97</xdr:row>
      <xdr:rowOff>163830</xdr:rowOff>
    </xdr:to>
    <xdr:cxnSp macro="">
      <xdr:nvCxnSpPr>
        <xdr:cNvPr id="237" name="直線コネクタ 236"/>
        <xdr:cNvCxnSpPr/>
      </xdr:nvCxnSpPr>
      <xdr:spPr>
        <a:xfrm>
          <a:off x="1860550" y="1677860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4035" cy="259080"/>
    <xdr:sp macro="" textlink="">
      <xdr:nvSpPr>
        <xdr:cNvPr id="239" name="テキスト ボックス 238"/>
        <xdr:cNvSpPr txBox="1"/>
      </xdr:nvSpPr>
      <xdr:spPr>
        <a:xfrm>
          <a:off x="2434590" y="16223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106680</xdr:rowOff>
    </xdr:from>
    <xdr:to xmlns:xdr="http://schemas.openxmlformats.org/drawingml/2006/spreadsheetDrawing">
      <xdr:col>10</xdr:col>
      <xdr:colOff>114300</xdr:colOff>
      <xdr:row>97</xdr:row>
      <xdr:rowOff>147955</xdr:rowOff>
    </xdr:to>
    <xdr:cxnSp macro="">
      <xdr:nvCxnSpPr>
        <xdr:cNvPr id="240" name="直線コネクタ 239"/>
        <xdr:cNvCxnSpPr/>
      </xdr:nvCxnSpPr>
      <xdr:spPr>
        <a:xfrm>
          <a:off x="1047750" y="1673733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4035" cy="259080"/>
    <xdr:sp macro="" textlink="">
      <xdr:nvSpPr>
        <xdr:cNvPr id="242" name="テキスト ボックス 241"/>
        <xdr:cNvSpPr txBox="1"/>
      </xdr:nvSpPr>
      <xdr:spPr>
        <a:xfrm>
          <a:off x="1609090" y="16242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4035" cy="258445"/>
    <xdr:sp macro="" textlink="">
      <xdr:nvSpPr>
        <xdr:cNvPr id="244" name="テキスト ボックス 243"/>
        <xdr:cNvSpPr txBox="1"/>
      </xdr:nvSpPr>
      <xdr:spPr>
        <a:xfrm>
          <a:off x="799465" y="16229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121920</xdr:rowOff>
    </xdr:from>
    <xdr:to xmlns:xdr="http://schemas.openxmlformats.org/drawingml/2006/spreadsheetDrawing">
      <xdr:col>24</xdr:col>
      <xdr:colOff>114300</xdr:colOff>
      <xdr:row>97</xdr:row>
      <xdr:rowOff>52070</xdr:rowOff>
    </xdr:to>
    <xdr:sp macro="" textlink="">
      <xdr:nvSpPr>
        <xdr:cNvPr id="250" name="楕円 249"/>
        <xdr:cNvSpPr/>
      </xdr:nvSpPr>
      <xdr:spPr>
        <a:xfrm>
          <a:off x="42037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100330</xdr:rowOff>
    </xdr:from>
    <xdr:ext cx="534670" cy="258445"/>
    <xdr:sp macro="" textlink="">
      <xdr:nvSpPr>
        <xdr:cNvPr id="251" name="扶助費該当値テキスト"/>
        <xdr:cNvSpPr txBox="1"/>
      </xdr:nvSpPr>
      <xdr:spPr>
        <a:xfrm>
          <a:off x="4305300" y="16559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146050</xdr:rowOff>
    </xdr:from>
    <xdr:to xmlns:xdr="http://schemas.openxmlformats.org/drawingml/2006/spreadsheetDrawing">
      <xdr:col>20</xdr:col>
      <xdr:colOff>38100</xdr:colOff>
      <xdr:row>98</xdr:row>
      <xdr:rowOff>76200</xdr:rowOff>
    </xdr:to>
    <xdr:sp macro="" textlink="">
      <xdr:nvSpPr>
        <xdr:cNvPr id="252" name="楕円 251"/>
        <xdr:cNvSpPr/>
      </xdr:nvSpPr>
      <xdr:spPr>
        <a:xfrm>
          <a:off x="3444875" y="16776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67310</xdr:rowOff>
    </xdr:from>
    <xdr:ext cx="534035" cy="259080"/>
    <xdr:sp macro="" textlink="">
      <xdr:nvSpPr>
        <xdr:cNvPr id="253" name="テキスト ボックス 252"/>
        <xdr:cNvSpPr txBox="1"/>
      </xdr:nvSpPr>
      <xdr:spPr>
        <a:xfrm>
          <a:off x="3244215" y="1686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113030</xdr:rowOff>
    </xdr:from>
    <xdr:to xmlns:xdr="http://schemas.openxmlformats.org/drawingml/2006/spreadsheetDrawing">
      <xdr:col>15</xdr:col>
      <xdr:colOff>101600</xdr:colOff>
      <xdr:row>98</xdr:row>
      <xdr:rowOff>43180</xdr:rowOff>
    </xdr:to>
    <xdr:sp macro="" textlink="">
      <xdr:nvSpPr>
        <xdr:cNvPr id="254" name="楕円 253"/>
        <xdr:cNvSpPr/>
      </xdr:nvSpPr>
      <xdr:spPr>
        <a:xfrm>
          <a:off x="2619375"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34290</xdr:rowOff>
    </xdr:from>
    <xdr:ext cx="534035" cy="259080"/>
    <xdr:sp macro="" textlink="">
      <xdr:nvSpPr>
        <xdr:cNvPr id="255" name="テキスト ボックス 254"/>
        <xdr:cNvSpPr txBox="1"/>
      </xdr:nvSpPr>
      <xdr:spPr>
        <a:xfrm>
          <a:off x="2434590" y="1683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97790</xdr:rowOff>
    </xdr:from>
    <xdr:to xmlns:xdr="http://schemas.openxmlformats.org/drawingml/2006/spreadsheetDrawing">
      <xdr:col>10</xdr:col>
      <xdr:colOff>165100</xdr:colOff>
      <xdr:row>98</xdr:row>
      <xdr:rowOff>27305</xdr:rowOff>
    </xdr:to>
    <xdr:sp macro="" textlink="">
      <xdr:nvSpPr>
        <xdr:cNvPr id="256" name="楕円 255"/>
        <xdr:cNvSpPr/>
      </xdr:nvSpPr>
      <xdr:spPr>
        <a:xfrm>
          <a:off x="180975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18415</xdr:rowOff>
    </xdr:from>
    <xdr:ext cx="534035" cy="258445"/>
    <xdr:sp macro="" textlink="">
      <xdr:nvSpPr>
        <xdr:cNvPr id="257" name="テキスト ボックス 256"/>
        <xdr:cNvSpPr txBox="1"/>
      </xdr:nvSpPr>
      <xdr:spPr>
        <a:xfrm>
          <a:off x="1609090" y="16820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55880</xdr:rowOff>
    </xdr:from>
    <xdr:to xmlns:xdr="http://schemas.openxmlformats.org/drawingml/2006/spreadsheetDrawing">
      <xdr:col>6</xdr:col>
      <xdr:colOff>38100</xdr:colOff>
      <xdr:row>97</xdr:row>
      <xdr:rowOff>157480</xdr:rowOff>
    </xdr:to>
    <xdr:sp macro="" textlink="">
      <xdr:nvSpPr>
        <xdr:cNvPr id="258" name="楕円 257"/>
        <xdr:cNvSpPr/>
      </xdr:nvSpPr>
      <xdr:spPr>
        <a:xfrm>
          <a:off x="1000125" y="16686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148590</xdr:rowOff>
    </xdr:from>
    <xdr:ext cx="534035" cy="259080"/>
    <xdr:sp macro="" textlink="">
      <xdr:nvSpPr>
        <xdr:cNvPr id="259" name="テキスト ボックス 258"/>
        <xdr:cNvSpPr txBox="1"/>
      </xdr:nvSpPr>
      <xdr:spPr>
        <a:xfrm>
          <a:off x="799465" y="1677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8" name="テキスト ボックス 267"/>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1" name="テキスト ボックス 270"/>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5630" cy="259080"/>
    <xdr:sp macro="" textlink="">
      <xdr:nvSpPr>
        <xdr:cNvPr id="273" name="テキスト ボックス 272"/>
        <xdr:cNvSpPr txBox="1"/>
      </xdr:nvSpPr>
      <xdr:spPr>
        <a:xfrm>
          <a:off x="5516245"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5630" cy="258445"/>
    <xdr:sp macro="" textlink="">
      <xdr:nvSpPr>
        <xdr:cNvPr id="275" name="テキスト ボックス 274"/>
        <xdr:cNvSpPr txBox="1"/>
      </xdr:nvSpPr>
      <xdr:spPr>
        <a:xfrm>
          <a:off x="5516245"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7" name="テキスト ボックス 276"/>
        <xdr:cNvSpPr txBox="1"/>
      </xdr:nvSpPr>
      <xdr:spPr>
        <a:xfrm>
          <a:off x="5516245"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9080"/>
    <xdr:sp macro="" textlink="">
      <xdr:nvSpPr>
        <xdr:cNvPr id="279" name="テキスト ボックス 278"/>
        <xdr:cNvSpPr txBox="1"/>
      </xdr:nvSpPr>
      <xdr:spPr>
        <a:xfrm>
          <a:off x="5516245"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1" name="テキスト ボックス 280"/>
        <xdr:cNvSpPr txBox="1"/>
      </xdr:nvSpPr>
      <xdr:spPr>
        <a:xfrm>
          <a:off x="5426075"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8445"/>
    <xdr:sp macro="" textlink="">
      <xdr:nvSpPr>
        <xdr:cNvPr id="284" name="補助費等最小値テキスト"/>
        <xdr:cNvSpPr txBox="1"/>
      </xdr:nvSpPr>
      <xdr:spPr>
        <a:xfrm>
          <a:off x="9655175" y="66046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20320</xdr:rowOff>
    </xdr:from>
    <xdr:to xmlns:xdr="http://schemas.openxmlformats.org/drawingml/2006/spreadsheetDrawing">
      <xdr:col>55</xdr:col>
      <xdr:colOff>0</xdr:colOff>
      <xdr:row>35</xdr:row>
      <xdr:rowOff>168910</xdr:rowOff>
    </xdr:to>
    <xdr:cxnSp macro="">
      <xdr:nvCxnSpPr>
        <xdr:cNvPr id="288" name="直線コネクタ 287"/>
        <xdr:cNvCxnSpPr/>
      </xdr:nvCxnSpPr>
      <xdr:spPr>
        <a:xfrm>
          <a:off x="8845550" y="6021070"/>
          <a:ext cx="758825"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8805" cy="258445"/>
    <xdr:sp macro="" textlink="">
      <xdr:nvSpPr>
        <xdr:cNvPr id="289" name="補助費等平均値テキスト"/>
        <xdr:cNvSpPr txBox="1"/>
      </xdr:nvSpPr>
      <xdr:spPr>
        <a:xfrm>
          <a:off x="9655175" y="6205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20320</xdr:rowOff>
    </xdr:from>
    <xdr:to xmlns:xdr="http://schemas.openxmlformats.org/drawingml/2006/spreadsheetDrawing">
      <xdr:col>50</xdr:col>
      <xdr:colOff>114300</xdr:colOff>
      <xdr:row>36</xdr:row>
      <xdr:rowOff>132080</xdr:rowOff>
    </xdr:to>
    <xdr:cxnSp macro="">
      <xdr:nvCxnSpPr>
        <xdr:cNvPr id="291" name="直線コネクタ 290"/>
        <xdr:cNvCxnSpPr/>
      </xdr:nvCxnSpPr>
      <xdr:spPr>
        <a:xfrm flipV="1">
          <a:off x="8032750" y="6021070"/>
          <a:ext cx="8128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8805" cy="259080"/>
    <xdr:sp macro="" textlink="">
      <xdr:nvSpPr>
        <xdr:cNvPr id="293" name="テキスト ボックス 292"/>
        <xdr:cNvSpPr txBox="1"/>
      </xdr:nvSpPr>
      <xdr:spPr>
        <a:xfrm>
          <a:off x="8561705" y="6130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40640</xdr:rowOff>
    </xdr:from>
    <xdr:to xmlns:xdr="http://schemas.openxmlformats.org/drawingml/2006/spreadsheetDrawing">
      <xdr:col>45</xdr:col>
      <xdr:colOff>174625</xdr:colOff>
      <xdr:row>36</xdr:row>
      <xdr:rowOff>132080</xdr:rowOff>
    </xdr:to>
    <xdr:cxnSp macro="">
      <xdr:nvCxnSpPr>
        <xdr:cNvPr id="294" name="直線コネクタ 293"/>
        <xdr:cNvCxnSpPr/>
      </xdr:nvCxnSpPr>
      <xdr:spPr>
        <a:xfrm>
          <a:off x="7210425" y="6212840"/>
          <a:ext cx="8223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8805" cy="259080"/>
    <xdr:sp macro="" textlink="">
      <xdr:nvSpPr>
        <xdr:cNvPr id="296" name="テキスト ボックス 295"/>
        <xdr:cNvSpPr txBox="1"/>
      </xdr:nvSpPr>
      <xdr:spPr>
        <a:xfrm>
          <a:off x="7752080" y="6394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40640</xdr:rowOff>
    </xdr:from>
    <xdr:to xmlns:xdr="http://schemas.openxmlformats.org/drawingml/2006/spreadsheetDrawing">
      <xdr:col>41</xdr:col>
      <xdr:colOff>50800</xdr:colOff>
      <xdr:row>36</xdr:row>
      <xdr:rowOff>92075</xdr:rowOff>
    </xdr:to>
    <xdr:cxnSp macro="">
      <xdr:nvCxnSpPr>
        <xdr:cNvPr id="297" name="直線コネクタ 296"/>
        <xdr:cNvCxnSpPr/>
      </xdr:nvCxnSpPr>
      <xdr:spPr>
        <a:xfrm flipV="1">
          <a:off x="6400800" y="6212840"/>
          <a:ext cx="8096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8805" cy="259080"/>
    <xdr:sp macro="" textlink="">
      <xdr:nvSpPr>
        <xdr:cNvPr id="299" name="テキスト ボックス 298"/>
        <xdr:cNvSpPr txBox="1"/>
      </xdr:nvSpPr>
      <xdr:spPr>
        <a:xfrm>
          <a:off x="6942455" y="6412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8805" cy="259080"/>
    <xdr:sp macro="" textlink="">
      <xdr:nvSpPr>
        <xdr:cNvPr id="301" name="テキスト ボックス 300"/>
        <xdr:cNvSpPr txBox="1"/>
      </xdr:nvSpPr>
      <xdr:spPr>
        <a:xfrm>
          <a:off x="6116955" y="6399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118110</xdr:rowOff>
    </xdr:from>
    <xdr:to xmlns:xdr="http://schemas.openxmlformats.org/drawingml/2006/spreadsheetDrawing">
      <xdr:col>55</xdr:col>
      <xdr:colOff>50800</xdr:colOff>
      <xdr:row>36</xdr:row>
      <xdr:rowOff>48260</xdr:rowOff>
    </xdr:to>
    <xdr:sp macro="" textlink="">
      <xdr:nvSpPr>
        <xdr:cNvPr id="307" name="楕円 306"/>
        <xdr:cNvSpPr/>
      </xdr:nvSpPr>
      <xdr:spPr>
        <a:xfrm>
          <a:off x="9569450" y="6118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140970</xdr:rowOff>
    </xdr:from>
    <xdr:ext cx="598805" cy="259080"/>
    <xdr:sp macro="" textlink="">
      <xdr:nvSpPr>
        <xdr:cNvPr id="308" name="補助費等該当値テキスト"/>
        <xdr:cNvSpPr txBox="1"/>
      </xdr:nvSpPr>
      <xdr:spPr>
        <a:xfrm>
          <a:off x="9655175" y="5970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140970</xdr:rowOff>
    </xdr:from>
    <xdr:to xmlns:xdr="http://schemas.openxmlformats.org/drawingml/2006/spreadsheetDrawing">
      <xdr:col>50</xdr:col>
      <xdr:colOff>165100</xdr:colOff>
      <xdr:row>35</xdr:row>
      <xdr:rowOff>71120</xdr:rowOff>
    </xdr:to>
    <xdr:sp macro="" textlink="">
      <xdr:nvSpPr>
        <xdr:cNvPr id="309" name="楕円 308"/>
        <xdr:cNvSpPr/>
      </xdr:nvSpPr>
      <xdr:spPr>
        <a:xfrm>
          <a:off x="879475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87630</xdr:rowOff>
    </xdr:from>
    <xdr:ext cx="598805" cy="258445"/>
    <xdr:sp macro="" textlink="">
      <xdr:nvSpPr>
        <xdr:cNvPr id="310" name="テキスト ボックス 309"/>
        <xdr:cNvSpPr txBox="1"/>
      </xdr:nvSpPr>
      <xdr:spPr>
        <a:xfrm>
          <a:off x="8561705" y="57454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80645</xdr:rowOff>
    </xdr:from>
    <xdr:to xmlns:xdr="http://schemas.openxmlformats.org/drawingml/2006/spreadsheetDrawing">
      <xdr:col>46</xdr:col>
      <xdr:colOff>38100</xdr:colOff>
      <xdr:row>37</xdr:row>
      <xdr:rowOff>10795</xdr:rowOff>
    </xdr:to>
    <xdr:sp macro="" textlink="">
      <xdr:nvSpPr>
        <xdr:cNvPr id="311" name="楕円 310"/>
        <xdr:cNvSpPr/>
      </xdr:nvSpPr>
      <xdr:spPr>
        <a:xfrm>
          <a:off x="7985125" y="62528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27305</xdr:rowOff>
    </xdr:from>
    <xdr:ext cx="598805" cy="259080"/>
    <xdr:sp macro="" textlink="">
      <xdr:nvSpPr>
        <xdr:cNvPr id="312" name="テキスト ボックス 311"/>
        <xdr:cNvSpPr txBox="1"/>
      </xdr:nvSpPr>
      <xdr:spPr>
        <a:xfrm>
          <a:off x="7752080" y="6028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160655</xdr:rowOff>
    </xdr:from>
    <xdr:to xmlns:xdr="http://schemas.openxmlformats.org/drawingml/2006/spreadsheetDrawing">
      <xdr:col>41</xdr:col>
      <xdr:colOff>101600</xdr:colOff>
      <xdr:row>36</xdr:row>
      <xdr:rowOff>90805</xdr:rowOff>
    </xdr:to>
    <xdr:sp macro="" textlink="">
      <xdr:nvSpPr>
        <xdr:cNvPr id="313" name="楕円 312"/>
        <xdr:cNvSpPr/>
      </xdr:nvSpPr>
      <xdr:spPr>
        <a:xfrm>
          <a:off x="7159625"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107315</xdr:rowOff>
    </xdr:from>
    <xdr:ext cx="598805" cy="259080"/>
    <xdr:sp macro="" textlink="">
      <xdr:nvSpPr>
        <xdr:cNvPr id="314" name="テキスト ボックス 313"/>
        <xdr:cNvSpPr txBox="1"/>
      </xdr:nvSpPr>
      <xdr:spPr>
        <a:xfrm>
          <a:off x="6942455" y="5936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41275</xdr:rowOff>
    </xdr:from>
    <xdr:to xmlns:xdr="http://schemas.openxmlformats.org/drawingml/2006/spreadsheetDrawing">
      <xdr:col>36</xdr:col>
      <xdr:colOff>165100</xdr:colOff>
      <xdr:row>36</xdr:row>
      <xdr:rowOff>143510</xdr:rowOff>
    </xdr:to>
    <xdr:sp macro="" textlink="">
      <xdr:nvSpPr>
        <xdr:cNvPr id="315" name="楕円 314"/>
        <xdr:cNvSpPr/>
      </xdr:nvSpPr>
      <xdr:spPr>
        <a:xfrm>
          <a:off x="63500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159385</xdr:rowOff>
    </xdr:from>
    <xdr:ext cx="598805" cy="258445"/>
    <xdr:sp macro="" textlink="">
      <xdr:nvSpPr>
        <xdr:cNvPr id="316" name="テキスト ボックス 315"/>
        <xdr:cNvSpPr txBox="1"/>
      </xdr:nvSpPr>
      <xdr:spPr>
        <a:xfrm>
          <a:off x="6116955" y="5988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5" name="テキスト ボックス 324"/>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920" cy="258445"/>
    <xdr:sp macro="" textlink="">
      <xdr:nvSpPr>
        <xdr:cNvPr id="328" name="テキスト ボックス 327"/>
        <xdr:cNvSpPr txBox="1"/>
      </xdr:nvSpPr>
      <xdr:spPr>
        <a:xfrm>
          <a:off x="5831205"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0" name="テキスト ボックス 329"/>
        <xdr:cNvSpPr txBox="1"/>
      </xdr:nvSpPr>
      <xdr:spPr>
        <a:xfrm>
          <a:off x="5426075"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2" name="テキスト ボックス 331"/>
        <xdr:cNvSpPr txBox="1"/>
      </xdr:nvSpPr>
      <xdr:spPr>
        <a:xfrm>
          <a:off x="5426075"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4" name="テキスト ボックス 333"/>
        <xdr:cNvSpPr txBox="1"/>
      </xdr:nvSpPr>
      <xdr:spPr>
        <a:xfrm>
          <a:off x="5426075"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6" name="テキスト ボックス 335"/>
        <xdr:cNvSpPr txBox="1"/>
      </xdr:nvSpPr>
      <xdr:spPr>
        <a:xfrm>
          <a:off x="542607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8445"/>
    <xdr:sp macro="" textlink="">
      <xdr:nvSpPr>
        <xdr:cNvPr id="339" name="普通建設事業費最小値テキスト"/>
        <xdr:cNvSpPr txBox="1"/>
      </xdr:nvSpPr>
      <xdr:spPr>
        <a:xfrm>
          <a:off x="9655175" y="10078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55880</xdr:rowOff>
    </xdr:from>
    <xdr:to xmlns:xdr="http://schemas.openxmlformats.org/drawingml/2006/spreadsheetDrawing">
      <xdr:col>55</xdr:col>
      <xdr:colOff>0</xdr:colOff>
      <xdr:row>58</xdr:row>
      <xdr:rowOff>57785</xdr:rowOff>
    </xdr:to>
    <xdr:cxnSp macro="">
      <xdr:nvCxnSpPr>
        <xdr:cNvPr id="343" name="直線コネクタ 342"/>
        <xdr:cNvCxnSpPr/>
      </xdr:nvCxnSpPr>
      <xdr:spPr>
        <a:xfrm>
          <a:off x="8845550" y="999998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9655175"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55880</xdr:rowOff>
    </xdr:from>
    <xdr:to xmlns:xdr="http://schemas.openxmlformats.org/drawingml/2006/spreadsheetDrawing">
      <xdr:col>50</xdr:col>
      <xdr:colOff>114300</xdr:colOff>
      <xdr:row>58</xdr:row>
      <xdr:rowOff>57150</xdr:rowOff>
    </xdr:to>
    <xdr:cxnSp macro="">
      <xdr:nvCxnSpPr>
        <xdr:cNvPr id="346" name="直線コネクタ 345"/>
        <xdr:cNvCxnSpPr/>
      </xdr:nvCxnSpPr>
      <xdr:spPr>
        <a:xfrm flipV="1">
          <a:off x="8032750" y="999998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8805" cy="259080"/>
    <xdr:sp macro="" textlink="">
      <xdr:nvSpPr>
        <xdr:cNvPr id="348" name="テキスト ボックス 347"/>
        <xdr:cNvSpPr txBox="1"/>
      </xdr:nvSpPr>
      <xdr:spPr>
        <a:xfrm>
          <a:off x="8561705" y="10057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119380</xdr:rowOff>
    </xdr:from>
    <xdr:to xmlns:xdr="http://schemas.openxmlformats.org/drawingml/2006/spreadsheetDrawing">
      <xdr:col>45</xdr:col>
      <xdr:colOff>174625</xdr:colOff>
      <xdr:row>58</xdr:row>
      <xdr:rowOff>57150</xdr:rowOff>
    </xdr:to>
    <xdr:cxnSp macro="">
      <xdr:nvCxnSpPr>
        <xdr:cNvPr id="349" name="直線コネクタ 348"/>
        <xdr:cNvCxnSpPr/>
      </xdr:nvCxnSpPr>
      <xdr:spPr>
        <a:xfrm>
          <a:off x="7210425" y="9892030"/>
          <a:ext cx="82232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97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8805" cy="258445"/>
    <xdr:sp macro="" textlink="">
      <xdr:nvSpPr>
        <xdr:cNvPr id="351" name="テキスト ボックス 350"/>
        <xdr:cNvSpPr txBox="1"/>
      </xdr:nvSpPr>
      <xdr:spPr>
        <a:xfrm>
          <a:off x="7752080" y="10064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119380</xdr:rowOff>
    </xdr:from>
    <xdr:to xmlns:xdr="http://schemas.openxmlformats.org/drawingml/2006/spreadsheetDrawing">
      <xdr:col>41</xdr:col>
      <xdr:colOff>50800</xdr:colOff>
      <xdr:row>58</xdr:row>
      <xdr:rowOff>1905</xdr:rowOff>
    </xdr:to>
    <xdr:cxnSp macro="">
      <xdr:nvCxnSpPr>
        <xdr:cNvPr id="352" name="直線コネクタ 351"/>
        <xdr:cNvCxnSpPr/>
      </xdr:nvCxnSpPr>
      <xdr:spPr>
        <a:xfrm flipV="1">
          <a:off x="6400800" y="9892030"/>
          <a:ext cx="8096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119380</xdr:rowOff>
    </xdr:from>
    <xdr:ext cx="598805" cy="259080"/>
    <xdr:sp macro="" textlink="">
      <xdr:nvSpPr>
        <xdr:cNvPr id="354" name="テキスト ボックス 353"/>
        <xdr:cNvSpPr txBox="1"/>
      </xdr:nvSpPr>
      <xdr:spPr>
        <a:xfrm>
          <a:off x="6942455" y="1006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8805" cy="259080"/>
    <xdr:sp macro="" textlink="">
      <xdr:nvSpPr>
        <xdr:cNvPr id="356" name="テキスト ボックス 355"/>
        <xdr:cNvSpPr txBox="1"/>
      </xdr:nvSpPr>
      <xdr:spPr>
        <a:xfrm>
          <a:off x="6116955" y="10059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6985</xdr:rowOff>
    </xdr:from>
    <xdr:to xmlns:xdr="http://schemas.openxmlformats.org/drawingml/2006/spreadsheetDrawing">
      <xdr:col>55</xdr:col>
      <xdr:colOff>50800</xdr:colOff>
      <xdr:row>58</xdr:row>
      <xdr:rowOff>109220</xdr:rowOff>
    </xdr:to>
    <xdr:sp macro="" textlink="">
      <xdr:nvSpPr>
        <xdr:cNvPr id="362" name="楕円 361"/>
        <xdr:cNvSpPr/>
      </xdr:nvSpPr>
      <xdr:spPr>
        <a:xfrm>
          <a:off x="9569450" y="99510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137795</xdr:rowOff>
    </xdr:from>
    <xdr:ext cx="598805" cy="259080"/>
    <xdr:sp macro="" textlink="">
      <xdr:nvSpPr>
        <xdr:cNvPr id="363" name="普通建設事業費該当値テキスト"/>
        <xdr:cNvSpPr txBox="1"/>
      </xdr:nvSpPr>
      <xdr:spPr>
        <a:xfrm>
          <a:off x="9655175" y="9738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5080</xdr:rowOff>
    </xdr:from>
    <xdr:to xmlns:xdr="http://schemas.openxmlformats.org/drawingml/2006/spreadsheetDrawing">
      <xdr:col>50</xdr:col>
      <xdr:colOff>165100</xdr:colOff>
      <xdr:row>58</xdr:row>
      <xdr:rowOff>106680</xdr:rowOff>
    </xdr:to>
    <xdr:sp macro="" textlink="">
      <xdr:nvSpPr>
        <xdr:cNvPr id="364" name="楕円 363"/>
        <xdr:cNvSpPr/>
      </xdr:nvSpPr>
      <xdr:spPr>
        <a:xfrm>
          <a:off x="879475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123190</xdr:rowOff>
    </xdr:from>
    <xdr:ext cx="598805" cy="258445"/>
    <xdr:sp macro="" textlink="">
      <xdr:nvSpPr>
        <xdr:cNvPr id="365" name="テキスト ボックス 364"/>
        <xdr:cNvSpPr txBox="1"/>
      </xdr:nvSpPr>
      <xdr:spPr>
        <a:xfrm>
          <a:off x="8561705" y="9724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6350</xdr:rowOff>
    </xdr:from>
    <xdr:to xmlns:xdr="http://schemas.openxmlformats.org/drawingml/2006/spreadsheetDrawing">
      <xdr:col>46</xdr:col>
      <xdr:colOff>38100</xdr:colOff>
      <xdr:row>58</xdr:row>
      <xdr:rowOff>107950</xdr:rowOff>
    </xdr:to>
    <xdr:sp macro="" textlink="">
      <xdr:nvSpPr>
        <xdr:cNvPr id="366" name="楕円 365"/>
        <xdr:cNvSpPr/>
      </xdr:nvSpPr>
      <xdr:spPr>
        <a:xfrm>
          <a:off x="7985125" y="9950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124460</xdr:rowOff>
    </xdr:from>
    <xdr:ext cx="598805" cy="259080"/>
    <xdr:sp macro="" textlink="">
      <xdr:nvSpPr>
        <xdr:cNvPr id="367" name="テキスト ボックス 366"/>
        <xdr:cNvSpPr txBox="1"/>
      </xdr:nvSpPr>
      <xdr:spPr>
        <a:xfrm>
          <a:off x="7752080" y="972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68580</xdr:rowOff>
    </xdr:from>
    <xdr:to xmlns:xdr="http://schemas.openxmlformats.org/drawingml/2006/spreadsheetDrawing">
      <xdr:col>41</xdr:col>
      <xdr:colOff>101600</xdr:colOff>
      <xdr:row>57</xdr:row>
      <xdr:rowOff>170180</xdr:rowOff>
    </xdr:to>
    <xdr:sp macro="" textlink="">
      <xdr:nvSpPr>
        <xdr:cNvPr id="368" name="楕円 367"/>
        <xdr:cNvSpPr/>
      </xdr:nvSpPr>
      <xdr:spPr>
        <a:xfrm>
          <a:off x="7159625"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15240</xdr:rowOff>
    </xdr:from>
    <xdr:ext cx="598805" cy="259080"/>
    <xdr:sp macro="" textlink="">
      <xdr:nvSpPr>
        <xdr:cNvPr id="369" name="テキスト ボックス 368"/>
        <xdr:cNvSpPr txBox="1"/>
      </xdr:nvSpPr>
      <xdr:spPr>
        <a:xfrm>
          <a:off x="6942455" y="9616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838,382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122555</xdr:rowOff>
    </xdr:from>
    <xdr:to xmlns:xdr="http://schemas.openxmlformats.org/drawingml/2006/spreadsheetDrawing">
      <xdr:col>36</xdr:col>
      <xdr:colOff>165100</xdr:colOff>
      <xdr:row>58</xdr:row>
      <xdr:rowOff>52705</xdr:rowOff>
    </xdr:to>
    <xdr:sp macro="" textlink="">
      <xdr:nvSpPr>
        <xdr:cNvPr id="370" name="楕円 369"/>
        <xdr:cNvSpPr/>
      </xdr:nvSpPr>
      <xdr:spPr>
        <a:xfrm>
          <a:off x="63500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69850</xdr:rowOff>
    </xdr:from>
    <xdr:ext cx="598805" cy="259080"/>
    <xdr:sp macro="" textlink="">
      <xdr:nvSpPr>
        <xdr:cNvPr id="371" name="テキスト ボックス 370"/>
        <xdr:cNvSpPr txBox="1"/>
      </xdr:nvSpPr>
      <xdr:spPr>
        <a:xfrm>
          <a:off x="6116955" y="9671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0" name="テキスト ボックス 379"/>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3" name="テキスト ボックス 382"/>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5" name="テキスト ボックス 384"/>
        <xdr:cNvSpPr txBox="1"/>
      </xdr:nvSpPr>
      <xdr:spPr>
        <a:xfrm>
          <a:off x="5426075"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87" name="テキスト ボックス 386"/>
        <xdr:cNvSpPr txBox="1"/>
      </xdr:nvSpPr>
      <xdr:spPr>
        <a:xfrm>
          <a:off x="5426075"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89" name="テキスト ボックス 388"/>
        <xdr:cNvSpPr txBox="1"/>
      </xdr:nvSpPr>
      <xdr:spPr>
        <a:xfrm>
          <a:off x="5426075"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1" name="テキスト ボックス 390"/>
        <xdr:cNvSpPr txBox="1"/>
      </xdr:nvSpPr>
      <xdr:spPr>
        <a:xfrm>
          <a:off x="5426075"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8445"/>
    <xdr:sp macro="" textlink="">
      <xdr:nvSpPr>
        <xdr:cNvPr id="394" name="普通建設事業費 （ うち新規整備　）最小値テキスト"/>
        <xdr:cNvSpPr txBox="1"/>
      </xdr:nvSpPr>
      <xdr:spPr>
        <a:xfrm>
          <a:off x="9655175" y="13552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116205</xdr:rowOff>
    </xdr:from>
    <xdr:to xmlns:xdr="http://schemas.openxmlformats.org/drawingml/2006/spreadsheetDrawing">
      <xdr:col>55</xdr:col>
      <xdr:colOff>0</xdr:colOff>
      <xdr:row>78</xdr:row>
      <xdr:rowOff>129540</xdr:rowOff>
    </xdr:to>
    <xdr:cxnSp macro="">
      <xdr:nvCxnSpPr>
        <xdr:cNvPr id="398" name="直線コネクタ 397"/>
        <xdr:cNvCxnSpPr/>
      </xdr:nvCxnSpPr>
      <xdr:spPr>
        <a:xfrm>
          <a:off x="8845550" y="13489305"/>
          <a:ext cx="7588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9655175"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107315</xdr:rowOff>
    </xdr:from>
    <xdr:to xmlns:xdr="http://schemas.openxmlformats.org/drawingml/2006/spreadsheetDrawing">
      <xdr:col>50</xdr:col>
      <xdr:colOff>114300</xdr:colOff>
      <xdr:row>78</xdr:row>
      <xdr:rowOff>116205</xdr:rowOff>
    </xdr:to>
    <xdr:cxnSp macro="">
      <xdr:nvCxnSpPr>
        <xdr:cNvPr id="401" name="直線コネクタ 400"/>
        <xdr:cNvCxnSpPr/>
      </xdr:nvCxnSpPr>
      <xdr:spPr>
        <a:xfrm>
          <a:off x="8032750" y="1348041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163195</xdr:rowOff>
    </xdr:from>
    <xdr:ext cx="534035" cy="259080"/>
    <xdr:sp macro="" textlink="">
      <xdr:nvSpPr>
        <xdr:cNvPr id="403" name="テキスト ボックス 402"/>
        <xdr:cNvSpPr txBox="1"/>
      </xdr:nvSpPr>
      <xdr:spPr>
        <a:xfrm>
          <a:off x="8594090" y="13536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86360</xdr:rowOff>
    </xdr:from>
    <xdr:to xmlns:xdr="http://schemas.openxmlformats.org/drawingml/2006/spreadsheetDrawing">
      <xdr:col>45</xdr:col>
      <xdr:colOff>174625</xdr:colOff>
      <xdr:row>78</xdr:row>
      <xdr:rowOff>107315</xdr:rowOff>
    </xdr:to>
    <xdr:cxnSp macro="">
      <xdr:nvCxnSpPr>
        <xdr:cNvPr id="404" name="直線コネクタ 403"/>
        <xdr:cNvCxnSpPr/>
      </xdr:nvCxnSpPr>
      <xdr:spPr>
        <a:xfrm>
          <a:off x="7210425" y="1345946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3444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163830</xdr:rowOff>
    </xdr:from>
    <xdr:ext cx="534035" cy="259080"/>
    <xdr:sp macro="" textlink="">
      <xdr:nvSpPr>
        <xdr:cNvPr id="406" name="テキスト ボックス 405"/>
        <xdr:cNvSpPr txBox="1"/>
      </xdr:nvSpPr>
      <xdr:spPr>
        <a:xfrm>
          <a:off x="7784465" y="13536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86360</xdr:rowOff>
    </xdr:from>
    <xdr:to xmlns:xdr="http://schemas.openxmlformats.org/drawingml/2006/spreadsheetDrawing">
      <xdr:col>41</xdr:col>
      <xdr:colOff>50800</xdr:colOff>
      <xdr:row>78</xdr:row>
      <xdr:rowOff>126365</xdr:rowOff>
    </xdr:to>
    <xdr:cxnSp macro="">
      <xdr:nvCxnSpPr>
        <xdr:cNvPr id="407" name="直線コネクタ 406"/>
        <xdr:cNvCxnSpPr/>
      </xdr:nvCxnSpPr>
      <xdr:spPr>
        <a:xfrm flipV="1">
          <a:off x="6400800" y="13459460"/>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166370</xdr:rowOff>
    </xdr:from>
    <xdr:ext cx="534035" cy="258445"/>
    <xdr:sp macro="" textlink="">
      <xdr:nvSpPr>
        <xdr:cNvPr id="409" name="テキスト ボックス 408"/>
        <xdr:cNvSpPr txBox="1"/>
      </xdr:nvSpPr>
      <xdr:spPr>
        <a:xfrm>
          <a:off x="6974840" y="13539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4035" cy="258445"/>
    <xdr:sp macro="" textlink="">
      <xdr:nvSpPr>
        <xdr:cNvPr id="411" name="テキスト ボックス 410"/>
        <xdr:cNvSpPr txBox="1"/>
      </xdr:nvSpPr>
      <xdr:spPr>
        <a:xfrm>
          <a:off x="6149340" y="13219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78740</xdr:rowOff>
    </xdr:from>
    <xdr:to xmlns:xdr="http://schemas.openxmlformats.org/drawingml/2006/spreadsheetDrawing">
      <xdr:col>55</xdr:col>
      <xdr:colOff>50800</xdr:colOff>
      <xdr:row>79</xdr:row>
      <xdr:rowOff>8890</xdr:rowOff>
    </xdr:to>
    <xdr:sp macro="" textlink="">
      <xdr:nvSpPr>
        <xdr:cNvPr id="417" name="楕円 416"/>
        <xdr:cNvSpPr/>
      </xdr:nvSpPr>
      <xdr:spPr>
        <a:xfrm>
          <a:off x="9569450" y="13451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534670" cy="258445"/>
    <xdr:sp macro="" textlink="">
      <xdr:nvSpPr>
        <xdr:cNvPr id="418" name="普通建設事業費 （ うち新規整備　）該当値テキスト"/>
        <xdr:cNvSpPr txBox="1"/>
      </xdr:nvSpPr>
      <xdr:spPr>
        <a:xfrm>
          <a:off x="9655175" y="13425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65405</xdr:rowOff>
    </xdr:from>
    <xdr:to xmlns:xdr="http://schemas.openxmlformats.org/drawingml/2006/spreadsheetDrawing">
      <xdr:col>50</xdr:col>
      <xdr:colOff>165100</xdr:colOff>
      <xdr:row>78</xdr:row>
      <xdr:rowOff>167005</xdr:rowOff>
    </xdr:to>
    <xdr:sp macro="" textlink="">
      <xdr:nvSpPr>
        <xdr:cNvPr id="419" name="楕円 418"/>
        <xdr:cNvSpPr/>
      </xdr:nvSpPr>
      <xdr:spPr>
        <a:xfrm>
          <a:off x="879475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77</xdr:row>
      <xdr:rowOff>12065</xdr:rowOff>
    </xdr:from>
    <xdr:ext cx="598805" cy="259080"/>
    <xdr:sp macro="" textlink="">
      <xdr:nvSpPr>
        <xdr:cNvPr id="420" name="テキスト ボックス 419"/>
        <xdr:cNvSpPr txBox="1"/>
      </xdr:nvSpPr>
      <xdr:spPr>
        <a:xfrm>
          <a:off x="8561705" y="13213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56515</xdr:rowOff>
    </xdr:from>
    <xdr:to xmlns:xdr="http://schemas.openxmlformats.org/drawingml/2006/spreadsheetDrawing">
      <xdr:col>46</xdr:col>
      <xdr:colOff>38100</xdr:colOff>
      <xdr:row>78</xdr:row>
      <xdr:rowOff>158115</xdr:rowOff>
    </xdr:to>
    <xdr:sp macro="" textlink="">
      <xdr:nvSpPr>
        <xdr:cNvPr id="421" name="楕円 420"/>
        <xdr:cNvSpPr/>
      </xdr:nvSpPr>
      <xdr:spPr>
        <a:xfrm>
          <a:off x="7985125" y="13429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77</xdr:row>
      <xdr:rowOff>3175</xdr:rowOff>
    </xdr:from>
    <xdr:ext cx="598805" cy="259080"/>
    <xdr:sp macro="" textlink="">
      <xdr:nvSpPr>
        <xdr:cNvPr id="422" name="テキスト ボックス 421"/>
        <xdr:cNvSpPr txBox="1"/>
      </xdr:nvSpPr>
      <xdr:spPr>
        <a:xfrm>
          <a:off x="7752080" y="13204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34925</xdr:rowOff>
    </xdr:from>
    <xdr:to xmlns:xdr="http://schemas.openxmlformats.org/drawingml/2006/spreadsheetDrawing">
      <xdr:col>41</xdr:col>
      <xdr:colOff>101600</xdr:colOff>
      <xdr:row>78</xdr:row>
      <xdr:rowOff>136525</xdr:rowOff>
    </xdr:to>
    <xdr:sp macro="" textlink="">
      <xdr:nvSpPr>
        <xdr:cNvPr id="423" name="楕円 422"/>
        <xdr:cNvSpPr/>
      </xdr:nvSpPr>
      <xdr:spPr>
        <a:xfrm>
          <a:off x="7159625"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153035</xdr:rowOff>
    </xdr:from>
    <xdr:ext cx="598805" cy="259080"/>
    <xdr:sp macro="" textlink="">
      <xdr:nvSpPr>
        <xdr:cNvPr id="424" name="テキスト ボックス 423"/>
        <xdr:cNvSpPr txBox="1"/>
      </xdr:nvSpPr>
      <xdr:spPr>
        <a:xfrm>
          <a:off x="6942455" y="13183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75565</xdr:rowOff>
    </xdr:from>
    <xdr:to xmlns:xdr="http://schemas.openxmlformats.org/drawingml/2006/spreadsheetDrawing">
      <xdr:col>36</xdr:col>
      <xdr:colOff>165100</xdr:colOff>
      <xdr:row>79</xdr:row>
      <xdr:rowOff>6350</xdr:rowOff>
    </xdr:to>
    <xdr:sp macro="" textlink="">
      <xdr:nvSpPr>
        <xdr:cNvPr id="425" name="楕円 424"/>
        <xdr:cNvSpPr/>
      </xdr:nvSpPr>
      <xdr:spPr>
        <a:xfrm>
          <a:off x="63500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168275</xdr:rowOff>
    </xdr:from>
    <xdr:ext cx="534035" cy="258445"/>
    <xdr:sp macro="" textlink="">
      <xdr:nvSpPr>
        <xdr:cNvPr id="426" name="テキスト ボックス 425"/>
        <xdr:cNvSpPr txBox="1"/>
      </xdr:nvSpPr>
      <xdr:spPr>
        <a:xfrm>
          <a:off x="6149340" y="13541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5" name="テキスト ボックス 434"/>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38" name="テキスト ボックス 437"/>
        <xdr:cNvSpPr txBox="1"/>
      </xdr:nvSpPr>
      <xdr:spPr>
        <a:xfrm>
          <a:off x="5831205"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0" name="テキスト ボックス 439"/>
        <xdr:cNvSpPr txBox="1"/>
      </xdr:nvSpPr>
      <xdr:spPr>
        <a:xfrm>
          <a:off x="5516245"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2" name="テキスト ボックス 441"/>
        <xdr:cNvSpPr txBox="1"/>
      </xdr:nvSpPr>
      <xdr:spPr>
        <a:xfrm>
          <a:off x="5516245"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4" name="テキスト ボックス 443"/>
        <xdr:cNvSpPr txBox="1"/>
      </xdr:nvSpPr>
      <xdr:spPr>
        <a:xfrm>
          <a:off x="5516245"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46" name="テキスト ボックス 445"/>
        <xdr:cNvSpPr txBox="1"/>
      </xdr:nvSpPr>
      <xdr:spPr>
        <a:xfrm>
          <a:off x="5516245"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8" name="テキスト ボックス 447"/>
        <xdr:cNvSpPr txBox="1"/>
      </xdr:nvSpPr>
      <xdr:spPr>
        <a:xfrm>
          <a:off x="542607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9655175"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60325</xdr:rowOff>
    </xdr:from>
    <xdr:to xmlns:xdr="http://schemas.openxmlformats.org/drawingml/2006/spreadsheetDrawing">
      <xdr:col>55</xdr:col>
      <xdr:colOff>0</xdr:colOff>
      <xdr:row>96</xdr:row>
      <xdr:rowOff>137795</xdr:rowOff>
    </xdr:to>
    <xdr:cxnSp macro="">
      <xdr:nvCxnSpPr>
        <xdr:cNvPr id="455" name="直線コネクタ 454"/>
        <xdr:cNvCxnSpPr/>
      </xdr:nvCxnSpPr>
      <xdr:spPr>
        <a:xfrm flipV="1">
          <a:off x="8845550" y="16519525"/>
          <a:ext cx="7588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8445"/>
    <xdr:sp macro="" textlink="">
      <xdr:nvSpPr>
        <xdr:cNvPr id="456" name="普通建設事業費 （ うち更新整備　）平均値テキスト"/>
        <xdr:cNvSpPr txBox="1"/>
      </xdr:nvSpPr>
      <xdr:spPr>
        <a:xfrm>
          <a:off x="9655175" y="166617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137795</xdr:rowOff>
    </xdr:from>
    <xdr:to xmlns:xdr="http://schemas.openxmlformats.org/drawingml/2006/spreadsheetDrawing">
      <xdr:col>50</xdr:col>
      <xdr:colOff>114300</xdr:colOff>
      <xdr:row>97</xdr:row>
      <xdr:rowOff>3175</xdr:rowOff>
    </xdr:to>
    <xdr:cxnSp macro="">
      <xdr:nvCxnSpPr>
        <xdr:cNvPr id="458" name="直線コネクタ 457"/>
        <xdr:cNvCxnSpPr/>
      </xdr:nvCxnSpPr>
      <xdr:spPr>
        <a:xfrm flipV="1">
          <a:off x="8032750" y="16596995"/>
          <a:ext cx="812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86360</xdr:rowOff>
    </xdr:from>
    <xdr:ext cx="598805" cy="258445"/>
    <xdr:sp macro="" textlink="">
      <xdr:nvSpPr>
        <xdr:cNvPr id="460" name="テキスト ボックス 459"/>
        <xdr:cNvSpPr txBox="1"/>
      </xdr:nvSpPr>
      <xdr:spPr>
        <a:xfrm>
          <a:off x="8561705" y="16717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114300</xdr:rowOff>
    </xdr:from>
    <xdr:to xmlns:xdr="http://schemas.openxmlformats.org/drawingml/2006/spreadsheetDrawing">
      <xdr:col>45</xdr:col>
      <xdr:colOff>174625</xdr:colOff>
      <xdr:row>97</xdr:row>
      <xdr:rowOff>3175</xdr:rowOff>
    </xdr:to>
    <xdr:cxnSp macro="">
      <xdr:nvCxnSpPr>
        <xdr:cNvPr id="461" name="直線コネクタ 460"/>
        <xdr:cNvCxnSpPr/>
      </xdr:nvCxnSpPr>
      <xdr:spPr>
        <a:xfrm>
          <a:off x="7210425" y="15887700"/>
          <a:ext cx="822325" cy="746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985125" y="166960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158115</xdr:rowOff>
    </xdr:from>
    <xdr:ext cx="598805" cy="258445"/>
    <xdr:sp macro="" textlink="">
      <xdr:nvSpPr>
        <xdr:cNvPr id="463" name="テキスト ボックス 462"/>
        <xdr:cNvSpPr txBox="1"/>
      </xdr:nvSpPr>
      <xdr:spPr>
        <a:xfrm>
          <a:off x="7752080" y="16788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92</xdr:row>
      <xdr:rowOff>114300</xdr:rowOff>
    </xdr:from>
    <xdr:to xmlns:xdr="http://schemas.openxmlformats.org/drawingml/2006/spreadsheetDrawing">
      <xdr:col>41</xdr:col>
      <xdr:colOff>50800</xdr:colOff>
      <xdr:row>93</xdr:row>
      <xdr:rowOff>74930</xdr:rowOff>
    </xdr:to>
    <xdr:cxnSp macro="">
      <xdr:nvCxnSpPr>
        <xdr:cNvPr id="464" name="直線コネクタ 463"/>
        <xdr:cNvCxnSpPr/>
      </xdr:nvCxnSpPr>
      <xdr:spPr>
        <a:xfrm flipV="1">
          <a:off x="6400800" y="15887700"/>
          <a:ext cx="809625"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159625"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163830</xdr:rowOff>
    </xdr:from>
    <xdr:ext cx="598805" cy="259080"/>
    <xdr:sp macro="" textlink="">
      <xdr:nvSpPr>
        <xdr:cNvPr id="466" name="テキスト ボックス 465"/>
        <xdr:cNvSpPr txBox="1"/>
      </xdr:nvSpPr>
      <xdr:spPr>
        <a:xfrm>
          <a:off x="6942455" y="1679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350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130810</xdr:rowOff>
    </xdr:from>
    <xdr:ext cx="598805" cy="259080"/>
    <xdr:sp macro="" textlink="">
      <xdr:nvSpPr>
        <xdr:cNvPr id="468" name="テキスト ボックス 467"/>
        <xdr:cNvSpPr txBox="1"/>
      </xdr:nvSpPr>
      <xdr:spPr>
        <a:xfrm>
          <a:off x="6116955" y="16761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9525</xdr:rowOff>
    </xdr:from>
    <xdr:to xmlns:xdr="http://schemas.openxmlformats.org/drawingml/2006/spreadsheetDrawing">
      <xdr:col>55</xdr:col>
      <xdr:colOff>50800</xdr:colOff>
      <xdr:row>96</xdr:row>
      <xdr:rowOff>111125</xdr:rowOff>
    </xdr:to>
    <xdr:sp macro="" textlink="">
      <xdr:nvSpPr>
        <xdr:cNvPr id="474" name="楕円 473"/>
        <xdr:cNvSpPr/>
      </xdr:nvSpPr>
      <xdr:spPr>
        <a:xfrm>
          <a:off x="9569450" y="16468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32385</xdr:rowOff>
    </xdr:from>
    <xdr:ext cx="598805" cy="258445"/>
    <xdr:sp macro="" textlink="">
      <xdr:nvSpPr>
        <xdr:cNvPr id="475" name="普通建設事業費 （ うち更新整備　）該当値テキスト"/>
        <xdr:cNvSpPr txBox="1"/>
      </xdr:nvSpPr>
      <xdr:spPr>
        <a:xfrm>
          <a:off x="9655175" y="16320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86995</xdr:rowOff>
    </xdr:from>
    <xdr:to xmlns:xdr="http://schemas.openxmlformats.org/drawingml/2006/spreadsheetDrawing">
      <xdr:col>50</xdr:col>
      <xdr:colOff>165100</xdr:colOff>
      <xdr:row>97</xdr:row>
      <xdr:rowOff>17780</xdr:rowOff>
    </xdr:to>
    <xdr:sp macro="" textlink="">
      <xdr:nvSpPr>
        <xdr:cNvPr id="476" name="楕円 475"/>
        <xdr:cNvSpPr/>
      </xdr:nvSpPr>
      <xdr:spPr>
        <a:xfrm>
          <a:off x="879475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33655</xdr:rowOff>
    </xdr:from>
    <xdr:ext cx="598805" cy="258445"/>
    <xdr:sp macro="" textlink="">
      <xdr:nvSpPr>
        <xdr:cNvPr id="477" name="テキスト ボックス 476"/>
        <xdr:cNvSpPr txBox="1"/>
      </xdr:nvSpPr>
      <xdr:spPr>
        <a:xfrm>
          <a:off x="8561705" y="16321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123825</xdr:rowOff>
    </xdr:from>
    <xdr:to xmlns:xdr="http://schemas.openxmlformats.org/drawingml/2006/spreadsheetDrawing">
      <xdr:col>46</xdr:col>
      <xdr:colOff>38100</xdr:colOff>
      <xdr:row>97</xdr:row>
      <xdr:rowOff>53975</xdr:rowOff>
    </xdr:to>
    <xdr:sp macro="" textlink="">
      <xdr:nvSpPr>
        <xdr:cNvPr id="478" name="楕円 477"/>
        <xdr:cNvSpPr/>
      </xdr:nvSpPr>
      <xdr:spPr>
        <a:xfrm>
          <a:off x="7985125" y="16583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70485</xdr:rowOff>
    </xdr:from>
    <xdr:ext cx="598805" cy="259080"/>
    <xdr:sp macro="" textlink="">
      <xdr:nvSpPr>
        <xdr:cNvPr id="479" name="テキスト ボックス 478"/>
        <xdr:cNvSpPr txBox="1"/>
      </xdr:nvSpPr>
      <xdr:spPr>
        <a:xfrm>
          <a:off x="7752080" y="163582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92</xdr:row>
      <xdr:rowOff>63500</xdr:rowOff>
    </xdr:from>
    <xdr:to xmlns:xdr="http://schemas.openxmlformats.org/drawingml/2006/spreadsheetDrawing">
      <xdr:col>41</xdr:col>
      <xdr:colOff>101600</xdr:colOff>
      <xdr:row>92</xdr:row>
      <xdr:rowOff>165100</xdr:rowOff>
    </xdr:to>
    <xdr:sp macro="" textlink="">
      <xdr:nvSpPr>
        <xdr:cNvPr id="480" name="楕円 479"/>
        <xdr:cNvSpPr/>
      </xdr:nvSpPr>
      <xdr:spPr>
        <a:xfrm>
          <a:off x="7159625" y="158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91</xdr:row>
      <xdr:rowOff>10160</xdr:rowOff>
    </xdr:from>
    <xdr:ext cx="598805" cy="259080"/>
    <xdr:sp macro="" textlink="">
      <xdr:nvSpPr>
        <xdr:cNvPr id="481" name="テキスト ボックス 480"/>
        <xdr:cNvSpPr txBox="1"/>
      </xdr:nvSpPr>
      <xdr:spPr>
        <a:xfrm>
          <a:off x="6942455" y="15612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24130</xdr:rowOff>
    </xdr:from>
    <xdr:to xmlns:xdr="http://schemas.openxmlformats.org/drawingml/2006/spreadsheetDrawing">
      <xdr:col>36</xdr:col>
      <xdr:colOff>165100</xdr:colOff>
      <xdr:row>93</xdr:row>
      <xdr:rowOff>125730</xdr:rowOff>
    </xdr:to>
    <xdr:sp macro="" textlink="">
      <xdr:nvSpPr>
        <xdr:cNvPr id="482" name="楕円 481"/>
        <xdr:cNvSpPr/>
      </xdr:nvSpPr>
      <xdr:spPr>
        <a:xfrm>
          <a:off x="6350000" y="159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91</xdr:row>
      <xdr:rowOff>142240</xdr:rowOff>
    </xdr:from>
    <xdr:ext cx="598805" cy="259080"/>
    <xdr:sp macro="" textlink="">
      <xdr:nvSpPr>
        <xdr:cNvPr id="483" name="テキスト ボックス 482"/>
        <xdr:cNvSpPr txBox="1"/>
      </xdr:nvSpPr>
      <xdr:spPr>
        <a:xfrm>
          <a:off x="6116955" y="1574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2" name="テキスト ボックス 491"/>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920" cy="258445"/>
    <xdr:sp macro="" textlink="">
      <xdr:nvSpPr>
        <xdr:cNvPr id="495" name="テキスト ボックス 494"/>
        <xdr:cNvSpPr txBox="1"/>
      </xdr:nvSpPr>
      <xdr:spPr>
        <a:xfrm>
          <a:off x="11181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5630" cy="258445"/>
    <xdr:sp macro="" textlink="">
      <xdr:nvSpPr>
        <xdr:cNvPr id="497" name="テキスト ボックス 496"/>
        <xdr:cNvSpPr txBox="1"/>
      </xdr:nvSpPr>
      <xdr:spPr>
        <a:xfrm>
          <a:off x="10866120" y="6055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5630" cy="258445"/>
    <xdr:sp macro="" textlink="">
      <xdr:nvSpPr>
        <xdr:cNvPr id="499" name="テキスト ボックス 498"/>
        <xdr:cNvSpPr txBox="1"/>
      </xdr:nvSpPr>
      <xdr:spPr>
        <a:xfrm>
          <a:off x="10866120" y="5598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5630" cy="258445"/>
    <xdr:sp macro="" textlink="">
      <xdr:nvSpPr>
        <xdr:cNvPr id="501" name="テキスト ボックス 500"/>
        <xdr:cNvSpPr txBox="1"/>
      </xdr:nvSpPr>
      <xdr:spPr>
        <a:xfrm>
          <a:off x="10866120" y="5140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3" name="テキスト ボックス 502"/>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8445"/>
    <xdr:sp macro="" textlink="">
      <xdr:nvSpPr>
        <xdr:cNvPr id="506" name="災害復旧事業費最小値テキスト"/>
        <xdr:cNvSpPr txBox="1"/>
      </xdr:nvSpPr>
      <xdr:spPr>
        <a:xfrm>
          <a:off x="1501775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90170</xdr:rowOff>
    </xdr:from>
    <xdr:to xmlns:xdr="http://schemas.openxmlformats.org/drawingml/2006/spreadsheetDrawing">
      <xdr:col>85</xdr:col>
      <xdr:colOff>127000</xdr:colOff>
      <xdr:row>38</xdr:row>
      <xdr:rowOff>98425</xdr:rowOff>
    </xdr:to>
    <xdr:cxnSp macro="">
      <xdr:nvCxnSpPr>
        <xdr:cNvPr id="510" name="直線コネクタ 509"/>
        <xdr:cNvCxnSpPr/>
      </xdr:nvCxnSpPr>
      <xdr:spPr>
        <a:xfrm flipV="1">
          <a:off x="14195425" y="660527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53975</xdr:rowOff>
    </xdr:from>
    <xdr:ext cx="534670" cy="258445"/>
    <xdr:sp macro="" textlink="">
      <xdr:nvSpPr>
        <xdr:cNvPr id="511" name="災害復旧事業費平均値テキスト"/>
        <xdr:cNvSpPr txBox="1"/>
      </xdr:nvSpPr>
      <xdr:spPr>
        <a:xfrm>
          <a:off x="15017750" y="6397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66675</xdr:rowOff>
    </xdr:from>
    <xdr:to xmlns:xdr="http://schemas.openxmlformats.org/drawingml/2006/spreadsheetDrawing">
      <xdr:col>81</xdr:col>
      <xdr:colOff>50800</xdr:colOff>
      <xdr:row>38</xdr:row>
      <xdr:rowOff>98425</xdr:rowOff>
    </xdr:to>
    <xdr:cxnSp macro="">
      <xdr:nvCxnSpPr>
        <xdr:cNvPr id="513" name="直線コネクタ 512"/>
        <xdr:cNvCxnSpPr/>
      </xdr:nvCxnSpPr>
      <xdr:spPr>
        <a:xfrm>
          <a:off x="13385800" y="658177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4035" cy="259080"/>
    <xdr:sp macro="" textlink="">
      <xdr:nvSpPr>
        <xdr:cNvPr id="515" name="テキスト ボックス 514"/>
        <xdr:cNvSpPr txBox="1"/>
      </xdr:nvSpPr>
      <xdr:spPr>
        <a:xfrm>
          <a:off x="13959840" y="6325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66675</xdr:rowOff>
    </xdr:from>
    <xdr:to xmlns:xdr="http://schemas.openxmlformats.org/drawingml/2006/spreadsheetDrawing">
      <xdr:col>76</xdr:col>
      <xdr:colOff>114300</xdr:colOff>
      <xdr:row>38</xdr:row>
      <xdr:rowOff>66675</xdr:rowOff>
    </xdr:to>
    <xdr:cxnSp macro="">
      <xdr:nvCxnSpPr>
        <xdr:cNvPr id="516" name="直線コネクタ 515"/>
        <xdr:cNvCxnSpPr/>
      </xdr:nvCxnSpPr>
      <xdr:spPr>
        <a:xfrm flipV="1">
          <a:off x="12573000" y="658177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4035" cy="259080"/>
    <xdr:sp macro="" textlink="">
      <xdr:nvSpPr>
        <xdr:cNvPr id="518" name="テキスト ボックス 517"/>
        <xdr:cNvSpPr txBox="1"/>
      </xdr:nvSpPr>
      <xdr:spPr>
        <a:xfrm>
          <a:off x="13134340" y="6644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66675</xdr:rowOff>
    </xdr:from>
    <xdr:to xmlns:xdr="http://schemas.openxmlformats.org/drawingml/2006/spreadsheetDrawing">
      <xdr:col>71</xdr:col>
      <xdr:colOff>174625</xdr:colOff>
      <xdr:row>38</xdr:row>
      <xdr:rowOff>84455</xdr:rowOff>
    </xdr:to>
    <xdr:cxnSp macro="">
      <xdr:nvCxnSpPr>
        <xdr:cNvPr id="519" name="直線コネクタ 518"/>
        <xdr:cNvCxnSpPr/>
      </xdr:nvCxnSpPr>
      <xdr:spPr>
        <a:xfrm flipV="1">
          <a:off x="11750675" y="658177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137795</xdr:rowOff>
    </xdr:from>
    <xdr:ext cx="534035" cy="259080"/>
    <xdr:sp macro="" textlink="">
      <xdr:nvSpPr>
        <xdr:cNvPr id="521" name="テキスト ボックス 520"/>
        <xdr:cNvSpPr txBox="1"/>
      </xdr:nvSpPr>
      <xdr:spPr>
        <a:xfrm>
          <a:off x="12324715" y="6652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143510</xdr:rowOff>
    </xdr:from>
    <xdr:ext cx="534035" cy="258445"/>
    <xdr:sp macro="" textlink="">
      <xdr:nvSpPr>
        <xdr:cNvPr id="523" name="テキスト ボックス 522"/>
        <xdr:cNvSpPr txBox="1"/>
      </xdr:nvSpPr>
      <xdr:spPr>
        <a:xfrm>
          <a:off x="11515090" y="6658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39370</xdr:rowOff>
    </xdr:from>
    <xdr:to xmlns:xdr="http://schemas.openxmlformats.org/drawingml/2006/spreadsheetDrawing">
      <xdr:col>85</xdr:col>
      <xdr:colOff>174625</xdr:colOff>
      <xdr:row>38</xdr:row>
      <xdr:rowOff>140970</xdr:rowOff>
    </xdr:to>
    <xdr:sp macro="" textlink="">
      <xdr:nvSpPr>
        <xdr:cNvPr id="529" name="楕円 528"/>
        <xdr:cNvSpPr/>
      </xdr:nvSpPr>
      <xdr:spPr>
        <a:xfrm>
          <a:off x="14919325" y="65544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9525</xdr:rowOff>
    </xdr:from>
    <xdr:ext cx="534670" cy="258445"/>
    <xdr:sp macro="" textlink="">
      <xdr:nvSpPr>
        <xdr:cNvPr id="530" name="災害復旧事業費該当値テキスト"/>
        <xdr:cNvSpPr txBox="1"/>
      </xdr:nvSpPr>
      <xdr:spPr>
        <a:xfrm>
          <a:off x="15017750" y="6524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47625</xdr:rowOff>
    </xdr:from>
    <xdr:to xmlns:xdr="http://schemas.openxmlformats.org/drawingml/2006/spreadsheetDrawing">
      <xdr:col>81</xdr:col>
      <xdr:colOff>101600</xdr:colOff>
      <xdr:row>38</xdr:row>
      <xdr:rowOff>149225</xdr:rowOff>
    </xdr:to>
    <xdr:sp macro="" textlink="">
      <xdr:nvSpPr>
        <xdr:cNvPr id="531" name="楕円 530"/>
        <xdr:cNvSpPr/>
      </xdr:nvSpPr>
      <xdr:spPr>
        <a:xfrm>
          <a:off x="14144625"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140335</xdr:rowOff>
    </xdr:from>
    <xdr:ext cx="534035" cy="259080"/>
    <xdr:sp macro="" textlink="">
      <xdr:nvSpPr>
        <xdr:cNvPr id="532" name="テキスト ボックス 531"/>
        <xdr:cNvSpPr txBox="1"/>
      </xdr:nvSpPr>
      <xdr:spPr>
        <a:xfrm>
          <a:off x="13959840" y="6655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15875</xdr:rowOff>
    </xdr:from>
    <xdr:to xmlns:xdr="http://schemas.openxmlformats.org/drawingml/2006/spreadsheetDrawing">
      <xdr:col>76</xdr:col>
      <xdr:colOff>165100</xdr:colOff>
      <xdr:row>38</xdr:row>
      <xdr:rowOff>117475</xdr:rowOff>
    </xdr:to>
    <xdr:sp macro="" textlink="">
      <xdr:nvSpPr>
        <xdr:cNvPr id="533" name="楕円 532"/>
        <xdr:cNvSpPr/>
      </xdr:nvSpPr>
      <xdr:spPr>
        <a:xfrm>
          <a:off x="133350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133985</xdr:rowOff>
    </xdr:from>
    <xdr:ext cx="534035" cy="258445"/>
    <xdr:sp macro="" textlink="">
      <xdr:nvSpPr>
        <xdr:cNvPr id="534" name="テキスト ボックス 533"/>
        <xdr:cNvSpPr txBox="1"/>
      </xdr:nvSpPr>
      <xdr:spPr>
        <a:xfrm>
          <a:off x="13134340" y="630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15875</xdr:rowOff>
    </xdr:from>
    <xdr:to xmlns:xdr="http://schemas.openxmlformats.org/drawingml/2006/spreadsheetDrawing">
      <xdr:col>72</xdr:col>
      <xdr:colOff>38100</xdr:colOff>
      <xdr:row>38</xdr:row>
      <xdr:rowOff>117475</xdr:rowOff>
    </xdr:to>
    <xdr:sp macro="" textlink="">
      <xdr:nvSpPr>
        <xdr:cNvPr id="535" name="楕円 534"/>
        <xdr:cNvSpPr/>
      </xdr:nvSpPr>
      <xdr:spPr>
        <a:xfrm>
          <a:off x="12525375" y="6530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133985</xdr:rowOff>
    </xdr:from>
    <xdr:ext cx="534035" cy="258445"/>
    <xdr:sp macro="" textlink="">
      <xdr:nvSpPr>
        <xdr:cNvPr id="536" name="テキスト ボックス 535"/>
        <xdr:cNvSpPr txBox="1"/>
      </xdr:nvSpPr>
      <xdr:spPr>
        <a:xfrm>
          <a:off x="12324715" y="630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33655</xdr:rowOff>
    </xdr:from>
    <xdr:to xmlns:xdr="http://schemas.openxmlformats.org/drawingml/2006/spreadsheetDrawing">
      <xdr:col>67</xdr:col>
      <xdr:colOff>101600</xdr:colOff>
      <xdr:row>38</xdr:row>
      <xdr:rowOff>135255</xdr:rowOff>
    </xdr:to>
    <xdr:sp macro="" textlink="">
      <xdr:nvSpPr>
        <xdr:cNvPr id="537" name="楕円 536"/>
        <xdr:cNvSpPr/>
      </xdr:nvSpPr>
      <xdr:spPr>
        <a:xfrm>
          <a:off x="11699875"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151765</xdr:rowOff>
    </xdr:from>
    <xdr:ext cx="534035" cy="259080"/>
    <xdr:sp macro="" textlink="">
      <xdr:nvSpPr>
        <xdr:cNvPr id="538" name="テキスト ボックス 537"/>
        <xdr:cNvSpPr txBox="1"/>
      </xdr:nvSpPr>
      <xdr:spPr>
        <a:xfrm>
          <a:off x="11515090" y="6323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47" name="テキスト ボックス 546"/>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920" cy="258445"/>
    <xdr:sp macro="" textlink="">
      <xdr:nvSpPr>
        <xdr:cNvPr id="550" name="テキスト ボックス 549"/>
        <xdr:cNvSpPr txBox="1"/>
      </xdr:nvSpPr>
      <xdr:spPr>
        <a:xfrm>
          <a:off x="11181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8445"/>
    <xdr:sp macro="" textlink="">
      <xdr:nvSpPr>
        <xdr:cNvPr id="552" name="テキスト ボックス 551"/>
        <xdr:cNvSpPr txBox="1"/>
      </xdr:nvSpPr>
      <xdr:spPr>
        <a:xfrm>
          <a:off x="10994390" y="9484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725" cy="258445"/>
    <xdr:sp macro="" textlink="">
      <xdr:nvSpPr>
        <xdr:cNvPr id="554" name="テキスト ボックス 553"/>
        <xdr:cNvSpPr txBox="1"/>
      </xdr:nvSpPr>
      <xdr:spPr>
        <a:xfrm>
          <a:off x="1099439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6725" cy="258445"/>
    <xdr:sp macro="" textlink="">
      <xdr:nvSpPr>
        <xdr:cNvPr id="556" name="テキスト ボックス 555"/>
        <xdr:cNvSpPr txBox="1"/>
      </xdr:nvSpPr>
      <xdr:spPr>
        <a:xfrm>
          <a:off x="10994390" y="8569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8" name="テキスト ボックス 557"/>
        <xdr:cNvSpPr txBox="1"/>
      </xdr:nvSpPr>
      <xdr:spPr>
        <a:xfrm>
          <a:off x="1099439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8445"/>
    <xdr:sp macro="" textlink="">
      <xdr:nvSpPr>
        <xdr:cNvPr id="563" name="失業対策事業費最大値テキスト"/>
        <xdr:cNvSpPr txBox="1"/>
      </xdr:nvSpPr>
      <xdr:spPr>
        <a:xfrm>
          <a:off x="15017750" y="843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8445"/>
    <xdr:sp macro="" textlink="">
      <xdr:nvSpPr>
        <xdr:cNvPr id="566" name="失業対策事業費平均値テキスト"/>
        <xdr:cNvSpPr txBox="1"/>
      </xdr:nvSpPr>
      <xdr:spPr>
        <a:xfrm>
          <a:off x="15017750" y="9884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70" name="テキスト ボックス 569"/>
        <xdr:cNvSpPr txBox="1"/>
      </xdr:nvSpPr>
      <xdr:spPr>
        <a:xfrm>
          <a:off x="1408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9555" cy="259080"/>
    <xdr:sp macro="" textlink="">
      <xdr:nvSpPr>
        <xdr:cNvPr id="573" name="テキスト ボックス 572"/>
        <xdr:cNvSpPr txBox="1"/>
      </xdr:nvSpPr>
      <xdr:spPr>
        <a:xfrm>
          <a:off x="132715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76" name="テキスト ボックス 575"/>
        <xdr:cNvSpPr txBox="1"/>
      </xdr:nvSpPr>
      <xdr:spPr>
        <a:xfrm>
          <a:off x="12451715"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1699875"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60970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8920" cy="259080"/>
    <xdr:sp macro="" textlink="">
      <xdr:nvSpPr>
        <xdr:cNvPr id="587" name="テキスト ボックス 586"/>
        <xdr:cNvSpPr txBox="1"/>
      </xdr:nvSpPr>
      <xdr:spPr>
        <a:xfrm>
          <a:off x="14086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9555" cy="259080"/>
    <xdr:sp macro="" textlink="">
      <xdr:nvSpPr>
        <xdr:cNvPr id="589" name="テキスト ボックス 588"/>
        <xdr:cNvSpPr txBox="1"/>
      </xdr:nvSpPr>
      <xdr:spPr>
        <a:xfrm>
          <a:off x="13271500" y="9808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8920" cy="259080"/>
    <xdr:sp macro="" textlink="">
      <xdr:nvSpPr>
        <xdr:cNvPr id="591" name="テキスト ボックス 590"/>
        <xdr:cNvSpPr txBox="1"/>
      </xdr:nvSpPr>
      <xdr:spPr>
        <a:xfrm>
          <a:off x="12451715"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593" name="テキスト ボックス 592"/>
        <xdr:cNvSpPr txBox="1"/>
      </xdr:nvSpPr>
      <xdr:spPr>
        <a:xfrm>
          <a:off x="1164209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2" name="テキスト ボックス 601"/>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920" cy="259080"/>
    <xdr:sp macro="" textlink="">
      <xdr:nvSpPr>
        <xdr:cNvPr id="605" name="テキスト ボックス 604"/>
        <xdr:cNvSpPr txBox="1"/>
      </xdr:nvSpPr>
      <xdr:spPr>
        <a:xfrm>
          <a:off x="11181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5630" cy="259080"/>
    <xdr:sp macro="" textlink="">
      <xdr:nvSpPr>
        <xdr:cNvPr id="607" name="テキスト ボックス 606"/>
        <xdr:cNvSpPr txBox="1"/>
      </xdr:nvSpPr>
      <xdr:spPr>
        <a:xfrm>
          <a:off x="1086612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5630" cy="258445"/>
    <xdr:sp macro="" textlink="">
      <xdr:nvSpPr>
        <xdr:cNvPr id="609" name="テキスト ボックス 608"/>
        <xdr:cNvSpPr txBox="1"/>
      </xdr:nvSpPr>
      <xdr:spPr>
        <a:xfrm>
          <a:off x="1086612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5630" cy="259080"/>
    <xdr:sp macro="" textlink="">
      <xdr:nvSpPr>
        <xdr:cNvPr id="611" name="テキスト ボックス 610"/>
        <xdr:cNvSpPr txBox="1"/>
      </xdr:nvSpPr>
      <xdr:spPr>
        <a:xfrm>
          <a:off x="1086612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9080"/>
    <xdr:sp macro="" textlink="">
      <xdr:nvSpPr>
        <xdr:cNvPr id="613" name="テキスト ボックス 612"/>
        <xdr:cNvSpPr txBox="1"/>
      </xdr:nvSpPr>
      <xdr:spPr>
        <a:xfrm>
          <a:off x="1086612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5" name="テキスト ボックス 614"/>
        <xdr:cNvSpPr txBox="1"/>
      </xdr:nvSpPr>
      <xdr:spPr>
        <a:xfrm>
          <a:off x="10791825"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111125</xdr:rowOff>
    </xdr:from>
    <xdr:to xmlns:xdr="http://schemas.openxmlformats.org/drawingml/2006/spreadsheetDrawing">
      <xdr:col>85</xdr:col>
      <xdr:colOff>127000</xdr:colOff>
      <xdr:row>77</xdr:row>
      <xdr:rowOff>127635</xdr:rowOff>
    </xdr:to>
    <xdr:cxnSp macro="">
      <xdr:nvCxnSpPr>
        <xdr:cNvPr id="622" name="直線コネクタ 621"/>
        <xdr:cNvCxnSpPr/>
      </xdr:nvCxnSpPr>
      <xdr:spPr>
        <a:xfrm flipV="1">
          <a:off x="14195425" y="13312775"/>
          <a:ext cx="7747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59690</xdr:rowOff>
    </xdr:from>
    <xdr:ext cx="598805" cy="259080"/>
    <xdr:sp macro="" textlink="">
      <xdr:nvSpPr>
        <xdr:cNvPr id="623" name="公債費平均値テキスト"/>
        <xdr:cNvSpPr txBox="1"/>
      </xdr:nvSpPr>
      <xdr:spPr>
        <a:xfrm>
          <a:off x="1501775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127635</xdr:rowOff>
    </xdr:from>
    <xdr:to xmlns:xdr="http://schemas.openxmlformats.org/drawingml/2006/spreadsheetDrawing">
      <xdr:col>81</xdr:col>
      <xdr:colOff>50800</xdr:colOff>
      <xdr:row>77</xdr:row>
      <xdr:rowOff>158750</xdr:rowOff>
    </xdr:to>
    <xdr:cxnSp macro="">
      <xdr:nvCxnSpPr>
        <xdr:cNvPr id="625" name="直線コネクタ 624"/>
        <xdr:cNvCxnSpPr/>
      </xdr:nvCxnSpPr>
      <xdr:spPr>
        <a:xfrm flipV="1">
          <a:off x="13385800" y="1332928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168910</xdr:rowOff>
    </xdr:from>
    <xdr:ext cx="598805" cy="258445"/>
    <xdr:sp macro="" textlink="">
      <xdr:nvSpPr>
        <xdr:cNvPr id="627" name="テキスト ボックス 626"/>
        <xdr:cNvSpPr txBox="1"/>
      </xdr:nvSpPr>
      <xdr:spPr>
        <a:xfrm>
          <a:off x="13927455" y="13027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151765</xdr:rowOff>
    </xdr:from>
    <xdr:to xmlns:xdr="http://schemas.openxmlformats.org/drawingml/2006/spreadsheetDrawing">
      <xdr:col>76</xdr:col>
      <xdr:colOff>114300</xdr:colOff>
      <xdr:row>77</xdr:row>
      <xdr:rowOff>158750</xdr:rowOff>
    </xdr:to>
    <xdr:cxnSp macro="">
      <xdr:nvCxnSpPr>
        <xdr:cNvPr id="628" name="直線コネクタ 627"/>
        <xdr:cNvCxnSpPr/>
      </xdr:nvCxnSpPr>
      <xdr:spPr>
        <a:xfrm>
          <a:off x="12573000" y="1335341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8805" cy="258445"/>
    <xdr:sp macro="" textlink="">
      <xdr:nvSpPr>
        <xdr:cNvPr id="630" name="テキスト ボックス 629"/>
        <xdr:cNvSpPr txBox="1"/>
      </xdr:nvSpPr>
      <xdr:spPr>
        <a:xfrm>
          <a:off x="13101955" y="13036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151765</xdr:rowOff>
    </xdr:from>
    <xdr:to xmlns:xdr="http://schemas.openxmlformats.org/drawingml/2006/spreadsheetDrawing">
      <xdr:col>71</xdr:col>
      <xdr:colOff>174625</xdr:colOff>
      <xdr:row>78</xdr:row>
      <xdr:rowOff>19050</xdr:rowOff>
    </xdr:to>
    <xdr:cxnSp macro="">
      <xdr:nvCxnSpPr>
        <xdr:cNvPr id="631" name="直線コネクタ 630"/>
        <xdr:cNvCxnSpPr/>
      </xdr:nvCxnSpPr>
      <xdr:spPr>
        <a:xfrm flipV="1">
          <a:off x="11750675" y="13353415"/>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xdr:rowOff>
    </xdr:from>
    <xdr:ext cx="598805" cy="258445"/>
    <xdr:sp macro="" textlink="">
      <xdr:nvSpPr>
        <xdr:cNvPr id="633" name="テキスト ボックス 632"/>
        <xdr:cNvSpPr txBox="1"/>
      </xdr:nvSpPr>
      <xdr:spPr>
        <a:xfrm>
          <a:off x="12292330" y="13039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8805" cy="259080"/>
    <xdr:sp macro="" textlink="">
      <xdr:nvSpPr>
        <xdr:cNvPr id="635" name="テキスト ボックス 634"/>
        <xdr:cNvSpPr txBox="1"/>
      </xdr:nvSpPr>
      <xdr:spPr>
        <a:xfrm>
          <a:off x="11482705" y="13030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60325</xdr:rowOff>
    </xdr:from>
    <xdr:to xmlns:xdr="http://schemas.openxmlformats.org/drawingml/2006/spreadsheetDrawing">
      <xdr:col>85</xdr:col>
      <xdr:colOff>174625</xdr:colOff>
      <xdr:row>77</xdr:row>
      <xdr:rowOff>161925</xdr:rowOff>
    </xdr:to>
    <xdr:sp macro="" textlink="">
      <xdr:nvSpPr>
        <xdr:cNvPr id="641" name="楕円 640"/>
        <xdr:cNvSpPr/>
      </xdr:nvSpPr>
      <xdr:spPr>
        <a:xfrm>
          <a:off x="14919325" y="132619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38735</xdr:rowOff>
    </xdr:from>
    <xdr:ext cx="598805" cy="259080"/>
    <xdr:sp macro="" textlink="">
      <xdr:nvSpPr>
        <xdr:cNvPr id="642" name="公債費該当値テキスト"/>
        <xdr:cNvSpPr txBox="1"/>
      </xdr:nvSpPr>
      <xdr:spPr>
        <a:xfrm>
          <a:off x="15017750" y="1324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76835</xdr:rowOff>
    </xdr:from>
    <xdr:to xmlns:xdr="http://schemas.openxmlformats.org/drawingml/2006/spreadsheetDrawing">
      <xdr:col>81</xdr:col>
      <xdr:colOff>101600</xdr:colOff>
      <xdr:row>78</xdr:row>
      <xdr:rowOff>6985</xdr:rowOff>
    </xdr:to>
    <xdr:sp macro="" textlink="">
      <xdr:nvSpPr>
        <xdr:cNvPr id="643" name="楕円 642"/>
        <xdr:cNvSpPr/>
      </xdr:nvSpPr>
      <xdr:spPr>
        <a:xfrm>
          <a:off x="14144625"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169545</xdr:rowOff>
    </xdr:from>
    <xdr:ext cx="598805" cy="258445"/>
    <xdr:sp macro="" textlink="">
      <xdr:nvSpPr>
        <xdr:cNvPr id="644" name="テキスト ボックス 643"/>
        <xdr:cNvSpPr txBox="1"/>
      </xdr:nvSpPr>
      <xdr:spPr>
        <a:xfrm>
          <a:off x="13927455" y="13371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107950</xdr:rowOff>
    </xdr:from>
    <xdr:to xmlns:xdr="http://schemas.openxmlformats.org/drawingml/2006/spreadsheetDrawing">
      <xdr:col>76</xdr:col>
      <xdr:colOff>165100</xdr:colOff>
      <xdr:row>78</xdr:row>
      <xdr:rowOff>38100</xdr:rowOff>
    </xdr:to>
    <xdr:sp macro="" textlink="">
      <xdr:nvSpPr>
        <xdr:cNvPr id="645" name="楕円 644"/>
        <xdr:cNvSpPr/>
      </xdr:nvSpPr>
      <xdr:spPr>
        <a:xfrm>
          <a:off x="13335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29210</xdr:rowOff>
    </xdr:from>
    <xdr:ext cx="598805" cy="258445"/>
    <xdr:sp macro="" textlink="">
      <xdr:nvSpPr>
        <xdr:cNvPr id="646" name="テキスト ボックス 645"/>
        <xdr:cNvSpPr txBox="1"/>
      </xdr:nvSpPr>
      <xdr:spPr>
        <a:xfrm>
          <a:off x="13101955" y="13402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100965</xdr:rowOff>
    </xdr:from>
    <xdr:to xmlns:xdr="http://schemas.openxmlformats.org/drawingml/2006/spreadsheetDrawing">
      <xdr:col>72</xdr:col>
      <xdr:colOff>38100</xdr:colOff>
      <xdr:row>78</xdr:row>
      <xdr:rowOff>31115</xdr:rowOff>
    </xdr:to>
    <xdr:sp macro="" textlink="">
      <xdr:nvSpPr>
        <xdr:cNvPr id="647" name="楕円 646"/>
        <xdr:cNvSpPr/>
      </xdr:nvSpPr>
      <xdr:spPr>
        <a:xfrm>
          <a:off x="12525375" y="13302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78</xdr:row>
      <xdr:rowOff>22860</xdr:rowOff>
    </xdr:from>
    <xdr:ext cx="598805" cy="259080"/>
    <xdr:sp macro="" textlink="">
      <xdr:nvSpPr>
        <xdr:cNvPr id="648" name="テキスト ボックス 647"/>
        <xdr:cNvSpPr txBox="1"/>
      </xdr:nvSpPr>
      <xdr:spPr>
        <a:xfrm>
          <a:off x="12292330" y="13395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139700</xdr:rowOff>
    </xdr:from>
    <xdr:to xmlns:xdr="http://schemas.openxmlformats.org/drawingml/2006/spreadsheetDrawing">
      <xdr:col>67</xdr:col>
      <xdr:colOff>101600</xdr:colOff>
      <xdr:row>78</xdr:row>
      <xdr:rowOff>69850</xdr:rowOff>
    </xdr:to>
    <xdr:sp macro="" textlink="">
      <xdr:nvSpPr>
        <xdr:cNvPr id="649" name="楕円 648"/>
        <xdr:cNvSpPr/>
      </xdr:nvSpPr>
      <xdr:spPr>
        <a:xfrm>
          <a:off x="11699875"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78</xdr:row>
      <xdr:rowOff>60960</xdr:rowOff>
    </xdr:from>
    <xdr:ext cx="598805" cy="259080"/>
    <xdr:sp macro="" textlink="">
      <xdr:nvSpPr>
        <xdr:cNvPr id="650" name="テキスト ボックス 649"/>
        <xdr:cNvSpPr txBox="1"/>
      </xdr:nvSpPr>
      <xdr:spPr>
        <a:xfrm>
          <a:off x="11482705" y="1343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59" name="テキスト ボックス 658"/>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2" name="テキスト ボックス 661"/>
        <xdr:cNvSpPr txBox="1"/>
      </xdr:nvSpPr>
      <xdr:spPr>
        <a:xfrm>
          <a:off x="11181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64" name="テキスト ボックス 663"/>
        <xdr:cNvSpPr txBox="1"/>
      </xdr:nvSpPr>
      <xdr:spPr>
        <a:xfrm>
          <a:off x="10791825"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6" name="テキスト ボックス 665"/>
        <xdr:cNvSpPr txBox="1"/>
      </xdr:nvSpPr>
      <xdr:spPr>
        <a:xfrm>
          <a:off x="10791825"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8" name="テキスト ボックス 667"/>
        <xdr:cNvSpPr txBox="1"/>
      </xdr:nvSpPr>
      <xdr:spPr>
        <a:xfrm>
          <a:off x="10791825"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0" name="テキスト ボックス 669"/>
        <xdr:cNvSpPr txBox="1"/>
      </xdr:nvSpPr>
      <xdr:spPr>
        <a:xfrm>
          <a:off x="1079182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8445"/>
    <xdr:sp macro="" textlink="">
      <xdr:nvSpPr>
        <xdr:cNvPr id="673" name="積立金最小値テキスト"/>
        <xdr:cNvSpPr txBox="1"/>
      </xdr:nvSpPr>
      <xdr:spPr>
        <a:xfrm>
          <a:off x="15017750" y="1694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8445"/>
    <xdr:sp macro="" textlink="">
      <xdr:nvSpPr>
        <xdr:cNvPr id="675" name="積立金最大値テキスト"/>
        <xdr:cNvSpPr txBox="1"/>
      </xdr:nvSpPr>
      <xdr:spPr>
        <a:xfrm>
          <a:off x="15017750" y="154400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97790</xdr:rowOff>
    </xdr:from>
    <xdr:to xmlns:xdr="http://schemas.openxmlformats.org/drawingml/2006/spreadsheetDrawing">
      <xdr:col>85</xdr:col>
      <xdr:colOff>127000</xdr:colOff>
      <xdr:row>98</xdr:row>
      <xdr:rowOff>101600</xdr:rowOff>
    </xdr:to>
    <xdr:cxnSp macro="">
      <xdr:nvCxnSpPr>
        <xdr:cNvPr id="677" name="直線コネクタ 676"/>
        <xdr:cNvCxnSpPr/>
      </xdr:nvCxnSpPr>
      <xdr:spPr>
        <a:xfrm flipV="1">
          <a:off x="14195425" y="16899890"/>
          <a:ext cx="7747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50800</xdr:rowOff>
    </xdr:from>
    <xdr:ext cx="598805" cy="259080"/>
    <xdr:sp macro="" textlink="">
      <xdr:nvSpPr>
        <xdr:cNvPr id="678" name="積立金平均値テキスト"/>
        <xdr:cNvSpPr txBox="1"/>
      </xdr:nvSpPr>
      <xdr:spPr>
        <a:xfrm>
          <a:off x="1501775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101600</xdr:rowOff>
    </xdr:from>
    <xdr:to xmlns:xdr="http://schemas.openxmlformats.org/drawingml/2006/spreadsheetDrawing">
      <xdr:col>81</xdr:col>
      <xdr:colOff>50800</xdr:colOff>
      <xdr:row>98</xdr:row>
      <xdr:rowOff>109855</xdr:rowOff>
    </xdr:to>
    <xdr:cxnSp macro="">
      <xdr:nvCxnSpPr>
        <xdr:cNvPr id="680" name="直線コネクタ 679"/>
        <xdr:cNvCxnSpPr/>
      </xdr:nvCxnSpPr>
      <xdr:spPr>
        <a:xfrm flipV="1">
          <a:off x="13385800" y="1690370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4035" cy="258445"/>
    <xdr:sp macro="" textlink="">
      <xdr:nvSpPr>
        <xdr:cNvPr id="682" name="テキスト ボックス 681"/>
        <xdr:cNvSpPr txBox="1"/>
      </xdr:nvSpPr>
      <xdr:spPr>
        <a:xfrm>
          <a:off x="13959840" y="16946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109855</xdr:rowOff>
    </xdr:from>
    <xdr:to xmlns:xdr="http://schemas.openxmlformats.org/drawingml/2006/spreadsheetDrawing">
      <xdr:col>76</xdr:col>
      <xdr:colOff>114300</xdr:colOff>
      <xdr:row>98</xdr:row>
      <xdr:rowOff>123825</xdr:rowOff>
    </xdr:to>
    <xdr:cxnSp macro="">
      <xdr:nvCxnSpPr>
        <xdr:cNvPr id="683" name="直線コネクタ 682"/>
        <xdr:cNvCxnSpPr/>
      </xdr:nvCxnSpPr>
      <xdr:spPr>
        <a:xfrm flipV="1">
          <a:off x="12573000" y="1691195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4445</xdr:rowOff>
    </xdr:from>
    <xdr:ext cx="534035" cy="259080"/>
    <xdr:sp macro="" textlink="">
      <xdr:nvSpPr>
        <xdr:cNvPr id="685" name="テキスト ボックス 684"/>
        <xdr:cNvSpPr txBox="1"/>
      </xdr:nvSpPr>
      <xdr:spPr>
        <a:xfrm>
          <a:off x="13134340"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116840</xdr:rowOff>
    </xdr:from>
    <xdr:to xmlns:xdr="http://schemas.openxmlformats.org/drawingml/2006/spreadsheetDrawing">
      <xdr:col>71</xdr:col>
      <xdr:colOff>174625</xdr:colOff>
      <xdr:row>98</xdr:row>
      <xdr:rowOff>123825</xdr:rowOff>
    </xdr:to>
    <xdr:cxnSp macro="">
      <xdr:nvCxnSpPr>
        <xdr:cNvPr id="686" name="直線コネクタ 685"/>
        <xdr:cNvCxnSpPr/>
      </xdr:nvCxnSpPr>
      <xdr:spPr>
        <a:xfrm>
          <a:off x="11750675" y="1691894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85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4035" cy="259080"/>
    <xdr:sp macro="" textlink="">
      <xdr:nvSpPr>
        <xdr:cNvPr id="688" name="テキスト ボックス 687"/>
        <xdr:cNvSpPr txBox="1"/>
      </xdr:nvSpPr>
      <xdr:spPr>
        <a:xfrm>
          <a:off x="1232471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4035" cy="259080"/>
    <xdr:sp macro="" textlink="">
      <xdr:nvSpPr>
        <xdr:cNvPr id="690" name="テキスト ボックス 689"/>
        <xdr:cNvSpPr txBox="1"/>
      </xdr:nvSpPr>
      <xdr:spPr>
        <a:xfrm>
          <a:off x="11515090"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46355</xdr:rowOff>
    </xdr:from>
    <xdr:to xmlns:xdr="http://schemas.openxmlformats.org/drawingml/2006/spreadsheetDrawing">
      <xdr:col>85</xdr:col>
      <xdr:colOff>174625</xdr:colOff>
      <xdr:row>98</xdr:row>
      <xdr:rowOff>147955</xdr:rowOff>
    </xdr:to>
    <xdr:sp macro="" textlink="">
      <xdr:nvSpPr>
        <xdr:cNvPr id="696" name="楕円 695"/>
        <xdr:cNvSpPr/>
      </xdr:nvSpPr>
      <xdr:spPr>
        <a:xfrm>
          <a:off x="14919325" y="168484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6350</xdr:rowOff>
    </xdr:from>
    <xdr:ext cx="534670" cy="258445"/>
    <xdr:sp macro="" textlink="">
      <xdr:nvSpPr>
        <xdr:cNvPr id="697" name="積立金該当値テキスト"/>
        <xdr:cNvSpPr txBox="1"/>
      </xdr:nvSpPr>
      <xdr:spPr>
        <a:xfrm>
          <a:off x="15017750" y="16808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50800</xdr:rowOff>
    </xdr:from>
    <xdr:to xmlns:xdr="http://schemas.openxmlformats.org/drawingml/2006/spreadsheetDrawing">
      <xdr:col>81</xdr:col>
      <xdr:colOff>101600</xdr:colOff>
      <xdr:row>98</xdr:row>
      <xdr:rowOff>152400</xdr:rowOff>
    </xdr:to>
    <xdr:sp macro="" textlink="">
      <xdr:nvSpPr>
        <xdr:cNvPr id="698" name="楕円 697"/>
        <xdr:cNvSpPr/>
      </xdr:nvSpPr>
      <xdr:spPr>
        <a:xfrm>
          <a:off x="14144625"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168910</xdr:rowOff>
    </xdr:from>
    <xdr:ext cx="534035" cy="258445"/>
    <xdr:sp macro="" textlink="">
      <xdr:nvSpPr>
        <xdr:cNvPr id="699" name="テキスト ボックス 698"/>
        <xdr:cNvSpPr txBox="1"/>
      </xdr:nvSpPr>
      <xdr:spPr>
        <a:xfrm>
          <a:off x="13959840"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59055</xdr:rowOff>
    </xdr:from>
    <xdr:to xmlns:xdr="http://schemas.openxmlformats.org/drawingml/2006/spreadsheetDrawing">
      <xdr:col>76</xdr:col>
      <xdr:colOff>165100</xdr:colOff>
      <xdr:row>98</xdr:row>
      <xdr:rowOff>160655</xdr:rowOff>
    </xdr:to>
    <xdr:sp macro="" textlink="">
      <xdr:nvSpPr>
        <xdr:cNvPr id="700" name="楕円 699"/>
        <xdr:cNvSpPr/>
      </xdr:nvSpPr>
      <xdr:spPr>
        <a:xfrm>
          <a:off x="133350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151765</xdr:rowOff>
    </xdr:from>
    <xdr:ext cx="534035" cy="259080"/>
    <xdr:sp macro="" textlink="">
      <xdr:nvSpPr>
        <xdr:cNvPr id="701" name="テキスト ボックス 700"/>
        <xdr:cNvSpPr txBox="1"/>
      </xdr:nvSpPr>
      <xdr:spPr>
        <a:xfrm>
          <a:off x="13134340" y="16953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73025</xdr:rowOff>
    </xdr:from>
    <xdr:to xmlns:xdr="http://schemas.openxmlformats.org/drawingml/2006/spreadsheetDrawing">
      <xdr:col>72</xdr:col>
      <xdr:colOff>38100</xdr:colOff>
      <xdr:row>99</xdr:row>
      <xdr:rowOff>3175</xdr:rowOff>
    </xdr:to>
    <xdr:sp macro="" textlink="">
      <xdr:nvSpPr>
        <xdr:cNvPr id="702" name="楕円 701"/>
        <xdr:cNvSpPr/>
      </xdr:nvSpPr>
      <xdr:spPr>
        <a:xfrm>
          <a:off x="12525375" y="168751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166370</xdr:rowOff>
    </xdr:from>
    <xdr:ext cx="534035" cy="258445"/>
    <xdr:sp macro="" textlink="">
      <xdr:nvSpPr>
        <xdr:cNvPr id="703" name="テキスト ボックス 702"/>
        <xdr:cNvSpPr txBox="1"/>
      </xdr:nvSpPr>
      <xdr:spPr>
        <a:xfrm>
          <a:off x="1232471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66040</xdr:rowOff>
    </xdr:from>
    <xdr:to xmlns:xdr="http://schemas.openxmlformats.org/drawingml/2006/spreadsheetDrawing">
      <xdr:col>67</xdr:col>
      <xdr:colOff>101600</xdr:colOff>
      <xdr:row>98</xdr:row>
      <xdr:rowOff>167640</xdr:rowOff>
    </xdr:to>
    <xdr:sp macro="" textlink="">
      <xdr:nvSpPr>
        <xdr:cNvPr id="704" name="楕円 703"/>
        <xdr:cNvSpPr/>
      </xdr:nvSpPr>
      <xdr:spPr>
        <a:xfrm>
          <a:off x="11699875"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158750</xdr:rowOff>
    </xdr:from>
    <xdr:ext cx="534035" cy="259080"/>
    <xdr:sp macro="" textlink="">
      <xdr:nvSpPr>
        <xdr:cNvPr id="705" name="テキスト ボックス 704"/>
        <xdr:cNvSpPr txBox="1"/>
      </xdr:nvSpPr>
      <xdr:spPr>
        <a:xfrm>
          <a:off x="11515090" y="1696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4" name="テキスト ボックス 713"/>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920" cy="258445"/>
    <xdr:sp macro="" textlink="">
      <xdr:nvSpPr>
        <xdr:cNvPr id="717" name="テキスト ボックス 716"/>
        <xdr:cNvSpPr txBox="1"/>
      </xdr:nvSpPr>
      <xdr:spPr>
        <a:xfrm>
          <a:off x="1654683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0860" cy="258445"/>
    <xdr:sp macro="" textlink="">
      <xdr:nvSpPr>
        <xdr:cNvPr id="719" name="テキスト ボックス 718"/>
        <xdr:cNvSpPr txBox="1"/>
      </xdr:nvSpPr>
      <xdr:spPr>
        <a:xfrm>
          <a:off x="16280130" y="6055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860" cy="258445"/>
    <xdr:sp macro="" textlink="">
      <xdr:nvSpPr>
        <xdr:cNvPr id="721" name="テキスト ボックス 720"/>
        <xdr:cNvSpPr txBox="1"/>
      </xdr:nvSpPr>
      <xdr:spPr>
        <a:xfrm>
          <a:off x="16280130" y="5598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0860" cy="258445"/>
    <xdr:sp macro="" textlink="">
      <xdr:nvSpPr>
        <xdr:cNvPr id="723" name="テキスト ボックス 722"/>
        <xdr:cNvSpPr txBox="1"/>
      </xdr:nvSpPr>
      <xdr:spPr>
        <a:xfrm>
          <a:off x="16280130" y="514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25" name="テキスト ボックス 724"/>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32385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0318095" y="551878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03708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150495</xdr:rowOff>
    </xdr:from>
    <xdr:ext cx="534670" cy="259080"/>
    <xdr:sp macro="" textlink="">
      <xdr:nvSpPr>
        <xdr:cNvPr id="730" name="投資及び出資金最大値テキスト"/>
        <xdr:cNvSpPr txBox="1"/>
      </xdr:nvSpPr>
      <xdr:spPr>
        <a:xfrm>
          <a:off x="20370800" y="5293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32385</xdr:rowOff>
    </xdr:from>
    <xdr:to xmlns:xdr="http://schemas.openxmlformats.org/drawingml/2006/spreadsheetDrawing">
      <xdr:col>116</xdr:col>
      <xdr:colOff>152400</xdr:colOff>
      <xdr:row>32</xdr:row>
      <xdr:rowOff>32385</xdr:rowOff>
    </xdr:to>
    <xdr:cxnSp macro="">
      <xdr:nvCxnSpPr>
        <xdr:cNvPr id="731" name="直線コネクタ 730"/>
        <xdr:cNvCxnSpPr/>
      </xdr:nvCxnSpPr>
      <xdr:spPr>
        <a:xfrm>
          <a:off x="20246975" y="55187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58445"/>
    <xdr:sp macro="" textlink="">
      <xdr:nvSpPr>
        <xdr:cNvPr id="733" name="投資及び出資金平均値テキスト"/>
        <xdr:cNvSpPr txBox="1"/>
      </xdr:nvSpPr>
      <xdr:spPr>
        <a:xfrm>
          <a:off x="20370800" y="6398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31750</xdr:rowOff>
    </xdr:from>
    <xdr:to xmlns:xdr="http://schemas.openxmlformats.org/drawingml/2006/spreadsheetDrawing">
      <xdr:col>116</xdr:col>
      <xdr:colOff>114300</xdr:colOff>
      <xdr:row>38</xdr:row>
      <xdr:rowOff>133350</xdr:rowOff>
    </xdr:to>
    <xdr:sp macro="" textlink="">
      <xdr:nvSpPr>
        <xdr:cNvPr id="734" name="フローチャート: 判断 733"/>
        <xdr:cNvSpPr/>
      </xdr:nvSpPr>
      <xdr:spPr>
        <a:xfrm>
          <a:off x="202692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31</xdr:row>
      <xdr:rowOff>43815</xdr:rowOff>
    </xdr:from>
    <xdr:to xmlns:xdr="http://schemas.openxmlformats.org/drawingml/2006/spreadsheetDrawing">
      <xdr:col>111</xdr:col>
      <xdr:colOff>174625</xdr:colOff>
      <xdr:row>38</xdr:row>
      <xdr:rowOff>139700</xdr:rowOff>
    </xdr:to>
    <xdr:cxnSp macro="">
      <xdr:nvCxnSpPr>
        <xdr:cNvPr id="735" name="直線コネクタ 734"/>
        <xdr:cNvCxnSpPr/>
      </xdr:nvCxnSpPr>
      <xdr:spPr>
        <a:xfrm>
          <a:off x="18735675" y="5358765"/>
          <a:ext cx="822325"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31750</xdr:rowOff>
    </xdr:from>
    <xdr:to xmlns:xdr="http://schemas.openxmlformats.org/drawingml/2006/spreadsheetDrawing">
      <xdr:col>112</xdr:col>
      <xdr:colOff>38100</xdr:colOff>
      <xdr:row>38</xdr:row>
      <xdr:rowOff>133350</xdr:rowOff>
    </xdr:to>
    <xdr:sp macro="" textlink="">
      <xdr:nvSpPr>
        <xdr:cNvPr id="736" name="フローチャート: 判断 735"/>
        <xdr:cNvSpPr/>
      </xdr:nvSpPr>
      <xdr:spPr>
        <a:xfrm>
          <a:off x="19510375" y="6546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149860</xdr:rowOff>
    </xdr:from>
    <xdr:ext cx="469265" cy="259080"/>
    <xdr:sp macro="" textlink="">
      <xdr:nvSpPr>
        <xdr:cNvPr id="737" name="テキスト ボックス 736"/>
        <xdr:cNvSpPr txBox="1"/>
      </xdr:nvSpPr>
      <xdr:spPr>
        <a:xfrm>
          <a:off x="19342100" y="6322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31</xdr:row>
      <xdr:rowOff>43815</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flipV="1">
          <a:off x="17926050" y="5358765"/>
          <a:ext cx="809625" cy="129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64135</xdr:rowOff>
    </xdr:from>
    <xdr:to xmlns:xdr="http://schemas.openxmlformats.org/drawingml/2006/spreadsheetDrawing">
      <xdr:col>107</xdr:col>
      <xdr:colOff>101600</xdr:colOff>
      <xdr:row>38</xdr:row>
      <xdr:rowOff>166370</xdr:rowOff>
    </xdr:to>
    <xdr:sp macro="" textlink="">
      <xdr:nvSpPr>
        <xdr:cNvPr id="739" name="フローチャート: 判断 738"/>
        <xdr:cNvSpPr/>
      </xdr:nvSpPr>
      <xdr:spPr>
        <a:xfrm>
          <a:off x="18684875"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156845</xdr:rowOff>
    </xdr:from>
    <xdr:ext cx="469265" cy="258445"/>
    <xdr:sp macro="" textlink="">
      <xdr:nvSpPr>
        <xdr:cNvPr id="740" name="テキスト ボックス 739"/>
        <xdr:cNvSpPr txBox="1"/>
      </xdr:nvSpPr>
      <xdr:spPr>
        <a:xfrm>
          <a:off x="18516600" y="667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59055</xdr:rowOff>
    </xdr:from>
    <xdr:to xmlns:xdr="http://schemas.openxmlformats.org/drawingml/2006/spreadsheetDrawing">
      <xdr:col>102</xdr:col>
      <xdr:colOff>165100</xdr:colOff>
      <xdr:row>38</xdr:row>
      <xdr:rowOff>160655</xdr:rowOff>
    </xdr:to>
    <xdr:sp macro="" textlink="">
      <xdr:nvSpPr>
        <xdr:cNvPr id="742" name="フローチャート: 判断 741"/>
        <xdr:cNvSpPr/>
      </xdr:nvSpPr>
      <xdr:spPr>
        <a:xfrm>
          <a:off x="1787525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6350</xdr:rowOff>
    </xdr:from>
    <xdr:ext cx="469265" cy="258445"/>
    <xdr:sp macro="" textlink="">
      <xdr:nvSpPr>
        <xdr:cNvPr id="743" name="テキスト ボックス 742"/>
        <xdr:cNvSpPr txBox="1"/>
      </xdr:nvSpPr>
      <xdr:spPr>
        <a:xfrm>
          <a:off x="17706975" y="6350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67310</xdr:rowOff>
    </xdr:from>
    <xdr:to xmlns:xdr="http://schemas.openxmlformats.org/drawingml/2006/spreadsheetDrawing">
      <xdr:col>98</xdr:col>
      <xdr:colOff>38100</xdr:colOff>
      <xdr:row>38</xdr:row>
      <xdr:rowOff>168910</xdr:rowOff>
    </xdr:to>
    <xdr:sp macro="" textlink="">
      <xdr:nvSpPr>
        <xdr:cNvPr id="744" name="フローチャート: 判断 743"/>
        <xdr:cNvSpPr/>
      </xdr:nvSpPr>
      <xdr:spPr>
        <a:xfrm>
          <a:off x="17065625" y="65824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13970</xdr:rowOff>
    </xdr:from>
    <xdr:ext cx="378460" cy="259080"/>
    <xdr:sp macro="" textlink="">
      <xdr:nvSpPr>
        <xdr:cNvPr id="745" name="テキスト ボックス 744"/>
        <xdr:cNvSpPr txBox="1"/>
      </xdr:nvSpPr>
      <xdr:spPr>
        <a:xfrm>
          <a:off x="16938625" y="6357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7" name="テキスト ボックス 746"/>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0" name="テキスト ボックス 749"/>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10160</xdr:rowOff>
    </xdr:from>
    <xdr:ext cx="249555" cy="259080"/>
    <xdr:sp macro="" textlink="">
      <xdr:nvSpPr>
        <xdr:cNvPr id="752" name="投資及び出資金該当値テキスト"/>
        <xdr:cNvSpPr txBox="1"/>
      </xdr:nvSpPr>
      <xdr:spPr>
        <a:xfrm>
          <a:off x="20370800" y="6525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3" name="楕円 752"/>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54" name="テキスト ボックス 753"/>
        <xdr:cNvSpPr txBox="1"/>
      </xdr:nvSpPr>
      <xdr:spPr>
        <a:xfrm>
          <a:off x="19436715"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30</xdr:row>
      <xdr:rowOff>164465</xdr:rowOff>
    </xdr:from>
    <xdr:to xmlns:xdr="http://schemas.openxmlformats.org/drawingml/2006/spreadsheetDrawing">
      <xdr:col>107</xdr:col>
      <xdr:colOff>101600</xdr:colOff>
      <xdr:row>31</xdr:row>
      <xdr:rowOff>94615</xdr:rowOff>
    </xdr:to>
    <xdr:sp macro="" textlink="">
      <xdr:nvSpPr>
        <xdr:cNvPr id="755" name="楕円 754"/>
        <xdr:cNvSpPr/>
      </xdr:nvSpPr>
      <xdr:spPr>
        <a:xfrm>
          <a:off x="18684875" y="53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29</xdr:row>
      <xdr:rowOff>111125</xdr:rowOff>
    </xdr:from>
    <xdr:ext cx="534035" cy="258445"/>
    <xdr:sp macro="" textlink="">
      <xdr:nvSpPr>
        <xdr:cNvPr id="756" name="テキスト ボックス 755"/>
        <xdr:cNvSpPr txBox="1"/>
      </xdr:nvSpPr>
      <xdr:spPr>
        <a:xfrm>
          <a:off x="18500090" y="5083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7" name="楕円 756"/>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9555" cy="259080"/>
    <xdr:sp macro="" textlink="">
      <xdr:nvSpPr>
        <xdr:cNvPr id="758" name="テキスト ボックス 757"/>
        <xdr:cNvSpPr txBox="1"/>
      </xdr:nvSpPr>
      <xdr:spPr>
        <a:xfrm>
          <a:off x="1781175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9" name="楕円 758"/>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0" name="テキスト ボックス 759"/>
        <xdr:cNvSpPr txBox="1"/>
      </xdr:nvSpPr>
      <xdr:spPr>
        <a:xfrm>
          <a:off x="16991965"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69" name="テキスト ボックス 768"/>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9080"/>
    <xdr:sp macro="" textlink="">
      <xdr:nvSpPr>
        <xdr:cNvPr id="772" name="テキスト ボックス 771"/>
        <xdr:cNvSpPr txBox="1"/>
      </xdr:nvSpPr>
      <xdr:spPr>
        <a:xfrm>
          <a:off x="1654683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8445"/>
    <xdr:sp macro="" textlink="">
      <xdr:nvSpPr>
        <xdr:cNvPr id="774" name="テキスト ボックス 773"/>
        <xdr:cNvSpPr txBox="1"/>
      </xdr:nvSpPr>
      <xdr:spPr>
        <a:xfrm>
          <a:off x="16280130"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76" name="テキスト ボックス 775"/>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8445"/>
    <xdr:sp macro="" textlink="">
      <xdr:nvSpPr>
        <xdr:cNvPr id="778" name="テキスト ボックス 777"/>
        <xdr:cNvSpPr txBox="1"/>
      </xdr:nvSpPr>
      <xdr:spPr>
        <a:xfrm>
          <a:off x="16280130"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0" name="テキスト ボックス 779"/>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5630" cy="259080"/>
    <xdr:sp macro="" textlink="">
      <xdr:nvSpPr>
        <xdr:cNvPr id="782" name="テキスト ボックス 781"/>
        <xdr:cNvSpPr txBox="1"/>
      </xdr:nvSpPr>
      <xdr:spPr>
        <a:xfrm>
          <a:off x="162318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8445"/>
    <xdr:sp macro="" textlink="">
      <xdr:nvSpPr>
        <xdr:cNvPr id="784" name="テキスト ボックス 783"/>
        <xdr:cNvSpPr txBox="1"/>
      </xdr:nvSpPr>
      <xdr:spPr>
        <a:xfrm>
          <a:off x="162318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89"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0" name="直線コネクタ 789"/>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17780</xdr:rowOff>
    </xdr:from>
    <xdr:to xmlns:xdr="http://schemas.openxmlformats.org/drawingml/2006/spreadsheetDrawing">
      <xdr:col>116</xdr:col>
      <xdr:colOff>63500</xdr:colOff>
      <xdr:row>59</xdr:row>
      <xdr:rowOff>75565</xdr:rowOff>
    </xdr:to>
    <xdr:cxnSp macro="">
      <xdr:nvCxnSpPr>
        <xdr:cNvPr id="791" name="直線コネクタ 790"/>
        <xdr:cNvCxnSpPr/>
      </xdr:nvCxnSpPr>
      <xdr:spPr>
        <a:xfrm flipV="1">
          <a:off x="19558000" y="10133330"/>
          <a:ext cx="762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8445"/>
    <xdr:sp macro="" textlink="">
      <xdr:nvSpPr>
        <xdr:cNvPr id="792" name="貸付金平均値テキスト"/>
        <xdr:cNvSpPr txBox="1"/>
      </xdr:nvSpPr>
      <xdr:spPr>
        <a:xfrm>
          <a:off x="20370800" y="9885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3" name="フローチャート: 判断 792"/>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75565</xdr:rowOff>
    </xdr:from>
    <xdr:to xmlns:xdr="http://schemas.openxmlformats.org/drawingml/2006/spreadsheetDrawing">
      <xdr:col>111</xdr:col>
      <xdr:colOff>174625</xdr:colOff>
      <xdr:row>59</xdr:row>
      <xdr:rowOff>75565</xdr:rowOff>
    </xdr:to>
    <xdr:cxnSp macro="">
      <xdr:nvCxnSpPr>
        <xdr:cNvPr id="794" name="直線コネクタ 793"/>
        <xdr:cNvCxnSpPr/>
      </xdr:nvCxnSpPr>
      <xdr:spPr>
        <a:xfrm flipV="1">
          <a:off x="18735675" y="1019111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5" name="フローチャート: 判断 794"/>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9265" cy="259080"/>
    <xdr:sp macro="" textlink="">
      <xdr:nvSpPr>
        <xdr:cNvPr id="796" name="テキスト ボックス 795"/>
        <xdr:cNvSpPr txBox="1"/>
      </xdr:nvSpPr>
      <xdr:spPr>
        <a:xfrm>
          <a:off x="19342100" y="9805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75565</xdr:rowOff>
    </xdr:from>
    <xdr:to xmlns:xdr="http://schemas.openxmlformats.org/drawingml/2006/spreadsheetDrawing">
      <xdr:col>107</xdr:col>
      <xdr:colOff>50800</xdr:colOff>
      <xdr:row>59</xdr:row>
      <xdr:rowOff>83820</xdr:rowOff>
    </xdr:to>
    <xdr:cxnSp macro="">
      <xdr:nvCxnSpPr>
        <xdr:cNvPr id="797" name="直線コネクタ 796"/>
        <xdr:cNvCxnSpPr/>
      </xdr:nvCxnSpPr>
      <xdr:spPr>
        <a:xfrm flipV="1">
          <a:off x="17926050" y="1019111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798" name="フローチャート: 判断 797"/>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9265" cy="259080"/>
    <xdr:sp macro="" textlink="">
      <xdr:nvSpPr>
        <xdr:cNvPr id="799" name="テキスト ボックス 798"/>
        <xdr:cNvSpPr txBox="1"/>
      </xdr:nvSpPr>
      <xdr:spPr>
        <a:xfrm>
          <a:off x="18516600" y="980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83820</xdr:rowOff>
    </xdr:from>
    <xdr:to xmlns:xdr="http://schemas.openxmlformats.org/drawingml/2006/spreadsheetDrawing">
      <xdr:col>102</xdr:col>
      <xdr:colOff>114300</xdr:colOff>
      <xdr:row>59</xdr:row>
      <xdr:rowOff>91440</xdr:rowOff>
    </xdr:to>
    <xdr:cxnSp macro="">
      <xdr:nvCxnSpPr>
        <xdr:cNvPr id="800" name="直線コネクタ 799"/>
        <xdr:cNvCxnSpPr/>
      </xdr:nvCxnSpPr>
      <xdr:spPr>
        <a:xfrm flipV="1">
          <a:off x="17113250" y="1019937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1" name="フローチャート: 判断 800"/>
        <xdr:cNvSpPr/>
      </xdr:nvSpPr>
      <xdr:spPr>
        <a:xfrm>
          <a:off x="1787525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40640</xdr:rowOff>
    </xdr:from>
    <xdr:ext cx="469265" cy="258445"/>
    <xdr:sp macro="" textlink="">
      <xdr:nvSpPr>
        <xdr:cNvPr id="802" name="テキスト ボックス 801"/>
        <xdr:cNvSpPr txBox="1"/>
      </xdr:nvSpPr>
      <xdr:spPr>
        <a:xfrm>
          <a:off x="17706975" y="9813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3" name="フローチャート: 判断 802"/>
        <xdr:cNvSpPr/>
      </xdr:nvSpPr>
      <xdr:spPr>
        <a:xfrm>
          <a:off x="17065625" y="10025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27940</xdr:rowOff>
    </xdr:from>
    <xdr:ext cx="469265" cy="259080"/>
    <xdr:sp macro="" textlink="">
      <xdr:nvSpPr>
        <xdr:cNvPr id="804" name="テキスト ボックス 803"/>
        <xdr:cNvSpPr txBox="1"/>
      </xdr:nvSpPr>
      <xdr:spPr>
        <a:xfrm>
          <a:off x="16897350" y="9800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6" name="テキスト ボックス 805"/>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9" name="テキスト ボックス 808"/>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138430</xdr:rowOff>
    </xdr:from>
    <xdr:to xmlns:xdr="http://schemas.openxmlformats.org/drawingml/2006/spreadsheetDrawing">
      <xdr:col>116</xdr:col>
      <xdr:colOff>114300</xdr:colOff>
      <xdr:row>59</xdr:row>
      <xdr:rowOff>68580</xdr:rowOff>
    </xdr:to>
    <xdr:sp macro="" textlink="">
      <xdr:nvSpPr>
        <xdr:cNvPr id="810" name="楕円 809"/>
        <xdr:cNvSpPr/>
      </xdr:nvSpPr>
      <xdr:spPr>
        <a:xfrm>
          <a:off x="202692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67945</xdr:rowOff>
    </xdr:from>
    <xdr:ext cx="469900" cy="258445"/>
    <xdr:sp macro="" textlink="">
      <xdr:nvSpPr>
        <xdr:cNvPr id="811" name="貸付金該当値テキスト"/>
        <xdr:cNvSpPr txBox="1"/>
      </xdr:nvSpPr>
      <xdr:spPr>
        <a:xfrm>
          <a:off x="20370800" y="10012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24765</xdr:rowOff>
    </xdr:from>
    <xdr:to xmlns:xdr="http://schemas.openxmlformats.org/drawingml/2006/spreadsheetDrawing">
      <xdr:col>112</xdr:col>
      <xdr:colOff>38100</xdr:colOff>
      <xdr:row>59</xdr:row>
      <xdr:rowOff>126365</xdr:rowOff>
    </xdr:to>
    <xdr:sp macro="" textlink="">
      <xdr:nvSpPr>
        <xdr:cNvPr id="812" name="楕円 811"/>
        <xdr:cNvSpPr/>
      </xdr:nvSpPr>
      <xdr:spPr>
        <a:xfrm>
          <a:off x="19510375" y="10140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117475</xdr:rowOff>
    </xdr:from>
    <xdr:ext cx="469265" cy="259080"/>
    <xdr:sp macro="" textlink="">
      <xdr:nvSpPr>
        <xdr:cNvPr id="813" name="テキスト ボックス 812"/>
        <xdr:cNvSpPr txBox="1"/>
      </xdr:nvSpPr>
      <xdr:spPr>
        <a:xfrm>
          <a:off x="19342100" y="10233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24765</xdr:rowOff>
    </xdr:from>
    <xdr:to xmlns:xdr="http://schemas.openxmlformats.org/drawingml/2006/spreadsheetDrawing">
      <xdr:col>107</xdr:col>
      <xdr:colOff>101600</xdr:colOff>
      <xdr:row>59</xdr:row>
      <xdr:rowOff>126365</xdr:rowOff>
    </xdr:to>
    <xdr:sp macro="" textlink="">
      <xdr:nvSpPr>
        <xdr:cNvPr id="814" name="楕円 813"/>
        <xdr:cNvSpPr/>
      </xdr:nvSpPr>
      <xdr:spPr>
        <a:xfrm>
          <a:off x="18684875"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117475</xdr:rowOff>
    </xdr:from>
    <xdr:ext cx="469265" cy="259080"/>
    <xdr:sp macro="" textlink="">
      <xdr:nvSpPr>
        <xdr:cNvPr id="815" name="テキスト ボックス 814"/>
        <xdr:cNvSpPr txBox="1"/>
      </xdr:nvSpPr>
      <xdr:spPr>
        <a:xfrm>
          <a:off x="18516600" y="10233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33020</xdr:rowOff>
    </xdr:from>
    <xdr:to xmlns:xdr="http://schemas.openxmlformats.org/drawingml/2006/spreadsheetDrawing">
      <xdr:col>102</xdr:col>
      <xdr:colOff>165100</xdr:colOff>
      <xdr:row>59</xdr:row>
      <xdr:rowOff>134620</xdr:rowOff>
    </xdr:to>
    <xdr:sp macro="" textlink="">
      <xdr:nvSpPr>
        <xdr:cNvPr id="816" name="楕円 815"/>
        <xdr:cNvSpPr/>
      </xdr:nvSpPr>
      <xdr:spPr>
        <a:xfrm>
          <a:off x="1787525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125730</xdr:rowOff>
    </xdr:from>
    <xdr:ext cx="377825" cy="259080"/>
    <xdr:sp macro="" textlink="">
      <xdr:nvSpPr>
        <xdr:cNvPr id="817" name="テキスト ボックス 816"/>
        <xdr:cNvSpPr txBox="1"/>
      </xdr:nvSpPr>
      <xdr:spPr>
        <a:xfrm>
          <a:off x="17752695" y="102412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40640</xdr:rowOff>
    </xdr:from>
    <xdr:to xmlns:xdr="http://schemas.openxmlformats.org/drawingml/2006/spreadsheetDrawing">
      <xdr:col>98</xdr:col>
      <xdr:colOff>38100</xdr:colOff>
      <xdr:row>59</xdr:row>
      <xdr:rowOff>142240</xdr:rowOff>
    </xdr:to>
    <xdr:sp macro="" textlink="">
      <xdr:nvSpPr>
        <xdr:cNvPr id="818" name="楕円 817"/>
        <xdr:cNvSpPr/>
      </xdr:nvSpPr>
      <xdr:spPr>
        <a:xfrm>
          <a:off x="17065625" y="101561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133350</xdr:rowOff>
    </xdr:from>
    <xdr:ext cx="378460" cy="258445"/>
    <xdr:sp macro="" textlink="">
      <xdr:nvSpPr>
        <xdr:cNvPr id="819" name="テキスト ボックス 818"/>
        <xdr:cNvSpPr txBox="1"/>
      </xdr:nvSpPr>
      <xdr:spPr>
        <a:xfrm>
          <a:off x="16938625" y="10248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28" name="テキスト ボックス 827"/>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920" cy="259080"/>
    <xdr:sp macro="" textlink="">
      <xdr:nvSpPr>
        <xdr:cNvPr id="831" name="テキスト ボックス 830"/>
        <xdr:cNvSpPr txBox="1"/>
      </xdr:nvSpPr>
      <xdr:spPr>
        <a:xfrm>
          <a:off x="1654683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5630" cy="259080"/>
    <xdr:sp macro="" textlink="">
      <xdr:nvSpPr>
        <xdr:cNvPr id="833" name="テキスト ボックス 832"/>
        <xdr:cNvSpPr txBox="1"/>
      </xdr:nvSpPr>
      <xdr:spPr>
        <a:xfrm>
          <a:off x="162318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5630" cy="258445"/>
    <xdr:sp macro="" textlink="">
      <xdr:nvSpPr>
        <xdr:cNvPr id="835" name="テキスト ボックス 834"/>
        <xdr:cNvSpPr txBox="1"/>
      </xdr:nvSpPr>
      <xdr:spPr>
        <a:xfrm>
          <a:off x="162318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5630" cy="259080"/>
    <xdr:sp macro="" textlink="">
      <xdr:nvSpPr>
        <xdr:cNvPr id="837" name="テキスト ボックス 836"/>
        <xdr:cNvSpPr txBox="1"/>
      </xdr:nvSpPr>
      <xdr:spPr>
        <a:xfrm>
          <a:off x="162318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5630" cy="259080"/>
    <xdr:sp macro="" textlink="">
      <xdr:nvSpPr>
        <xdr:cNvPr id="839" name="テキスト ボックス 838"/>
        <xdr:cNvSpPr txBox="1"/>
      </xdr:nvSpPr>
      <xdr:spPr>
        <a:xfrm>
          <a:off x="162318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8445"/>
    <xdr:sp macro="" textlink="">
      <xdr:nvSpPr>
        <xdr:cNvPr id="841" name="テキスト ボックス 840"/>
        <xdr:cNvSpPr txBox="1"/>
      </xdr:nvSpPr>
      <xdr:spPr>
        <a:xfrm>
          <a:off x="162318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72</xdr:row>
      <xdr:rowOff>50800</xdr:rowOff>
    </xdr:from>
    <xdr:to xmlns:xdr="http://schemas.openxmlformats.org/drawingml/2006/spreadsheetDrawing">
      <xdr:col>116</xdr:col>
      <xdr:colOff>62865</xdr:colOff>
      <xdr:row>78</xdr:row>
      <xdr:rowOff>55880</xdr:rowOff>
    </xdr:to>
    <xdr:cxnSp macro="">
      <xdr:nvCxnSpPr>
        <xdr:cNvPr id="843" name="直線コネクタ 842"/>
        <xdr:cNvCxnSpPr/>
      </xdr:nvCxnSpPr>
      <xdr:spPr>
        <a:xfrm flipV="1">
          <a:off x="20318095" y="12395200"/>
          <a:ext cx="127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59690</xdr:rowOff>
    </xdr:from>
    <xdr:ext cx="534670" cy="259080"/>
    <xdr:sp macro="" textlink="">
      <xdr:nvSpPr>
        <xdr:cNvPr id="844" name="繰出金最小値テキスト"/>
        <xdr:cNvSpPr txBox="1"/>
      </xdr:nvSpPr>
      <xdr:spPr>
        <a:xfrm>
          <a:off x="20370800" y="1343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55880</xdr:rowOff>
    </xdr:from>
    <xdr:to xmlns:xdr="http://schemas.openxmlformats.org/drawingml/2006/spreadsheetDrawing">
      <xdr:col>116</xdr:col>
      <xdr:colOff>152400</xdr:colOff>
      <xdr:row>78</xdr:row>
      <xdr:rowOff>55880</xdr:rowOff>
    </xdr:to>
    <xdr:cxnSp macro="">
      <xdr:nvCxnSpPr>
        <xdr:cNvPr id="845" name="直線コネクタ 844"/>
        <xdr:cNvCxnSpPr/>
      </xdr:nvCxnSpPr>
      <xdr:spPr>
        <a:xfrm>
          <a:off x="20246975" y="13428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168910</xdr:rowOff>
    </xdr:from>
    <xdr:ext cx="598805" cy="258445"/>
    <xdr:sp macro="" textlink="">
      <xdr:nvSpPr>
        <xdr:cNvPr id="846" name="繰出金最大値テキスト"/>
        <xdr:cNvSpPr txBox="1"/>
      </xdr:nvSpPr>
      <xdr:spPr>
        <a:xfrm>
          <a:off x="20370800" y="12170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72</xdr:row>
      <xdr:rowOff>50800</xdr:rowOff>
    </xdr:from>
    <xdr:to xmlns:xdr="http://schemas.openxmlformats.org/drawingml/2006/spreadsheetDrawing">
      <xdr:col>116</xdr:col>
      <xdr:colOff>152400</xdr:colOff>
      <xdr:row>72</xdr:row>
      <xdr:rowOff>50800</xdr:rowOff>
    </xdr:to>
    <xdr:cxnSp macro="">
      <xdr:nvCxnSpPr>
        <xdr:cNvPr id="847" name="直線コネクタ 846"/>
        <xdr:cNvCxnSpPr/>
      </xdr:nvCxnSpPr>
      <xdr:spPr>
        <a:xfrm>
          <a:off x="20246975" y="12395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76</xdr:row>
      <xdr:rowOff>156845</xdr:rowOff>
    </xdr:from>
    <xdr:to xmlns:xdr="http://schemas.openxmlformats.org/drawingml/2006/spreadsheetDrawing">
      <xdr:col>116</xdr:col>
      <xdr:colOff>63500</xdr:colOff>
      <xdr:row>77</xdr:row>
      <xdr:rowOff>113030</xdr:rowOff>
    </xdr:to>
    <xdr:cxnSp macro="">
      <xdr:nvCxnSpPr>
        <xdr:cNvPr id="848" name="直線コネクタ 847"/>
        <xdr:cNvCxnSpPr/>
      </xdr:nvCxnSpPr>
      <xdr:spPr>
        <a:xfrm flipV="1">
          <a:off x="19558000" y="13187045"/>
          <a:ext cx="762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104775</xdr:rowOff>
    </xdr:from>
    <xdr:ext cx="598805" cy="259080"/>
    <xdr:sp macro="" textlink="">
      <xdr:nvSpPr>
        <xdr:cNvPr id="849" name="繰出金平均値テキスト"/>
        <xdr:cNvSpPr txBox="1"/>
      </xdr:nvSpPr>
      <xdr:spPr>
        <a:xfrm>
          <a:off x="20370800" y="12963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81915</xdr:rowOff>
    </xdr:from>
    <xdr:to xmlns:xdr="http://schemas.openxmlformats.org/drawingml/2006/spreadsheetDrawing">
      <xdr:col>116</xdr:col>
      <xdr:colOff>114300</xdr:colOff>
      <xdr:row>77</xdr:row>
      <xdr:rowOff>12065</xdr:rowOff>
    </xdr:to>
    <xdr:sp macro="" textlink="">
      <xdr:nvSpPr>
        <xdr:cNvPr id="850" name="フローチャート: 判断 849"/>
        <xdr:cNvSpPr/>
      </xdr:nvSpPr>
      <xdr:spPr>
        <a:xfrm>
          <a:off x="202692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12700</xdr:rowOff>
    </xdr:from>
    <xdr:to xmlns:xdr="http://schemas.openxmlformats.org/drawingml/2006/spreadsheetDrawing">
      <xdr:col>111</xdr:col>
      <xdr:colOff>174625</xdr:colOff>
      <xdr:row>77</xdr:row>
      <xdr:rowOff>113030</xdr:rowOff>
    </xdr:to>
    <xdr:cxnSp macro="">
      <xdr:nvCxnSpPr>
        <xdr:cNvPr id="851" name="直線コネクタ 850"/>
        <xdr:cNvCxnSpPr/>
      </xdr:nvCxnSpPr>
      <xdr:spPr>
        <a:xfrm>
          <a:off x="18735675" y="13214350"/>
          <a:ext cx="8223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80010</xdr:rowOff>
    </xdr:from>
    <xdr:to xmlns:xdr="http://schemas.openxmlformats.org/drawingml/2006/spreadsheetDrawing">
      <xdr:col>112</xdr:col>
      <xdr:colOff>38100</xdr:colOff>
      <xdr:row>77</xdr:row>
      <xdr:rowOff>10160</xdr:rowOff>
    </xdr:to>
    <xdr:sp macro="" textlink="">
      <xdr:nvSpPr>
        <xdr:cNvPr id="852" name="フローチャート: 判断 851"/>
        <xdr:cNvSpPr/>
      </xdr:nvSpPr>
      <xdr:spPr>
        <a:xfrm>
          <a:off x="19510375" y="13110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26670</xdr:rowOff>
    </xdr:from>
    <xdr:ext cx="598805" cy="259080"/>
    <xdr:sp macro="" textlink="">
      <xdr:nvSpPr>
        <xdr:cNvPr id="853" name="テキスト ボックス 852"/>
        <xdr:cNvSpPr txBox="1"/>
      </xdr:nvSpPr>
      <xdr:spPr>
        <a:xfrm>
          <a:off x="19277330" y="12885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12700</xdr:rowOff>
    </xdr:from>
    <xdr:to xmlns:xdr="http://schemas.openxmlformats.org/drawingml/2006/spreadsheetDrawing">
      <xdr:col>107</xdr:col>
      <xdr:colOff>50800</xdr:colOff>
      <xdr:row>77</xdr:row>
      <xdr:rowOff>41275</xdr:rowOff>
    </xdr:to>
    <xdr:cxnSp macro="">
      <xdr:nvCxnSpPr>
        <xdr:cNvPr id="854" name="直線コネクタ 853"/>
        <xdr:cNvCxnSpPr/>
      </xdr:nvCxnSpPr>
      <xdr:spPr>
        <a:xfrm flipV="1">
          <a:off x="17926050" y="13214350"/>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87630</xdr:rowOff>
    </xdr:from>
    <xdr:to xmlns:xdr="http://schemas.openxmlformats.org/drawingml/2006/spreadsheetDrawing">
      <xdr:col>107</xdr:col>
      <xdr:colOff>101600</xdr:colOff>
      <xdr:row>77</xdr:row>
      <xdr:rowOff>17780</xdr:rowOff>
    </xdr:to>
    <xdr:sp macro="" textlink="">
      <xdr:nvSpPr>
        <xdr:cNvPr id="855" name="フローチャート: 判断 854"/>
        <xdr:cNvSpPr/>
      </xdr:nvSpPr>
      <xdr:spPr>
        <a:xfrm>
          <a:off x="18684875"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34290</xdr:rowOff>
    </xdr:from>
    <xdr:ext cx="598805" cy="259080"/>
    <xdr:sp macro="" textlink="">
      <xdr:nvSpPr>
        <xdr:cNvPr id="856" name="テキスト ボックス 855"/>
        <xdr:cNvSpPr txBox="1"/>
      </xdr:nvSpPr>
      <xdr:spPr>
        <a:xfrm>
          <a:off x="18467705" y="12893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71</xdr:row>
      <xdr:rowOff>26670</xdr:rowOff>
    </xdr:from>
    <xdr:to xmlns:xdr="http://schemas.openxmlformats.org/drawingml/2006/spreadsheetDrawing">
      <xdr:col>102</xdr:col>
      <xdr:colOff>114300</xdr:colOff>
      <xdr:row>77</xdr:row>
      <xdr:rowOff>41275</xdr:rowOff>
    </xdr:to>
    <xdr:cxnSp macro="">
      <xdr:nvCxnSpPr>
        <xdr:cNvPr id="857" name="直線コネクタ 856"/>
        <xdr:cNvCxnSpPr/>
      </xdr:nvCxnSpPr>
      <xdr:spPr>
        <a:xfrm>
          <a:off x="17113250" y="12199620"/>
          <a:ext cx="812800" cy="1043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97790</xdr:rowOff>
    </xdr:from>
    <xdr:to xmlns:xdr="http://schemas.openxmlformats.org/drawingml/2006/spreadsheetDrawing">
      <xdr:col>102</xdr:col>
      <xdr:colOff>165100</xdr:colOff>
      <xdr:row>77</xdr:row>
      <xdr:rowOff>27940</xdr:rowOff>
    </xdr:to>
    <xdr:sp macro="" textlink="">
      <xdr:nvSpPr>
        <xdr:cNvPr id="858" name="フローチャート: 判断 857"/>
        <xdr:cNvSpPr/>
      </xdr:nvSpPr>
      <xdr:spPr>
        <a:xfrm>
          <a:off x="1787525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44450</xdr:rowOff>
    </xdr:from>
    <xdr:ext cx="598805" cy="259080"/>
    <xdr:sp macro="" textlink="">
      <xdr:nvSpPr>
        <xdr:cNvPr id="859" name="テキスト ボックス 858"/>
        <xdr:cNvSpPr txBox="1"/>
      </xdr:nvSpPr>
      <xdr:spPr>
        <a:xfrm>
          <a:off x="17642205" y="1290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88900</xdr:rowOff>
    </xdr:from>
    <xdr:to xmlns:xdr="http://schemas.openxmlformats.org/drawingml/2006/spreadsheetDrawing">
      <xdr:col>98</xdr:col>
      <xdr:colOff>38100</xdr:colOff>
      <xdr:row>77</xdr:row>
      <xdr:rowOff>19050</xdr:rowOff>
    </xdr:to>
    <xdr:sp macro="" textlink="">
      <xdr:nvSpPr>
        <xdr:cNvPr id="860" name="フローチャート: 判断 859"/>
        <xdr:cNvSpPr/>
      </xdr:nvSpPr>
      <xdr:spPr>
        <a:xfrm>
          <a:off x="17065625" y="13119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10160</xdr:rowOff>
    </xdr:from>
    <xdr:ext cx="598805" cy="259080"/>
    <xdr:sp macro="" textlink="">
      <xdr:nvSpPr>
        <xdr:cNvPr id="861" name="テキスト ボックス 860"/>
        <xdr:cNvSpPr txBox="1"/>
      </xdr:nvSpPr>
      <xdr:spPr>
        <a:xfrm>
          <a:off x="16832580" y="13211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3" name="テキスト ボックス 862"/>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6" name="テキスト ボックス 865"/>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106045</xdr:rowOff>
    </xdr:from>
    <xdr:to xmlns:xdr="http://schemas.openxmlformats.org/drawingml/2006/spreadsheetDrawing">
      <xdr:col>116</xdr:col>
      <xdr:colOff>114300</xdr:colOff>
      <xdr:row>77</xdr:row>
      <xdr:rowOff>36195</xdr:rowOff>
    </xdr:to>
    <xdr:sp macro="" textlink="">
      <xdr:nvSpPr>
        <xdr:cNvPr id="867" name="楕円 866"/>
        <xdr:cNvSpPr/>
      </xdr:nvSpPr>
      <xdr:spPr>
        <a:xfrm>
          <a:off x="202692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84455</xdr:rowOff>
    </xdr:from>
    <xdr:ext cx="598805" cy="259080"/>
    <xdr:sp macro="" textlink="">
      <xdr:nvSpPr>
        <xdr:cNvPr id="868" name="繰出金該当値テキスト"/>
        <xdr:cNvSpPr txBox="1"/>
      </xdr:nvSpPr>
      <xdr:spPr>
        <a:xfrm>
          <a:off x="20370800" y="13114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62230</xdr:rowOff>
    </xdr:from>
    <xdr:to xmlns:xdr="http://schemas.openxmlformats.org/drawingml/2006/spreadsheetDrawing">
      <xdr:col>112</xdr:col>
      <xdr:colOff>38100</xdr:colOff>
      <xdr:row>77</xdr:row>
      <xdr:rowOff>163830</xdr:rowOff>
    </xdr:to>
    <xdr:sp macro="" textlink="">
      <xdr:nvSpPr>
        <xdr:cNvPr id="869" name="楕円 868"/>
        <xdr:cNvSpPr/>
      </xdr:nvSpPr>
      <xdr:spPr>
        <a:xfrm>
          <a:off x="19510375" y="13263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154940</xdr:rowOff>
    </xdr:from>
    <xdr:ext cx="534035" cy="258445"/>
    <xdr:sp macro="" textlink="">
      <xdr:nvSpPr>
        <xdr:cNvPr id="870" name="テキスト ボックス 869"/>
        <xdr:cNvSpPr txBox="1"/>
      </xdr:nvSpPr>
      <xdr:spPr>
        <a:xfrm>
          <a:off x="19309715" y="13356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133350</xdr:rowOff>
    </xdr:from>
    <xdr:to xmlns:xdr="http://schemas.openxmlformats.org/drawingml/2006/spreadsheetDrawing">
      <xdr:col>107</xdr:col>
      <xdr:colOff>101600</xdr:colOff>
      <xdr:row>77</xdr:row>
      <xdr:rowOff>63500</xdr:rowOff>
    </xdr:to>
    <xdr:sp macro="" textlink="">
      <xdr:nvSpPr>
        <xdr:cNvPr id="871" name="楕円 870"/>
        <xdr:cNvSpPr/>
      </xdr:nvSpPr>
      <xdr:spPr>
        <a:xfrm>
          <a:off x="18684875"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54610</xdr:rowOff>
    </xdr:from>
    <xdr:ext cx="534035" cy="258445"/>
    <xdr:sp macro="" textlink="">
      <xdr:nvSpPr>
        <xdr:cNvPr id="872" name="テキスト ボックス 871"/>
        <xdr:cNvSpPr txBox="1"/>
      </xdr:nvSpPr>
      <xdr:spPr>
        <a:xfrm>
          <a:off x="18500090" y="13256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161925</xdr:rowOff>
    </xdr:from>
    <xdr:to xmlns:xdr="http://schemas.openxmlformats.org/drawingml/2006/spreadsheetDrawing">
      <xdr:col>102</xdr:col>
      <xdr:colOff>165100</xdr:colOff>
      <xdr:row>77</xdr:row>
      <xdr:rowOff>92075</xdr:rowOff>
    </xdr:to>
    <xdr:sp macro="" textlink="">
      <xdr:nvSpPr>
        <xdr:cNvPr id="873" name="楕円 872"/>
        <xdr:cNvSpPr/>
      </xdr:nvSpPr>
      <xdr:spPr>
        <a:xfrm>
          <a:off x="1787525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83185</xdr:rowOff>
    </xdr:from>
    <xdr:ext cx="534035" cy="259080"/>
    <xdr:sp macro="" textlink="">
      <xdr:nvSpPr>
        <xdr:cNvPr id="874" name="テキスト ボックス 873"/>
        <xdr:cNvSpPr txBox="1"/>
      </xdr:nvSpPr>
      <xdr:spPr>
        <a:xfrm>
          <a:off x="17674590" y="13284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70</xdr:row>
      <xdr:rowOff>147320</xdr:rowOff>
    </xdr:from>
    <xdr:to xmlns:xdr="http://schemas.openxmlformats.org/drawingml/2006/spreadsheetDrawing">
      <xdr:col>98</xdr:col>
      <xdr:colOff>38100</xdr:colOff>
      <xdr:row>71</xdr:row>
      <xdr:rowOff>77470</xdr:rowOff>
    </xdr:to>
    <xdr:sp macro="" textlink="">
      <xdr:nvSpPr>
        <xdr:cNvPr id="875" name="楕円 874"/>
        <xdr:cNvSpPr/>
      </xdr:nvSpPr>
      <xdr:spPr>
        <a:xfrm>
          <a:off x="17065625" y="12148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69</xdr:row>
      <xdr:rowOff>93980</xdr:rowOff>
    </xdr:from>
    <xdr:ext cx="598805" cy="259080"/>
    <xdr:sp macro="" textlink="">
      <xdr:nvSpPr>
        <xdr:cNvPr id="876" name="テキスト ボックス 875"/>
        <xdr:cNvSpPr txBox="1"/>
      </xdr:nvSpPr>
      <xdr:spPr>
        <a:xfrm>
          <a:off x="16832580" y="11924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85" name="テキスト ボックス 884"/>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7" name="直線コネクタ 886"/>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8445"/>
    <xdr:sp macro="" textlink="">
      <xdr:nvSpPr>
        <xdr:cNvPr id="888" name="テキスト ボックス 887"/>
        <xdr:cNvSpPr txBox="1"/>
      </xdr:nvSpPr>
      <xdr:spPr>
        <a:xfrm>
          <a:off x="1654683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9" name="直線コネクタ 888"/>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8445"/>
    <xdr:sp macro="" textlink="">
      <xdr:nvSpPr>
        <xdr:cNvPr id="890" name="テキスト ボックス 889"/>
        <xdr:cNvSpPr txBox="1"/>
      </xdr:nvSpPr>
      <xdr:spPr>
        <a:xfrm>
          <a:off x="16482695" y="16342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1" name="直線コネクタ 890"/>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8445"/>
    <xdr:sp macro="" textlink="">
      <xdr:nvSpPr>
        <xdr:cNvPr id="892" name="テキスト ボックス 891"/>
        <xdr:cNvSpPr txBox="1"/>
      </xdr:nvSpPr>
      <xdr:spPr>
        <a:xfrm>
          <a:off x="16482695" y="158851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3" name="直線コネクタ 892"/>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8445"/>
    <xdr:sp macro="" textlink="">
      <xdr:nvSpPr>
        <xdr:cNvPr id="894" name="テキスト ボックス 893"/>
        <xdr:cNvSpPr txBox="1"/>
      </xdr:nvSpPr>
      <xdr:spPr>
        <a:xfrm>
          <a:off x="16482695" y="154279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5" name="直線コネクタ 894"/>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8445"/>
    <xdr:sp macro="" textlink="">
      <xdr:nvSpPr>
        <xdr:cNvPr id="896" name="テキスト ボックス 895"/>
        <xdr:cNvSpPr txBox="1"/>
      </xdr:nvSpPr>
      <xdr:spPr>
        <a:xfrm>
          <a:off x="16482695" y="14970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7"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8" name="直線コネクタ 897"/>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9"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1"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3" name="直線コネクタ 902"/>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4"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5" name="フローチャート: 判断 904"/>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6" name="直線コネクタ 905"/>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7" name="フローチャート: 判断 906"/>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08" name="テキスト ボックス 907"/>
        <xdr:cNvSpPr txBox="1"/>
      </xdr:nvSpPr>
      <xdr:spPr>
        <a:xfrm>
          <a:off x="19436715"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9" name="直線コネクタ 908"/>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0" name="フローチャート: 判断 909"/>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11" name="テキスト ボックス 910"/>
        <xdr:cNvSpPr txBox="1"/>
      </xdr:nvSpPr>
      <xdr:spPr>
        <a:xfrm>
          <a:off x="1862709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2" name="直線コネクタ 911"/>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3" name="フローチャート: 判断 912"/>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4" name="テキスト ボックス 913"/>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5" name="フローチャート: 判断 914"/>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16" name="テキスト ボックス 915"/>
        <xdr:cNvSpPr txBox="1"/>
      </xdr:nvSpPr>
      <xdr:spPr>
        <a:xfrm>
          <a:off x="16991965"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7" name="テキスト ボックス 916"/>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8" name="テキスト ボックス 917"/>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9" name="テキスト ボックス 918"/>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0" name="テキスト ボックス 919"/>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1" name="テキスト ボックス 920"/>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2" name="楕円 921"/>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3"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4" name="楕円 923"/>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8920" cy="259080"/>
    <xdr:sp macro="" textlink="">
      <xdr:nvSpPr>
        <xdr:cNvPr id="925" name="テキスト ボックス 924"/>
        <xdr:cNvSpPr txBox="1"/>
      </xdr:nvSpPr>
      <xdr:spPr>
        <a:xfrm>
          <a:off x="19436715"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6" name="楕円 925"/>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7" name="テキスト ボックス 926"/>
        <xdr:cNvSpPr txBox="1"/>
      </xdr:nvSpPr>
      <xdr:spPr>
        <a:xfrm>
          <a:off x="1862709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8" name="楕円 927"/>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9555" cy="259080"/>
    <xdr:sp macro="" textlink="">
      <xdr:nvSpPr>
        <xdr:cNvPr id="929" name="テキスト ボックス 928"/>
        <xdr:cNvSpPr txBox="1"/>
      </xdr:nvSpPr>
      <xdr:spPr>
        <a:xfrm>
          <a:off x="1781175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0" name="楕円 929"/>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31" name="テキスト ボックス 930"/>
        <xdr:cNvSpPr txBox="1"/>
      </xdr:nvSpPr>
      <xdr:spPr>
        <a:xfrm>
          <a:off x="16991965"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2" name="正方形/長方形 931"/>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3" name="正方形/長方形 932"/>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4" name="テキスト ボックス 933"/>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災害復旧事業費については、</a:t>
          </a:r>
          <a:r>
            <a:rPr kumimoji="1" lang="en-US" altLang="ja-JP" sz="1300">
              <a:latin typeface="ＭＳ Ｐゴシック"/>
              <a:ea typeface="ＭＳ Ｐゴシック"/>
            </a:rPr>
            <a:t>H26</a:t>
          </a:r>
          <a:r>
            <a:rPr kumimoji="1" lang="ja-JP" altLang="en-US" sz="1300">
              <a:latin typeface="ＭＳ Ｐゴシック"/>
              <a:ea typeface="ＭＳ Ｐゴシック"/>
            </a:rPr>
            <a:t>年度に台風による大規模災害があったことにより、類似団体平均を大きく上回っていたが、</a:t>
          </a:r>
          <a:r>
            <a:rPr kumimoji="1" lang="en-US" altLang="ja-JP" sz="1300">
              <a:latin typeface="ＭＳ Ｐゴシック"/>
              <a:ea typeface="ＭＳ Ｐゴシック"/>
            </a:rPr>
            <a:t>H29</a:t>
          </a:r>
          <a:r>
            <a:rPr kumimoji="1" lang="ja-JP" altLang="en-US" sz="1300">
              <a:latin typeface="ＭＳ Ｐゴシック"/>
              <a:ea typeface="ＭＳ Ｐゴシック"/>
            </a:rPr>
            <a:t>年度以降は大きな災害もなく減少傾向にある。</a:t>
          </a:r>
          <a:r>
            <a:rPr kumimoji="1" lang="en-US" altLang="ja-JP" sz="1300">
              <a:latin typeface="ＭＳ Ｐゴシック"/>
              <a:ea typeface="ＭＳ Ｐゴシック"/>
            </a:rPr>
            <a:t>R3</a:t>
          </a:r>
          <a:r>
            <a:rPr kumimoji="1" lang="ja-JP" altLang="en-US" sz="1300">
              <a:latin typeface="ＭＳ Ｐゴシック"/>
              <a:ea typeface="ＭＳ Ｐゴシック"/>
            </a:rPr>
            <a:t>年度は村道竹屋敷線等の過年災事業により前年度より微増している。　</a:t>
          </a:r>
        </a:p>
        <a:p>
          <a:r>
            <a:rPr kumimoji="1" lang="ja-JP" altLang="en-US" sz="1300">
              <a:latin typeface="ＭＳ Ｐゴシック"/>
              <a:ea typeface="ＭＳ Ｐゴシック"/>
            </a:rPr>
            <a:t>　繰出金については、</a:t>
          </a:r>
          <a:r>
            <a:rPr kumimoji="1" lang="en-US" altLang="ja-JP" sz="1300">
              <a:latin typeface="ＭＳ Ｐゴシック"/>
              <a:ea typeface="ＭＳ Ｐゴシック"/>
            </a:rPr>
            <a:t>H29</a:t>
          </a:r>
          <a:r>
            <a:rPr kumimoji="1" lang="ja-JP" altLang="en-US" sz="1300">
              <a:latin typeface="ＭＳ Ｐゴシック"/>
              <a:ea typeface="ＭＳ Ｐゴシック"/>
            </a:rPr>
            <a:t>年度に単年度限りで積立基金から定額運用基金への組み替えを実施したことにより、一時的に類似団体平均と比較して大幅に増加したが、それ以降は低い水準を推移している。</a:t>
          </a:r>
          <a:r>
            <a:rPr kumimoji="1" lang="en-US" altLang="ja-JP" sz="1300">
              <a:latin typeface="ＭＳ Ｐゴシック"/>
              <a:ea typeface="ＭＳ Ｐゴシック"/>
            </a:rPr>
            <a:t>R3</a:t>
          </a:r>
          <a:r>
            <a:rPr kumimoji="1" lang="ja-JP" altLang="en-US" sz="1300">
              <a:latin typeface="ＭＳ Ｐゴシック"/>
              <a:ea typeface="ＭＳ Ｐゴシック"/>
            </a:rPr>
            <a:t>年度は高規格道路整備に伴う和田日浦地区の</a:t>
          </a:r>
          <a:endParaRPr kumimoji="1" lang="en-US" altLang="ja-JP" sz="1300">
            <a:latin typeface="ＭＳ Ｐゴシック"/>
            <a:ea typeface="ＭＳ Ｐゴシック"/>
          </a:endParaRPr>
        </a:p>
        <a:p>
          <a:r>
            <a:rPr kumimoji="1" lang="ja-JP" altLang="en-US" sz="1300">
              <a:latin typeface="ＭＳ Ｐゴシック"/>
              <a:ea typeface="ＭＳ Ｐゴシック"/>
            </a:rPr>
            <a:t>　飲料水供給施設整備の関係で増加している。</a:t>
          </a:r>
        </a:p>
        <a:p>
          <a:r>
            <a:rPr kumimoji="1" lang="ja-JP" altLang="en-US" sz="1300">
              <a:latin typeface="ＭＳ Ｐゴシック"/>
              <a:ea typeface="ＭＳ Ｐゴシック"/>
            </a:rPr>
            <a:t>　普通建設事業費（うち更新整備）については、</a:t>
          </a:r>
          <a:r>
            <a:rPr kumimoji="1" lang="en-US" altLang="ja-JP" sz="1300">
              <a:latin typeface="ＭＳ Ｐゴシック"/>
              <a:ea typeface="ＭＳ Ｐゴシック"/>
            </a:rPr>
            <a:t>H30</a:t>
          </a:r>
          <a:r>
            <a:rPr kumimoji="1" lang="ja-JP" altLang="en-US" sz="1300">
              <a:latin typeface="ＭＳ Ｐゴシック"/>
              <a:ea typeface="ＭＳ Ｐゴシック"/>
            </a:rPr>
            <a:t>年度の温泉施設の大規模改修の翌年度一時的に減少した。</a:t>
          </a:r>
          <a:r>
            <a:rPr kumimoji="1" lang="en-US" altLang="ja-JP" sz="1300">
              <a:latin typeface="ＭＳ Ｐゴシック"/>
              <a:ea typeface="ＭＳ Ｐゴシック"/>
            </a:rPr>
            <a:t>R3</a:t>
          </a:r>
          <a:r>
            <a:rPr kumimoji="1" lang="ja-JP" altLang="en-US" sz="1300">
              <a:latin typeface="ＭＳ Ｐゴシック"/>
              <a:ea typeface="ＭＳ Ｐゴシック"/>
            </a:rPr>
            <a:t>年度は、保健福祉センターの空調改修工事や小水力発電施設詳細設計等の皆減により類似団体平均と比較して小さい値となっている。</a:t>
          </a:r>
        </a:p>
        <a:p>
          <a:r>
            <a:rPr kumimoji="1" lang="ja-JP" altLang="en-US" sz="1300">
              <a:latin typeface="ＭＳ Ｐゴシック"/>
              <a:ea typeface="ＭＳ Ｐゴシック"/>
            </a:rPr>
            <a:t>　普通建設事業費（うち新規整備）については、福祉施設整備の完了に伴い、減少傾向にあるが、依然として類似平均より高い水準である。</a:t>
          </a:r>
        </a:p>
        <a:p>
          <a:r>
            <a:rPr kumimoji="1" lang="ja-JP" altLang="en-US" sz="1300">
              <a:latin typeface="ＭＳ Ｐゴシック"/>
              <a:ea typeface="ＭＳ Ｐゴシック"/>
            </a:rPr>
            <a:t>　公債費については、任意繰上償還を継続的に行っており、増加傾向にある。</a:t>
          </a:r>
          <a:r>
            <a:rPr kumimoji="1" lang="en-US" altLang="ja-JP" sz="1300">
              <a:latin typeface="ＭＳ Ｐゴシック"/>
              <a:ea typeface="ＭＳ Ｐゴシック"/>
            </a:rPr>
            <a:t>R4</a:t>
          </a:r>
          <a:r>
            <a:rPr kumimoji="1" lang="ja-JP" altLang="en-US" sz="1300">
              <a:latin typeface="ＭＳ Ｐゴシック"/>
              <a:ea typeface="ＭＳ Ｐゴシック"/>
            </a:rPr>
            <a:t>年度以降に北川村温泉施設の規模改修の元金償還が始まっており、今後、モネの庭の光の庭リニューアル、小水力発電施設詳細設計等の償還開始により更に増加することが見込まれる。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高知県北川村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1,222
1,215
196.73
2,513,034
2,312,281
174,980
1,296,268
2,449,579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50875"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9080"/>
    <xdr:sp macro="" textlink="">
      <xdr:nvSpPr>
        <xdr:cNvPr id="43" name="テキスト ボックス 42"/>
        <xdr:cNvSpPr txBox="1"/>
      </xdr:nvSpPr>
      <xdr:spPr>
        <a:xfrm>
          <a:off x="4813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8445"/>
    <xdr:sp macro="" textlink="">
      <xdr:nvSpPr>
        <xdr:cNvPr id="47" name="テキスト ボックス 46"/>
        <xdr:cNvSpPr txBox="1"/>
      </xdr:nvSpPr>
      <xdr:spPr>
        <a:xfrm>
          <a:off x="2146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3" name="テキスト ボックス 52"/>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8445"/>
    <xdr:sp macro="" textlink="">
      <xdr:nvSpPr>
        <xdr:cNvPr id="56" name="議会費最小値テキスト"/>
        <xdr:cNvSpPr txBox="1"/>
      </xdr:nvSpPr>
      <xdr:spPr>
        <a:xfrm>
          <a:off x="4305300" y="6567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8445"/>
    <xdr:sp macro="" textlink="">
      <xdr:nvSpPr>
        <xdr:cNvPr id="58" name="議会費最大値テキスト"/>
        <xdr:cNvSpPr txBox="1"/>
      </xdr:nvSpPr>
      <xdr:spPr>
        <a:xfrm>
          <a:off x="4305300" y="5083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34</xdr:row>
      <xdr:rowOff>137160</xdr:rowOff>
    </xdr:from>
    <xdr:to xmlns:xdr="http://schemas.openxmlformats.org/drawingml/2006/spreadsheetDrawing">
      <xdr:col>24</xdr:col>
      <xdr:colOff>63500</xdr:colOff>
      <xdr:row>34</xdr:row>
      <xdr:rowOff>140970</xdr:rowOff>
    </xdr:to>
    <xdr:cxnSp macro="">
      <xdr:nvCxnSpPr>
        <xdr:cNvPr id="60" name="直線コネクタ 59"/>
        <xdr:cNvCxnSpPr/>
      </xdr:nvCxnSpPr>
      <xdr:spPr>
        <a:xfrm flipV="1">
          <a:off x="3492500" y="596646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8445"/>
    <xdr:sp macro="" textlink="">
      <xdr:nvSpPr>
        <xdr:cNvPr id="61" name="議会費平均値テキスト"/>
        <xdr:cNvSpPr txBox="1"/>
      </xdr:nvSpPr>
      <xdr:spPr>
        <a:xfrm>
          <a:off x="4305300" y="63296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140970</xdr:rowOff>
    </xdr:from>
    <xdr:to xmlns:xdr="http://schemas.openxmlformats.org/drawingml/2006/spreadsheetDrawing">
      <xdr:col>19</xdr:col>
      <xdr:colOff>174625</xdr:colOff>
      <xdr:row>35</xdr:row>
      <xdr:rowOff>2540</xdr:rowOff>
    </xdr:to>
    <xdr:cxnSp macro="">
      <xdr:nvCxnSpPr>
        <xdr:cNvPr id="63" name="直線コネクタ 62"/>
        <xdr:cNvCxnSpPr/>
      </xdr:nvCxnSpPr>
      <xdr:spPr>
        <a:xfrm flipV="1">
          <a:off x="2670175" y="597027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3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4035" cy="258445"/>
    <xdr:sp macro="" textlink="">
      <xdr:nvSpPr>
        <xdr:cNvPr id="65" name="テキスト ボックス 64"/>
        <xdr:cNvSpPr txBox="1"/>
      </xdr:nvSpPr>
      <xdr:spPr>
        <a:xfrm>
          <a:off x="3244215" y="644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2540</xdr:rowOff>
    </xdr:from>
    <xdr:to xmlns:xdr="http://schemas.openxmlformats.org/drawingml/2006/spreadsheetDrawing">
      <xdr:col>15</xdr:col>
      <xdr:colOff>50800</xdr:colOff>
      <xdr:row>35</xdr:row>
      <xdr:rowOff>128905</xdr:rowOff>
    </xdr:to>
    <xdr:cxnSp macro="">
      <xdr:nvCxnSpPr>
        <xdr:cNvPr id="66" name="直線コネクタ 65"/>
        <xdr:cNvCxnSpPr/>
      </xdr:nvCxnSpPr>
      <xdr:spPr>
        <a:xfrm flipV="1">
          <a:off x="1860550" y="6003290"/>
          <a:ext cx="809625"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61937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4035" cy="259080"/>
    <xdr:sp macro="" textlink="">
      <xdr:nvSpPr>
        <xdr:cNvPr id="68" name="テキスト ボックス 67"/>
        <xdr:cNvSpPr txBox="1"/>
      </xdr:nvSpPr>
      <xdr:spPr>
        <a:xfrm>
          <a:off x="2434590" y="643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116205</xdr:rowOff>
    </xdr:from>
    <xdr:to xmlns:xdr="http://schemas.openxmlformats.org/drawingml/2006/spreadsheetDrawing">
      <xdr:col>10</xdr:col>
      <xdr:colOff>114300</xdr:colOff>
      <xdr:row>35</xdr:row>
      <xdr:rowOff>128905</xdr:rowOff>
    </xdr:to>
    <xdr:cxnSp macro="">
      <xdr:nvCxnSpPr>
        <xdr:cNvPr id="69" name="直線コネクタ 68"/>
        <xdr:cNvCxnSpPr/>
      </xdr:nvCxnSpPr>
      <xdr:spPr>
        <a:xfrm>
          <a:off x="1047750" y="611695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4035" cy="258445"/>
    <xdr:sp macro="" textlink="">
      <xdr:nvSpPr>
        <xdr:cNvPr id="71" name="テキスト ボックス 70"/>
        <xdr:cNvSpPr txBox="1"/>
      </xdr:nvSpPr>
      <xdr:spPr>
        <a:xfrm>
          <a:off x="1609090"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346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4035" cy="259080"/>
    <xdr:sp macro="" textlink="">
      <xdr:nvSpPr>
        <xdr:cNvPr id="73" name="テキスト ボックス 72"/>
        <xdr:cNvSpPr txBox="1"/>
      </xdr:nvSpPr>
      <xdr:spPr>
        <a:xfrm>
          <a:off x="7994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86360</xdr:rowOff>
    </xdr:from>
    <xdr:to xmlns:xdr="http://schemas.openxmlformats.org/drawingml/2006/spreadsheetDrawing">
      <xdr:col>24</xdr:col>
      <xdr:colOff>114300</xdr:colOff>
      <xdr:row>35</xdr:row>
      <xdr:rowOff>16510</xdr:rowOff>
    </xdr:to>
    <xdr:sp macro="" textlink="">
      <xdr:nvSpPr>
        <xdr:cNvPr id="79" name="楕円 78"/>
        <xdr:cNvSpPr/>
      </xdr:nvSpPr>
      <xdr:spPr>
        <a:xfrm>
          <a:off x="4203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109220</xdr:rowOff>
    </xdr:from>
    <xdr:ext cx="534670" cy="258445"/>
    <xdr:sp macro="" textlink="">
      <xdr:nvSpPr>
        <xdr:cNvPr id="80" name="議会費該当値テキスト"/>
        <xdr:cNvSpPr txBox="1"/>
      </xdr:nvSpPr>
      <xdr:spPr>
        <a:xfrm>
          <a:off x="4305300" y="5767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90170</xdr:rowOff>
    </xdr:from>
    <xdr:to xmlns:xdr="http://schemas.openxmlformats.org/drawingml/2006/spreadsheetDrawing">
      <xdr:col>20</xdr:col>
      <xdr:colOff>38100</xdr:colOff>
      <xdr:row>35</xdr:row>
      <xdr:rowOff>20320</xdr:rowOff>
    </xdr:to>
    <xdr:sp macro="" textlink="">
      <xdr:nvSpPr>
        <xdr:cNvPr id="81" name="楕円 80"/>
        <xdr:cNvSpPr/>
      </xdr:nvSpPr>
      <xdr:spPr>
        <a:xfrm>
          <a:off x="3444875" y="5919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36830</xdr:rowOff>
    </xdr:from>
    <xdr:ext cx="534035" cy="259080"/>
    <xdr:sp macro="" textlink="">
      <xdr:nvSpPr>
        <xdr:cNvPr id="82" name="テキスト ボックス 81"/>
        <xdr:cNvSpPr txBox="1"/>
      </xdr:nvSpPr>
      <xdr:spPr>
        <a:xfrm>
          <a:off x="3244215" y="5694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123190</xdr:rowOff>
    </xdr:from>
    <xdr:to xmlns:xdr="http://schemas.openxmlformats.org/drawingml/2006/spreadsheetDrawing">
      <xdr:col>15</xdr:col>
      <xdr:colOff>101600</xdr:colOff>
      <xdr:row>35</xdr:row>
      <xdr:rowOff>53340</xdr:rowOff>
    </xdr:to>
    <xdr:sp macro="" textlink="">
      <xdr:nvSpPr>
        <xdr:cNvPr id="83" name="楕円 82"/>
        <xdr:cNvSpPr/>
      </xdr:nvSpPr>
      <xdr:spPr>
        <a:xfrm>
          <a:off x="2619375"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69850</xdr:rowOff>
    </xdr:from>
    <xdr:ext cx="534035" cy="259080"/>
    <xdr:sp macro="" textlink="">
      <xdr:nvSpPr>
        <xdr:cNvPr id="84" name="テキスト ボックス 83"/>
        <xdr:cNvSpPr txBox="1"/>
      </xdr:nvSpPr>
      <xdr:spPr>
        <a:xfrm>
          <a:off x="2434590" y="5727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78105</xdr:rowOff>
    </xdr:from>
    <xdr:to xmlns:xdr="http://schemas.openxmlformats.org/drawingml/2006/spreadsheetDrawing">
      <xdr:col>10</xdr:col>
      <xdr:colOff>165100</xdr:colOff>
      <xdr:row>36</xdr:row>
      <xdr:rowOff>8255</xdr:rowOff>
    </xdr:to>
    <xdr:sp macro="" textlink="">
      <xdr:nvSpPr>
        <xdr:cNvPr id="85" name="楕円 84"/>
        <xdr:cNvSpPr/>
      </xdr:nvSpPr>
      <xdr:spPr>
        <a:xfrm>
          <a:off x="180975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24765</xdr:rowOff>
    </xdr:from>
    <xdr:ext cx="534035" cy="259080"/>
    <xdr:sp macro="" textlink="">
      <xdr:nvSpPr>
        <xdr:cNvPr id="86" name="テキスト ボックス 85"/>
        <xdr:cNvSpPr txBox="1"/>
      </xdr:nvSpPr>
      <xdr:spPr>
        <a:xfrm>
          <a:off x="1609090" y="585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65405</xdr:rowOff>
    </xdr:from>
    <xdr:to xmlns:xdr="http://schemas.openxmlformats.org/drawingml/2006/spreadsheetDrawing">
      <xdr:col>6</xdr:col>
      <xdr:colOff>38100</xdr:colOff>
      <xdr:row>35</xdr:row>
      <xdr:rowOff>167005</xdr:rowOff>
    </xdr:to>
    <xdr:sp macro="" textlink="">
      <xdr:nvSpPr>
        <xdr:cNvPr id="87" name="楕円 86"/>
        <xdr:cNvSpPr/>
      </xdr:nvSpPr>
      <xdr:spPr>
        <a:xfrm>
          <a:off x="1000125" y="6066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12065</xdr:rowOff>
    </xdr:from>
    <xdr:ext cx="534035" cy="259080"/>
    <xdr:sp macro="" textlink="">
      <xdr:nvSpPr>
        <xdr:cNvPr id="88" name="テキスト ボックス 87"/>
        <xdr:cNvSpPr txBox="1"/>
      </xdr:nvSpPr>
      <xdr:spPr>
        <a:xfrm>
          <a:off x="799465" y="5841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920" cy="258445"/>
    <xdr:sp macro="" textlink="">
      <xdr:nvSpPr>
        <xdr:cNvPr id="100" name="テキスト ボックス 99"/>
        <xdr:cNvSpPr txBox="1"/>
      </xdr:nvSpPr>
      <xdr:spPr>
        <a:xfrm>
          <a:off x="48133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8445"/>
    <xdr:sp macro="" textlink="">
      <xdr:nvSpPr>
        <xdr:cNvPr id="113" name="総務費最大値テキスト"/>
        <xdr:cNvSpPr txBox="1"/>
      </xdr:nvSpPr>
      <xdr:spPr>
        <a:xfrm>
          <a:off x="4305300" y="83972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3175</xdr:rowOff>
    </xdr:from>
    <xdr:to xmlns:xdr="http://schemas.openxmlformats.org/drawingml/2006/spreadsheetDrawing">
      <xdr:col>24</xdr:col>
      <xdr:colOff>63500</xdr:colOff>
      <xdr:row>58</xdr:row>
      <xdr:rowOff>17780</xdr:rowOff>
    </xdr:to>
    <xdr:cxnSp macro="">
      <xdr:nvCxnSpPr>
        <xdr:cNvPr id="115" name="直線コネクタ 114"/>
        <xdr:cNvCxnSpPr/>
      </xdr:nvCxnSpPr>
      <xdr:spPr>
        <a:xfrm>
          <a:off x="3492500" y="9947275"/>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8445"/>
    <xdr:sp macro="" textlink="">
      <xdr:nvSpPr>
        <xdr:cNvPr id="116" name="総務費平均値テキスト"/>
        <xdr:cNvSpPr txBox="1"/>
      </xdr:nvSpPr>
      <xdr:spPr>
        <a:xfrm>
          <a:off x="4305300" y="99275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3175</xdr:rowOff>
    </xdr:from>
    <xdr:to xmlns:xdr="http://schemas.openxmlformats.org/drawingml/2006/spreadsheetDrawing">
      <xdr:col>19</xdr:col>
      <xdr:colOff>174625</xdr:colOff>
      <xdr:row>58</xdr:row>
      <xdr:rowOff>31750</xdr:rowOff>
    </xdr:to>
    <xdr:cxnSp macro="">
      <xdr:nvCxnSpPr>
        <xdr:cNvPr id="118" name="直線コネクタ 117"/>
        <xdr:cNvCxnSpPr/>
      </xdr:nvCxnSpPr>
      <xdr:spPr>
        <a:xfrm flipV="1">
          <a:off x="2670175" y="9947275"/>
          <a:ext cx="8223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8805" cy="258445"/>
    <xdr:sp macro="" textlink="">
      <xdr:nvSpPr>
        <xdr:cNvPr id="120" name="テキスト ボックス 119"/>
        <xdr:cNvSpPr txBox="1"/>
      </xdr:nvSpPr>
      <xdr:spPr>
        <a:xfrm>
          <a:off x="3211830" y="100304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31750</xdr:rowOff>
    </xdr:from>
    <xdr:to xmlns:xdr="http://schemas.openxmlformats.org/drawingml/2006/spreadsheetDrawing">
      <xdr:col>15</xdr:col>
      <xdr:colOff>50800</xdr:colOff>
      <xdr:row>58</xdr:row>
      <xdr:rowOff>45085</xdr:rowOff>
    </xdr:to>
    <xdr:cxnSp macro="">
      <xdr:nvCxnSpPr>
        <xdr:cNvPr id="121" name="直線コネクタ 120"/>
        <xdr:cNvCxnSpPr/>
      </xdr:nvCxnSpPr>
      <xdr:spPr>
        <a:xfrm flipV="1">
          <a:off x="1860550" y="997585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8805" cy="259080"/>
    <xdr:sp macro="" textlink="">
      <xdr:nvSpPr>
        <xdr:cNvPr id="123" name="テキスト ボックス 122"/>
        <xdr:cNvSpPr txBox="1"/>
      </xdr:nvSpPr>
      <xdr:spPr>
        <a:xfrm>
          <a:off x="2402205" y="10060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129540</xdr:rowOff>
    </xdr:from>
    <xdr:to xmlns:xdr="http://schemas.openxmlformats.org/drawingml/2006/spreadsheetDrawing">
      <xdr:col>10</xdr:col>
      <xdr:colOff>114300</xdr:colOff>
      <xdr:row>58</xdr:row>
      <xdr:rowOff>45085</xdr:rowOff>
    </xdr:to>
    <xdr:cxnSp macro="">
      <xdr:nvCxnSpPr>
        <xdr:cNvPr id="124" name="直線コネクタ 123"/>
        <xdr:cNvCxnSpPr/>
      </xdr:nvCxnSpPr>
      <xdr:spPr>
        <a:xfrm>
          <a:off x="1047750" y="9902190"/>
          <a:ext cx="8128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8805" cy="259080"/>
    <xdr:sp macro="" textlink="">
      <xdr:nvSpPr>
        <xdr:cNvPr id="126" name="テキスト ボックス 125"/>
        <xdr:cNvSpPr txBox="1"/>
      </xdr:nvSpPr>
      <xdr:spPr>
        <a:xfrm>
          <a:off x="1576705" y="10060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96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116840</xdr:rowOff>
    </xdr:from>
    <xdr:ext cx="598805" cy="259080"/>
    <xdr:sp macro="" textlink="">
      <xdr:nvSpPr>
        <xdr:cNvPr id="128" name="テキスト ボックス 127"/>
        <xdr:cNvSpPr txBox="1"/>
      </xdr:nvSpPr>
      <xdr:spPr>
        <a:xfrm>
          <a:off x="767080" y="10060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137795</xdr:rowOff>
    </xdr:from>
    <xdr:to xmlns:xdr="http://schemas.openxmlformats.org/drawingml/2006/spreadsheetDrawing">
      <xdr:col>24</xdr:col>
      <xdr:colOff>114300</xdr:colOff>
      <xdr:row>58</xdr:row>
      <xdr:rowOff>67945</xdr:rowOff>
    </xdr:to>
    <xdr:sp macro="" textlink="">
      <xdr:nvSpPr>
        <xdr:cNvPr id="134" name="楕円 133"/>
        <xdr:cNvSpPr/>
      </xdr:nvSpPr>
      <xdr:spPr>
        <a:xfrm>
          <a:off x="4203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97790</xdr:rowOff>
    </xdr:from>
    <xdr:ext cx="598805" cy="258445"/>
    <xdr:sp macro="" textlink="">
      <xdr:nvSpPr>
        <xdr:cNvPr id="135" name="総務費該当値テキスト"/>
        <xdr:cNvSpPr txBox="1"/>
      </xdr:nvSpPr>
      <xdr:spPr>
        <a:xfrm>
          <a:off x="4305300" y="9698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123825</xdr:rowOff>
    </xdr:from>
    <xdr:to xmlns:xdr="http://schemas.openxmlformats.org/drawingml/2006/spreadsheetDrawing">
      <xdr:col>20</xdr:col>
      <xdr:colOff>38100</xdr:colOff>
      <xdr:row>58</xdr:row>
      <xdr:rowOff>53975</xdr:rowOff>
    </xdr:to>
    <xdr:sp macro="" textlink="">
      <xdr:nvSpPr>
        <xdr:cNvPr id="136" name="楕円 135"/>
        <xdr:cNvSpPr/>
      </xdr:nvSpPr>
      <xdr:spPr>
        <a:xfrm>
          <a:off x="3444875" y="98964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70485</xdr:rowOff>
    </xdr:from>
    <xdr:ext cx="598805" cy="259080"/>
    <xdr:sp macro="" textlink="">
      <xdr:nvSpPr>
        <xdr:cNvPr id="137" name="テキスト ボックス 136"/>
        <xdr:cNvSpPr txBox="1"/>
      </xdr:nvSpPr>
      <xdr:spPr>
        <a:xfrm>
          <a:off x="3211830" y="9671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152400</xdr:rowOff>
    </xdr:from>
    <xdr:to xmlns:xdr="http://schemas.openxmlformats.org/drawingml/2006/spreadsheetDrawing">
      <xdr:col>15</xdr:col>
      <xdr:colOff>101600</xdr:colOff>
      <xdr:row>58</xdr:row>
      <xdr:rowOff>82550</xdr:rowOff>
    </xdr:to>
    <xdr:sp macro="" textlink="">
      <xdr:nvSpPr>
        <xdr:cNvPr id="138" name="楕円 137"/>
        <xdr:cNvSpPr/>
      </xdr:nvSpPr>
      <xdr:spPr>
        <a:xfrm>
          <a:off x="2619375"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99060</xdr:rowOff>
    </xdr:from>
    <xdr:ext cx="598805" cy="258445"/>
    <xdr:sp macro="" textlink="">
      <xdr:nvSpPr>
        <xdr:cNvPr id="139" name="テキスト ボックス 138"/>
        <xdr:cNvSpPr txBox="1"/>
      </xdr:nvSpPr>
      <xdr:spPr>
        <a:xfrm>
          <a:off x="2402205" y="9700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166370</xdr:rowOff>
    </xdr:from>
    <xdr:to xmlns:xdr="http://schemas.openxmlformats.org/drawingml/2006/spreadsheetDrawing">
      <xdr:col>10</xdr:col>
      <xdr:colOff>165100</xdr:colOff>
      <xdr:row>58</xdr:row>
      <xdr:rowOff>95885</xdr:rowOff>
    </xdr:to>
    <xdr:sp macro="" textlink="">
      <xdr:nvSpPr>
        <xdr:cNvPr id="140" name="楕円 139"/>
        <xdr:cNvSpPr/>
      </xdr:nvSpPr>
      <xdr:spPr>
        <a:xfrm>
          <a:off x="180975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112395</xdr:rowOff>
    </xdr:from>
    <xdr:ext cx="598805" cy="258445"/>
    <xdr:sp macro="" textlink="">
      <xdr:nvSpPr>
        <xdr:cNvPr id="141" name="テキスト ボックス 140"/>
        <xdr:cNvSpPr txBox="1"/>
      </xdr:nvSpPr>
      <xdr:spPr>
        <a:xfrm>
          <a:off x="1576705" y="9713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78740</xdr:rowOff>
    </xdr:from>
    <xdr:to xmlns:xdr="http://schemas.openxmlformats.org/drawingml/2006/spreadsheetDrawing">
      <xdr:col>6</xdr:col>
      <xdr:colOff>38100</xdr:colOff>
      <xdr:row>58</xdr:row>
      <xdr:rowOff>8890</xdr:rowOff>
    </xdr:to>
    <xdr:sp macro="" textlink="">
      <xdr:nvSpPr>
        <xdr:cNvPr id="142" name="楕円 141"/>
        <xdr:cNvSpPr/>
      </xdr:nvSpPr>
      <xdr:spPr>
        <a:xfrm>
          <a:off x="1000125" y="98513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25400</xdr:rowOff>
    </xdr:from>
    <xdr:ext cx="598805" cy="259080"/>
    <xdr:sp macro="" textlink="">
      <xdr:nvSpPr>
        <xdr:cNvPr id="143" name="テキスト ボックス 142"/>
        <xdr:cNvSpPr txBox="1"/>
      </xdr:nvSpPr>
      <xdr:spPr>
        <a:xfrm>
          <a:off x="767080" y="9626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2" name="テキスト ボックス 151"/>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8445"/>
    <xdr:sp macro="" textlink="">
      <xdr:nvSpPr>
        <xdr:cNvPr id="154" name="テキスト ボックス 153"/>
        <xdr:cNvSpPr txBox="1"/>
      </xdr:nvSpPr>
      <xdr:spPr>
        <a:xfrm>
          <a:off x="48133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9080"/>
    <xdr:sp macro="" textlink="">
      <xdr:nvSpPr>
        <xdr:cNvPr id="156" name="テキスト ボックス 155"/>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58" name="テキスト ボックス 157"/>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8445"/>
    <xdr:sp macro="" textlink="">
      <xdr:nvSpPr>
        <xdr:cNvPr id="160" name="テキスト ボックス 159"/>
        <xdr:cNvSpPr txBox="1"/>
      </xdr:nvSpPr>
      <xdr:spPr>
        <a:xfrm>
          <a:off x="166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2" name="テキスト ボックス 161"/>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5165" cy="259080"/>
    <xdr:sp macro="" textlink="">
      <xdr:nvSpPr>
        <xdr:cNvPr id="164" name="テキスト ボックス 163"/>
        <xdr:cNvSpPr txBox="1"/>
      </xdr:nvSpPr>
      <xdr:spPr>
        <a:xfrm>
          <a:off x="76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6" name="テキスト ボックス 165"/>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8445"/>
    <xdr:sp macro="" textlink="">
      <xdr:nvSpPr>
        <xdr:cNvPr id="169" name="民生費最小値テキスト"/>
        <xdr:cNvSpPr txBox="1"/>
      </xdr:nvSpPr>
      <xdr:spPr>
        <a:xfrm>
          <a:off x="4305300" y="136880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8445"/>
    <xdr:sp macro="" textlink="">
      <xdr:nvSpPr>
        <xdr:cNvPr id="171" name="民生費最大値テキスト"/>
        <xdr:cNvSpPr txBox="1"/>
      </xdr:nvSpPr>
      <xdr:spPr>
        <a:xfrm>
          <a:off x="4305300" y="11988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135255</xdr:rowOff>
    </xdr:from>
    <xdr:to xmlns:xdr="http://schemas.openxmlformats.org/drawingml/2006/spreadsheetDrawing">
      <xdr:col>24</xdr:col>
      <xdr:colOff>63500</xdr:colOff>
      <xdr:row>78</xdr:row>
      <xdr:rowOff>158750</xdr:rowOff>
    </xdr:to>
    <xdr:cxnSp macro="">
      <xdr:nvCxnSpPr>
        <xdr:cNvPr id="173" name="直線コネクタ 172"/>
        <xdr:cNvCxnSpPr/>
      </xdr:nvCxnSpPr>
      <xdr:spPr>
        <a:xfrm flipV="1">
          <a:off x="3492500" y="1350835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598805" cy="259080"/>
    <xdr:sp macro="" textlink="">
      <xdr:nvSpPr>
        <xdr:cNvPr id="174" name="民生費平均値テキスト"/>
        <xdr:cNvSpPr txBox="1"/>
      </xdr:nvSpPr>
      <xdr:spPr>
        <a:xfrm>
          <a:off x="4305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158750</xdr:rowOff>
    </xdr:from>
    <xdr:to xmlns:xdr="http://schemas.openxmlformats.org/drawingml/2006/spreadsheetDrawing">
      <xdr:col>19</xdr:col>
      <xdr:colOff>174625</xdr:colOff>
      <xdr:row>79</xdr:row>
      <xdr:rowOff>34925</xdr:rowOff>
    </xdr:to>
    <xdr:cxnSp macro="">
      <xdr:nvCxnSpPr>
        <xdr:cNvPr id="176" name="直線コネクタ 175"/>
        <xdr:cNvCxnSpPr/>
      </xdr:nvCxnSpPr>
      <xdr:spPr>
        <a:xfrm flipV="1">
          <a:off x="2670175" y="13531850"/>
          <a:ext cx="8223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444875" y="13470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44450</xdr:rowOff>
    </xdr:from>
    <xdr:ext cx="598805" cy="259080"/>
    <xdr:sp macro="" textlink="">
      <xdr:nvSpPr>
        <xdr:cNvPr id="178" name="テキスト ボックス 177"/>
        <xdr:cNvSpPr txBox="1"/>
      </xdr:nvSpPr>
      <xdr:spPr>
        <a:xfrm>
          <a:off x="3211830" y="13246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86360</xdr:rowOff>
    </xdr:from>
    <xdr:to xmlns:xdr="http://schemas.openxmlformats.org/drawingml/2006/spreadsheetDrawing">
      <xdr:col>15</xdr:col>
      <xdr:colOff>50800</xdr:colOff>
      <xdr:row>79</xdr:row>
      <xdr:rowOff>34925</xdr:rowOff>
    </xdr:to>
    <xdr:cxnSp macro="">
      <xdr:nvCxnSpPr>
        <xdr:cNvPr id="179" name="直線コネクタ 178"/>
        <xdr:cNvCxnSpPr/>
      </xdr:nvCxnSpPr>
      <xdr:spPr>
        <a:xfrm>
          <a:off x="1860550" y="13288010"/>
          <a:ext cx="809625"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619375"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77470</xdr:rowOff>
    </xdr:from>
    <xdr:ext cx="598805" cy="258445"/>
    <xdr:sp macro="" textlink="">
      <xdr:nvSpPr>
        <xdr:cNvPr id="181" name="テキスト ボックス 180"/>
        <xdr:cNvSpPr txBox="1"/>
      </xdr:nvSpPr>
      <xdr:spPr>
        <a:xfrm>
          <a:off x="2402205" y="13279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86360</xdr:rowOff>
    </xdr:from>
    <xdr:to xmlns:xdr="http://schemas.openxmlformats.org/drawingml/2006/spreadsheetDrawing">
      <xdr:col>10</xdr:col>
      <xdr:colOff>114300</xdr:colOff>
      <xdr:row>79</xdr:row>
      <xdr:rowOff>24765</xdr:rowOff>
    </xdr:to>
    <xdr:cxnSp macro="">
      <xdr:nvCxnSpPr>
        <xdr:cNvPr id="182" name="直線コネクタ 181"/>
        <xdr:cNvCxnSpPr/>
      </xdr:nvCxnSpPr>
      <xdr:spPr>
        <a:xfrm flipV="1">
          <a:off x="1047750" y="13288010"/>
          <a:ext cx="8128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80975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8805" cy="259080"/>
    <xdr:sp macro="" textlink="">
      <xdr:nvSpPr>
        <xdr:cNvPr id="184" name="テキスト ボックス 183"/>
        <xdr:cNvSpPr txBox="1"/>
      </xdr:nvSpPr>
      <xdr:spPr>
        <a:xfrm>
          <a:off x="1576705" y="13614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00125" y="13501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74930</xdr:rowOff>
    </xdr:from>
    <xdr:ext cx="598805" cy="258445"/>
    <xdr:sp macro="" textlink="">
      <xdr:nvSpPr>
        <xdr:cNvPr id="186" name="テキスト ボックス 185"/>
        <xdr:cNvSpPr txBox="1"/>
      </xdr:nvSpPr>
      <xdr:spPr>
        <a:xfrm>
          <a:off x="767080" y="132765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84455</xdr:rowOff>
    </xdr:from>
    <xdr:to xmlns:xdr="http://schemas.openxmlformats.org/drawingml/2006/spreadsheetDrawing">
      <xdr:col>24</xdr:col>
      <xdr:colOff>114300</xdr:colOff>
      <xdr:row>79</xdr:row>
      <xdr:rowOff>14605</xdr:rowOff>
    </xdr:to>
    <xdr:sp macro="" textlink="">
      <xdr:nvSpPr>
        <xdr:cNvPr id="192" name="楕円 191"/>
        <xdr:cNvSpPr/>
      </xdr:nvSpPr>
      <xdr:spPr>
        <a:xfrm>
          <a:off x="42037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63500</xdr:rowOff>
    </xdr:from>
    <xdr:ext cx="598805" cy="258445"/>
    <xdr:sp macro="" textlink="">
      <xdr:nvSpPr>
        <xdr:cNvPr id="193" name="民生費該当値テキスト"/>
        <xdr:cNvSpPr txBox="1"/>
      </xdr:nvSpPr>
      <xdr:spPr>
        <a:xfrm>
          <a:off x="4305300" y="134366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107950</xdr:rowOff>
    </xdr:from>
    <xdr:to xmlns:xdr="http://schemas.openxmlformats.org/drawingml/2006/spreadsheetDrawing">
      <xdr:col>20</xdr:col>
      <xdr:colOff>38100</xdr:colOff>
      <xdr:row>79</xdr:row>
      <xdr:rowOff>38100</xdr:rowOff>
    </xdr:to>
    <xdr:sp macro="" textlink="">
      <xdr:nvSpPr>
        <xdr:cNvPr id="194" name="楕円 193"/>
        <xdr:cNvSpPr/>
      </xdr:nvSpPr>
      <xdr:spPr>
        <a:xfrm>
          <a:off x="3444875" y="13481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29210</xdr:rowOff>
    </xdr:from>
    <xdr:ext cx="598805" cy="258445"/>
    <xdr:sp macro="" textlink="">
      <xdr:nvSpPr>
        <xdr:cNvPr id="195" name="テキスト ボックス 194"/>
        <xdr:cNvSpPr txBox="1"/>
      </xdr:nvSpPr>
      <xdr:spPr>
        <a:xfrm>
          <a:off x="3211830" y="135737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155575</xdr:rowOff>
    </xdr:from>
    <xdr:to xmlns:xdr="http://schemas.openxmlformats.org/drawingml/2006/spreadsheetDrawing">
      <xdr:col>15</xdr:col>
      <xdr:colOff>101600</xdr:colOff>
      <xdr:row>79</xdr:row>
      <xdr:rowOff>86360</xdr:rowOff>
    </xdr:to>
    <xdr:sp macro="" textlink="">
      <xdr:nvSpPr>
        <xdr:cNvPr id="196" name="楕円 195"/>
        <xdr:cNvSpPr/>
      </xdr:nvSpPr>
      <xdr:spPr>
        <a:xfrm>
          <a:off x="2619375"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76835</xdr:rowOff>
    </xdr:from>
    <xdr:ext cx="598805" cy="258445"/>
    <xdr:sp macro="" textlink="">
      <xdr:nvSpPr>
        <xdr:cNvPr id="197" name="テキスト ボックス 196"/>
        <xdr:cNvSpPr txBox="1"/>
      </xdr:nvSpPr>
      <xdr:spPr>
        <a:xfrm>
          <a:off x="2402205" y="136213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35560</xdr:rowOff>
    </xdr:from>
    <xdr:to xmlns:xdr="http://schemas.openxmlformats.org/drawingml/2006/spreadsheetDrawing">
      <xdr:col>10</xdr:col>
      <xdr:colOff>165100</xdr:colOff>
      <xdr:row>77</xdr:row>
      <xdr:rowOff>137160</xdr:rowOff>
    </xdr:to>
    <xdr:sp macro="" textlink="">
      <xdr:nvSpPr>
        <xdr:cNvPr id="198" name="楕円 197"/>
        <xdr:cNvSpPr/>
      </xdr:nvSpPr>
      <xdr:spPr>
        <a:xfrm>
          <a:off x="180975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153670</xdr:rowOff>
    </xdr:from>
    <xdr:ext cx="598805" cy="259080"/>
    <xdr:sp macro="" textlink="">
      <xdr:nvSpPr>
        <xdr:cNvPr id="199" name="テキスト ボックス 198"/>
        <xdr:cNvSpPr txBox="1"/>
      </xdr:nvSpPr>
      <xdr:spPr>
        <a:xfrm>
          <a:off x="1576705" y="13012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145415</xdr:rowOff>
    </xdr:from>
    <xdr:to xmlns:xdr="http://schemas.openxmlformats.org/drawingml/2006/spreadsheetDrawing">
      <xdr:col>6</xdr:col>
      <xdr:colOff>38100</xdr:colOff>
      <xdr:row>79</xdr:row>
      <xdr:rowOff>75565</xdr:rowOff>
    </xdr:to>
    <xdr:sp macro="" textlink="">
      <xdr:nvSpPr>
        <xdr:cNvPr id="200" name="楕円 199"/>
        <xdr:cNvSpPr/>
      </xdr:nvSpPr>
      <xdr:spPr>
        <a:xfrm>
          <a:off x="1000125" y="135185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66675</xdr:rowOff>
    </xdr:from>
    <xdr:ext cx="598805" cy="258445"/>
    <xdr:sp macro="" textlink="">
      <xdr:nvSpPr>
        <xdr:cNvPr id="201" name="テキスト ボックス 200"/>
        <xdr:cNvSpPr txBox="1"/>
      </xdr:nvSpPr>
      <xdr:spPr>
        <a:xfrm>
          <a:off x="767080" y="13611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0" name="テキスト ボックス 209"/>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3" name="テキスト ボックス 212"/>
        <xdr:cNvSpPr txBox="1"/>
      </xdr:nvSpPr>
      <xdr:spPr>
        <a:xfrm>
          <a:off x="48133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5" name="テキスト ボックス 214"/>
        <xdr:cNvSpPr txBox="1"/>
      </xdr:nvSpPr>
      <xdr:spPr>
        <a:xfrm>
          <a:off x="16637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17" name="テキスト ボックス 216"/>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19" name="テキスト ボックス 218"/>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1" name="テキスト ボックス 220"/>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3" name="テキスト ボックス 222"/>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5" name="テキスト ボックス 224"/>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8445"/>
    <xdr:sp macro="" textlink="">
      <xdr:nvSpPr>
        <xdr:cNvPr id="228" name="衛生費最小値テキスト"/>
        <xdr:cNvSpPr txBox="1"/>
      </xdr:nvSpPr>
      <xdr:spPr>
        <a:xfrm>
          <a:off x="4305300" y="16946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8445"/>
    <xdr:sp macro="" textlink="">
      <xdr:nvSpPr>
        <xdr:cNvPr id="230" name="衛生費最大値テキスト"/>
        <xdr:cNvSpPr txBox="1"/>
      </xdr:nvSpPr>
      <xdr:spPr>
        <a:xfrm>
          <a:off x="4305300" y="15290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110490</xdr:rowOff>
    </xdr:from>
    <xdr:to xmlns:xdr="http://schemas.openxmlformats.org/drawingml/2006/spreadsheetDrawing">
      <xdr:col>24</xdr:col>
      <xdr:colOff>63500</xdr:colOff>
      <xdr:row>97</xdr:row>
      <xdr:rowOff>19685</xdr:rowOff>
    </xdr:to>
    <xdr:cxnSp macro="">
      <xdr:nvCxnSpPr>
        <xdr:cNvPr id="232" name="直線コネクタ 231"/>
        <xdr:cNvCxnSpPr/>
      </xdr:nvCxnSpPr>
      <xdr:spPr>
        <a:xfrm flipV="1">
          <a:off x="3492500" y="16569690"/>
          <a:ext cx="762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111760</xdr:rowOff>
    </xdr:from>
    <xdr:ext cx="598805" cy="258445"/>
    <xdr:sp macro="" textlink="">
      <xdr:nvSpPr>
        <xdr:cNvPr id="233" name="衛生費平均値テキスト"/>
        <xdr:cNvSpPr txBox="1"/>
      </xdr:nvSpPr>
      <xdr:spPr>
        <a:xfrm>
          <a:off x="4305300" y="165709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128905</xdr:rowOff>
    </xdr:from>
    <xdr:to xmlns:xdr="http://schemas.openxmlformats.org/drawingml/2006/spreadsheetDrawing">
      <xdr:col>19</xdr:col>
      <xdr:colOff>174625</xdr:colOff>
      <xdr:row>97</xdr:row>
      <xdr:rowOff>19685</xdr:rowOff>
    </xdr:to>
    <xdr:cxnSp macro="">
      <xdr:nvCxnSpPr>
        <xdr:cNvPr id="235" name="直線コネクタ 234"/>
        <xdr:cNvCxnSpPr/>
      </xdr:nvCxnSpPr>
      <xdr:spPr>
        <a:xfrm>
          <a:off x="2670175" y="16588105"/>
          <a:ext cx="8223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69215</xdr:rowOff>
    </xdr:from>
    <xdr:ext cx="598805" cy="259080"/>
    <xdr:sp macro="" textlink="">
      <xdr:nvSpPr>
        <xdr:cNvPr id="237" name="テキスト ボックス 236"/>
        <xdr:cNvSpPr txBox="1"/>
      </xdr:nvSpPr>
      <xdr:spPr>
        <a:xfrm>
          <a:off x="3211830" y="16699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128905</xdr:rowOff>
    </xdr:from>
    <xdr:to xmlns:xdr="http://schemas.openxmlformats.org/drawingml/2006/spreadsheetDrawing">
      <xdr:col>15</xdr:col>
      <xdr:colOff>50800</xdr:colOff>
      <xdr:row>97</xdr:row>
      <xdr:rowOff>18415</xdr:rowOff>
    </xdr:to>
    <xdr:cxnSp macro="">
      <xdr:nvCxnSpPr>
        <xdr:cNvPr id="238" name="直線コネクタ 237"/>
        <xdr:cNvCxnSpPr/>
      </xdr:nvCxnSpPr>
      <xdr:spPr>
        <a:xfrm flipV="1">
          <a:off x="1860550" y="16588105"/>
          <a:ext cx="809625"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8805" cy="259080"/>
    <xdr:sp macro="" textlink="">
      <xdr:nvSpPr>
        <xdr:cNvPr id="240" name="テキスト ボックス 239"/>
        <xdr:cNvSpPr txBox="1"/>
      </xdr:nvSpPr>
      <xdr:spPr>
        <a:xfrm>
          <a:off x="2402205" y="16745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18415</xdr:rowOff>
    </xdr:from>
    <xdr:to xmlns:xdr="http://schemas.openxmlformats.org/drawingml/2006/spreadsheetDrawing">
      <xdr:col>10</xdr:col>
      <xdr:colOff>114300</xdr:colOff>
      <xdr:row>97</xdr:row>
      <xdr:rowOff>97790</xdr:rowOff>
    </xdr:to>
    <xdr:cxnSp macro="">
      <xdr:nvCxnSpPr>
        <xdr:cNvPr id="241" name="直線コネクタ 240"/>
        <xdr:cNvCxnSpPr/>
      </xdr:nvCxnSpPr>
      <xdr:spPr>
        <a:xfrm flipV="1">
          <a:off x="1047750" y="16649065"/>
          <a:ext cx="8128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143510</xdr:rowOff>
    </xdr:from>
    <xdr:ext cx="598805" cy="258445"/>
    <xdr:sp macro="" textlink="">
      <xdr:nvSpPr>
        <xdr:cNvPr id="243" name="テキスト ボックス 242"/>
        <xdr:cNvSpPr txBox="1"/>
      </xdr:nvSpPr>
      <xdr:spPr>
        <a:xfrm>
          <a:off x="1576705" y="16774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657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145415</xdr:rowOff>
    </xdr:from>
    <xdr:ext cx="598805" cy="258445"/>
    <xdr:sp macro="" textlink="">
      <xdr:nvSpPr>
        <xdr:cNvPr id="245" name="テキスト ボックス 244"/>
        <xdr:cNvSpPr txBox="1"/>
      </xdr:nvSpPr>
      <xdr:spPr>
        <a:xfrm>
          <a:off x="767080" y="16433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59690</xdr:rowOff>
    </xdr:from>
    <xdr:to xmlns:xdr="http://schemas.openxmlformats.org/drawingml/2006/spreadsheetDrawing">
      <xdr:col>24</xdr:col>
      <xdr:colOff>114300</xdr:colOff>
      <xdr:row>96</xdr:row>
      <xdr:rowOff>161290</xdr:rowOff>
    </xdr:to>
    <xdr:sp macro="" textlink="">
      <xdr:nvSpPr>
        <xdr:cNvPr id="251" name="楕円 250"/>
        <xdr:cNvSpPr/>
      </xdr:nvSpPr>
      <xdr:spPr>
        <a:xfrm>
          <a:off x="42037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82550</xdr:rowOff>
    </xdr:from>
    <xdr:ext cx="598805" cy="259080"/>
    <xdr:sp macro="" textlink="">
      <xdr:nvSpPr>
        <xdr:cNvPr id="252" name="衛生費該当値テキスト"/>
        <xdr:cNvSpPr txBox="1"/>
      </xdr:nvSpPr>
      <xdr:spPr>
        <a:xfrm>
          <a:off x="4305300" y="163703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140335</xdr:rowOff>
    </xdr:from>
    <xdr:to xmlns:xdr="http://schemas.openxmlformats.org/drawingml/2006/spreadsheetDrawing">
      <xdr:col>20</xdr:col>
      <xdr:colOff>38100</xdr:colOff>
      <xdr:row>97</xdr:row>
      <xdr:rowOff>70485</xdr:rowOff>
    </xdr:to>
    <xdr:sp macro="" textlink="">
      <xdr:nvSpPr>
        <xdr:cNvPr id="253" name="楕円 252"/>
        <xdr:cNvSpPr/>
      </xdr:nvSpPr>
      <xdr:spPr>
        <a:xfrm>
          <a:off x="3444875" y="165995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86995</xdr:rowOff>
    </xdr:from>
    <xdr:ext cx="598805" cy="258445"/>
    <xdr:sp macro="" textlink="">
      <xdr:nvSpPr>
        <xdr:cNvPr id="254" name="テキスト ボックス 253"/>
        <xdr:cNvSpPr txBox="1"/>
      </xdr:nvSpPr>
      <xdr:spPr>
        <a:xfrm>
          <a:off x="3211830" y="16374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78105</xdr:rowOff>
    </xdr:from>
    <xdr:to xmlns:xdr="http://schemas.openxmlformats.org/drawingml/2006/spreadsheetDrawing">
      <xdr:col>15</xdr:col>
      <xdr:colOff>101600</xdr:colOff>
      <xdr:row>97</xdr:row>
      <xdr:rowOff>8255</xdr:rowOff>
    </xdr:to>
    <xdr:sp macro="" textlink="">
      <xdr:nvSpPr>
        <xdr:cNvPr id="255" name="楕円 254"/>
        <xdr:cNvSpPr/>
      </xdr:nvSpPr>
      <xdr:spPr>
        <a:xfrm>
          <a:off x="2619375"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24765</xdr:rowOff>
    </xdr:from>
    <xdr:ext cx="598805" cy="259080"/>
    <xdr:sp macro="" textlink="">
      <xdr:nvSpPr>
        <xdr:cNvPr id="256" name="テキスト ボックス 255"/>
        <xdr:cNvSpPr txBox="1"/>
      </xdr:nvSpPr>
      <xdr:spPr>
        <a:xfrm>
          <a:off x="2402205" y="16312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139065</xdr:rowOff>
    </xdr:from>
    <xdr:to xmlns:xdr="http://schemas.openxmlformats.org/drawingml/2006/spreadsheetDrawing">
      <xdr:col>10</xdr:col>
      <xdr:colOff>165100</xdr:colOff>
      <xdr:row>97</xdr:row>
      <xdr:rowOff>69215</xdr:rowOff>
    </xdr:to>
    <xdr:sp macro="" textlink="">
      <xdr:nvSpPr>
        <xdr:cNvPr id="257" name="楕円 256"/>
        <xdr:cNvSpPr/>
      </xdr:nvSpPr>
      <xdr:spPr>
        <a:xfrm>
          <a:off x="180975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86360</xdr:rowOff>
    </xdr:from>
    <xdr:ext cx="598805" cy="258445"/>
    <xdr:sp macro="" textlink="">
      <xdr:nvSpPr>
        <xdr:cNvPr id="258" name="テキスト ボックス 257"/>
        <xdr:cNvSpPr txBox="1"/>
      </xdr:nvSpPr>
      <xdr:spPr>
        <a:xfrm>
          <a:off x="1576705" y="16374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46355</xdr:rowOff>
    </xdr:from>
    <xdr:to xmlns:xdr="http://schemas.openxmlformats.org/drawingml/2006/spreadsheetDrawing">
      <xdr:col>6</xdr:col>
      <xdr:colOff>38100</xdr:colOff>
      <xdr:row>97</xdr:row>
      <xdr:rowOff>147955</xdr:rowOff>
    </xdr:to>
    <xdr:sp macro="" textlink="">
      <xdr:nvSpPr>
        <xdr:cNvPr id="259" name="楕円 258"/>
        <xdr:cNvSpPr/>
      </xdr:nvSpPr>
      <xdr:spPr>
        <a:xfrm>
          <a:off x="1000125" y="166770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139065</xdr:rowOff>
    </xdr:from>
    <xdr:ext cx="598805" cy="259080"/>
    <xdr:sp macro="" textlink="">
      <xdr:nvSpPr>
        <xdr:cNvPr id="260" name="テキスト ボックス 259"/>
        <xdr:cNvSpPr txBox="1"/>
      </xdr:nvSpPr>
      <xdr:spPr>
        <a:xfrm>
          <a:off x="767080" y="16769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4790"/>
    <xdr:sp macro="" textlink="">
      <xdr:nvSpPr>
        <xdr:cNvPr id="269" name="テキスト ボックス 268"/>
        <xdr:cNvSpPr txBox="1"/>
      </xdr:nvSpPr>
      <xdr:spPr>
        <a:xfrm>
          <a:off x="602615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920" cy="259080"/>
    <xdr:sp macro="" textlink="">
      <xdr:nvSpPr>
        <xdr:cNvPr id="272" name="テキスト ボックス 271"/>
        <xdr:cNvSpPr txBox="1"/>
      </xdr:nvSpPr>
      <xdr:spPr>
        <a:xfrm>
          <a:off x="5831205"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4" name="テキスト ボックス 273"/>
        <xdr:cNvSpPr txBox="1"/>
      </xdr:nvSpPr>
      <xdr:spPr>
        <a:xfrm>
          <a:off x="562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6" name="テキスト ボックス 275"/>
        <xdr:cNvSpPr txBox="1"/>
      </xdr:nvSpPr>
      <xdr:spPr>
        <a:xfrm>
          <a:off x="5628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78" name="テキスト ボックス 277"/>
        <xdr:cNvSpPr txBox="1"/>
      </xdr:nvSpPr>
      <xdr:spPr>
        <a:xfrm>
          <a:off x="5628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8445"/>
    <xdr:sp macro="" textlink="">
      <xdr:nvSpPr>
        <xdr:cNvPr id="282" name="テキスト ボックス 281"/>
        <xdr:cNvSpPr txBox="1"/>
      </xdr:nvSpPr>
      <xdr:spPr>
        <a:xfrm>
          <a:off x="558038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8445"/>
    <xdr:sp macro="" textlink="">
      <xdr:nvSpPr>
        <xdr:cNvPr id="287" name="労働費最大値テキスト"/>
        <xdr:cNvSpPr txBox="1"/>
      </xdr:nvSpPr>
      <xdr:spPr>
        <a:xfrm>
          <a:off x="9655175" y="489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8445"/>
    <xdr:sp macro="" textlink="">
      <xdr:nvSpPr>
        <xdr:cNvPr id="290" name="労働費平均値テキスト"/>
        <xdr:cNvSpPr txBox="1"/>
      </xdr:nvSpPr>
      <xdr:spPr>
        <a:xfrm>
          <a:off x="9655175" y="64420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8445"/>
    <xdr:sp macro="" textlink="">
      <xdr:nvSpPr>
        <xdr:cNvPr id="294" name="テキスト ボックス 293"/>
        <xdr:cNvSpPr txBox="1"/>
      </xdr:nvSpPr>
      <xdr:spPr>
        <a:xfrm>
          <a:off x="8672195" y="63627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8445"/>
    <xdr:sp macro="" textlink="">
      <xdr:nvSpPr>
        <xdr:cNvPr id="297" name="テキスト ボックス 296"/>
        <xdr:cNvSpPr txBox="1"/>
      </xdr:nvSpPr>
      <xdr:spPr>
        <a:xfrm>
          <a:off x="7858125" y="6384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0" name="テキスト ボックス 299"/>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3500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2" name="テキスト ボックス 301"/>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9555" cy="258445"/>
    <xdr:sp macro="" textlink="">
      <xdr:nvSpPr>
        <xdr:cNvPr id="311" name="テキスト ボックス 310"/>
        <xdr:cNvSpPr txBox="1"/>
      </xdr:nvSpPr>
      <xdr:spPr>
        <a:xfrm>
          <a:off x="87312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3" name="テキスト ボックス 312"/>
        <xdr:cNvSpPr txBox="1"/>
      </xdr:nvSpPr>
      <xdr:spPr>
        <a:xfrm>
          <a:off x="79114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5" name="テキスト ボックス 314"/>
        <xdr:cNvSpPr txBox="1"/>
      </xdr:nvSpPr>
      <xdr:spPr>
        <a:xfrm>
          <a:off x="710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9555" cy="258445"/>
    <xdr:sp macro="" textlink="">
      <xdr:nvSpPr>
        <xdr:cNvPr id="317" name="テキスト ボックス 316"/>
        <xdr:cNvSpPr txBox="1"/>
      </xdr:nvSpPr>
      <xdr:spPr>
        <a:xfrm>
          <a:off x="62865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4790"/>
    <xdr:sp macro="" textlink="">
      <xdr:nvSpPr>
        <xdr:cNvPr id="326" name="テキスト ボックス 325"/>
        <xdr:cNvSpPr txBox="1"/>
      </xdr:nvSpPr>
      <xdr:spPr>
        <a:xfrm>
          <a:off x="602615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29" name="テキスト ボックス 328"/>
        <xdr:cNvSpPr txBox="1"/>
      </xdr:nvSpPr>
      <xdr:spPr>
        <a:xfrm>
          <a:off x="5831205"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9080"/>
    <xdr:sp macro="" textlink="">
      <xdr:nvSpPr>
        <xdr:cNvPr id="331" name="テキスト ボックス 330"/>
        <xdr:cNvSpPr txBox="1"/>
      </xdr:nvSpPr>
      <xdr:spPr>
        <a:xfrm>
          <a:off x="5516245"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8445"/>
    <xdr:sp macro="" textlink="">
      <xdr:nvSpPr>
        <xdr:cNvPr id="333" name="テキスト ボックス 332"/>
        <xdr:cNvSpPr txBox="1"/>
      </xdr:nvSpPr>
      <xdr:spPr>
        <a:xfrm>
          <a:off x="5516245"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5" name="テキスト ボックス 334"/>
        <xdr:cNvSpPr txBox="1"/>
      </xdr:nvSpPr>
      <xdr:spPr>
        <a:xfrm>
          <a:off x="551624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7" name="テキスト ボックス 336"/>
        <xdr:cNvSpPr txBox="1"/>
      </xdr:nvSpPr>
      <xdr:spPr>
        <a:xfrm>
          <a:off x="5426075"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9" name="テキスト ボックス 338"/>
        <xdr:cNvSpPr txBox="1"/>
      </xdr:nvSpPr>
      <xdr:spPr>
        <a:xfrm>
          <a:off x="542607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8445"/>
    <xdr:sp macro="" textlink="">
      <xdr:nvSpPr>
        <xdr:cNvPr id="342" name="農林水産業費最小値テキスト"/>
        <xdr:cNvSpPr txBox="1"/>
      </xdr:nvSpPr>
      <xdr:spPr>
        <a:xfrm>
          <a:off x="9655175" y="10123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127635</xdr:rowOff>
    </xdr:from>
    <xdr:to xmlns:xdr="http://schemas.openxmlformats.org/drawingml/2006/spreadsheetDrawing">
      <xdr:col>55</xdr:col>
      <xdr:colOff>0</xdr:colOff>
      <xdr:row>57</xdr:row>
      <xdr:rowOff>160020</xdr:rowOff>
    </xdr:to>
    <xdr:cxnSp macro="">
      <xdr:nvCxnSpPr>
        <xdr:cNvPr id="346" name="直線コネクタ 345"/>
        <xdr:cNvCxnSpPr/>
      </xdr:nvCxnSpPr>
      <xdr:spPr>
        <a:xfrm flipV="1">
          <a:off x="8845550" y="9900285"/>
          <a:ext cx="7588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100330</xdr:rowOff>
    </xdr:from>
    <xdr:ext cx="598805" cy="258445"/>
    <xdr:sp macro="" textlink="">
      <xdr:nvSpPr>
        <xdr:cNvPr id="347" name="農林水産業費平均値テキスト"/>
        <xdr:cNvSpPr txBox="1"/>
      </xdr:nvSpPr>
      <xdr:spPr>
        <a:xfrm>
          <a:off x="9655175" y="98729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160020</xdr:rowOff>
    </xdr:from>
    <xdr:to xmlns:xdr="http://schemas.openxmlformats.org/drawingml/2006/spreadsheetDrawing">
      <xdr:col>50</xdr:col>
      <xdr:colOff>114300</xdr:colOff>
      <xdr:row>58</xdr:row>
      <xdr:rowOff>27940</xdr:rowOff>
    </xdr:to>
    <xdr:cxnSp macro="">
      <xdr:nvCxnSpPr>
        <xdr:cNvPr id="349" name="直線コネクタ 348"/>
        <xdr:cNvCxnSpPr/>
      </xdr:nvCxnSpPr>
      <xdr:spPr>
        <a:xfrm flipV="1">
          <a:off x="8032750" y="9932670"/>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54610</xdr:rowOff>
    </xdr:from>
    <xdr:ext cx="598805" cy="258445"/>
    <xdr:sp macro="" textlink="">
      <xdr:nvSpPr>
        <xdr:cNvPr id="351" name="テキスト ボックス 350"/>
        <xdr:cNvSpPr txBox="1"/>
      </xdr:nvSpPr>
      <xdr:spPr>
        <a:xfrm>
          <a:off x="8561705" y="9998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27940</xdr:rowOff>
    </xdr:from>
    <xdr:to xmlns:xdr="http://schemas.openxmlformats.org/drawingml/2006/spreadsheetDrawing">
      <xdr:col>45</xdr:col>
      <xdr:colOff>174625</xdr:colOff>
      <xdr:row>58</xdr:row>
      <xdr:rowOff>109855</xdr:rowOff>
    </xdr:to>
    <xdr:cxnSp macro="">
      <xdr:nvCxnSpPr>
        <xdr:cNvPr id="352" name="直線コネクタ 351"/>
        <xdr:cNvCxnSpPr/>
      </xdr:nvCxnSpPr>
      <xdr:spPr>
        <a:xfrm flipV="1">
          <a:off x="7210425" y="9972040"/>
          <a:ext cx="822325"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985125" y="9909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83185</xdr:rowOff>
    </xdr:from>
    <xdr:ext cx="598805" cy="259080"/>
    <xdr:sp macro="" textlink="">
      <xdr:nvSpPr>
        <xdr:cNvPr id="354" name="テキスト ボックス 353"/>
        <xdr:cNvSpPr txBox="1"/>
      </xdr:nvSpPr>
      <xdr:spPr>
        <a:xfrm>
          <a:off x="7752080" y="9684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69215</xdr:rowOff>
    </xdr:from>
    <xdr:to xmlns:xdr="http://schemas.openxmlformats.org/drawingml/2006/spreadsheetDrawing">
      <xdr:col>41</xdr:col>
      <xdr:colOff>50800</xdr:colOff>
      <xdr:row>58</xdr:row>
      <xdr:rowOff>109855</xdr:rowOff>
    </xdr:to>
    <xdr:cxnSp macro="">
      <xdr:nvCxnSpPr>
        <xdr:cNvPr id="355" name="直線コネクタ 354"/>
        <xdr:cNvCxnSpPr/>
      </xdr:nvCxnSpPr>
      <xdr:spPr>
        <a:xfrm>
          <a:off x="6400800" y="10013315"/>
          <a:ext cx="80962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76835</xdr:rowOff>
    </xdr:from>
    <xdr:ext cx="598805" cy="258445"/>
    <xdr:sp macro="" textlink="">
      <xdr:nvSpPr>
        <xdr:cNvPr id="357" name="テキスト ボックス 356"/>
        <xdr:cNvSpPr txBox="1"/>
      </xdr:nvSpPr>
      <xdr:spPr>
        <a:xfrm>
          <a:off x="6942455" y="9678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3500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65405</xdr:rowOff>
    </xdr:from>
    <xdr:ext cx="598805" cy="258445"/>
    <xdr:sp macro="" textlink="">
      <xdr:nvSpPr>
        <xdr:cNvPr id="359" name="テキスト ボックス 358"/>
        <xdr:cNvSpPr txBox="1"/>
      </xdr:nvSpPr>
      <xdr:spPr>
        <a:xfrm>
          <a:off x="6116955" y="9666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76835</xdr:rowOff>
    </xdr:from>
    <xdr:to xmlns:xdr="http://schemas.openxmlformats.org/drawingml/2006/spreadsheetDrawing">
      <xdr:col>55</xdr:col>
      <xdr:colOff>50800</xdr:colOff>
      <xdr:row>58</xdr:row>
      <xdr:rowOff>6985</xdr:rowOff>
    </xdr:to>
    <xdr:sp macro="" textlink="">
      <xdr:nvSpPr>
        <xdr:cNvPr id="365" name="楕円 364"/>
        <xdr:cNvSpPr/>
      </xdr:nvSpPr>
      <xdr:spPr>
        <a:xfrm>
          <a:off x="9569450" y="9849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99695</xdr:rowOff>
    </xdr:from>
    <xdr:ext cx="598805" cy="258445"/>
    <xdr:sp macro="" textlink="">
      <xdr:nvSpPr>
        <xdr:cNvPr id="366" name="農林水産業費該当値テキスト"/>
        <xdr:cNvSpPr txBox="1"/>
      </xdr:nvSpPr>
      <xdr:spPr>
        <a:xfrm>
          <a:off x="9655175" y="97008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109220</xdr:rowOff>
    </xdr:from>
    <xdr:to xmlns:xdr="http://schemas.openxmlformats.org/drawingml/2006/spreadsheetDrawing">
      <xdr:col>50</xdr:col>
      <xdr:colOff>165100</xdr:colOff>
      <xdr:row>58</xdr:row>
      <xdr:rowOff>39370</xdr:rowOff>
    </xdr:to>
    <xdr:sp macro="" textlink="">
      <xdr:nvSpPr>
        <xdr:cNvPr id="367" name="楕円 366"/>
        <xdr:cNvSpPr/>
      </xdr:nvSpPr>
      <xdr:spPr>
        <a:xfrm>
          <a:off x="879475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55880</xdr:rowOff>
    </xdr:from>
    <xdr:ext cx="598805" cy="259080"/>
    <xdr:sp macro="" textlink="">
      <xdr:nvSpPr>
        <xdr:cNvPr id="368" name="テキスト ボックス 367"/>
        <xdr:cNvSpPr txBox="1"/>
      </xdr:nvSpPr>
      <xdr:spPr>
        <a:xfrm>
          <a:off x="8561705" y="9657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148590</xdr:rowOff>
    </xdr:from>
    <xdr:to xmlns:xdr="http://schemas.openxmlformats.org/drawingml/2006/spreadsheetDrawing">
      <xdr:col>46</xdr:col>
      <xdr:colOff>38100</xdr:colOff>
      <xdr:row>58</xdr:row>
      <xdr:rowOff>78740</xdr:rowOff>
    </xdr:to>
    <xdr:sp macro="" textlink="">
      <xdr:nvSpPr>
        <xdr:cNvPr id="369" name="楕円 368"/>
        <xdr:cNvSpPr/>
      </xdr:nvSpPr>
      <xdr:spPr>
        <a:xfrm>
          <a:off x="7985125" y="9921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69850</xdr:rowOff>
    </xdr:from>
    <xdr:ext cx="598805" cy="259080"/>
    <xdr:sp macro="" textlink="">
      <xdr:nvSpPr>
        <xdr:cNvPr id="370" name="テキスト ボックス 369"/>
        <xdr:cNvSpPr txBox="1"/>
      </xdr:nvSpPr>
      <xdr:spPr>
        <a:xfrm>
          <a:off x="7752080" y="10013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59055</xdr:rowOff>
    </xdr:from>
    <xdr:to xmlns:xdr="http://schemas.openxmlformats.org/drawingml/2006/spreadsheetDrawing">
      <xdr:col>41</xdr:col>
      <xdr:colOff>101600</xdr:colOff>
      <xdr:row>58</xdr:row>
      <xdr:rowOff>160655</xdr:rowOff>
    </xdr:to>
    <xdr:sp macro="" textlink="">
      <xdr:nvSpPr>
        <xdr:cNvPr id="371" name="楕円 370"/>
        <xdr:cNvSpPr/>
      </xdr:nvSpPr>
      <xdr:spPr>
        <a:xfrm>
          <a:off x="7159625"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151765</xdr:rowOff>
    </xdr:from>
    <xdr:ext cx="534035" cy="259080"/>
    <xdr:sp macro="" textlink="">
      <xdr:nvSpPr>
        <xdr:cNvPr id="372" name="テキスト ボックス 371"/>
        <xdr:cNvSpPr txBox="1"/>
      </xdr:nvSpPr>
      <xdr:spPr>
        <a:xfrm>
          <a:off x="6974840" y="1009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18415</xdr:rowOff>
    </xdr:from>
    <xdr:to xmlns:xdr="http://schemas.openxmlformats.org/drawingml/2006/spreadsheetDrawing">
      <xdr:col>36</xdr:col>
      <xdr:colOff>165100</xdr:colOff>
      <xdr:row>58</xdr:row>
      <xdr:rowOff>120650</xdr:rowOff>
    </xdr:to>
    <xdr:sp macro="" textlink="">
      <xdr:nvSpPr>
        <xdr:cNvPr id="373" name="楕円 372"/>
        <xdr:cNvSpPr/>
      </xdr:nvSpPr>
      <xdr:spPr>
        <a:xfrm>
          <a:off x="63500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111125</xdr:rowOff>
    </xdr:from>
    <xdr:ext cx="598805" cy="258445"/>
    <xdr:sp macro="" textlink="">
      <xdr:nvSpPr>
        <xdr:cNvPr id="374" name="テキスト ボックス 373"/>
        <xdr:cNvSpPr txBox="1"/>
      </xdr:nvSpPr>
      <xdr:spPr>
        <a:xfrm>
          <a:off x="6116955" y="10055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4790"/>
    <xdr:sp macro="" textlink="">
      <xdr:nvSpPr>
        <xdr:cNvPr id="383" name="テキスト ボックス 382"/>
        <xdr:cNvSpPr txBox="1"/>
      </xdr:nvSpPr>
      <xdr:spPr>
        <a:xfrm>
          <a:off x="602615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6" name="テキスト ボックス 385"/>
        <xdr:cNvSpPr txBox="1"/>
      </xdr:nvSpPr>
      <xdr:spPr>
        <a:xfrm>
          <a:off x="5831205"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88" name="テキスト ボックス 387"/>
        <xdr:cNvSpPr txBox="1"/>
      </xdr:nvSpPr>
      <xdr:spPr>
        <a:xfrm>
          <a:off x="5516245"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90" name="テキスト ボックス 389"/>
        <xdr:cNvSpPr txBox="1"/>
      </xdr:nvSpPr>
      <xdr:spPr>
        <a:xfrm>
          <a:off x="5516245"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8445"/>
    <xdr:sp macro="" textlink="">
      <xdr:nvSpPr>
        <xdr:cNvPr id="392" name="テキスト ボックス 391"/>
        <xdr:cNvSpPr txBox="1"/>
      </xdr:nvSpPr>
      <xdr:spPr>
        <a:xfrm>
          <a:off x="5516245"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394" name="テキスト ボックス 393"/>
        <xdr:cNvSpPr txBox="1"/>
      </xdr:nvSpPr>
      <xdr:spPr>
        <a:xfrm>
          <a:off x="5516245"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123190</xdr:rowOff>
    </xdr:from>
    <xdr:to xmlns:xdr="http://schemas.openxmlformats.org/drawingml/2006/spreadsheetDrawing">
      <xdr:col>55</xdr:col>
      <xdr:colOff>0</xdr:colOff>
      <xdr:row>77</xdr:row>
      <xdr:rowOff>154940</xdr:rowOff>
    </xdr:to>
    <xdr:cxnSp macro="">
      <xdr:nvCxnSpPr>
        <xdr:cNvPr id="401" name="直線コネクタ 400"/>
        <xdr:cNvCxnSpPr/>
      </xdr:nvCxnSpPr>
      <xdr:spPr>
        <a:xfrm>
          <a:off x="8845550" y="13153390"/>
          <a:ext cx="758825"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02" name="商工費平均値テキスト"/>
        <xdr:cNvSpPr txBox="1"/>
      </xdr:nvSpPr>
      <xdr:spPr>
        <a:xfrm>
          <a:off x="9655175" y="13294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75</xdr:row>
      <xdr:rowOff>56515</xdr:rowOff>
    </xdr:from>
    <xdr:to xmlns:xdr="http://schemas.openxmlformats.org/drawingml/2006/spreadsheetDrawing">
      <xdr:col>50</xdr:col>
      <xdr:colOff>114300</xdr:colOff>
      <xdr:row>76</xdr:row>
      <xdr:rowOff>123190</xdr:rowOff>
    </xdr:to>
    <xdr:cxnSp macro="">
      <xdr:nvCxnSpPr>
        <xdr:cNvPr id="404" name="直線コネクタ 403"/>
        <xdr:cNvCxnSpPr/>
      </xdr:nvCxnSpPr>
      <xdr:spPr>
        <a:xfrm>
          <a:off x="8032750" y="12915265"/>
          <a:ext cx="8128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4035" cy="259080"/>
    <xdr:sp macro="" textlink="">
      <xdr:nvSpPr>
        <xdr:cNvPr id="406" name="テキスト ボックス 405"/>
        <xdr:cNvSpPr txBox="1"/>
      </xdr:nvSpPr>
      <xdr:spPr>
        <a:xfrm>
          <a:off x="8594090" y="13401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71</xdr:row>
      <xdr:rowOff>87630</xdr:rowOff>
    </xdr:from>
    <xdr:to xmlns:xdr="http://schemas.openxmlformats.org/drawingml/2006/spreadsheetDrawing">
      <xdr:col>45</xdr:col>
      <xdr:colOff>174625</xdr:colOff>
      <xdr:row>75</xdr:row>
      <xdr:rowOff>56515</xdr:rowOff>
    </xdr:to>
    <xdr:cxnSp macro="">
      <xdr:nvCxnSpPr>
        <xdr:cNvPr id="407" name="直線コネクタ 406"/>
        <xdr:cNvCxnSpPr/>
      </xdr:nvCxnSpPr>
      <xdr:spPr>
        <a:xfrm>
          <a:off x="7210425" y="12260580"/>
          <a:ext cx="822325" cy="654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985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61595</xdr:rowOff>
    </xdr:from>
    <xdr:ext cx="534035" cy="259080"/>
    <xdr:sp macro="" textlink="">
      <xdr:nvSpPr>
        <xdr:cNvPr id="409" name="テキスト ボックス 408"/>
        <xdr:cNvSpPr txBox="1"/>
      </xdr:nvSpPr>
      <xdr:spPr>
        <a:xfrm>
          <a:off x="7784465" y="13434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87630</xdr:rowOff>
    </xdr:from>
    <xdr:to xmlns:xdr="http://schemas.openxmlformats.org/drawingml/2006/spreadsheetDrawing">
      <xdr:col>41</xdr:col>
      <xdr:colOff>50800</xdr:colOff>
      <xdr:row>74</xdr:row>
      <xdr:rowOff>48260</xdr:rowOff>
    </xdr:to>
    <xdr:cxnSp macro="">
      <xdr:nvCxnSpPr>
        <xdr:cNvPr id="410" name="直線コネクタ 409"/>
        <xdr:cNvCxnSpPr/>
      </xdr:nvCxnSpPr>
      <xdr:spPr>
        <a:xfrm flipV="1">
          <a:off x="6400800" y="12260580"/>
          <a:ext cx="809625"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159625"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4035" cy="259080"/>
    <xdr:sp macro="" textlink="">
      <xdr:nvSpPr>
        <xdr:cNvPr id="412" name="テキスト ボックス 411"/>
        <xdr:cNvSpPr txBox="1"/>
      </xdr:nvSpPr>
      <xdr:spPr>
        <a:xfrm>
          <a:off x="6974840"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3500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4035" cy="258445"/>
    <xdr:sp macro="" textlink="">
      <xdr:nvSpPr>
        <xdr:cNvPr id="414" name="テキスト ボックス 413"/>
        <xdr:cNvSpPr txBox="1"/>
      </xdr:nvSpPr>
      <xdr:spPr>
        <a:xfrm>
          <a:off x="6149340" y="13448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104140</xdr:rowOff>
    </xdr:from>
    <xdr:to xmlns:xdr="http://schemas.openxmlformats.org/drawingml/2006/spreadsheetDrawing">
      <xdr:col>55</xdr:col>
      <xdr:colOff>50800</xdr:colOff>
      <xdr:row>78</xdr:row>
      <xdr:rowOff>34290</xdr:rowOff>
    </xdr:to>
    <xdr:sp macro="" textlink="">
      <xdr:nvSpPr>
        <xdr:cNvPr id="420" name="楕円 419"/>
        <xdr:cNvSpPr/>
      </xdr:nvSpPr>
      <xdr:spPr>
        <a:xfrm>
          <a:off x="9569450" y="13305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127000</xdr:rowOff>
    </xdr:from>
    <xdr:ext cx="534670" cy="259080"/>
    <xdr:sp macro="" textlink="">
      <xdr:nvSpPr>
        <xdr:cNvPr id="421" name="商工費該当値テキスト"/>
        <xdr:cNvSpPr txBox="1"/>
      </xdr:nvSpPr>
      <xdr:spPr>
        <a:xfrm>
          <a:off x="9655175" y="1315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72390</xdr:rowOff>
    </xdr:from>
    <xdr:to xmlns:xdr="http://schemas.openxmlformats.org/drawingml/2006/spreadsheetDrawing">
      <xdr:col>50</xdr:col>
      <xdr:colOff>165100</xdr:colOff>
      <xdr:row>77</xdr:row>
      <xdr:rowOff>2540</xdr:rowOff>
    </xdr:to>
    <xdr:sp macro="" textlink="">
      <xdr:nvSpPr>
        <xdr:cNvPr id="422" name="楕円 421"/>
        <xdr:cNvSpPr/>
      </xdr:nvSpPr>
      <xdr:spPr>
        <a:xfrm>
          <a:off x="879475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75</xdr:row>
      <xdr:rowOff>19050</xdr:rowOff>
    </xdr:from>
    <xdr:ext cx="598805" cy="258445"/>
    <xdr:sp macro="" textlink="">
      <xdr:nvSpPr>
        <xdr:cNvPr id="423" name="テキスト ボックス 422"/>
        <xdr:cNvSpPr txBox="1"/>
      </xdr:nvSpPr>
      <xdr:spPr>
        <a:xfrm>
          <a:off x="8561705" y="12877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6350</xdr:rowOff>
    </xdr:from>
    <xdr:to xmlns:xdr="http://schemas.openxmlformats.org/drawingml/2006/spreadsheetDrawing">
      <xdr:col>46</xdr:col>
      <xdr:colOff>38100</xdr:colOff>
      <xdr:row>75</xdr:row>
      <xdr:rowOff>107315</xdr:rowOff>
    </xdr:to>
    <xdr:sp macro="" textlink="">
      <xdr:nvSpPr>
        <xdr:cNvPr id="424" name="楕円 423"/>
        <xdr:cNvSpPr/>
      </xdr:nvSpPr>
      <xdr:spPr>
        <a:xfrm>
          <a:off x="7985125" y="128651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73</xdr:row>
      <xdr:rowOff>123825</xdr:rowOff>
    </xdr:from>
    <xdr:ext cx="598805" cy="258445"/>
    <xdr:sp macro="" textlink="">
      <xdr:nvSpPr>
        <xdr:cNvPr id="425" name="テキスト ボックス 424"/>
        <xdr:cNvSpPr txBox="1"/>
      </xdr:nvSpPr>
      <xdr:spPr>
        <a:xfrm>
          <a:off x="7752080" y="126396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71</xdr:row>
      <xdr:rowOff>36830</xdr:rowOff>
    </xdr:from>
    <xdr:to xmlns:xdr="http://schemas.openxmlformats.org/drawingml/2006/spreadsheetDrawing">
      <xdr:col>41</xdr:col>
      <xdr:colOff>101600</xdr:colOff>
      <xdr:row>71</xdr:row>
      <xdr:rowOff>138430</xdr:rowOff>
    </xdr:to>
    <xdr:sp macro="" textlink="">
      <xdr:nvSpPr>
        <xdr:cNvPr id="426" name="楕円 425"/>
        <xdr:cNvSpPr/>
      </xdr:nvSpPr>
      <xdr:spPr>
        <a:xfrm>
          <a:off x="7159625" y="1220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69</xdr:row>
      <xdr:rowOff>154940</xdr:rowOff>
    </xdr:from>
    <xdr:ext cx="598805" cy="258445"/>
    <xdr:sp macro="" textlink="">
      <xdr:nvSpPr>
        <xdr:cNvPr id="427" name="テキスト ボックス 426"/>
        <xdr:cNvSpPr txBox="1"/>
      </xdr:nvSpPr>
      <xdr:spPr>
        <a:xfrm>
          <a:off x="6942455" y="119849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73</xdr:row>
      <xdr:rowOff>168910</xdr:rowOff>
    </xdr:from>
    <xdr:to xmlns:xdr="http://schemas.openxmlformats.org/drawingml/2006/spreadsheetDrawing">
      <xdr:col>36</xdr:col>
      <xdr:colOff>165100</xdr:colOff>
      <xdr:row>74</xdr:row>
      <xdr:rowOff>99060</xdr:rowOff>
    </xdr:to>
    <xdr:sp macro="" textlink="">
      <xdr:nvSpPr>
        <xdr:cNvPr id="428" name="楕円 427"/>
        <xdr:cNvSpPr/>
      </xdr:nvSpPr>
      <xdr:spPr>
        <a:xfrm>
          <a:off x="6350000" y="1268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72</xdr:row>
      <xdr:rowOff>115570</xdr:rowOff>
    </xdr:from>
    <xdr:ext cx="598805" cy="259080"/>
    <xdr:sp macro="" textlink="">
      <xdr:nvSpPr>
        <xdr:cNvPr id="429" name="テキスト ボックス 428"/>
        <xdr:cNvSpPr txBox="1"/>
      </xdr:nvSpPr>
      <xdr:spPr>
        <a:xfrm>
          <a:off x="6116955" y="12459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4790"/>
    <xdr:sp macro="" textlink="">
      <xdr:nvSpPr>
        <xdr:cNvPr id="438" name="テキスト ボックス 437"/>
        <xdr:cNvSpPr txBox="1"/>
      </xdr:nvSpPr>
      <xdr:spPr>
        <a:xfrm>
          <a:off x="602615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920" cy="258445"/>
    <xdr:sp macro="" textlink="">
      <xdr:nvSpPr>
        <xdr:cNvPr id="441" name="テキスト ボックス 440"/>
        <xdr:cNvSpPr txBox="1"/>
      </xdr:nvSpPr>
      <xdr:spPr>
        <a:xfrm>
          <a:off x="5831205"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3" name="テキスト ボックス 442"/>
        <xdr:cNvSpPr txBox="1"/>
      </xdr:nvSpPr>
      <xdr:spPr>
        <a:xfrm>
          <a:off x="5516245"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8445"/>
    <xdr:sp macro="" textlink="">
      <xdr:nvSpPr>
        <xdr:cNvPr id="445" name="テキスト ボックス 444"/>
        <xdr:cNvSpPr txBox="1"/>
      </xdr:nvSpPr>
      <xdr:spPr>
        <a:xfrm>
          <a:off x="5516245"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5630" cy="258445"/>
    <xdr:sp macro="" textlink="">
      <xdr:nvSpPr>
        <xdr:cNvPr id="447" name="テキスト ボックス 446"/>
        <xdr:cNvSpPr txBox="1"/>
      </xdr:nvSpPr>
      <xdr:spPr>
        <a:xfrm>
          <a:off x="5516245"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9" name="テキスト ボックス 448"/>
        <xdr:cNvSpPr txBox="1"/>
      </xdr:nvSpPr>
      <xdr:spPr>
        <a:xfrm>
          <a:off x="5516245"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8445"/>
    <xdr:sp macro="" textlink="">
      <xdr:nvSpPr>
        <xdr:cNvPr id="454" name="土木費最大値テキスト"/>
        <xdr:cNvSpPr txBox="1"/>
      </xdr:nvSpPr>
      <xdr:spPr>
        <a:xfrm>
          <a:off x="9655175" y="15414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111760</xdr:rowOff>
    </xdr:from>
    <xdr:to xmlns:xdr="http://schemas.openxmlformats.org/drawingml/2006/spreadsheetDrawing">
      <xdr:col>55</xdr:col>
      <xdr:colOff>0</xdr:colOff>
      <xdr:row>96</xdr:row>
      <xdr:rowOff>132715</xdr:rowOff>
    </xdr:to>
    <xdr:cxnSp macro="">
      <xdr:nvCxnSpPr>
        <xdr:cNvPr id="456" name="直線コネクタ 455"/>
        <xdr:cNvCxnSpPr/>
      </xdr:nvCxnSpPr>
      <xdr:spPr>
        <a:xfrm flipV="1">
          <a:off x="8845550" y="16399510"/>
          <a:ext cx="758825"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8445"/>
    <xdr:sp macro="" textlink="">
      <xdr:nvSpPr>
        <xdr:cNvPr id="457" name="土木費平均値テキスト"/>
        <xdr:cNvSpPr txBox="1"/>
      </xdr:nvSpPr>
      <xdr:spPr>
        <a:xfrm>
          <a:off x="9655175" y="165030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92710</xdr:rowOff>
    </xdr:from>
    <xdr:to xmlns:xdr="http://schemas.openxmlformats.org/drawingml/2006/spreadsheetDrawing">
      <xdr:col>50</xdr:col>
      <xdr:colOff>114300</xdr:colOff>
      <xdr:row>96</xdr:row>
      <xdr:rowOff>132715</xdr:rowOff>
    </xdr:to>
    <xdr:cxnSp macro="">
      <xdr:nvCxnSpPr>
        <xdr:cNvPr id="459" name="直線コネクタ 458"/>
        <xdr:cNvCxnSpPr/>
      </xdr:nvCxnSpPr>
      <xdr:spPr>
        <a:xfrm>
          <a:off x="8032750" y="1655191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24130</xdr:rowOff>
    </xdr:from>
    <xdr:ext cx="598805" cy="259080"/>
    <xdr:sp macro="" textlink="">
      <xdr:nvSpPr>
        <xdr:cNvPr id="461" name="テキスト ボックス 460"/>
        <xdr:cNvSpPr txBox="1"/>
      </xdr:nvSpPr>
      <xdr:spPr>
        <a:xfrm>
          <a:off x="8561705" y="16311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149860</xdr:rowOff>
    </xdr:from>
    <xdr:to xmlns:xdr="http://schemas.openxmlformats.org/drawingml/2006/spreadsheetDrawing">
      <xdr:col>45</xdr:col>
      <xdr:colOff>174625</xdr:colOff>
      <xdr:row>96</xdr:row>
      <xdr:rowOff>92710</xdr:rowOff>
    </xdr:to>
    <xdr:cxnSp macro="">
      <xdr:nvCxnSpPr>
        <xdr:cNvPr id="462" name="直線コネクタ 461"/>
        <xdr:cNvCxnSpPr/>
      </xdr:nvCxnSpPr>
      <xdr:spPr>
        <a:xfrm>
          <a:off x="7210425" y="16437610"/>
          <a:ext cx="8223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985125" y="16555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8805" cy="258445"/>
    <xdr:sp macro="" textlink="">
      <xdr:nvSpPr>
        <xdr:cNvPr id="464" name="テキスト ボックス 463"/>
        <xdr:cNvSpPr txBox="1"/>
      </xdr:nvSpPr>
      <xdr:spPr>
        <a:xfrm>
          <a:off x="7752080" y="166484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149860</xdr:rowOff>
    </xdr:from>
    <xdr:to xmlns:xdr="http://schemas.openxmlformats.org/drawingml/2006/spreadsheetDrawing">
      <xdr:col>41</xdr:col>
      <xdr:colOff>50800</xdr:colOff>
      <xdr:row>96</xdr:row>
      <xdr:rowOff>25400</xdr:rowOff>
    </xdr:to>
    <xdr:cxnSp macro="">
      <xdr:nvCxnSpPr>
        <xdr:cNvPr id="465" name="直線コネクタ 464"/>
        <xdr:cNvCxnSpPr/>
      </xdr:nvCxnSpPr>
      <xdr:spPr>
        <a:xfrm flipV="1">
          <a:off x="6400800" y="16437610"/>
          <a:ext cx="809625"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159625"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22860</xdr:rowOff>
    </xdr:from>
    <xdr:ext cx="598805" cy="259080"/>
    <xdr:sp macro="" textlink="">
      <xdr:nvSpPr>
        <xdr:cNvPr id="467" name="テキスト ボックス 466"/>
        <xdr:cNvSpPr txBox="1"/>
      </xdr:nvSpPr>
      <xdr:spPr>
        <a:xfrm>
          <a:off x="6942455" y="1665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3500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6985</xdr:rowOff>
    </xdr:from>
    <xdr:ext cx="598805" cy="258445"/>
    <xdr:sp macro="" textlink="">
      <xdr:nvSpPr>
        <xdr:cNvPr id="469" name="テキスト ボックス 468"/>
        <xdr:cNvSpPr txBox="1"/>
      </xdr:nvSpPr>
      <xdr:spPr>
        <a:xfrm>
          <a:off x="6116955" y="16637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60960</xdr:rowOff>
    </xdr:from>
    <xdr:to xmlns:xdr="http://schemas.openxmlformats.org/drawingml/2006/spreadsheetDrawing">
      <xdr:col>55</xdr:col>
      <xdr:colOff>50800</xdr:colOff>
      <xdr:row>95</xdr:row>
      <xdr:rowOff>162560</xdr:rowOff>
    </xdr:to>
    <xdr:sp macro="" textlink="">
      <xdr:nvSpPr>
        <xdr:cNvPr id="475" name="楕円 474"/>
        <xdr:cNvSpPr/>
      </xdr:nvSpPr>
      <xdr:spPr>
        <a:xfrm>
          <a:off x="9569450" y="16348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83820</xdr:rowOff>
    </xdr:from>
    <xdr:ext cx="598805" cy="259080"/>
    <xdr:sp macro="" textlink="">
      <xdr:nvSpPr>
        <xdr:cNvPr id="476" name="土木費該当値テキスト"/>
        <xdr:cNvSpPr txBox="1"/>
      </xdr:nvSpPr>
      <xdr:spPr>
        <a:xfrm>
          <a:off x="9655175" y="16200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81915</xdr:rowOff>
    </xdr:from>
    <xdr:to xmlns:xdr="http://schemas.openxmlformats.org/drawingml/2006/spreadsheetDrawing">
      <xdr:col>50</xdr:col>
      <xdr:colOff>165100</xdr:colOff>
      <xdr:row>97</xdr:row>
      <xdr:rowOff>12065</xdr:rowOff>
    </xdr:to>
    <xdr:sp macro="" textlink="">
      <xdr:nvSpPr>
        <xdr:cNvPr id="477" name="楕円 476"/>
        <xdr:cNvSpPr/>
      </xdr:nvSpPr>
      <xdr:spPr>
        <a:xfrm>
          <a:off x="879475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3175</xdr:rowOff>
    </xdr:from>
    <xdr:ext cx="598805" cy="259080"/>
    <xdr:sp macro="" textlink="">
      <xdr:nvSpPr>
        <xdr:cNvPr id="478" name="テキスト ボックス 477"/>
        <xdr:cNvSpPr txBox="1"/>
      </xdr:nvSpPr>
      <xdr:spPr>
        <a:xfrm>
          <a:off x="8561705" y="1663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41910</xdr:rowOff>
    </xdr:from>
    <xdr:to xmlns:xdr="http://schemas.openxmlformats.org/drawingml/2006/spreadsheetDrawing">
      <xdr:col>46</xdr:col>
      <xdr:colOff>38100</xdr:colOff>
      <xdr:row>96</xdr:row>
      <xdr:rowOff>143510</xdr:rowOff>
    </xdr:to>
    <xdr:sp macro="" textlink="">
      <xdr:nvSpPr>
        <xdr:cNvPr id="479" name="楕円 478"/>
        <xdr:cNvSpPr/>
      </xdr:nvSpPr>
      <xdr:spPr>
        <a:xfrm>
          <a:off x="7985125" y="165011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160020</xdr:rowOff>
    </xdr:from>
    <xdr:ext cx="598805" cy="259080"/>
    <xdr:sp macro="" textlink="">
      <xdr:nvSpPr>
        <xdr:cNvPr id="480" name="テキスト ボックス 479"/>
        <xdr:cNvSpPr txBox="1"/>
      </xdr:nvSpPr>
      <xdr:spPr>
        <a:xfrm>
          <a:off x="7752080" y="1627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99060</xdr:rowOff>
    </xdr:from>
    <xdr:to xmlns:xdr="http://schemas.openxmlformats.org/drawingml/2006/spreadsheetDrawing">
      <xdr:col>41</xdr:col>
      <xdr:colOff>101600</xdr:colOff>
      <xdr:row>96</xdr:row>
      <xdr:rowOff>29210</xdr:rowOff>
    </xdr:to>
    <xdr:sp macro="" textlink="">
      <xdr:nvSpPr>
        <xdr:cNvPr id="481" name="楕円 480"/>
        <xdr:cNvSpPr/>
      </xdr:nvSpPr>
      <xdr:spPr>
        <a:xfrm>
          <a:off x="7159625"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45720</xdr:rowOff>
    </xdr:from>
    <xdr:ext cx="598805" cy="259080"/>
    <xdr:sp macro="" textlink="">
      <xdr:nvSpPr>
        <xdr:cNvPr id="482" name="テキスト ボックス 481"/>
        <xdr:cNvSpPr txBox="1"/>
      </xdr:nvSpPr>
      <xdr:spPr>
        <a:xfrm>
          <a:off x="6942455" y="1616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146050</xdr:rowOff>
    </xdr:from>
    <xdr:to xmlns:xdr="http://schemas.openxmlformats.org/drawingml/2006/spreadsheetDrawing">
      <xdr:col>36</xdr:col>
      <xdr:colOff>165100</xdr:colOff>
      <xdr:row>96</xdr:row>
      <xdr:rowOff>76200</xdr:rowOff>
    </xdr:to>
    <xdr:sp macro="" textlink="">
      <xdr:nvSpPr>
        <xdr:cNvPr id="483" name="楕円 482"/>
        <xdr:cNvSpPr/>
      </xdr:nvSpPr>
      <xdr:spPr>
        <a:xfrm>
          <a:off x="63500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92710</xdr:rowOff>
    </xdr:from>
    <xdr:ext cx="598805" cy="259080"/>
    <xdr:sp macro="" textlink="">
      <xdr:nvSpPr>
        <xdr:cNvPr id="484" name="テキスト ボックス 483"/>
        <xdr:cNvSpPr txBox="1"/>
      </xdr:nvSpPr>
      <xdr:spPr>
        <a:xfrm>
          <a:off x="6116955" y="16209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790"/>
    <xdr:sp macro="" textlink="">
      <xdr:nvSpPr>
        <xdr:cNvPr id="493" name="テキスト ボックス 492"/>
        <xdr:cNvSpPr txBox="1"/>
      </xdr:nvSpPr>
      <xdr:spPr>
        <a:xfrm>
          <a:off x="1137602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496" name="テキスト ボックス 495"/>
        <xdr:cNvSpPr txBox="1"/>
      </xdr:nvSpPr>
      <xdr:spPr>
        <a:xfrm>
          <a:off x="11181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8" name="テキスト ボックス 497"/>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5630" cy="258445"/>
    <xdr:sp macro="" textlink="">
      <xdr:nvSpPr>
        <xdr:cNvPr id="500" name="テキスト ボックス 499"/>
        <xdr:cNvSpPr txBox="1"/>
      </xdr:nvSpPr>
      <xdr:spPr>
        <a:xfrm>
          <a:off x="1086612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5630" cy="259080"/>
    <xdr:sp macro="" textlink="">
      <xdr:nvSpPr>
        <xdr:cNvPr id="502" name="テキスト ボックス 501"/>
        <xdr:cNvSpPr txBox="1"/>
      </xdr:nvSpPr>
      <xdr:spPr>
        <a:xfrm>
          <a:off x="1086612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9080"/>
    <xdr:sp macro="" textlink="">
      <xdr:nvSpPr>
        <xdr:cNvPr id="504" name="テキスト ボックス 503"/>
        <xdr:cNvSpPr txBox="1"/>
      </xdr:nvSpPr>
      <xdr:spPr>
        <a:xfrm>
          <a:off x="1086612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06" name="テキスト ボックス 505"/>
        <xdr:cNvSpPr txBox="1"/>
      </xdr:nvSpPr>
      <xdr:spPr>
        <a:xfrm>
          <a:off x="1086612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10795</xdr:rowOff>
    </xdr:from>
    <xdr:to xmlns:xdr="http://schemas.openxmlformats.org/drawingml/2006/spreadsheetDrawing">
      <xdr:col>85</xdr:col>
      <xdr:colOff>127000</xdr:colOff>
      <xdr:row>36</xdr:row>
      <xdr:rowOff>50800</xdr:rowOff>
    </xdr:to>
    <xdr:cxnSp macro="">
      <xdr:nvCxnSpPr>
        <xdr:cNvPr id="513" name="直線コネクタ 512"/>
        <xdr:cNvCxnSpPr/>
      </xdr:nvCxnSpPr>
      <xdr:spPr>
        <a:xfrm flipV="1">
          <a:off x="14195425" y="6182995"/>
          <a:ext cx="7747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52705</xdr:rowOff>
    </xdr:from>
    <xdr:ext cx="534670" cy="258445"/>
    <xdr:sp macro="" textlink="">
      <xdr:nvSpPr>
        <xdr:cNvPr id="514" name="消防費平均値テキスト"/>
        <xdr:cNvSpPr txBox="1"/>
      </xdr:nvSpPr>
      <xdr:spPr>
        <a:xfrm>
          <a:off x="15017750" y="6224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50800</xdr:rowOff>
    </xdr:from>
    <xdr:to xmlns:xdr="http://schemas.openxmlformats.org/drawingml/2006/spreadsheetDrawing">
      <xdr:col>81</xdr:col>
      <xdr:colOff>50800</xdr:colOff>
      <xdr:row>36</xdr:row>
      <xdr:rowOff>83820</xdr:rowOff>
    </xdr:to>
    <xdr:cxnSp macro="">
      <xdr:nvCxnSpPr>
        <xdr:cNvPr id="516" name="直線コネクタ 515"/>
        <xdr:cNvCxnSpPr/>
      </xdr:nvCxnSpPr>
      <xdr:spPr>
        <a:xfrm flipV="1">
          <a:off x="13385800" y="622300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92710</xdr:rowOff>
    </xdr:from>
    <xdr:ext cx="534035" cy="259080"/>
    <xdr:sp macro="" textlink="">
      <xdr:nvSpPr>
        <xdr:cNvPr id="518" name="テキスト ボックス 517"/>
        <xdr:cNvSpPr txBox="1"/>
      </xdr:nvSpPr>
      <xdr:spPr>
        <a:xfrm>
          <a:off x="13959840" y="592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36</xdr:row>
      <xdr:rowOff>83820</xdr:rowOff>
    </xdr:from>
    <xdr:to xmlns:xdr="http://schemas.openxmlformats.org/drawingml/2006/spreadsheetDrawing">
      <xdr:col>76</xdr:col>
      <xdr:colOff>114300</xdr:colOff>
      <xdr:row>37</xdr:row>
      <xdr:rowOff>33020</xdr:rowOff>
    </xdr:to>
    <xdr:cxnSp macro="">
      <xdr:nvCxnSpPr>
        <xdr:cNvPr id="519" name="直線コネクタ 518"/>
        <xdr:cNvCxnSpPr/>
      </xdr:nvCxnSpPr>
      <xdr:spPr>
        <a:xfrm flipV="1">
          <a:off x="12573000" y="6256020"/>
          <a:ext cx="8128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33350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4035" cy="259080"/>
    <xdr:sp macro="" textlink="">
      <xdr:nvSpPr>
        <xdr:cNvPr id="521" name="テキスト ボックス 520"/>
        <xdr:cNvSpPr txBox="1"/>
      </xdr:nvSpPr>
      <xdr:spPr>
        <a:xfrm>
          <a:off x="13134340" y="636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153670</xdr:rowOff>
    </xdr:from>
    <xdr:to xmlns:xdr="http://schemas.openxmlformats.org/drawingml/2006/spreadsheetDrawing">
      <xdr:col>71</xdr:col>
      <xdr:colOff>174625</xdr:colOff>
      <xdr:row>37</xdr:row>
      <xdr:rowOff>33020</xdr:rowOff>
    </xdr:to>
    <xdr:cxnSp macro="">
      <xdr:nvCxnSpPr>
        <xdr:cNvPr id="522" name="直線コネクタ 521"/>
        <xdr:cNvCxnSpPr/>
      </xdr:nvCxnSpPr>
      <xdr:spPr>
        <a:xfrm>
          <a:off x="11750675" y="6325870"/>
          <a:ext cx="82232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525375"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4035" cy="259080"/>
    <xdr:sp macro="" textlink="">
      <xdr:nvSpPr>
        <xdr:cNvPr id="524" name="テキスト ボックス 523"/>
        <xdr:cNvSpPr txBox="1"/>
      </xdr:nvSpPr>
      <xdr:spPr>
        <a:xfrm>
          <a:off x="12324715" y="6040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699875"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4035" cy="258445"/>
    <xdr:sp macro="" textlink="">
      <xdr:nvSpPr>
        <xdr:cNvPr id="526" name="テキスト ボックス 525"/>
        <xdr:cNvSpPr txBox="1"/>
      </xdr:nvSpPr>
      <xdr:spPr>
        <a:xfrm>
          <a:off x="11515090" y="6396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132080</xdr:rowOff>
    </xdr:from>
    <xdr:to xmlns:xdr="http://schemas.openxmlformats.org/drawingml/2006/spreadsheetDrawing">
      <xdr:col>85</xdr:col>
      <xdr:colOff>174625</xdr:colOff>
      <xdr:row>36</xdr:row>
      <xdr:rowOff>61595</xdr:rowOff>
    </xdr:to>
    <xdr:sp macro="" textlink="">
      <xdr:nvSpPr>
        <xdr:cNvPr id="532" name="楕円 531"/>
        <xdr:cNvSpPr/>
      </xdr:nvSpPr>
      <xdr:spPr>
        <a:xfrm>
          <a:off x="14919325" y="613283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34</xdr:row>
      <xdr:rowOff>154940</xdr:rowOff>
    </xdr:from>
    <xdr:ext cx="534670" cy="258445"/>
    <xdr:sp macro="" textlink="">
      <xdr:nvSpPr>
        <xdr:cNvPr id="533" name="消防費該当値テキスト"/>
        <xdr:cNvSpPr txBox="1"/>
      </xdr:nvSpPr>
      <xdr:spPr>
        <a:xfrm>
          <a:off x="15017750" y="5984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171450</xdr:rowOff>
    </xdr:from>
    <xdr:to xmlns:xdr="http://schemas.openxmlformats.org/drawingml/2006/spreadsheetDrawing">
      <xdr:col>81</xdr:col>
      <xdr:colOff>101600</xdr:colOff>
      <xdr:row>36</xdr:row>
      <xdr:rowOff>101600</xdr:rowOff>
    </xdr:to>
    <xdr:sp macro="" textlink="">
      <xdr:nvSpPr>
        <xdr:cNvPr id="534" name="楕円 533"/>
        <xdr:cNvSpPr/>
      </xdr:nvSpPr>
      <xdr:spPr>
        <a:xfrm>
          <a:off x="14144625"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92710</xdr:rowOff>
    </xdr:from>
    <xdr:ext cx="534035" cy="259080"/>
    <xdr:sp macro="" textlink="">
      <xdr:nvSpPr>
        <xdr:cNvPr id="535" name="テキスト ボックス 534"/>
        <xdr:cNvSpPr txBox="1"/>
      </xdr:nvSpPr>
      <xdr:spPr>
        <a:xfrm>
          <a:off x="13959840" y="6264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33020</xdr:rowOff>
    </xdr:from>
    <xdr:to xmlns:xdr="http://schemas.openxmlformats.org/drawingml/2006/spreadsheetDrawing">
      <xdr:col>76</xdr:col>
      <xdr:colOff>165100</xdr:colOff>
      <xdr:row>36</xdr:row>
      <xdr:rowOff>134620</xdr:rowOff>
    </xdr:to>
    <xdr:sp macro="" textlink="">
      <xdr:nvSpPr>
        <xdr:cNvPr id="536" name="楕円 535"/>
        <xdr:cNvSpPr/>
      </xdr:nvSpPr>
      <xdr:spPr>
        <a:xfrm>
          <a:off x="133350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151130</xdr:rowOff>
    </xdr:from>
    <xdr:ext cx="534035" cy="259080"/>
    <xdr:sp macro="" textlink="">
      <xdr:nvSpPr>
        <xdr:cNvPr id="537" name="テキスト ボックス 536"/>
        <xdr:cNvSpPr txBox="1"/>
      </xdr:nvSpPr>
      <xdr:spPr>
        <a:xfrm>
          <a:off x="13134340" y="598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153670</xdr:rowOff>
    </xdr:from>
    <xdr:to xmlns:xdr="http://schemas.openxmlformats.org/drawingml/2006/spreadsheetDrawing">
      <xdr:col>72</xdr:col>
      <xdr:colOff>38100</xdr:colOff>
      <xdr:row>37</xdr:row>
      <xdr:rowOff>83820</xdr:rowOff>
    </xdr:to>
    <xdr:sp macro="" textlink="">
      <xdr:nvSpPr>
        <xdr:cNvPr id="538" name="楕円 537"/>
        <xdr:cNvSpPr/>
      </xdr:nvSpPr>
      <xdr:spPr>
        <a:xfrm>
          <a:off x="12525375" y="63258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74930</xdr:rowOff>
    </xdr:from>
    <xdr:ext cx="534035" cy="258445"/>
    <xdr:sp macro="" textlink="">
      <xdr:nvSpPr>
        <xdr:cNvPr id="539" name="テキスト ボックス 538"/>
        <xdr:cNvSpPr txBox="1"/>
      </xdr:nvSpPr>
      <xdr:spPr>
        <a:xfrm>
          <a:off x="12324715"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102870</xdr:rowOff>
    </xdr:from>
    <xdr:to xmlns:xdr="http://schemas.openxmlformats.org/drawingml/2006/spreadsheetDrawing">
      <xdr:col>67</xdr:col>
      <xdr:colOff>101600</xdr:colOff>
      <xdr:row>37</xdr:row>
      <xdr:rowOff>33020</xdr:rowOff>
    </xdr:to>
    <xdr:sp macro="" textlink="">
      <xdr:nvSpPr>
        <xdr:cNvPr id="540" name="楕円 539"/>
        <xdr:cNvSpPr/>
      </xdr:nvSpPr>
      <xdr:spPr>
        <a:xfrm>
          <a:off x="11699875"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49530</xdr:rowOff>
    </xdr:from>
    <xdr:ext cx="534035" cy="259080"/>
    <xdr:sp macro="" textlink="">
      <xdr:nvSpPr>
        <xdr:cNvPr id="541" name="テキスト ボックス 540"/>
        <xdr:cNvSpPr txBox="1"/>
      </xdr:nvSpPr>
      <xdr:spPr>
        <a:xfrm>
          <a:off x="11515090" y="6050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790"/>
    <xdr:sp macro="" textlink="">
      <xdr:nvSpPr>
        <xdr:cNvPr id="550" name="テキスト ボックス 549"/>
        <xdr:cNvSpPr txBox="1"/>
      </xdr:nvSpPr>
      <xdr:spPr>
        <a:xfrm>
          <a:off x="1137602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920" cy="259080"/>
    <xdr:sp macro="" textlink="">
      <xdr:nvSpPr>
        <xdr:cNvPr id="553" name="テキスト ボックス 552"/>
        <xdr:cNvSpPr txBox="1"/>
      </xdr:nvSpPr>
      <xdr:spPr>
        <a:xfrm>
          <a:off x="11181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5630" cy="259080"/>
    <xdr:sp macro="" textlink="">
      <xdr:nvSpPr>
        <xdr:cNvPr id="555" name="テキスト ボックス 554"/>
        <xdr:cNvSpPr txBox="1"/>
      </xdr:nvSpPr>
      <xdr:spPr>
        <a:xfrm>
          <a:off x="1086612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5630" cy="258445"/>
    <xdr:sp macro="" textlink="">
      <xdr:nvSpPr>
        <xdr:cNvPr id="557" name="テキスト ボックス 556"/>
        <xdr:cNvSpPr txBox="1"/>
      </xdr:nvSpPr>
      <xdr:spPr>
        <a:xfrm>
          <a:off x="1086612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5630" cy="259080"/>
    <xdr:sp macro="" textlink="">
      <xdr:nvSpPr>
        <xdr:cNvPr id="559" name="テキスト ボックス 558"/>
        <xdr:cNvSpPr txBox="1"/>
      </xdr:nvSpPr>
      <xdr:spPr>
        <a:xfrm>
          <a:off x="1086612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5630" cy="259080"/>
    <xdr:sp macro="" textlink="">
      <xdr:nvSpPr>
        <xdr:cNvPr id="561" name="テキスト ボックス 560"/>
        <xdr:cNvSpPr txBox="1"/>
      </xdr:nvSpPr>
      <xdr:spPr>
        <a:xfrm>
          <a:off x="1086612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3" name="テキスト ボックス 562"/>
        <xdr:cNvSpPr txBox="1"/>
      </xdr:nvSpPr>
      <xdr:spPr>
        <a:xfrm>
          <a:off x="10791825"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8445"/>
    <xdr:sp macro="" textlink="">
      <xdr:nvSpPr>
        <xdr:cNvPr id="568" name="教育費最大値テキスト"/>
        <xdr:cNvSpPr txBox="1"/>
      </xdr:nvSpPr>
      <xdr:spPr>
        <a:xfrm>
          <a:off x="15017750" y="8579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53340</xdr:rowOff>
    </xdr:from>
    <xdr:to xmlns:xdr="http://schemas.openxmlformats.org/drawingml/2006/spreadsheetDrawing">
      <xdr:col>85</xdr:col>
      <xdr:colOff>127000</xdr:colOff>
      <xdr:row>57</xdr:row>
      <xdr:rowOff>62230</xdr:rowOff>
    </xdr:to>
    <xdr:cxnSp macro="">
      <xdr:nvCxnSpPr>
        <xdr:cNvPr id="570" name="直線コネクタ 569"/>
        <xdr:cNvCxnSpPr/>
      </xdr:nvCxnSpPr>
      <xdr:spPr>
        <a:xfrm>
          <a:off x="14195425" y="9825990"/>
          <a:ext cx="7747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49530</xdr:rowOff>
    </xdr:from>
    <xdr:ext cx="598805" cy="259080"/>
    <xdr:sp macro="" textlink="">
      <xdr:nvSpPr>
        <xdr:cNvPr id="571" name="教育費平均値テキスト"/>
        <xdr:cNvSpPr txBox="1"/>
      </xdr:nvSpPr>
      <xdr:spPr>
        <a:xfrm>
          <a:off x="1501775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53340</xdr:rowOff>
    </xdr:from>
    <xdr:to xmlns:xdr="http://schemas.openxmlformats.org/drawingml/2006/spreadsheetDrawing">
      <xdr:col>81</xdr:col>
      <xdr:colOff>50800</xdr:colOff>
      <xdr:row>57</xdr:row>
      <xdr:rowOff>113665</xdr:rowOff>
    </xdr:to>
    <xdr:cxnSp macro="">
      <xdr:nvCxnSpPr>
        <xdr:cNvPr id="573" name="直線コネクタ 572"/>
        <xdr:cNvCxnSpPr/>
      </xdr:nvCxnSpPr>
      <xdr:spPr>
        <a:xfrm flipV="1">
          <a:off x="13385800" y="9825990"/>
          <a:ext cx="80962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4144625"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8805" cy="259080"/>
    <xdr:sp macro="" textlink="">
      <xdr:nvSpPr>
        <xdr:cNvPr id="575" name="テキスト ボックス 574"/>
        <xdr:cNvSpPr txBox="1"/>
      </xdr:nvSpPr>
      <xdr:spPr>
        <a:xfrm>
          <a:off x="13927455" y="9935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113665</xdr:rowOff>
    </xdr:from>
    <xdr:to xmlns:xdr="http://schemas.openxmlformats.org/drawingml/2006/spreadsheetDrawing">
      <xdr:col>76</xdr:col>
      <xdr:colOff>114300</xdr:colOff>
      <xdr:row>57</xdr:row>
      <xdr:rowOff>149860</xdr:rowOff>
    </xdr:to>
    <xdr:cxnSp macro="">
      <xdr:nvCxnSpPr>
        <xdr:cNvPr id="576" name="直線コネクタ 575"/>
        <xdr:cNvCxnSpPr/>
      </xdr:nvCxnSpPr>
      <xdr:spPr>
        <a:xfrm flipV="1">
          <a:off x="12573000" y="988631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3335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8805" cy="259080"/>
    <xdr:sp macro="" textlink="">
      <xdr:nvSpPr>
        <xdr:cNvPr id="578" name="テキスト ボックス 577"/>
        <xdr:cNvSpPr txBox="1"/>
      </xdr:nvSpPr>
      <xdr:spPr>
        <a:xfrm>
          <a:off x="13101955" y="9968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149860</xdr:rowOff>
    </xdr:from>
    <xdr:to xmlns:xdr="http://schemas.openxmlformats.org/drawingml/2006/spreadsheetDrawing">
      <xdr:col>71</xdr:col>
      <xdr:colOff>174625</xdr:colOff>
      <xdr:row>57</xdr:row>
      <xdr:rowOff>158750</xdr:rowOff>
    </xdr:to>
    <xdr:cxnSp macro="">
      <xdr:nvCxnSpPr>
        <xdr:cNvPr id="579" name="直線コネクタ 578"/>
        <xdr:cNvCxnSpPr/>
      </xdr:nvCxnSpPr>
      <xdr:spPr>
        <a:xfrm flipV="1">
          <a:off x="11750675" y="992251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252537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8805" cy="259080"/>
    <xdr:sp macro="" textlink="">
      <xdr:nvSpPr>
        <xdr:cNvPr id="581" name="テキスト ボックス 580"/>
        <xdr:cNvSpPr txBox="1"/>
      </xdr:nvSpPr>
      <xdr:spPr>
        <a:xfrm>
          <a:off x="12292330" y="9968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699875"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35560</xdr:rowOff>
    </xdr:from>
    <xdr:ext cx="598805" cy="259080"/>
    <xdr:sp macro="" textlink="">
      <xdr:nvSpPr>
        <xdr:cNvPr id="583" name="テキスト ボックス 582"/>
        <xdr:cNvSpPr txBox="1"/>
      </xdr:nvSpPr>
      <xdr:spPr>
        <a:xfrm>
          <a:off x="11482705" y="963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11430</xdr:rowOff>
    </xdr:from>
    <xdr:to xmlns:xdr="http://schemas.openxmlformats.org/drawingml/2006/spreadsheetDrawing">
      <xdr:col>85</xdr:col>
      <xdr:colOff>174625</xdr:colOff>
      <xdr:row>57</xdr:row>
      <xdr:rowOff>113030</xdr:rowOff>
    </xdr:to>
    <xdr:sp macro="" textlink="">
      <xdr:nvSpPr>
        <xdr:cNvPr id="589" name="楕円 588"/>
        <xdr:cNvSpPr/>
      </xdr:nvSpPr>
      <xdr:spPr>
        <a:xfrm>
          <a:off x="14919325" y="97840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34290</xdr:rowOff>
    </xdr:from>
    <xdr:ext cx="598805" cy="259080"/>
    <xdr:sp macro="" textlink="">
      <xdr:nvSpPr>
        <xdr:cNvPr id="590" name="教育費該当値テキスト"/>
        <xdr:cNvSpPr txBox="1"/>
      </xdr:nvSpPr>
      <xdr:spPr>
        <a:xfrm>
          <a:off x="15017750" y="9635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2540</xdr:rowOff>
    </xdr:from>
    <xdr:to xmlns:xdr="http://schemas.openxmlformats.org/drawingml/2006/spreadsheetDrawing">
      <xdr:col>81</xdr:col>
      <xdr:colOff>101600</xdr:colOff>
      <xdr:row>57</xdr:row>
      <xdr:rowOff>104140</xdr:rowOff>
    </xdr:to>
    <xdr:sp macro="" textlink="">
      <xdr:nvSpPr>
        <xdr:cNvPr id="591" name="楕円 590"/>
        <xdr:cNvSpPr/>
      </xdr:nvSpPr>
      <xdr:spPr>
        <a:xfrm>
          <a:off x="14144625"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120650</xdr:rowOff>
    </xdr:from>
    <xdr:ext cx="598805" cy="258445"/>
    <xdr:sp macro="" textlink="">
      <xdr:nvSpPr>
        <xdr:cNvPr id="592" name="テキスト ボックス 591"/>
        <xdr:cNvSpPr txBox="1"/>
      </xdr:nvSpPr>
      <xdr:spPr>
        <a:xfrm>
          <a:off x="13927455" y="9550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63500</xdr:rowOff>
    </xdr:from>
    <xdr:to xmlns:xdr="http://schemas.openxmlformats.org/drawingml/2006/spreadsheetDrawing">
      <xdr:col>76</xdr:col>
      <xdr:colOff>165100</xdr:colOff>
      <xdr:row>57</xdr:row>
      <xdr:rowOff>164465</xdr:rowOff>
    </xdr:to>
    <xdr:sp macro="" textlink="">
      <xdr:nvSpPr>
        <xdr:cNvPr id="593" name="楕円 592"/>
        <xdr:cNvSpPr/>
      </xdr:nvSpPr>
      <xdr:spPr>
        <a:xfrm>
          <a:off x="133350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9525</xdr:rowOff>
    </xdr:from>
    <xdr:ext cx="598805" cy="258445"/>
    <xdr:sp macro="" textlink="">
      <xdr:nvSpPr>
        <xdr:cNvPr id="594" name="テキスト ボックス 593"/>
        <xdr:cNvSpPr txBox="1"/>
      </xdr:nvSpPr>
      <xdr:spPr>
        <a:xfrm>
          <a:off x="13101955" y="9610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99060</xdr:rowOff>
    </xdr:from>
    <xdr:to xmlns:xdr="http://schemas.openxmlformats.org/drawingml/2006/spreadsheetDrawing">
      <xdr:col>72</xdr:col>
      <xdr:colOff>38100</xdr:colOff>
      <xdr:row>58</xdr:row>
      <xdr:rowOff>29210</xdr:rowOff>
    </xdr:to>
    <xdr:sp macro="" textlink="">
      <xdr:nvSpPr>
        <xdr:cNvPr id="595" name="楕円 594"/>
        <xdr:cNvSpPr/>
      </xdr:nvSpPr>
      <xdr:spPr>
        <a:xfrm>
          <a:off x="12525375" y="9871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45720</xdr:rowOff>
    </xdr:from>
    <xdr:ext cx="598805" cy="259080"/>
    <xdr:sp macro="" textlink="">
      <xdr:nvSpPr>
        <xdr:cNvPr id="596" name="テキスト ボックス 595"/>
        <xdr:cNvSpPr txBox="1"/>
      </xdr:nvSpPr>
      <xdr:spPr>
        <a:xfrm>
          <a:off x="12292330" y="9646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107950</xdr:rowOff>
    </xdr:from>
    <xdr:to xmlns:xdr="http://schemas.openxmlformats.org/drawingml/2006/spreadsheetDrawing">
      <xdr:col>67</xdr:col>
      <xdr:colOff>101600</xdr:colOff>
      <xdr:row>58</xdr:row>
      <xdr:rowOff>38100</xdr:rowOff>
    </xdr:to>
    <xdr:sp macro="" textlink="">
      <xdr:nvSpPr>
        <xdr:cNvPr id="597" name="楕円 596"/>
        <xdr:cNvSpPr/>
      </xdr:nvSpPr>
      <xdr:spPr>
        <a:xfrm>
          <a:off x="11699875"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29210</xdr:rowOff>
    </xdr:from>
    <xdr:ext cx="598805" cy="258445"/>
    <xdr:sp macro="" textlink="">
      <xdr:nvSpPr>
        <xdr:cNvPr id="598" name="テキスト ボックス 597"/>
        <xdr:cNvSpPr txBox="1"/>
      </xdr:nvSpPr>
      <xdr:spPr>
        <a:xfrm>
          <a:off x="11482705" y="9973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790"/>
    <xdr:sp macro="" textlink="">
      <xdr:nvSpPr>
        <xdr:cNvPr id="607" name="テキスト ボックス 606"/>
        <xdr:cNvSpPr txBox="1"/>
      </xdr:nvSpPr>
      <xdr:spPr>
        <a:xfrm>
          <a:off x="1137602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920" cy="258445"/>
    <xdr:sp macro="" textlink="">
      <xdr:nvSpPr>
        <xdr:cNvPr id="610" name="テキスト ボックス 609"/>
        <xdr:cNvSpPr txBox="1"/>
      </xdr:nvSpPr>
      <xdr:spPr>
        <a:xfrm>
          <a:off x="11181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5630" cy="258445"/>
    <xdr:sp macro="" textlink="">
      <xdr:nvSpPr>
        <xdr:cNvPr id="612" name="テキスト ボックス 611"/>
        <xdr:cNvSpPr txBox="1"/>
      </xdr:nvSpPr>
      <xdr:spPr>
        <a:xfrm>
          <a:off x="1086612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5630" cy="258445"/>
    <xdr:sp macro="" textlink="">
      <xdr:nvSpPr>
        <xdr:cNvPr id="614" name="テキスト ボックス 613"/>
        <xdr:cNvSpPr txBox="1"/>
      </xdr:nvSpPr>
      <xdr:spPr>
        <a:xfrm>
          <a:off x="1086612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5630" cy="258445"/>
    <xdr:sp macro="" textlink="">
      <xdr:nvSpPr>
        <xdr:cNvPr id="616" name="テキスト ボックス 615"/>
        <xdr:cNvSpPr txBox="1"/>
      </xdr:nvSpPr>
      <xdr:spPr>
        <a:xfrm>
          <a:off x="1086612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18" name="テキスト ボックス 617"/>
        <xdr:cNvSpPr txBox="1"/>
      </xdr:nvSpPr>
      <xdr:spPr>
        <a:xfrm>
          <a:off x="1086612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8445"/>
    <xdr:sp macro="" textlink="">
      <xdr:nvSpPr>
        <xdr:cNvPr id="621" name="災害復旧費最小値テキスト"/>
        <xdr:cNvSpPr txBox="1"/>
      </xdr:nvSpPr>
      <xdr:spPr>
        <a:xfrm>
          <a:off x="1501775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3"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90170</xdr:rowOff>
    </xdr:from>
    <xdr:to xmlns:xdr="http://schemas.openxmlformats.org/drawingml/2006/spreadsheetDrawing">
      <xdr:col>85</xdr:col>
      <xdr:colOff>127000</xdr:colOff>
      <xdr:row>78</xdr:row>
      <xdr:rowOff>98425</xdr:rowOff>
    </xdr:to>
    <xdr:cxnSp macro="">
      <xdr:nvCxnSpPr>
        <xdr:cNvPr id="625" name="直線コネクタ 624"/>
        <xdr:cNvCxnSpPr/>
      </xdr:nvCxnSpPr>
      <xdr:spPr>
        <a:xfrm flipV="1">
          <a:off x="14195425" y="13463270"/>
          <a:ext cx="7747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53975</xdr:rowOff>
    </xdr:from>
    <xdr:ext cx="534670" cy="258445"/>
    <xdr:sp macro="" textlink="">
      <xdr:nvSpPr>
        <xdr:cNvPr id="626" name="災害復旧費平均値テキスト"/>
        <xdr:cNvSpPr txBox="1"/>
      </xdr:nvSpPr>
      <xdr:spPr>
        <a:xfrm>
          <a:off x="15017750" y="132556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66675</xdr:rowOff>
    </xdr:from>
    <xdr:to xmlns:xdr="http://schemas.openxmlformats.org/drawingml/2006/spreadsheetDrawing">
      <xdr:col>81</xdr:col>
      <xdr:colOff>50800</xdr:colOff>
      <xdr:row>78</xdr:row>
      <xdr:rowOff>98425</xdr:rowOff>
    </xdr:to>
    <xdr:cxnSp macro="">
      <xdr:nvCxnSpPr>
        <xdr:cNvPr id="628" name="直線コネクタ 627"/>
        <xdr:cNvCxnSpPr/>
      </xdr:nvCxnSpPr>
      <xdr:spPr>
        <a:xfrm>
          <a:off x="13385800" y="13439775"/>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4035" cy="259080"/>
    <xdr:sp macro="" textlink="">
      <xdr:nvSpPr>
        <xdr:cNvPr id="630" name="テキスト ボックス 629"/>
        <xdr:cNvSpPr txBox="1"/>
      </xdr:nvSpPr>
      <xdr:spPr>
        <a:xfrm>
          <a:off x="13959840" y="13183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66675</xdr:rowOff>
    </xdr:from>
    <xdr:to xmlns:xdr="http://schemas.openxmlformats.org/drawingml/2006/spreadsheetDrawing">
      <xdr:col>76</xdr:col>
      <xdr:colOff>114300</xdr:colOff>
      <xdr:row>78</xdr:row>
      <xdr:rowOff>66675</xdr:rowOff>
    </xdr:to>
    <xdr:cxnSp macro="">
      <xdr:nvCxnSpPr>
        <xdr:cNvPr id="631" name="直線コネクタ 630"/>
        <xdr:cNvCxnSpPr/>
      </xdr:nvCxnSpPr>
      <xdr:spPr>
        <a:xfrm flipV="1">
          <a:off x="12573000" y="1343977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128905</xdr:rowOff>
    </xdr:from>
    <xdr:ext cx="534035" cy="259080"/>
    <xdr:sp macro="" textlink="">
      <xdr:nvSpPr>
        <xdr:cNvPr id="633" name="テキスト ボックス 632"/>
        <xdr:cNvSpPr txBox="1"/>
      </xdr:nvSpPr>
      <xdr:spPr>
        <a:xfrm>
          <a:off x="13134340" y="13502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66675</xdr:rowOff>
    </xdr:from>
    <xdr:to xmlns:xdr="http://schemas.openxmlformats.org/drawingml/2006/spreadsheetDrawing">
      <xdr:col>71</xdr:col>
      <xdr:colOff>174625</xdr:colOff>
      <xdr:row>78</xdr:row>
      <xdr:rowOff>84455</xdr:rowOff>
    </xdr:to>
    <xdr:cxnSp macro="">
      <xdr:nvCxnSpPr>
        <xdr:cNvPr id="634" name="直線コネクタ 633"/>
        <xdr:cNvCxnSpPr/>
      </xdr:nvCxnSpPr>
      <xdr:spPr>
        <a:xfrm flipV="1">
          <a:off x="11750675" y="1343977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137795</xdr:rowOff>
    </xdr:from>
    <xdr:ext cx="534035" cy="259080"/>
    <xdr:sp macro="" textlink="">
      <xdr:nvSpPr>
        <xdr:cNvPr id="636" name="テキスト ボックス 635"/>
        <xdr:cNvSpPr txBox="1"/>
      </xdr:nvSpPr>
      <xdr:spPr>
        <a:xfrm>
          <a:off x="12324715" y="1351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143510</xdr:rowOff>
    </xdr:from>
    <xdr:ext cx="534035" cy="258445"/>
    <xdr:sp macro="" textlink="">
      <xdr:nvSpPr>
        <xdr:cNvPr id="638" name="テキスト ボックス 637"/>
        <xdr:cNvSpPr txBox="1"/>
      </xdr:nvSpPr>
      <xdr:spPr>
        <a:xfrm>
          <a:off x="11515090" y="13516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39370</xdr:rowOff>
    </xdr:from>
    <xdr:to xmlns:xdr="http://schemas.openxmlformats.org/drawingml/2006/spreadsheetDrawing">
      <xdr:col>85</xdr:col>
      <xdr:colOff>174625</xdr:colOff>
      <xdr:row>78</xdr:row>
      <xdr:rowOff>140970</xdr:rowOff>
    </xdr:to>
    <xdr:sp macro="" textlink="">
      <xdr:nvSpPr>
        <xdr:cNvPr id="644" name="楕円 643"/>
        <xdr:cNvSpPr/>
      </xdr:nvSpPr>
      <xdr:spPr>
        <a:xfrm>
          <a:off x="14919325" y="134124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9525</xdr:rowOff>
    </xdr:from>
    <xdr:ext cx="534670" cy="258445"/>
    <xdr:sp macro="" textlink="">
      <xdr:nvSpPr>
        <xdr:cNvPr id="645" name="災害復旧費該当値テキスト"/>
        <xdr:cNvSpPr txBox="1"/>
      </xdr:nvSpPr>
      <xdr:spPr>
        <a:xfrm>
          <a:off x="15017750" y="13382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47625</xdr:rowOff>
    </xdr:from>
    <xdr:to xmlns:xdr="http://schemas.openxmlformats.org/drawingml/2006/spreadsheetDrawing">
      <xdr:col>81</xdr:col>
      <xdr:colOff>101600</xdr:colOff>
      <xdr:row>78</xdr:row>
      <xdr:rowOff>149225</xdr:rowOff>
    </xdr:to>
    <xdr:sp macro="" textlink="">
      <xdr:nvSpPr>
        <xdr:cNvPr id="646" name="楕円 645"/>
        <xdr:cNvSpPr/>
      </xdr:nvSpPr>
      <xdr:spPr>
        <a:xfrm>
          <a:off x="14144625"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140335</xdr:rowOff>
    </xdr:from>
    <xdr:ext cx="534035" cy="259080"/>
    <xdr:sp macro="" textlink="">
      <xdr:nvSpPr>
        <xdr:cNvPr id="647" name="テキスト ボックス 646"/>
        <xdr:cNvSpPr txBox="1"/>
      </xdr:nvSpPr>
      <xdr:spPr>
        <a:xfrm>
          <a:off x="13959840" y="13513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15875</xdr:rowOff>
    </xdr:from>
    <xdr:to xmlns:xdr="http://schemas.openxmlformats.org/drawingml/2006/spreadsheetDrawing">
      <xdr:col>76</xdr:col>
      <xdr:colOff>165100</xdr:colOff>
      <xdr:row>78</xdr:row>
      <xdr:rowOff>117475</xdr:rowOff>
    </xdr:to>
    <xdr:sp macro="" textlink="">
      <xdr:nvSpPr>
        <xdr:cNvPr id="648" name="楕円 647"/>
        <xdr:cNvSpPr/>
      </xdr:nvSpPr>
      <xdr:spPr>
        <a:xfrm>
          <a:off x="133350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133985</xdr:rowOff>
    </xdr:from>
    <xdr:ext cx="534035" cy="258445"/>
    <xdr:sp macro="" textlink="">
      <xdr:nvSpPr>
        <xdr:cNvPr id="649" name="テキスト ボックス 648"/>
        <xdr:cNvSpPr txBox="1"/>
      </xdr:nvSpPr>
      <xdr:spPr>
        <a:xfrm>
          <a:off x="13134340" y="13164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15875</xdr:rowOff>
    </xdr:from>
    <xdr:to xmlns:xdr="http://schemas.openxmlformats.org/drawingml/2006/spreadsheetDrawing">
      <xdr:col>72</xdr:col>
      <xdr:colOff>38100</xdr:colOff>
      <xdr:row>78</xdr:row>
      <xdr:rowOff>117475</xdr:rowOff>
    </xdr:to>
    <xdr:sp macro="" textlink="">
      <xdr:nvSpPr>
        <xdr:cNvPr id="650" name="楕円 649"/>
        <xdr:cNvSpPr/>
      </xdr:nvSpPr>
      <xdr:spPr>
        <a:xfrm>
          <a:off x="12525375" y="13388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133985</xdr:rowOff>
    </xdr:from>
    <xdr:ext cx="534035" cy="258445"/>
    <xdr:sp macro="" textlink="">
      <xdr:nvSpPr>
        <xdr:cNvPr id="651" name="テキスト ボックス 650"/>
        <xdr:cNvSpPr txBox="1"/>
      </xdr:nvSpPr>
      <xdr:spPr>
        <a:xfrm>
          <a:off x="12324715" y="13164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33655</xdr:rowOff>
    </xdr:from>
    <xdr:to xmlns:xdr="http://schemas.openxmlformats.org/drawingml/2006/spreadsheetDrawing">
      <xdr:col>67</xdr:col>
      <xdr:colOff>101600</xdr:colOff>
      <xdr:row>78</xdr:row>
      <xdr:rowOff>135255</xdr:rowOff>
    </xdr:to>
    <xdr:sp macro="" textlink="">
      <xdr:nvSpPr>
        <xdr:cNvPr id="652" name="楕円 651"/>
        <xdr:cNvSpPr/>
      </xdr:nvSpPr>
      <xdr:spPr>
        <a:xfrm>
          <a:off x="11699875"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151765</xdr:rowOff>
    </xdr:from>
    <xdr:ext cx="534035" cy="259080"/>
    <xdr:sp macro="" textlink="">
      <xdr:nvSpPr>
        <xdr:cNvPr id="653" name="テキスト ボックス 652"/>
        <xdr:cNvSpPr txBox="1"/>
      </xdr:nvSpPr>
      <xdr:spPr>
        <a:xfrm>
          <a:off x="11515090" y="13181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790"/>
    <xdr:sp macro="" textlink="">
      <xdr:nvSpPr>
        <xdr:cNvPr id="662" name="テキスト ボックス 661"/>
        <xdr:cNvSpPr txBox="1"/>
      </xdr:nvSpPr>
      <xdr:spPr>
        <a:xfrm>
          <a:off x="1137602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65" name="テキスト ボックス 664"/>
        <xdr:cNvSpPr txBox="1"/>
      </xdr:nvSpPr>
      <xdr:spPr>
        <a:xfrm>
          <a:off x="11181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5630" cy="259080"/>
    <xdr:sp macro="" textlink="">
      <xdr:nvSpPr>
        <xdr:cNvPr id="667" name="テキスト ボックス 666"/>
        <xdr:cNvSpPr txBox="1"/>
      </xdr:nvSpPr>
      <xdr:spPr>
        <a:xfrm>
          <a:off x="1086612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5630" cy="258445"/>
    <xdr:sp macro="" textlink="">
      <xdr:nvSpPr>
        <xdr:cNvPr id="669" name="テキスト ボックス 668"/>
        <xdr:cNvSpPr txBox="1"/>
      </xdr:nvSpPr>
      <xdr:spPr>
        <a:xfrm>
          <a:off x="1086612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5630" cy="259080"/>
    <xdr:sp macro="" textlink="">
      <xdr:nvSpPr>
        <xdr:cNvPr id="671" name="テキスト ボックス 670"/>
        <xdr:cNvSpPr txBox="1"/>
      </xdr:nvSpPr>
      <xdr:spPr>
        <a:xfrm>
          <a:off x="1086612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5630" cy="259080"/>
    <xdr:sp macro="" textlink="">
      <xdr:nvSpPr>
        <xdr:cNvPr id="673" name="テキスト ボックス 672"/>
        <xdr:cNvSpPr txBox="1"/>
      </xdr:nvSpPr>
      <xdr:spPr>
        <a:xfrm>
          <a:off x="108661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75" name="テキスト ボックス 674"/>
        <xdr:cNvSpPr txBox="1"/>
      </xdr:nvSpPr>
      <xdr:spPr>
        <a:xfrm>
          <a:off x="10791825"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0"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111125</xdr:rowOff>
    </xdr:from>
    <xdr:to xmlns:xdr="http://schemas.openxmlformats.org/drawingml/2006/spreadsheetDrawing">
      <xdr:col>85</xdr:col>
      <xdr:colOff>127000</xdr:colOff>
      <xdr:row>97</xdr:row>
      <xdr:rowOff>127635</xdr:rowOff>
    </xdr:to>
    <xdr:cxnSp macro="">
      <xdr:nvCxnSpPr>
        <xdr:cNvPr id="682" name="直線コネクタ 681"/>
        <xdr:cNvCxnSpPr/>
      </xdr:nvCxnSpPr>
      <xdr:spPr>
        <a:xfrm flipV="1">
          <a:off x="14195425" y="16741775"/>
          <a:ext cx="7747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59690</xdr:rowOff>
    </xdr:from>
    <xdr:ext cx="598805" cy="259080"/>
    <xdr:sp macro="" textlink="">
      <xdr:nvSpPr>
        <xdr:cNvPr id="683" name="公債費平均値テキスト"/>
        <xdr:cNvSpPr txBox="1"/>
      </xdr:nvSpPr>
      <xdr:spPr>
        <a:xfrm>
          <a:off x="1501775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127635</xdr:rowOff>
    </xdr:from>
    <xdr:to xmlns:xdr="http://schemas.openxmlformats.org/drawingml/2006/spreadsheetDrawing">
      <xdr:col>81</xdr:col>
      <xdr:colOff>50800</xdr:colOff>
      <xdr:row>97</xdr:row>
      <xdr:rowOff>158750</xdr:rowOff>
    </xdr:to>
    <xdr:cxnSp macro="">
      <xdr:nvCxnSpPr>
        <xdr:cNvPr id="685" name="直線コネクタ 684"/>
        <xdr:cNvCxnSpPr/>
      </xdr:nvCxnSpPr>
      <xdr:spPr>
        <a:xfrm flipV="1">
          <a:off x="13385800" y="1675828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8805" cy="258445"/>
    <xdr:sp macro="" textlink="">
      <xdr:nvSpPr>
        <xdr:cNvPr id="687" name="テキスト ボックス 686"/>
        <xdr:cNvSpPr txBox="1"/>
      </xdr:nvSpPr>
      <xdr:spPr>
        <a:xfrm>
          <a:off x="13927455" y="16456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151765</xdr:rowOff>
    </xdr:from>
    <xdr:to xmlns:xdr="http://schemas.openxmlformats.org/drawingml/2006/spreadsheetDrawing">
      <xdr:col>76</xdr:col>
      <xdr:colOff>114300</xdr:colOff>
      <xdr:row>97</xdr:row>
      <xdr:rowOff>158750</xdr:rowOff>
    </xdr:to>
    <xdr:cxnSp macro="">
      <xdr:nvCxnSpPr>
        <xdr:cNvPr id="688" name="直線コネクタ 687"/>
        <xdr:cNvCxnSpPr/>
      </xdr:nvCxnSpPr>
      <xdr:spPr>
        <a:xfrm>
          <a:off x="12573000" y="1678241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8805" cy="258445"/>
    <xdr:sp macro="" textlink="">
      <xdr:nvSpPr>
        <xdr:cNvPr id="690" name="テキスト ボックス 689"/>
        <xdr:cNvSpPr txBox="1"/>
      </xdr:nvSpPr>
      <xdr:spPr>
        <a:xfrm>
          <a:off x="13101955" y="16465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151765</xdr:rowOff>
    </xdr:from>
    <xdr:to xmlns:xdr="http://schemas.openxmlformats.org/drawingml/2006/spreadsheetDrawing">
      <xdr:col>71</xdr:col>
      <xdr:colOff>174625</xdr:colOff>
      <xdr:row>98</xdr:row>
      <xdr:rowOff>19050</xdr:rowOff>
    </xdr:to>
    <xdr:cxnSp macro="">
      <xdr:nvCxnSpPr>
        <xdr:cNvPr id="691" name="直線コネクタ 690"/>
        <xdr:cNvCxnSpPr/>
      </xdr:nvCxnSpPr>
      <xdr:spPr>
        <a:xfrm flipV="1">
          <a:off x="11750675" y="16782415"/>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8805" cy="258445"/>
    <xdr:sp macro="" textlink="">
      <xdr:nvSpPr>
        <xdr:cNvPr id="693" name="テキスト ボックス 692"/>
        <xdr:cNvSpPr txBox="1"/>
      </xdr:nvSpPr>
      <xdr:spPr>
        <a:xfrm>
          <a:off x="12292330" y="1646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8805" cy="259080"/>
    <xdr:sp macro="" textlink="">
      <xdr:nvSpPr>
        <xdr:cNvPr id="695" name="テキスト ボックス 694"/>
        <xdr:cNvSpPr txBox="1"/>
      </xdr:nvSpPr>
      <xdr:spPr>
        <a:xfrm>
          <a:off x="11482705" y="1645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60325</xdr:rowOff>
    </xdr:from>
    <xdr:to xmlns:xdr="http://schemas.openxmlformats.org/drawingml/2006/spreadsheetDrawing">
      <xdr:col>85</xdr:col>
      <xdr:colOff>174625</xdr:colOff>
      <xdr:row>97</xdr:row>
      <xdr:rowOff>161925</xdr:rowOff>
    </xdr:to>
    <xdr:sp macro="" textlink="">
      <xdr:nvSpPr>
        <xdr:cNvPr id="701" name="楕円 700"/>
        <xdr:cNvSpPr/>
      </xdr:nvSpPr>
      <xdr:spPr>
        <a:xfrm>
          <a:off x="14919325" y="166909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38735</xdr:rowOff>
    </xdr:from>
    <xdr:ext cx="598805" cy="259080"/>
    <xdr:sp macro="" textlink="">
      <xdr:nvSpPr>
        <xdr:cNvPr id="702" name="公債費該当値テキスト"/>
        <xdr:cNvSpPr txBox="1"/>
      </xdr:nvSpPr>
      <xdr:spPr>
        <a:xfrm>
          <a:off x="15017750" y="1666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76835</xdr:rowOff>
    </xdr:from>
    <xdr:to xmlns:xdr="http://schemas.openxmlformats.org/drawingml/2006/spreadsheetDrawing">
      <xdr:col>81</xdr:col>
      <xdr:colOff>101600</xdr:colOff>
      <xdr:row>98</xdr:row>
      <xdr:rowOff>6985</xdr:rowOff>
    </xdr:to>
    <xdr:sp macro="" textlink="">
      <xdr:nvSpPr>
        <xdr:cNvPr id="703" name="楕円 702"/>
        <xdr:cNvSpPr/>
      </xdr:nvSpPr>
      <xdr:spPr>
        <a:xfrm>
          <a:off x="14144625"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169545</xdr:rowOff>
    </xdr:from>
    <xdr:ext cx="598805" cy="258445"/>
    <xdr:sp macro="" textlink="">
      <xdr:nvSpPr>
        <xdr:cNvPr id="704" name="テキスト ボックス 703"/>
        <xdr:cNvSpPr txBox="1"/>
      </xdr:nvSpPr>
      <xdr:spPr>
        <a:xfrm>
          <a:off x="13927455" y="16800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107950</xdr:rowOff>
    </xdr:from>
    <xdr:to xmlns:xdr="http://schemas.openxmlformats.org/drawingml/2006/spreadsheetDrawing">
      <xdr:col>76</xdr:col>
      <xdr:colOff>165100</xdr:colOff>
      <xdr:row>98</xdr:row>
      <xdr:rowOff>38100</xdr:rowOff>
    </xdr:to>
    <xdr:sp macro="" textlink="">
      <xdr:nvSpPr>
        <xdr:cNvPr id="705" name="楕円 704"/>
        <xdr:cNvSpPr/>
      </xdr:nvSpPr>
      <xdr:spPr>
        <a:xfrm>
          <a:off x="133350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29210</xdr:rowOff>
    </xdr:from>
    <xdr:ext cx="598805" cy="258445"/>
    <xdr:sp macro="" textlink="">
      <xdr:nvSpPr>
        <xdr:cNvPr id="706" name="テキスト ボックス 705"/>
        <xdr:cNvSpPr txBox="1"/>
      </xdr:nvSpPr>
      <xdr:spPr>
        <a:xfrm>
          <a:off x="13101955" y="16831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100965</xdr:rowOff>
    </xdr:from>
    <xdr:to xmlns:xdr="http://schemas.openxmlformats.org/drawingml/2006/spreadsheetDrawing">
      <xdr:col>72</xdr:col>
      <xdr:colOff>38100</xdr:colOff>
      <xdr:row>98</xdr:row>
      <xdr:rowOff>31115</xdr:rowOff>
    </xdr:to>
    <xdr:sp macro="" textlink="">
      <xdr:nvSpPr>
        <xdr:cNvPr id="707" name="楕円 706"/>
        <xdr:cNvSpPr/>
      </xdr:nvSpPr>
      <xdr:spPr>
        <a:xfrm>
          <a:off x="12525375" y="16731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98</xdr:row>
      <xdr:rowOff>22860</xdr:rowOff>
    </xdr:from>
    <xdr:ext cx="598805" cy="259080"/>
    <xdr:sp macro="" textlink="">
      <xdr:nvSpPr>
        <xdr:cNvPr id="708" name="テキスト ボックス 707"/>
        <xdr:cNvSpPr txBox="1"/>
      </xdr:nvSpPr>
      <xdr:spPr>
        <a:xfrm>
          <a:off x="12292330" y="16824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139700</xdr:rowOff>
    </xdr:from>
    <xdr:to xmlns:xdr="http://schemas.openxmlformats.org/drawingml/2006/spreadsheetDrawing">
      <xdr:col>67</xdr:col>
      <xdr:colOff>101600</xdr:colOff>
      <xdr:row>98</xdr:row>
      <xdr:rowOff>69850</xdr:rowOff>
    </xdr:to>
    <xdr:sp macro="" textlink="">
      <xdr:nvSpPr>
        <xdr:cNvPr id="709" name="楕円 708"/>
        <xdr:cNvSpPr/>
      </xdr:nvSpPr>
      <xdr:spPr>
        <a:xfrm>
          <a:off x="11699875"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98</xdr:row>
      <xdr:rowOff>60960</xdr:rowOff>
    </xdr:from>
    <xdr:ext cx="598805" cy="259080"/>
    <xdr:sp macro="" textlink="">
      <xdr:nvSpPr>
        <xdr:cNvPr id="710" name="テキスト ボックス 709"/>
        <xdr:cNvSpPr txBox="1"/>
      </xdr:nvSpPr>
      <xdr:spPr>
        <a:xfrm>
          <a:off x="11482705" y="1686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9" name="テキスト ボックス 718"/>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22" name="テキスト ボックス 721"/>
        <xdr:cNvSpPr txBox="1"/>
      </xdr:nvSpPr>
      <xdr:spPr>
        <a:xfrm>
          <a:off x="1654683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4" name="テキスト ボックス 723"/>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8445"/>
    <xdr:sp macro="" textlink="">
      <xdr:nvSpPr>
        <xdr:cNvPr id="726" name="テキスト ボックス 725"/>
        <xdr:cNvSpPr txBox="1"/>
      </xdr:nvSpPr>
      <xdr:spPr>
        <a:xfrm>
          <a:off x="16280130"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0" name="テキスト ボックス 729"/>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8445"/>
    <xdr:sp macro="" textlink="">
      <xdr:nvSpPr>
        <xdr:cNvPr id="732" name="テキスト ボックス 731"/>
        <xdr:cNvSpPr txBox="1"/>
      </xdr:nvSpPr>
      <xdr:spPr>
        <a:xfrm>
          <a:off x="16280130"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2" name="直線コネクタ 74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9080"/>
    <xdr:sp macro="" textlink="">
      <xdr:nvSpPr>
        <xdr:cNvPr id="744" name="テキスト ボックス 743"/>
        <xdr:cNvSpPr txBox="1"/>
      </xdr:nvSpPr>
      <xdr:spPr>
        <a:xfrm>
          <a:off x="19383375"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1868487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7825" cy="259080"/>
    <xdr:sp macro="" textlink="">
      <xdr:nvSpPr>
        <xdr:cNvPr id="747" name="テキスト ボックス 746"/>
        <xdr:cNvSpPr txBox="1"/>
      </xdr:nvSpPr>
      <xdr:spPr>
        <a:xfrm>
          <a:off x="18562320" y="64395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87525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7825" cy="258445"/>
    <xdr:sp macro="" textlink="">
      <xdr:nvSpPr>
        <xdr:cNvPr id="750" name="テキスト ボックス 749"/>
        <xdr:cNvSpPr txBox="1"/>
      </xdr:nvSpPr>
      <xdr:spPr>
        <a:xfrm>
          <a:off x="17752695" y="64446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7065625" y="6663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95250</xdr:rowOff>
    </xdr:from>
    <xdr:ext cx="378460" cy="259080"/>
    <xdr:sp macro="" textlink="">
      <xdr:nvSpPr>
        <xdr:cNvPr id="752" name="テキスト ボックス 751"/>
        <xdr:cNvSpPr txBox="1"/>
      </xdr:nvSpPr>
      <xdr:spPr>
        <a:xfrm>
          <a:off x="16938625"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1" name="テキスト ボックス 760"/>
        <xdr:cNvSpPr txBox="1"/>
      </xdr:nvSpPr>
      <xdr:spPr>
        <a:xfrm>
          <a:off x="1943671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3" name="テキスト ボックス 762"/>
        <xdr:cNvSpPr txBox="1"/>
      </xdr:nvSpPr>
      <xdr:spPr>
        <a:xfrm>
          <a:off x="1862709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9555" cy="258445"/>
    <xdr:sp macro="" textlink="">
      <xdr:nvSpPr>
        <xdr:cNvPr id="765" name="テキスト ボックス 764"/>
        <xdr:cNvSpPr txBox="1"/>
      </xdr:nvSpPr>
      <xdr:spPr>
        <a:xfrm>
          <a:off x="1781175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7" name="テキスト ボックス 766"/>
        <xdr:cNvSpPr txBox="1"/>
      </xdr:nvSpPr>
      <xdr:spPr>
        <a:xfrm>
          <a:off x="16991965"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6" name="テキスト ボックス 775"/>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920" cy="258445"/>
    <xdr:sp macro="" textlink="">
      <xdr:nvSpPr>
        <xdr:cNvPr id="779" name="テキスト ボックス 778"/>
        <xdr:cNvSpPr txBox="1"/>
      </xdr:nvSpPr>
      <xdr:spPr>
        <a:xfrm>
          <a:off x="1654683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8445"/>
    <xdr:sp macro="" textlink="">
      <xdr:nvSpPr>
        <xdr:cNvPr id="781" name="テキスト ボックス 780"/>
        <xdr:cNvSpPr txBox="1"/>
      </xdr:nvSpPr>
      <xdr:spPr>
        <a:xfrm>
          <a:off x="16482695" y="94843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8445"/>
    <xdr:sp macro="" textlink="">
      <xdr:nvSpPr>
        <xdr:cNvPr id="783" name="テキスト ボックス 782"/>
        <xdr:cNvSpPr txBox="1"/>
      </xdr:nvSpPr>
      <xdr:spPr>
        <a:xfrm>
          <a:off x="16482695" y="90271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8445"/>
    <xdr:sp macro="" textlink="">
      <xdr:nvSpPr>
        <xdr:cNvPr id="785" name="テキスト ボックス 784"/>
        <xdr:cNvSpPr txBox="1"/>
      </xdr:nvSpPr>
      <xdr:spPr>
        <a:xfrm>
          <a:off x="16482695" y="85699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8445"/>
    <xdr:sp macro="" textlink="">
      <xdr:nvSpPr>
        <xdr:cNvPr id="787" name="テキスト ボックス 786"/>
        <xdr:cNvSpPr txBox="1"/>
      </xdr:nvSpPr>
      <xdr:spPr>
        <a:xfrm>
          <a:off x="1648269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7" name="直線コネクタ 796"/>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799" name="テキスト ボックス 798"/>
        <xdr:cNvSpPr txBox="1"/>
      </xdr:nvSpPr>
      <xdr:spPr>
        <a:xfrm>
          <a:off x="19436715"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02" name="テキスト ボックス 801"/>
        <xdr:cNvSpPr txBox="1"/>
      </xdr:nvSpPr>
      <xdr:spPr>
        <a:xfrm>
          <a:off x="1862709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07" name="テキスト ボックス 806"/>
        <xdr:cNvSpPr txBox="1"/>
      </xdr:nvSpPr>
      <xdr:spPr>
        <a:xfrm>
          <a:off x="16991965"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9" name="テキスト ボックス 808"/>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2" name="テキスト ボックス 811"/>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8920" cy="259080"/>
    <xdr:sp macro="" textlink="">
      <xdr:nvSpPr>
        <xdr:cNvPr id="816" name="テキスト ボックス 815"/>
        <xdr:cNvSpPr txBox="1"/>
      </xdr:nvSpPr>
      <xdr:spPr>
        <a:xfrm>
          <a:off x="19436715"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18" name="テキスト ボックス 817"/>
        <xdr:cNvSpPr txBox="1"/>
      </xdr:nvSpPr>
      <xdr:spPr>
        <a:xfrm>
          <a:off x="1862709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9555" cy="259080"/>
    <xdr:sp macro="" textlink="">
      <xdr:nvSpPr>
        <xdr:cNvPr id="820" name="テキスト ボックス 819"/>
        <xdr:cNvSpPr txBox="1"/>
      </xdr:nvSpPr>
      <xdr:spPr>
        <a:xfrm>
          <a:off x="1781175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22" name="テキスト ボックス 821"/>
        <xdr:cNvSpPr txBox="1"/>
      </xdr:nvSpPr>
      <xdr:spPr>
        <a:xfrm>
          <a:off x="16991965"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総務費については、特別定額給付金事業の皆減等により大幅に減少している。　</a:t>
          </a:r>
        </a:p>
        <a:p>
          <a:r>
            <a:rPr kumimoji="1" lang="ja-JP" altLang="en-US" sz="1300">
              <a:latin typeface="ＭＳ Ｐゴシック"/>
              <a:ea typeface="ＭＳ Ｐゴシック"/>
            </a:rPr>
            <a:t>　民生費については、</a:t>
          </a:r>
          <a:r>
            <a:rPr kumimoji="1" lang="en-US" altLang="ja-JP" sz="1300">
              <a:latin typeface="ＭＳ Ｐゴシック"/>
              <a:ea typeface="ＭＳ Ｐゴシック"/>
            </a:rPr>
            <a:t>H30</a:t>
          </a:r>
          <a:r>
            <a:rPr kumimoji="1" lang="ja-JP" altLang="en-US" sz="1300">
              <a:latin typeface="ＭＳ Ｐゴシック"/>
              <a:ea typeface="ＭＳ Ｐゴシック"/>
            </a:rPr>
            <a:t>年度の福祉施設整備の事業完了により一時的に減少し、</a:t>
          </a:r>
          <a:r>
            <a:rPr kumimoji="1" lang="en-US" altLang="ja-JP" sz="1300">
              <a:latin typeface="ＭＳ Ｐゴシック"/>
              <a:ea typeface="ＭＳ Ｐゴシック"/>
            </a:rPr>
            <a:t>R3</a:t>
          </a:r>
          <a:r>
            <a:rPr kumimoji="1" lang="ja-JP" altLang="en-US" sz="1300">
              <a:latin typeface="ＭＳ Ｐゴシック"/>
              <a:ea typeface="ＭＳ Ｐゴシック"/>
            </a:rPr>
            <a:t>年度で保健センターの空調整備工事の皆減があったものの、子育て世帯への臨時特別給付金事業や住民税非課税世帯等に対する臨時特別給付金事業により増加している。</a:t>
          </a:r>
        </a:p>
        <a:p>
          <a:r>
            <a:rPr kumimoji="1" lang="ja-JP" altLang="en-US" sz="1300">
              <a:latin typeface="ＭＳ Ｐゴシック"/>
              <a:ea typeface="ＭＳ Ｐゴシック"/>
            </a:rPr>
            <a:t>　教育費については、</a:t>
          </a:r>
          <a:r>
            <a:rPr kumimoji="1" lang="en-US" altLang="ja-JP" sz="1300">
              <a:latin typeface="ＭＳ Ｐゴシック"/>
              <a:ea typeface="ＭＳ Ｐゴシック"/>
            </a:rPr>
            <a:t>ICT</a:t>
          </a:r>
          <a:r>
            <a:rPr kumimoji="1" lang="ja-JP" altLang="en-US" sz="1300">
              <a:latin typeface="ＭＳ Ｐゴシック"/>
              <a:ea typeface="ＭＳ Ｐゴシック"/>
            </a:rPr>
            <a:t>教育環境整備事業の完了により減少している。</a:t>
          </a:r>
        </a:p>
        <a:p>
          <a:r>
            <a:rPr kumimoji="1" lang="ja-JP" altLang="en-US" sz="1300">
              <a:latin typeface="ＭＳ Ｐゴシック"/>
              <a:ea typeface="ＭＳ Ｐゴシック"/>
            </a:rPr>
            <a:t>　災害復旧事業費については、</a:t>
          </a:r>
          <a:r>
            <a:rPr kumimoji="1" lang="en-US" altLang="ja-JP" sz="1300">
              <a:latin typeface="ＭＳ Ｐゴシック"/>
              <a:ea typeface="ＭＳ Ｐゴシック"/>
            </a:rPr>
            <a:t>H26</a:t>
          </a:r>
          <a:r>
            <a:rPr kumimoji="1" lang="ja-JP" altLang="en-US" sz="1300">
              <a:latin typeface="ＭＳ Ｐゴシック"/>
              <a:ea typeface="ＭＳ Ｐゴシック"/>
            </a:rPr>
            <a:t>年度に台風による大規模災害があったことにより、類似団体平均を大きく上回っていたが、</a:t>
          </a:r>
          <a:r>
            <a:rPr kumimoji="1" lang="en-US" altLang="ja-JP" sz="1300">
              <a:latin typeface="ＭＳ Ｐゴシック"/>
              <a:ea typeface="ＭＳ Ｐゴシック"/>
            </a:rPr>
            <a:t>H29</a:t>
          </a:r>
          <a:r>
            <a:rPr kumimoji="1" lang="ja-JP" altLang="en-US" sz="1300">
              <a:latin typeface="ＭＳ Ｐゴシック"/>
              <a:ea typeface="ＭＳ Ｐゴシック"/>
            </a:rPr>
            <a:t>年度以降は大きな災害もなく減少傾向にある。　</a:t>
          </a:r>
          <a:r>
            <a:rPr kumimoji="1" lang="en-US" altLang="ja-JP" sz="1300">
              <a:latin typeface="ＭＳ Ｐゴシック"/>
              <a:ea typeface="ＭＳ Ｐゴシック"/>
            </a:rPr>
            <a:t>R3</a:t>
          </a:r>
          <a:r>
            <a:rPr kumimoji="1" lang="ja-JP" altLang="en-US" sz="1300">
              <a:latin typeface="ＭＳ Ｐゴシック"/>
              <a:ea typeface="ＭＳ Ｐゴシック"/>
            </a:rPr>
            <a:t>年度は村道竹屋敷線等の過年災事業により前年度より微増している。</a:t>
          </a:r>
        </a:p>
        <a:p>
          <a:r>
            <a:rPr kumimoji="1" lang="ja-JP" altLang="en-US" sz="1300">
              <a:latin typeface="ＭＳ Ｐゴシック"/>
              <a:ea typeface="ＭＳ Ｐゴシック"/>
            </a:rPr>
            <a:t>　商工費については、</a:t>
          </a:r>
          <a:r>
            <a:rPr kumimoji="1" lang="en-US" altLang="ja-JP" sz="1300">
              <a:latin typeface="ＭＳ Ｐゴシック"/>
              <a:ea typeface="ＭＳ Ｐゴシック"/>
            </a:rPr>
            <a:t>H28</a:t>
          </a:r>
          <a:r>
            <a:rPr kumimoji="1" lang="ja-JP" altLang="en-US" sz="1300">
              <a:latin typeface="ＭＳ Ｐゴシック"/>
              <a:ea typeface="ＭＳ Ｐゴシック"/>
            </a:rPr>
            <a:t>年度の観光施設火災による建設事業及び温泉施設の大規模増改築事業による大幅な増額、</a:t>
          </a:r>
          <a:r>
            <a:rPr kumimoji="1" lang="en-US" altLang="ja-JP" sz="1300">
              <a:latin typeface="ＭＳ Ｐゴシック"/>
              <a:ea typeface="ＭＳ Ｐゴシック"/>
            </a:rPr>
            <a:t>H29</a:t>
          </a:r>
          <a:r>
            <a:rPr kumimoji="1" lang="ja-JP" altLang="en-US" sz="1300">
              <a:latin typeface="ＭＳ Ｐゴシック"/>
              <a:ea typeface="ＭＳ Ｐゴシック"/>
            </a:rPr>
            <a:t>年度以降引き続き温泉施設の建設事業を実施したことで</a:t>
          </a:r>
          <a:r>
            <a:rPr kumimoji="1" lang="en-US" altLang="ja-JP" sz="1300">
              <a:latin typeface="ＭＳ Ｐゴシック"/>
              <a:ea typeface="ＭＳ Ｐゴシック"/>
            </a:rPr>
            <a:t>H30</a:t>
          </a:r>
          <a:r>
            <a:rPr kumimoji="1" lang="ja-JP" altLang="en-US" sz="1300">
              <a:latin typeface="ＭＳ Ｐゴシック"/>
              <a:ea typeface="ＭＳ Ｐゴシック"/>
            </a:rPr>
            <a:t>年度にピークを迎えた。</a:t>
          </a:r>
          <a:r>
            <a:rPr kumimoji="1" lang="en-US" altLang="ja-JP" sz="1300">
              <a:latin typeface="ＭＳ Ｐゴシック"/>
              <a:ea typeface="ＭＳ Ｐゴシック"/>
            </a:rPr>
            <a:t>R1</a:t>
          </a:r>
          <a:r>
            <a:rPr kumimoji="1" lang="ja-JP" altLang="en-US" sz="1300">
              <a:latin typeface="ＭＳ Ｐゴシック"/>
              <a:ea typeface="ＭＳ Ｐゴシック"/>
            </a:rPr>
            <a:t>年度にモネの庭の再整備事業等を実施し、</a:t>
          </a:r>
          <a:r>
            <a:rPr kumimoji="1" lang="en-US" altLang="ja-JP" sz="1300">
              <a:latin typeface="ＭＳ Ｐゴシック"/>
              <a:ea typeface="ＭＳ Ｐゴシック"/>
            </a:rPr>
            <a:t>R2</a:t>
          </a:r>
          <a:r>
            <a:rPr kumimoji="1" lang="ja-JP" altLang="en-US" sz="1300">
              <a:latin typeface="ＭＳ Ｐゴシック"/>
              <a:ea typeface="ＭＳ Ｐゴシック"/>
            </a:rPr>
            <a:t>年度に</a:t>
          </a:r>
          <a:endParaRPr kumimoji="1" lang="en-US" altLang="ja-JP" sz="1300">
            <a:latin typeface="ＭＳ Ｐゴシック"/>
            <a:ea typeface="ＭＳ Ｐゴシック"/>
          </a:endParaRPr>
        </a:p>
        <a:p>
          <a:r>
            <a:rPr kumimoji="1" lang="ja-JP" altLang="en-US" sz="1300">
              <a:latin typeface="ＭＳ Ｐゴシック"/>
              <a:ea typeface="ＭＳ Ｐゴシック"/>
            </a:rPr>
            <a:t>　小水力発電詳細設計を行っているが、</a:t>
          </a:r>
          <a:r>
            <a:rPr kumimoji="1" lang="en-US" altLang="ja-JP" sz="1300">
              <a:latin typeface="ＭＳ Ｐゴシック"/>
              <a:ea typeface="ＭＳ Ｐゴシック"/>
            </a:rPr>
            <a:t>R3</a:t>
          </a:r>
          <a:r>
            <a:rPr kumimoji="1" lang="ja-JP" altLang="en-US" sz="1300">
              <a:latin typeface="ＭＳ Ｐゴシック"/>
              <a:ea typeface="ＭＳ Ｐゴシック"/>
            </a:rPr>
            <a:t>年度は事業の完了により大幅に減少した。しかしながら、引き続き類似団体平均を上回る数値となっている。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財政調整基金は、</a:t>
          </a:r>
          <a:r>
            <a:rPr kumimoji="1" lang="en-US" altLang="ja-JP" sz="1200">
              <a:latin typeface="ＭＳ ゴシック"/>
              <a:ea typeface="ＭＳ ゴシック"/>
            </a:rPr>
            <a:t>R1</a:t>
          </a:r>
          <a:r>
            <a:rPr kumimoji="1" lang="ja-JP" altLang="en-US" sz="1200">
              <a:latin typeface="ＭＳ ゴシック"/>
              <a:ea typeface="ＭＳ ゴシック"/>
            </a:rPr>
            <a:t>年度に一般社団法人北川村振興公社設立の出資金に充てるために</a:t>
          </a:r>
          <a:r>
            <a:rPr kumimoji="1" lang="en-US" altLang="ja-JP" sz="1200">
              <a:latin typeface="ＭＳ ゴシック"/>
              <a:ea typeface="ＭＳ ゴシック"/>
            </a:rPr>
            <a:t>72,000</a:t>
          </a:r>
          <a:r>
            <a:rPr kumimoji="1" lang="ja-JP" altLang="en-US" sz="1200">
              <a:latin typeface="ＭＳ ゴシック"/>
              <a:ea typeface="ＭＳ ゴシック"/>
            </a:rPr>
            <a:t>千円の取り崩しを行ったが、それ以降は利子等の積立により徐々に増加している。</a:t>
          </a:r>
          <a:r>
            <a:rPr kumimoji="1" lang="en-US" altLang="ja-JP" sz="1200">
              <a:latin typeface="ＭＳ ゴシック"/>
              <a:ea typeface="ＭＳ ゴシック"/>
            </a:rPr>
            <a:t>H29</a:t>
          </a:r>
          <a:r>
            <a:rPr kumimoji="1" lang="ja-JP" altLang="en-US" sz="1200">
              <a:latin typeface="ＭＳ ゴシック"/>
              <a:ea typeface="ＭＳ ゴシック"/>
            </a:rPr>
            <a:t>年度に△</a:t>
          </a:r>
          <a:r>
            <a:rPr kumimoji="1" lang="en-US" altLang="ja-JP" sz="1200">
              <a:latin typeface="ＭＳ ゴシック"/>
              <a:ea typeface="ＭＳ ゴシック"/>
            </a:rPr>
            <a:t>200,000</a:t>
          </a:r>
          <a:r>
            <a:rPr kumimoji="1" lang="ja-JP" altLang="en-US" sz="1200">
              <a:latin typeface="ＭＳ ゴシック"/>
              <a:ea typeface="ＭＳ ゴシック"/>
            </a:rPr>
            <a:t>千円となっているが、これは定額運用基金への組み替えを実施したことによる減額であり、事業等への充当によるものではない。</a:t>
          </a:r>
        </a:p>
        <a:p>
          <a:r>
            <a:rPr kumimoji="1" lang="ja-JP" altLang="en-US" sz="1200">
              <a:latin typeface="ＭＳ ゴシック"/>
              <a:ea typeface="ＭＳ ゴシック"/>
            </a:rPr>
            <a:t>　今後、野友地区での県営圃場整備事業の用地として土地開発基金で購入している農地を一般会計で買い戻す費用に財政調整基金を充当する見込みであり、</a:t>
          </a:r>
          <a:r>
            <a:rPr kumimoji="1" lang="en-US" altLang="ja-JP" sz="1200">
              <a:latin typeface="ＭＳ ゴシック"/>
              <a:ea typeface="ＭＳ ゴシック"/>
            </a:rPr>
            <a:t>R4</a:t>
          </a:r>
          <a:r>
            <a:rPr kumimoji="1" lang="ja-JP" altLang="en-US" sz="1200">
              <a:latin typeface="ＭＳ ゴシック"/>
              <a:ea typeface="ＭＳ ゴシック"/>
            </a:rPr>
            <a:t>年度に大幅な減少が見込まれる。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533400</xdr:colOff>
      <xdr:row>32</xdr:row>
      <xdr:rowOff>29210</xdr:rowOff>
    </xdr:from>
    <xdr:to xmlns:xdr="http://schemas.openxmlformats.org/drawingml/2006/spreadsheetDrawing">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高知県北川村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各会計は、各年度とも黒字会計となっており、今後も黒字で推移していくと見込まれる。</a:t>
          </a:r>
        </a:p>
        <a:p>
          <a:r>
            <a:rPr kumimoji="1" lang="ja-JP" altLang="en-US" sz="1400">
              <a:latin typeface="ＭＳ ゴシック"/>
              <a:ea typeface="ＭＳ ゴシック"/>
            </a:rPr>
            <a:t>　しかし、一般会計から法定外繰出（赤字補てん）を実施している特別会計もあり、今後は各特別会計の事業の見直し、適正な運営が行えるよう歳入確保と歳出削減に努める。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7"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8"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0" zoomScaleNormal="80"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138</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5</v>
      </c>
      <c r="BW3" s="137"/>
      <c r="BX3" s="137"/>
      <c r="BY3" s="137"/>
      <c r="BZ3" s="137"/>
      <c r="CA3" s="137"/>
      <c r="CB3" s="137"/>
      <c r="CC3" s="164"/>
      <c r="CD3" s="10" t="s">
        <v>10</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2513034</v>
      </c>
      <c r="BO4" s="216"/>
      <c r="BP4" s="216"/>
      <c r="BQ4" s="216"/>
      <c r="BR4" s="216"/>
      <c r="BS4" s="216"/>
      <c r="BT4" s="216"/>
      <c r="BU4" s="219"/>
      <c r="BV4" s="213">
        <v>2391888</v>
      </c>
      <c r="BW4" s="216"/>
      <c r="BX4" s="216"/>
      <c r="BY4" s="216"/>
      <c r="BZ4" s="216"/>
      <c r="CA4" s="216"/>
      <c r="CB4" s="216"/>
      <c r="CC4" s="219"/>
      <c r="CD4" s="222" t="s">
        <v>158</v>
      </c>
      <c r="CE4" s="223"/>
      <c r="CF4" s="223"/>
      <c r="CG4" s="223"/>
      <c r="CH4" s="223"/>
      <c r="CI4" s="223"/>
      <c r="CJ4" s="223"/>
      <c r="CK4" s="223"/>
      <c r="CL4" s="223"/>
      <c r="CM4" s="223"/>
      <c r="CN4" s="223"/>
      <c r="CO4" s="223"/>
      <c r="CP4" s="223"/>
      <c r="CQ4" s="223"/>
      <c r="CR4" s="223"/>
      <c r="CS4" s="226"/>
      <c r="CT4" s="229">
        <v>13.5</v>
      </c>
      <c r="CU4" s="237"/>
      <c r="CV4" s="237"/>
      <c r="CW4" s="237"/>
      <c r="CX4" s="237"/>
      <c r="CY4" s="237"/>
      <c r="CZ4" s="237"/>
      <c r="DA4" s="245"/>
      <c r="DB4" s="229">
        <v>1.6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159</v>
      </c>
      <c r="AN5" s="58"/>
      <c r="AO5" s="58"/>
      <c r="AP5" s="58"/>
      <c r="AQ5" s="58"/>
      <c r="AR5" s="58"/>
      <c r="AS5" s="58"/>
      <c r="AT5" s="63"/>
      <c r="AU5" s="182" t="s">
        <v>76</v>
      </c>
      <c r="AV5" s="139"/>
      <c r="AW5" s="139"/>
      <c r="AX5" s="139"/>
      <c r="AY5" s="190" t="s">
        <v>147</v>
      </c>
      <c r="AZ5" s="198"/>
      <c r="BA5" s="198"/>
      <c r="BB5" s="198"/>
      <c r="BC5" s="198"/>
      <c r="BD5" s="198"/>
      <c r="BE5" s="198"/>
      <c r="BF5" s="198"/>
      <c r="BG5" s="198"/>
      <c r="BH5" s="198"/>
      <c r="BI5" s="198"/>
      <c r="BJ5" s="198"/>
      <c r="BK5" s="198"/>
      <c r="BL5" s="198"/>
      <c r="BM5" s="209"/>
      <c r="BN5" s="214">
        <v>2312281</v>
      </c>
      <c r="BO5" s="217"/>
      <c r="BP5" s="217"/>
      <c r="BQ5" s="217"/>
      <c r="BR5" s="217"/>
      <c r="BS5" s="217"/>
      <c r="BT5" s="217"/>
      <c r="BU5" s="220"/>
      <c r="BV5" s="214">
        <v>2347358</v>
      </c>
      <c r="BW5" s="217"/>
      <c r="BX5" s="217"/>
      <c r="BY5" s="217"/>
      <c r="BZ5" s="217"/>
      <c r="CA5" s="217"/>
      <c r="CB5" s="217"/>
      <c r="CC5" s="220"/>
      <c r="CD5" s="192" t="s">
        <v>161</v>
      </c>
      <c r="CE5" s="111"/>
      <c r="CF5" s="111"/>
      <c r="CG5" s="111"/>
      <c r="CH5" s="111"/>
      <c r="CI5" s="111"/>
      <c r="CJ5" s="111"/>
      <c r="CK5" s="111"/>
      <c r="CL5" s="111"/>
      <c r="CM5" s="111"/>
      <c r="CN5" s="111"/>
      <c r="CO5" s="111"/>
      <c r="CP5" s="111"/>
      <c r="CQ5" s="111"/>
      <c r="CR5" s="111"/>
      <c r="CS5" s="211"/>
      <c r="CT5" s="230">
        <v>79.099999999999994</v>
      </c>
      <c r="CU5" s="238"/>
      <c r="CV5" s="238"/>
      <c r="CW5" s="238"/>
      <c r="CX5" s="238"/>
      <c r="CY5" s="238"/>
      <c r="CZ5" s="238"/>
      <c r="DA5" s="246"/>
      <c r="DB5" s="230">
        <v>89.7</v>
      </c>
      <c r="DC5" s="238"/>
      <c r="DD5" s="238"/>
      <c r="DE5" s="238"/>
      <c r="DF5" s="238"/>
      <c r="DG5" s="238"/>
      <c r="DH5" s="238"/>
      <c r="DI5" s="246"/>
    </row>
    <row r="6" spans="1:119" ht="18.75" customHeight="1">
      <c r="A6" s="2"/>
      <c r="B6" s="8" t="s">
        <v>162</v>
      </c>
      <c r="C6" s="25"/>
      <c r="D6" s="25"/>
      <c r="E6" s="47"/>
      <c r="F6" s="47"/>
      <c r="G6" s="47"/>
      <c r="H6" s="47"/>
      <c r="I6" s="47"/>
      <c r="J6" s="47"/>
      <c r="K6" s="47"/>
      <c r="L6" s="47" t="s">
        <v>166</v>
      </c>
      <c r="M6" s="47"/>
      <c r="N6" s="47"/>
      <c r="O6" s="47"/>
      <c r="P6" s="47"/>
      <c r="Q6" s="47"/>
      <c r="R6" s="50"/>
      <c r="S6" s="50"/>
      <c r="T6" s="50"/>
      <c r="U6" s="50"/>
      <c r="V6" s="115"/>
      <c r="W6" s="130" t="s">
        <v>167</v>
      </c>
      <c r="X6" s="56"/>
      <c r="Y6" s="56"/>
      <c r="Z6" s="56"/>
      <c r="AA6" s="56"/>
      <c r="AB6" s="25"/>
      <c r="AC6" s="145" t="s">
        <v>168</v>
      </c>
      <c r="AD6" s="153"/>
      <c r="AE6" s="153"/>
      <c r="AF6" s="153"/>
      <c r="AG6" s="153"/>
      <c r="AH6" s="153"/>
      <c r="AI6" s="153"/>
      <c r="AJ6" s="153"/>
      <c r="AK6" s="153"/>
      <c r="AL6" s="167"/>
      <c r="AM6" s="175" t="s">
        <v>80</v>
      </c>
      <c r="AN6" s="58"/>
      <c r="AO6" s="58"/>
      <c r="AP6" s="58"/>
      <c r="AQ6" s="58"/>
      <c r="AR6" s="58"/>
      <c r="AS6" s="58"/>
      <c r="AT6" s="63"/>
      <c r="AU6" s="182" t="s">
        <v>76</v>
      </c>
      <c r="AV6" s="139"/>
      <c r="AW6" s="139"/>
      <c r="AX6" s="139"/>
      <c r="AY6" s="190" t="s">
        <v>173</v>
      </c>
      <c r="AZ6" s="198"/>
      <c r="BA6" s="198"/>
      <c r="BB6" s="198"/>
      <c r="BC6" s="198"/>
      <c r="BD6" s="198"/>
      <c r="BE6" s="198"/>
      <c r="BF6" s="198"/>
      <c r="BG6" s="198"/>
      <c r="BH6" s="198"/>
      <c r="BI6" s="198"/>
      <c r="BJ6" s="198"/>
      <c r="BK6" s="198"/>
      <c r="BL6" s="198"/>
      <c r="BM6" s="209"/>
      <c r="BN6" s="214">
        <v>200753</v>
      </c>
      <c r="BO6" s="217"/>
      <c r="BP6" s="217"/>
      <c r="BQ6" s="217"/>
      <c r="BR6" s="217"/>
      <c r="BS6" s="217"/>
      <c r="BT6" s="217"/>
      <c r="BU6" s="220"/>
      <c r="BV6" s="214">
        <v>44530</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79.099999999999994</v>
      </c>
      <c r="CU6" s="239"/>
      <c r="CV6" s="239"/>
      <c r="CW6" s="239"/>
      <c r="CX6" s="239"/>
      <c r="CY6" s="239"/>
      <c r="CZ6" s="239"/>
      <c r="DA6" s="247"/>
      <c r="DB6" s="231">
        <v>89.7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76</v>
      </c>
      <c r="AV7" s="139"/>
      <c r="AW7" s="139"/>
      <c r="AX7" s="139"/>
      <c r="AY7" s="190" t="s">
        <v>176</v>
      </c>
      <c r="AZ7" s="198"/>
      <c r="BA7" s="198"/>
      <c r="BB7" s="198"/>
      <c r="BC7" s="198"/>
      <c r="BD7" s="198"/>
      <c r="BE7" s="198"/>
      <c r="BF7" s="198"/>
      <c r="BG7" s="198"/>
      <c r="BH7" s="198"/>
      <c r="BI7" s="198"/>
      <c r="BJ7" s="198"/>
      <c r="BK7" s="198"/>
      <c r="BL7" s="198"/>
      <c r="BM7" s="209"/>
      <c r="BN7" s="214">
        <v>25773</v>
      </c>
      <c r="BO7" s="217"/>
      <c r="BP7" s="217"/>
      <c r="BQ7" s="217"/>
      <c r="BR7" s="217"/>
      <c r="BS7" s="217"/>
      <c r="BT7" s="217"/>
      <c r="BU7" s="220"/>
      <c r="BV7" s="214">
        <v>25170</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1296268</v>
      </c>
      <c r="CU7" s="217"/>
      <c r="CV7" s="217"/>
      <c r="CW7" s="217"/>
      <c r="CX7" s="217"/>
      <c r="CY7" s="217"/>
      <c r="CZ7" s="217"/>
      <c r="DA7" s="220"/>
      <c r="DB7" s="214">
        <v>1184018</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178</v>
      </c>
      <c r="AN8" s="58"/>
      <c r="AO8" s="58"/>
      <c r="AP8" s="58"/>
      <c r="AQ8" s="58"/>
      <c r="AR8" s="58"/>
      <c r="AS8" s="58"/>
      <c r="AT8" s="63"/>
      <c r="AU8" s="182" t="s">
        <v>76</v>
      </c>
      <c r="AV8" s="139"/>
      <c r="AW8" s="139"/>
      <c r="AX8" s="139"/>
      <c r="AY8" s="190" t="s">
        <v>181</v>
      </c>
      <c r="AZ8" s="198"/>
      <c r="BA8" s="198"/>
      <c r="BB8" s="198"/>
      <c r="BC8" s="198"/>
      <c r="BD8" s="198"/>
      <c r="BE8" s="198"/>
      <c r="BF8" s="198"/>
      <c r="BG8" s="198"/>
      <c r="BH8" s="198"/>
      <c r="BI8" s="198"/>
      <c r="BJ8" s="198"/>
      <c r="BK8" s="198"/>
      <c r="BL8" s="198"/>
      <c r="BM8" s="209"/>
      <c r="BN8" s="214">
        <v>174980</v>
      </c>
      <c r="BO8" s="217"/>
      <c r="BP8" s="217"/>
      <c r="BQ8" s="217"/>
      <c r="BR8" s="217"/>
      <c r="BS8" s="217"/>
      <c r="BT8" s="217"/>
      <c r="BU8" s="220"/>
      <c r="BV8" s="214">
        <v>19360</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0.2</v>
      </c>
      <c r="CU8" s="240"/>
      <c r="CV8" s="240"/>
      <c r="CW8" s="240"/>
      <c r="CX8" s="240"/>
      <c r="CY8" s="240"/>
      <c r="CZ8" s="240"/>
      <c r="DA8" s="248"/>
      <c r="DB8" s="232">
        <v>0.2</v>
      </c>
      <c r="DC8" s="240"/>
      <c r="DD8" s="240"/>
      <c r="DE8" s="240"/>
      <c r="DF8" s="240"/>
      <c r="DG8" s="240"/>
      <c r="DH8" s="240"/>
      <c r="DI8" s="248"/>
    </row>
    <row r="9" spans="1:119" ht="18.75" customHeight="1">
      <c r="A9" s="2"/>
      <c r="B9" s="10" t="s">
        <v>21</v>
      </c>
      <c r="C9" s="27"/>
      <c r="D9" s="27"/>
      <c r="E9" s="27"/>
      <c r="F9" s="27"/>
      <c r="G9" s="27"/>
      <c r="H9" s="27"/>
      <c r="I9" s="27"/>
      <c r="J9" s="27"/>
      <c r="K9" s="31"/>
      <c r="L9" s="65" t="s">
        <v>15</v>
      </c>
      <c r="M9" s="74"/>
      <c r="N9" s="74"/>
      <c r="O9" s="74"/>
      <c r="P9" s="74"/>
      <c r="Q9" s="86"/>
      <c r="R9" s="97">
        <v>1146</v>
      </c>
      <c r="S9" s="106"/>
      <c r="T9" s="106"/>
      <c r="U9" s="106"/>
      <c r="V9" s="117"/>
      <c r="W9" s="127" t="s">
        <v>184</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76</v>
      </c>
      <c r="AV9" s="139"/>
      <c r="AW9" s="139"/>
      <c r="AX9" s="139"/>
      <c r="AY9" s="190" t="s">
        <v>77</v>
      </c>
      <c r="AZ9" s="198"/>
      <c r="BA9" s="198"/>
      <c r="BB9" s="198"/>
      <c r="BC9" s="198"/>
      <c r="BD9" s="198"/>
      <c r="BE9" s="198"/>
      <c r="BF9" s="198"/>
      <c r="BG9" s="198"/>
      <c r="BH9" s="198"/>
      <c r="BI9" s="198"/>
      <c r="BJ9" s="198"/>
      <c r="BK9" s="198"/>
      <c r="BL9" s="198"/>
      <c r="BM9" s="209"/>
      <c r="BN9" s="214">
        <v>155620</v>
      </c>
      <c r="BO9" s="217"/>
      <c r="BP9" s="217"/>
      <c r="BQ9" s="217"/>
      <c r="BR9" s="217"/>
      <c r="BS9" s="217"/>
      <c r="BT9" s="217"/>
      <c r="BU9" s="220"/>
      <c r="BV9" s="214">
        <v>-71507</v>
      </c>
      <c r="BW9" s="217"/>
      <c r="BX9" s="217"/>
      <c r="BY9" s="217"/>
      <c r="BZ9" s="217"/>
      <c r="CA9" s="217"/>
      <c r="CB9" s="217"/>
      <c r="CC9" s="220"/>
      <c r="CD9" s="192" t="s">
        <v>74</v>
      </c>
      <c r="CE9" s="111"/>
      <c r="CF9" s="111"/>
      <c r="CG9" s="111"/>
      <c r="CH9" s="111"/>
      <c r="CI9" s="111"/>
      <c r="CJ9" s="111"/>
      <c r="CK9" s="111"/>
      <c r="CL9" s="111"/>
      <c r="CM9" s="111"/>
      <c r="CN9" s="111"/>
      <c r="CO9" s="111"/>
      <c r="CP9" s="111"/>
      <c r="CQ9" s="111"/>
      <c r="CR9" s="111"/>
      <c r="CS9" s="211"/>
      <c r="CT9" s="230">
        <v>10.6</v>
      </c>
      <c r="CU9" s="238"/>
      <c r="CV9" s="238"/>
      <c r="CW9" s="238"/>
      <c r="CX9" s="238"/>
      <c r="CY9" s="238"/>
      <c r="CZ9" s="238"/>
      <c r="DA9" s="246"/>
      <c r="DB9" s="230">
        <v>11.2</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1294</v>
      </c>
      <c r="S10" s="80"/>
      <c r="T10" s="80"/>
      <c r="U10" s="80"/>
      <c r="V10" s="118"/>
      <c r="W10" s="128"/>
      <c r="X10" s="54"/>
      <c r="Y10" s="54"/>
      <c r="Z10" s="54"/>
      <c r="AA10" s="54"/>
      <c r="AB10" s="54"/>
      <c r="AC10" s="54"/>
      <c r="AD10" s="54"/>
      <c r="AE10" s="54"/>
      <c r="AF10" s="54"/>
      <c r="AG10" s="54"/>
      <c r="AH10" s="54"/>
      <c r="AI10" s="54"/>
      <c r="AJ10" s="54"/>
      <c r="AK10" s="54"/>
      <c r="AL10" s="165"/>
      <c r="AM10" s="175" t="s">
        <v>189</v>
      </c>
      <c r="AN10" s="58"/>
      <c r="AO10" s="58"/>
      <c r="AP10" s="58"/>
      <c r="AQ10" s="58"/>
      <c r="AR10" s="58"/>
      <c r="AS10" s="58"/>
      <c r="AT10" s="63"/>
      <c r="AU10" s="182" t="s">
        <v>192</v>
      </c>
      <c r="AV10" s="139"/>
      <c r="AW10" s="139"/>
      <c r="AX10" s="139"/>
      <c r="AY10" s="190" t="s">
        <v>193</v>
      </c>
      <c r="AZ10" s="198"/>
      <c r="BA10" s="198"/>
      <c r="BB10" s="198"/>
      <c r="BC10" s="198"/>
      <c r="BD10" s="198"/>
      <c r="BE10" s="198"/>
      <c r="BF10" s="198"/>
      <c r="BG10" s="198"/>
      <c r="BH10" s="198"/>
      <c r="BI10" s="198"/>
      <c r="BJ10" s="198"/>
      <c r="BK10" s="198"/>
      <c r="BL10" s="198"/>
      <c r="BM10" s="209"/>
      <c r="BN10" s="214">
        <v>17308</v>
      </c>
      <c r="BO10" s="217"/>
      <c r="BP10" s="217"/>
      <c r="BQ10" s="217"/>
      <c r="BR10" s="217"/>
      <c r="BS10" s="217"/>
      <c r="BT10" s="217"/>
      <c r="BU10" s="220"/>
      <c r="BV10" s="214">
        <v>3406</v>
      </c>
      <c r="BW10" s="217"/>
      <c r="BX10" s="217"/>
      <c r="BY10" s="217"/>
      <c r="BZ10" s="217"/>
      <c r="CA10" s="217"/>
      <c r="CB10" s="217"/>
      <c r="CC10" s="220"/>
      <c r="CD10" s="222" t="s">
        <v>194</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197</v>
      </c>
      <c r="M11" s="59"/>
      <c r="N11" s="59"/>
      <c r="O11" s="59"/>
      <c r="P11" s="59"/>
      <c r="Q11" s="64"/>
      <c r="R11" s="98" t="s">
        <v>198</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192</v>
      </c>
      <c r="AV11" s="139"/>
      <c r="AW11" s="139"/>
      <c r="AX11" s="139"/>
      <c r="AY11" s="190" t="s">
        <v>200</v>
      </c>
      <c r="AZ11" s="198"/>
      <c r="BA11" s="198"/>
      <c r="BB11" s="198"/>
      <c r="BC11" s="198"/>
      <c r="BD11" s="198"/>
      <c r="BE11" s="198"/>
      <c r="BF11" s="198"/>
      <c r="BG11" s="198"/>
      <c r="BH11" s="198"/>
      <c r="BI11" s="198"/>
      <c r="BJ11" s="198"/>
      <c r="BK11" s="198"/>
      <c r="BL11" s="198"/>
      <c r="BM11" s="209"/>
      <c r="BN11" s="214">
        <v>13900</v>
      </c>
      <c r="BO11" s="217"/>
      <c r="BP11" s="217"/>
      <c r="BQ11" s="217"/>
      <c r="BR11" s="217"/>
      <c r="BS11" s="217"/>
      <c r="BT11" s="217"/>
      <c r="BU11" s="220"/>
      <c r="BV11" s="214">
        <v>18900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204</v>
      </c>
      <c r="CU11" s="240"/>
      <c r="CV11" s="240"/>
      <c r="CW11" s="240"/>
      <c r="CX11" s="240"/>
      <c r="CY11" s="240"/>
      <c r="CZ11" s="240"/>
      <c r="DA11" s="248"/>
      <c r="DB11" s="232" t="s">
        <v>204</v>
      </c>
      <c r="DC11" s="240"/>
      <c r="DD11" s="240"/>
      <c r="DE11" s="240"/>
      <c r="DF11" s="240"/>
      <c r="DG11" s="240"/>
      <c r="DH11" s="240"/>
      <c r="DI11" s="248"/>
    </row>
    <row r="12" spans="1:119" ht="18.75" customHeight="1">
      <c r="A12" s="2"/>
      <c r="B12" s="11" t="s">
        <v>65</v>
      </c>
      <c r="C12" s="28"/>
      <c r="D12" s="28"/>
      <c r="E12" s="28"/>
      <c r="F12" s="28"/>
      <c r="G12" s="28"/>
      <c r="H12" s="28"/>
      <c r="I12" s="28"/>
      <c r="J12" s="28"/>
      <c r="K12" s="60"/>
      <c r="L12" s="66" t="s">
        <v>205</v>
      </c>
      <c r="M12" s="75"/>
      <c r="N12" s="75"/>
      <c r="O12" s="75"/>
      <c r="P12" s="75"/>
      <c r="Q12" s="87"/>
      <c r="R12" s="99">
        <v>1222</v>
      </c>
      <c r="S12" s="108"/>
      <c r="T12" s="108"/>
      <c r="U12" s="108"/>
      <c r="V12" s="120"/>
      <c r="W12" s="132" t="s">
        <v>10</v>
      </c>
      <c r="X12" s="139"/>
      <c r="Y12" s="139"/>
      <c r="Z12" s="139"/>
      <c r="AA12" s="139"/>
      <c r="AB12" s="144"/>
      <c r="AC12" s="148" t="s">
        <v>120</v>
      </c>
      <c r="AD12" s="155"/>
      <c r="AE12" s="155"/>
      <c r="AF12" s="155"/>
      <c r="AG12" s="158"/>
      <c r="AH12" s="148" t="s">
        <v>208</v>
      </c>
      <c r="AI12" s="155"/>
      <c r="AJ12" s="155"/>
      <c r="AK12" s="155"/>
      <c r="AL12" s="170"/>
      <c r="AM12" s="175" t="s">
        <v>209</v>
      </c>
      <c r="AN12" s="58"/>
      <c r="AO12" s="58"/>
      <c r="AP12" s="58"/>
      <c r="AQ12" s="58"/>
      <c r="AR12" s="58"/>
      <c r="AS12" s="58"/>
      <c r="AT12" s="63"/>
      <c r="AU12" s="182" t="s">
        <v>76</v>
      </c>
      <c r="AV12" s="139"/>
      <c r="AW12" s="139"/>
      <c r="AX12" s="139"/>
      <c r="AY12" s="190" t="s">
        <v>213</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214</v>
      </c>
      <c r="CE12" s="111"/>
      <c r="CF12" s="111"/>
      <c r="CG12" s="111"/>
      <c r="CH12" s="111"/>
      <c r="CI12" s="111"/>
      <c r="CJ12" s="111"/>
      <c r="CK12" s="111"/>
      <c r="CL12" s="111"/>
      <c r="CM12" s="111"/>
      <c r="CN12" s="111"/>
      <c r="CO12" s="111"/>
      <c r="CP12" s="111"/>
      <c r="CQ12" s="111"/>
      <c r="CR12" s="111"/>
      <c r="CS12" s="211"/>
      <c r="CT12" s="232" t="s">
        <v>204</v>
      </c>
      <c r="CU12" s="240"/>
      <c r="CV12" s="240"/>
      <c r="CW12" s="240"/>
      <c r="CX12" s="240"/>
      <c r="CY12" s="240"/>
      <c r="CZ12" s="240"/>
      <c r="DA12" s="248"/>
      <c r="DB12" s="232" t="s">
        <v>204</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1215</v>
      </c>
      <c r="S13" s="109"/>
      <c r="T13" s="109"/>
      <c r="U13" s="109"/>
      <c r="V13" s="121"/>
      <c r="W13" s="130" t="s">
        <v>217</v>
      </c>
      <c r="X13" s="56"/>
      <c r="Y13" s="56"/>
      <c r="Z13" s="56"/>
      <c r="AA13" s="56"/>
      <c r="AB13" s="25"/>
      <c r="AC13" s="72">
        <v>195</v>
      </c>
      <c r="AD13" s="80"/>
      <c r="AE13" s="80"/>
      <c r="AF13" s="80"/>
      <c r="AG13" s="84"/>
      <c r="AH13" s="72">
        <v>240</v>
      </c>
      <c r="AI13" s="80"/>
      <c r="AJ13" s="80"/>
      <c r="AK13" s="80"/>
      <c r="AL13" s="118"/>
      <c r="AM13" s="175" t="s">
        <v>219</v>
      </c>
      <c r="AN13" s="58"/>
      <c r="AO13" s="58"/>
      <c r="AP13" s="58"/>
      <c r="AQ13" s="58"/>
      <c r="AR13" s="58"/>
      <c r="AS13" s="58"/>
      <c r="AT13" s="63"/>
      <c r="AU13" s="182" t="s">
        <v>192</v>
      </c>
      <c r="AV13" s="139"/>
      <c r="AW13" s="139"/>
      <c r="AX13" s="139"/>
      <c r="AY13" s="190" t="s">
        <v>221</v>
      </c>
      <c r="AZ13" s="198"/>
      <c r="BA13" s="198"/>
      <c r="BB13" s="198"/>
      <c r="BC13" s="198"/>
      <c r="BD13" s="198"/>
      <c r="BE13" s="198"/>
      <c r="BF13" s="198"/>
      <c r="BG13" s="198"/>
      <c r="BH13" s="198"/>
      <c r="BI13" s="198"/>
      <c r="BJ13" s="198"/>
      <c r="BK13" s="198"/>
      <c r="BL13" s="198"/>
      <c r="BM13" s="209"/>
      <c r="BN13" s="214">
        <v>186828</v>
      </c>
      <c r="BO13" s="217"/>
      <c r="BP13" s="217"/>
      <c r="BQ13" s="217"/>
      <c r="BR13" s="217"/>
      <c r="BS13" s="217"/>
      <c r="BT13" s="217"/>
      <c r="BU13" s="220"/>
      <c r="BV13" s="214">
        <v>-49201</v>
      </c>
      <c r="BW13" s="217"/>
      <c r="BX13" s="217"/>
      <c r="BY13" s="217"/>
      <c r="BZ13" s="217"/>
      <c r="CA13" s="217"/>
      <c r="CB13" s="217"/>
      <c r="CC13" s="220"/>
      <c r="CD13" s="192" t="s">
        <v>222</v>
      </c>
      <c r="CE13" s="111"/>
      <c r="CF13" s="111"/>
      <c r="CG13" s="111"/>
      <c r="CH13" s="111"/>
      <c r="CI13" s="111"/>
      <c r="CJ13" s="111"/>
      <c r="CK13" s="111"/>
      <c r="CL13" s="111"/>
      <c r="CM13" s="111"/>
      <c r="CN13" s="111"/>
      <c r="CO13" s="111"/>
      <c r="CP13" s="111"/>
      <c r="CQ13" s="111"/>
      <c r="CR13" s="111"/>
      <c r="CS13" s="211"/>
      <c r="CT13" s="230">
        <v>-4.2</v>
      </c>
      <c r="CU13" s="238"/>
      <c r="CV13" s="238"/>
      <c r="CW13" s="238"/>
      <c r="CX13" s="238"/>
      <c r="CY13" s="238"/>
      <c r="CZ13" s="238"/>
      <c r="DA13" s="246"/>
      <c r="DB13" s="230">
        <v>-4.7</v>
      </c>
      <c r="DC13" s="238"/>
      <c r="DD13" s="238"/>
      <c r="DE13" s="238"/>
      <c r="DF13" s="238"/>
      <c r="DG13" s="238"/>
      <c r="DH13" s="238"/>
      <c r="DI13" s="246"/>
    </row>
    <row r="14" spans="1:119" ht="18.75" customHeight="1">
      <c r="A14" s="2"/>
      <c r="B14" s="12"/>
      <c r="C14" s="29"/>
      <c r="D14" s="29"/>
      <c r="E14" s="29"/>
      <c r="F14" s="29"/>
      <c r="G14" s="29"/>
      <c r="H14" s="29"/>
      <c r="I14" s="29"/>
      <c r="J14" s="29"/>
      <c r="K14" s="61"/>
      <c r="L14" s="68" t="s">
        <v>226</v>
      </c>
      <c r="M14" s="77"/>
      <c r="N14" s="77"/>
      <c r="O14" s="77"/>
      <c r="P14" s="77"/>
      <c r="Q14" s="89"/>
      <c r="R14" s="100">
        <v>1247</v>
      </c>
      <c r="S14" s="109"/>
      <c r="T14" s="109"/>
      <c r="U14" s="109"/>
      <c r="V14" s="121"/>
      <c r="W14" s="129"/>
      <c r="X14" s="57"/>
      <c r="Y14" s="57"/>
      <c r="Z14" s="57"/>
      <c r="AA14" s="57"/>
      <c r="AB14" s="24"/>
      <c r="AC14" s="149">
        <v>34.299999999999997</v>
      </c>
      <c r="AD14" s="156"/>
      <c r="AE14" s="156"/>
      <c r="AF14" s="156"/>
      <c r="AG14" s="159"/>
      <c r="AH14" s="149">
        <v>35.6</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229</v>
      </c>
      <c r="CE14" s="200"/>
      <c r="CF14" s="200"/>
      <c r="CG14" s="200"/>
      <c r="CH14" s="200"/>
      <c r="CI14" s="200"/>
      <c r="CJ14" s="200"/>
      <c r="CK14" s="200"/>
      <c r="CL14" s="200"/>
      <c r="CM14" s="200"/>
      <c r="CN14" s="200"/>
      <c r="CO14" s="200"/>
      <c r="CP14" s="200"/>
      <c r="CQ14" s="200"/>
      <c r="CR14" s="200"/>
      <c r="CS14" s="212"/>
      <c r="CT14" s="234" t="s">
        <v>204</v>
      </c>
      <c r="CU14" s="242"/>
      <c r="CV14" s="242"/>
      <c r="CW14" s="242"/>
      <c r="CX14" s="242"/>
      <c r="CY14" s="242"/>
      <c r="CZ14" s="242"/>
      <c r="DA14" s="250"/>
      <c r="DB14" s="234" t="s">
        <v>204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1244</v>
      </c>
      <c r="S15" s="109"/>
      <c r="T15" s="109"/>
      <c r="U15" s="109"/>
      <c r="V15" s="121"/>
      <c r="W15" s="130" t="s">
        <v>8</v>
      </c>
      <c r="X15" s="56"/>
      <c r="Y15" s="56"/>
      <c r="Z15" s="56"/>
      <c r="AA15" s="56"/>
      <c r="AB15" s="25"/>
      <c r="AC15" s="72">
        <v>92</v>
      </c>
      <c r="AD15" s="80"/>
      <c r="AE15" s="80"/>
      <c r="AF15" s="80"/>
      <c r="AG15" s="84"/>
      <c r="AH15" s="72">
        <v>113</v>
      </c>
      <c r="AI15" s="80"/>
      <c r="AJ15" s="80"/>
      <c r="AK15" s="80"/>
      <c r="AL15" s="118"/>
      <c r="AM15" s="175"/>
      <c r="AN15" s="58"/>
      <c r="AO15" s="58"/>
      <c r="AP15" s="58"/>
      <c r="AQ15" s="58"/>
      <c r="AR15" s="58"/>
      <c r="AS15" s="58"/>
      <c r="AT15" s="63"/>
      <c r="AU15" s="182"/>
      <c r="AV15" s="139"/>
      <c r="AW15" s="139"/>
      <c r="AX15" s="139"/>
      <c r="AY15" s="189" t="s">
        <v>230</v>
      </c>
      <c r="AZ15" s="197"/>
      <c r="BA15" s="197"/>
      <c r="BB15" s="197"/>
      <c r="BC15" s="197"/>
      <c r="BD15" s="197"/>
      <c r="BE15" s="197"/>
      <c r="BF15" s="197"/>
      <c r="BG15" s="197"/>
      <c r="BH15" s="197"/>
      <c r="BI15" s="197"/>
      <c r="BJ15" s="197"/>
      <c r="BK15" s="197"/>
      <c r="BL15" s="197"/>
      <c r="BM15" s="208"/>
      <c r="BN15" s="213">
        <v>220789</v>
      </c>
      <c r="BO15" s="216"/>
      <c r="BP15" s="216"/>
      <c r="BQ15" s="216"/>
      <c r="BR15" s="216"/>
      <c r="BS15" s="216"/>
      <c r="BT15" s="216"/>
      <c r="BU15" s="219"/>
      <c r="BV15" s="213">
        <v>235294</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49</v>
      </c>
      <c r="M16" s="78"/>
      <c r="N16" s="78"/>
      <c r="O16" s="78"/>
      <c r="P16" s="78"/>
      <c r="Q16" s="90"/>
      <c r="R16" s="101" t="s">
        <v>231</v>
      </c>
      <c r="S16" s="110"/>
      <c r="T16" s="110"/>
      <c r="U16" s="110"/>
      <c r="V16" s="122"/>
      <c r="W16" s="129"/>
      <c r="X16" s="57"/>
      <c r="Y16" s="57"/>
      <c r="Z16" s="57"/>
      <c r="AA16" s="57"/>
      <c r="AB16" s="24"/>
      <c r="AC16" s="149">
        <v>16.2</v>
      </c>
      <c r="AD16" s="156"/>
      <c r="AE16" s="156"/>
      <c r="AF16" s="156"/>
      <c r="AG16" s="159"/>
      <c r="AH16" s="149">
        <v>16.7</v>
      </c>
      <c r="AI16" s="156"/>
      <c r="AJ16" s="156"/>
      <c r="AK16" s="156"/>
      <c r="AL16" s="171"/>
      <c r="AM16" s="175"/>
      <c r="AN16" s="58"/>
      <c r="AO16" s="58"/>
      <c r="AP16" s="58"/>
      <c r="AQ16" s="58"/>
      <c r="AR16" s="58"/>
      <c r="AS16" s="58"/>
      <c r="AT16" s="63"/>
      <c r="AU16" s="182"/>
      <c r="AV16" s="139"/>
      <c r="AW16" s="139"/>
      <c r="AX16" s="139"/>
      <c r="AY16" s="190" t="s">
        <v>118</v>
      </c>
      <c r="AZ16" s="198"/>
      <c r="BA16" s="198"/>
      <c r="BB16" s="198"/>
      <c r="BC16" s="198"/>
      <c r="BD16" s="198"/>
      <c r="BE16" s="198"/>
      <c r="BF16" s="198"/>
      <c r="BG16" s="198"/>
      <c r="BH16" s="198"/>
      <c r="BI16" s="198"/>
      <c r="BJ16" s="198"/>
      <c r="BK16" s="198"/>
      <c r="BL16" s="198"/>
      <c r="BM16" s="209"/>
      <c r="BN16" s="214">
        <v>1203035</v>
      </c>
      <c r="BO16" s="217"/>
      <c r="BP16" s="217"/>
      <c r="BQ16" s="217"/>
      <c r="BR16" s="217"/>
      <c r="BS16" s="217"/>
      <c r="BT16" s="217"/>
      <c r="BU16" s="220"/>
      <c r="BV16" s="214">
        <v>1097600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110</v>
      </c>
      <c r="N17" s="83"/>
      <c r="O17" s="83"/>
      <c r="P17" s="83"/>
      <c r="Q17" s="91"/>
      <c r="R17" s="101" t="s">
        <v>233</v>
      </c>
      <c r="S17" s="110"/>
      <c r="T17" s="110"/>
      <c r="U17" s="110"/>
      <c r="V17" s="122"/>
      <c r="W17" s="130" t="s">
        <v>104</v>
      </c>
      <c r="X17" s="56"/>
      <c r="Y17" s="56"/>
      <c r="Z17" s="56"/>
      <c r="AA17" s="56"/>
      <c r="AB17" s="25"/>
      <c r="AC17" s="72">
        <v>281</v>
      </c>
      <c r="AD17" s="80"/>
      <c r="AE17" s="80"/>
      <c r="AF17" s="80"/>
      <c r="AG17" s="84"/>
      <c r="AH17" s="72">
        <v>322</v>
      </c>
      <c r="AI17" s="80"/>
      <c r="AJ17" s="80"/>
      <c r="AK17" s="80"/>
      <c r="AL17" s="118"/>
      <c r="AM17" s="175"/>
      <c r="AN17" s="58"/>
      <c r="AO17" s="58"/>
      <c r="AP17" s="58"/>
      <c r="AQ17" s="58"/>
      <c r="AR17" s="58"/>
      <c r="AS17" s="58"/>
      <c r="AT17" s="63"/>
      <c r="AU17" s="182"/>
      <c r="AV17" s="139"/>
      <c r="AW17" s="139"/>
      <c r="AX17" s="139"/>
      <c r="AY17" s="190" t="s">
        <v>236</v>
      </c>
      <c r="AZ17" s="198"/>
      <c r="BA17" s="198"/>
      <c r="BB17" s="198"/>
      <c r="BC17" s="198"/>
      <c r="BD17" s="198"/>
      <c r="BE17" s="198"/>
      <c r="BF17" s="198"/>
      <c r="BG17" s="198"/>
      <c r="BH17" s="198"/>
      <c r="BI17" s="198"/>
      <c r="BJ17" s="198"/>
      <c r="BK17" s="198"/>
      <c r="BL17" s="198"/>
      <c r="BM17" s="209"/>
      <c r="BN17" s="214">
        <v>272002</v>
      </c>
      <c r="BO17" s="217"/>
      <c r="BP17" s="217"/>
      <c r="BQ17" s="217"/>
      <c r="BR17" s="217"/>
      <c r="BS17" s="217"/>
      <c r="BT17" s="217"/>
      <c r="BU17" s="220"/>
      <c r="BV17" s="214">
        <v>291189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237</v>
      </c>
      <c r="C18" s="31"/>
      <c r="D18" s="31"/>
      <c r="E18" s="49"/>
      <c r="F18" s="49"/>
      <c r="G18" s="49"/>
      <c r="H18" s="49"/>
      <c r="I18" s="49"/>
      <c r="J18" s="49"/>
      <c r="K18" s="49"/>
      <c r="L18" s="70">
        <v>196.73</v>
      </c>
      <c r="M18" s="70"/>
      <c r="N18" s="70"/>
      <c r="O18" s="70"/>
      <c r="P18" s="70"/>
      <c r="Q18" s="70"/>
      <c r="R18" s="102"/>
      <c r="S18" s="102"/>
      <c r="T18" s="102"/>
      <c r="U18" s="102"/>
      <c r="V18" s="123"/>
      <c r="W18" s="131"/>
      <c r="X18" s="138"/>
      <c r="Y18" s="138"/>
      <c r="Z18" s="138"/>
      <c r="AA18" s="138"/>
      <c r="AB18" s="26"/>
      <c r="AC18" s="150">
        <v>49.5</v>
      </c>
      <c r="AD18" s="157"/>
      <c r="AE18" s="157"/>
      <c r="AF18" s="157"/>
      <c r="AG18" s="160"/>
      <c r="AH18" s="150">
        <v>47.7</v>
      </c>
      <c r="AI18" s="157"/>
      <c r="AJ18" s="157"/>
      <c r="AK18" s="157"/>
      <c r="AL18" s="172"/>
      <c r="AM18" s="175"/>
      <c r="AN18" s="58"/>
      <c r="AO18" s="58"/>
      <c r="AP18" s="58"/>
      <c r="AQ18" s="58"/>
      <c r="AR18" s="58"/>
      <c r="AS18" s="58"/>
      <c r="AT18" s="63"/>
      <c r="AU18" s="182"/>
      <c r="AV18" s="139"/>
      <c r="AW18" s="139"/>
      <c r="AX18" s="139"/>
      <c r="AY18" s="190" t="s">
        <v>239</v>
      </c>
      <c r="AZ18" s="198"/>
      <c r="BA18" s="198"/>
      <c r="BB18" s="198"/>
      <c r="BC18" s="198"/>
      <c r="BD18" s="198"/>
      <c r="BE18" s="198"/>
      <c r="BF18" s="198"/>
      <c r="BG18" s="198"/>
      <c r="BH18" s="198"/>
      <c r="BI18" s="198"/>
      <c r="BJ18" s="198"/>
      <c r="BK18" s="198"/>
      <c r="BL18" s="198"/>
      <c r="BM18" s="209"/>
      <c r="BN18" s="214">
        <v>1018316</v>
      </c>
      <c r="BO18" s="217"/>
      <c r="BP18" s="217"/>
      <c r="BQ18" s="217"/>
      <c r="BR18" s="217"/>
      <c r="BS18" s="217"/>
      <c r="BT18" s="217"/>
      <c r="BU18" s="220"/>
      <c r="BV18" s="214">
        <v>1041459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6</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223</v>
      </c>
      <c r="AZ19" s="198"/>
      <c r="BA19" s="198"/>
      <c r="BB19" s="198"/>
      <c r="BC19" s="198"/>
      <c r="BD19" s="198"/>
      <c r="BE19" s="198"/>
      <c r="BF19" s="198"/>
      <c r="BG19" s="198"/>
      <c r="BH19" s="198"/>
      <c r="BI19" s="198"/>
      <c r="BJ19" s="198"/>
      <c r="BK19" s="198"/>
      <c r="BL19" s="198"/>
      <c r="BM19" s="209"/>
      <c r="BN19" s="214">
        <v>1680452</v>
      </c>
      <c r="BO19" s="217"/>
      <c r="BP19" s="217"/>
      <c r="BQ19" s="217"/>
      <c r="BR19" s="217"/>
      <c r="BS19" s="217"/>
      <c r="BT19" s="217"/>
      <c r="BU19" s="220"/>
      <c r="BV19" s="214">
        <v>1523693</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549</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10</v>
      </c>
      <c r="F22" s="56"/>
      <c r="G22" s="56"/>
      <c r="H22" s="56"/>
      <c r="I22" s="56"/>
      <c r="J22" s="56"/>
      <c r="K22" s="25"/>
      <c r="L22" s="50" t="s">
        <v>245</v>
      </c>
      <c r="M22" s="56"/>
      <c r="N22" s="56"/>
      <c r="O22" s="56"/>
      <c r="P22" s="25"/>
      <c r="Q22" s="92" t="s">
        <v>235</v>
      </c>
      <c r="R22" s="104"/>
      <c r="S22" s="104"/>
      <c r="T22" s="104"/>
      <c r="U22" s="104"/>
      <c r="V22" s="125"/>
      <c r="W22" s="133" t="s">
        <v>246</v>
      </c>
      <c r="X22" s="33"/>
      <c r="Y22" s="41"/>
      <c r="Z22" s="50" t="s">
        <v>10</v>
      </c>
      <c r="AA22" s="56"/>
      <c r="AB22" s="56"/>
      <c r="AC22" s="56"/>
      <c r="AD22" s="56"/>
      <c r="AE22" s="56"/>
      <c r="AF22" s="56"/>
      <c r="AG22" s="25"/>
      <c r="AH22" s="163" t="s">
        <v>186</v>
      </c>
      <c r="AI22" s="56"/>
      <c r="AJ22" s="56"/>
      <c r="AK22" s="56"/>
      <c r="AL22" s="25"/>
      <c r="AM22" s="163" t="s">
        <v>247</v>
      </c>
      <c r="AN22" s="178"/>
      <c r="AO22" s="178"/>
      <c r="AP22" s="178"/>
      <c r="AQ22" s="178"/>
      <c r="AR22" s="180"/>
      <c r="AS22" s="92" t="s">
        <v>235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2449579</v>
      </c>
      <c r="BO22" s="216"/>
      <c r="BP22" s="216"/>
      <c r="BQ22" s="216"/>
      <c r="BR22" s="216"/>
      <c r="BS22" s="216"/>
      <c r="BT22" s="216"/>
      <c r="BU22" s="219"/>
      <c r="BV22" s="213">
        <v>2368897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251</v>
      </c>
      <c r="AZ23" s="198"/>
      <c r="BA23" s="198"/>
      <c r="BB23" s="198"/>
      <c r="BC23" s="198"/>
      <c r="BD23" s="198"/>
      <c r="BE23" s="198"/>
      <c r="BF23" s="198"/>
      <c r="BG23" s="198"/>
      <c r="BH23" s="198"/>
      <c r="BI23" s="198"/>
      <c r="BJ23" s="198"/>
      <c r="BK23" s="198"/>
      <c r="BL23" s="198"/>
      <c r="BM23" s="209"/>
      <c r="BN23" s="214">
        <v>2366679</v>
      </c>
      <c r="BO23" s="217"/>
      <c r="BP23" s="217"/>
      <c r="BQ23" s="217"/>
      <c r="BR23" s="217"/>
      <c r="BS23" s="217"/>
      <c r="BT23" s="217"/>
      <c r="BU23" s="220"/>
      <c r="BV23" s="214">
        <v>2308597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6980</v>
      </c>
      <c r="R24" s="80"/>
      <c r="S24" s="80"/>
      <c r="T24" s="80"/>
      <c r="U24" s="80"/>
      <c r="V24" s="84"/>
      <c r="W24" s="134"/>
      <c r="X24" s="34"/>
      <c r="Y24" s="42"/>
      <c r="Z24" s="52" t="s">
        <v>254</v>
      </c>
      <c r="AA24" s="58"/>
      <c r="AB24" s="58"/>
      <c r="AC24" s="58"/>
      <c r="AD24" s="58"/>
      <c r="AE24" s="58"/>
      <c r="AF24" s="58"/>
      <c r="AG24" s="63"/>
      <c r="AH24" s="72">
        <v>45</v>
      </c>
      <c r="AI24" s="80"/>
      <c r="AJ24" s="80"/>
      <c r="AK24" s="80"/>
      <c r="AL24" s="84"/>
      <c r="AM24" s="72">
        <v>140130</v>
      </c>
      <c r="AN24" s="80"/>
      <c r="AO24" s="80"/>
      <c r="AP24" s="80"/>
      <c r="AQ24" s="80"/>
      <c r="AR24" s="84"/>
      <c r="AS24" s="72">
        <v>3114</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2449579</v>
      </c>
      <c r="BO24" s="217"/>
      <c r="BP24" s="217"/>
      <c r="BQ24" s="217"/>
      <c r="BR24" s="217"/>
      <c r="BS24" s="217"/>
      <c r="BT24" s="217"/>
      <c r="BU24" s="220"/>
      <c r="BV24" s="214">
        <v>2368897</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2</v>
      </c>
      <c r="M25" s="80"/>
      <c r="N25" s="80"/>
      <c r="O25" s="80"/>
      <c r="P25" s="84"/>
      <c r="Q25" s="72">
        <v>6070</v>
      </c>
      <c r="R25" s="80"/>
      <c r="S25" s="80"/>
      <c r="T25" s="80"/>
      <c r="U25" s="80"/>
      <c r="V25" s="84"/>
      <c r="W25" s="134"/>
      <c r="X25" s="34"/>
      <c r="Y25" s="42"/>
      <c r="Z25" s="52" t="s">
        <v>259</v>
      </c>
      <c r="AA25" s="58"/>
      <c r="AB25" s="58"/>
      <c r="AC25" s="58"/>
      <c r="AD25" s="58"/>
      <c r="AE25" s="58"/>
      <c r="AF25" s="58"/>
      <c r="AG25" s="63"/>
      <c r="AH25" s="72" t="s">
        <v>204</v>
      </c>
      <c r="AI25" s="80"/>
      <c r="AJ25" s="80"/>
      <c r="AK25" s="80"/>
      <c r="AL25" s="84"/>
      <c r="AM25" s="72" t="s">
        <v>204</v>
      </c>
      <c r="AN25" s="80"/>
      <c r="AO25" s="80"/>
      <c r="AP25" s="80"/>
      <c r="AQ25" s="80"/>
      <c r="AR25" s="84"/>
      <c r="AS25" s="72" t="s">
        <v>204</v>
      </c>
      <c r="AT25" s="80"/>
      <c r="AU25" s="80"/>
      <c r="AV25" s="80"/>
      <c r="AW25" s="80"/>
      <c r="AX25" s="118"/>
      <c r="AY25" s="189" t="s">
        <v>37</v>
      </c>
      <c r="AZ25" s="197"/>
      <c r="BA25" s="197"/>
      <c r="BB25" s="197"/>
      <c r="BC25" s="197"/>
      <c r="BD25" s="197"/>
      <c r="BE25" s="197"/>
      <c r="BF25" s="197"/>
      <c r="BG25" s="197"/>
      <c r="BH25" s="197"/>
      <c r="BI25" s="197"/>
      <c r="BJ25" s="197"/>
      <c r="BK25" s="197"/>
      <c r="BL25" s="197"/>
      <c r="BM25" s="208"/>
      <c r="BN25" s="213" t="s">
        <v>204</v>
      </c>
      <c r="BO25" s="216"/>
      <c r="BP25" s="216"/>
      <c r="BQ25" s="216"/>
      <c r="BR25" s="216"/>
      <c r="BS25" s="216"/>
      <c r="BT25" s="216"/>
      <c r="BU25" s="219"/>
      <c r="BV25" s="213" t="s">
        <v>204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260</v>
      </c>
      <c r="F26" s="58"/>
      <c r="G26" s="58"/>
      <c r="H26" s="58"/>
      <c r="I26" s="58"/>
      <c r="J26" s="58"/>
      <c r="K26" s="63"/>
      <c r="L26" s="72">
        <v>1</v>
      </c>
      <c r="M26" s="80"/>
      <c r="N26" s="80"/>
      <c r="O26" s="80"/>
      <c r="P26" s="84"/>
      <c r="Q26" s="72">
        <v>5680</v>
      </c>
      <c r="R26" s="80"/>
      <c r="S26" s="80"/>
      <c r="T26" s="80"/>
      <c r="U26" s="80"/>
      <c r="V26" s="84"/>
      <c r="W26" s="134"/>
      <c r="X26" s="34"/>
      <c r="Y26" s="42"/>
      <c r="Z26" s="52" t="s">
        <v>261</v>
      </c>
      <c r="AA26" s="143"/>
      <c r="AB26" s="143"/>
      <c r="AC26" s="143"/>
      <c r="AD26" s="143"/>
      <c r="AE26" s="143"/>
      <c r="AF26" s="143"/>
      <c r="AG26" s="161"/>
      <c r="AH26" s="72">
        <v>2</v>
      </c>
      <c r="AI26" s="80"/>
      <c r="AJ26" s="80"/>
      <c r="AK26" s="80"/>
      <c r="AL26" s="84"/>
      <c r="AM26" s="72" t="s">
        <v>264</v>
      </c>
      <c r="AN26" s="80"/>
      <c r="AO26" s="80"/>
      <c r="AP26" s="80"/>
      <c r="AQ26" s="80"/>
      <c r="AR26" s="84"/>
      <c r="AS26" s="72" t="s">
        <v>264</v>
      </c>
      <c r="AT26" s="80"/>
      <c r="AU26" s="80"/>
      <c r="AV26" s="80"/>
      <c r="AW26" s="80"/>
      <c r="AX26" s="118"/>
      <c r="AY26" s="192" t="s">
        <v>265</v>
      </c>
      <c r="AZ26" s="111"/>
      <c r="BA26" s="111"/>
      <c r="BB26" s="111"/>
      <c r="BC26" s="111"/>
      <c r="BD26" s="111"/>
      <c r="BE26" s="111"/>
      <c r="BF26" s="111"/>
      <c r="BG26" s="111"/>
      <c r="BH26" s="111"/>
      <c r="BI26" s="111"/>
      <c r="BJ26" s="111"/>
      <c r="BK26" s="111"/>
      <c r="BL26" s="111"/>
      <c r="BM26" s="211"/>
      <c r="BN26" s="214" t="s">
        <v>204</v>
      </c>
      <c r="BO26" s="217"/>
      <c r="BP26" s="217"/>
      <c r="BQ26" s="217"/>
      <c r="BR26" s="217"/>
      <c r="BS26" s="217"/>
      <c r="BT26" s="217"/>
      <c r="BU26" s="220"/>
      <c r="BV26" s="214" t="s">
        <v>204</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266</v>
      </c>
      <c r="F27" s="58"/>
      <c r="G27" s="58"/>
      <c r="H27" s="58"/>
      <c r="I27" s="58"/>
      <c r="J27" s="58"/>
      <c r="K27" s="63"/>
      <c r="L27" s="72">
        <v>1</v>
      </c>
      <c r="M27" s="80"/>
      <c r="N27" s="80"/>
      <c r="O27" s="80"/>
      <c r="P27" s="84"/>
      <c r="Q27" s="72">
        <v>3000</v>
      </c>
      <c r="R27" s="80"/>
      <c r="S27" s="80"/>
      <c r="T27" s="80"/>
      <c r="U27" s="80"/>
      <c r="V27" s="84"/>
      <c r="W27" s="134"/>
      <c r="X27" s="34"/>
      <c r="Y27" s="42"/>
      <c r="Z27" s="52" t="s">
        <v>268</v>
      </c>
      <c r="AA27" s="58"/>
      <c r="AB27" s="58"/>
      <c r="AC27" s="58"/>
      <c r="AD27" s="58"/>
      <c r="AE27" s="58"/>
      <c r="AF27" s="58"/>
      <c r="AG27" s="63"/>
      <c r="AH27" s="72" t="s">
        <v>204</v>
      </c>
      <c r="AI27" s="80"/>
      <c r="AJ27" s="80"/>
      <c r="AK27" s="80"/>
      <c r="AL27" s="84"/>
      <c r="AM27" s="72" t="s">
        <v>204</v>
      </c>
      <c r="AN27" s="80"/>
      <c r="AO27" s="80"/>
      <c r="AP27" s="80"/>
      <c r="AQ27" s="80"/>
      <c r="AR27" s="84"/>
      <c r="AS27" s="72" t="s">
        <v>204</v>
      </c>
      <c r="AT27" s="80"/>
      <c r="AU27" s="80"/>
      <c r="AV27" s="80"/>
      <c r="AW27" s="80"/>
      <c r="AX27" s="118"/>
      <c r="AY27" s="193" t="s">
        <v>270</v>
      </c>
      <c r="AZ27" s="200"/>
      <c r="BA27" s="200"/>
      <c r="BB27" s="200"/>
      <c r="BC27" s="200"/>
      <c r="BD27" s="200"/>
      <c r="BE27" s="200"/>
      <c r="BF27" s="200"/>
      <c r="BG27" s="200"/>
      <c r="BH27" s="200"/>
      <c r="BI27" s="200"/>
      <c r="BJ27" s="200"/>
      <c r="BK27" s="200"/>
      <c r="BL27" s="200"/>
      <c r="BM27" s="212"/>
      <c r="BN27" s="215">
        <v>575000</v>
      </c>
      <c r="BO27" s="218"/>
      <c r="BP27" s="218"/>
      <c r="BQ27" s="218"/>
      <c r="BR27" s="218"/>
      <c r="BS27" s="218"/>
      <c r="BT27" s="218"/>
      <c r="BU27" s="221"/>
      <c r="BV27" s="215">
        <v>575000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271</v>
      </c>
      <c r="F28" s="58"/>
      <c r="G28" s="58"/>
      <c r="H28" s="58"/>
      <c r="I28" s="58"/>
      <c r="J28" s="58"/>
      <c r="K28" s="63"/>
      <c r="L28" s="72">
        <v>1</v>
      </c>
      <c r="M28" s="80"/>
      <c r="N28" s="80"/>
      <c r="O28" s="80"/>
      <c r="P28" s="84"/>
      <c r="Q28" s="72">
        <v>2400</v>
      </c>
      <c r="R28" s="80"/>
      <c r="S28" s="80"/>
      <c r="T28" s="80"/>
      <c r="U28" s="80"/>
      <c r="V28" s="84"/>
      <c r="W28" s="134"/>
      <c r="X28" s="34"/>
      <c r="Y28" s="42"/>
      <c r="Z28" s="52" t="s">
        <v>38</v>
      </c>
      <c r="AA28" s="58"/>
      <c r="AB28" s="58"/>
      <c r="AC28" s="58"/>
      <c r="AD28" s="58"/>
      <c r="AE28" s="58"/>
      <c r="AF28" s="58"/>
      <c r="AG28" s="63"/>
      <c r="AH28" s="72" t="s">
        <v>204</v>
      </c>
      <c r="AI28" s="80"/>
      <c r="AJ28" s="80"/>
      <c r="AK28" s="80"/>
      <c r="AL28" s="84"/>
      <c r="AM28" s="72" t="s">
        <v>204</v>
      </c>
      <c r="AN28" s="80"/>
      <c r="AO28" s="80"/>
      <c r="AP28" s="80"/>
      <c r="AQ28" s="80"/>
      <c r="AR28" s="84"/>
      <c r="AS28" s="72" t="s">
        <v>204</v>
      </c>
      <c r="AT28" s="80"/>
      <c r="AU28" s="80"/>
      <c r="AV28" s="80"/>
      <c r="AW28" s="80"/>
      <c r="AX28" s="118"/>
      <c r="AY28" s="194" t="s">
        <v>274</v>
      </c>
      <c r="AZ28" s="201"/>
      <c r="BA28" s="201"/>
      <c r="BB28" s="204"/>
      <c r="BC28" s="189" t="s">
        <v>109</v>
      </c>
      <c r="BD28" s="197"/>
      <c r="BE28" s="197"/>
      <c r="BF28" s="197"/>
      <c r="BG28" s="197"/>
      <c r="BH28" s="197"/>
      <c r="BI28" s="197"/>
      <c r="BJ28" s="197"/>
      <c r="BK28" s="197"/>
      <c r="BL28" s="197"/>
      <c r="BM28" s="208"/>
      <c r="BN28" s="213">
        <v>642585</v>
      </c>
      <c r="BO28" s="216"/>
      <c r="BP28" s="216"/>
      <c r="BQ28" s="216"/>
      <c r="BR28" s="216"/>
      <c r="BS28" s="216"/>
      <c r="BT28" s="216"/>
      <c r="BU28" s="219"/>
      <c r="BV28" s="213">
        <v>625277</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275</v>
      </c>
      <c r="F29" s="58"/>
      <c r="G29" s="58"/>
      <c r="H29" s="58"/>
      <c r="I29" s="58"/>
      <c r="J29" s="58"/>
      <c r="K29" s="63"/>
      <c r="L29" s="72">
        <v>6</v>
      </c>
      <c r="M29" s="80"/>
      <c r="N29" s="80"/>
      <c r="O29" s="80"/>
      <c r="P29" s="84"/>
      <c r="Q29" s="72">
        <v>2200</v>
      </c>
      <c r="R29" s="80"/>
      <c r="S29" s="80"/>
      <c r="T29" s="80"/>
      <c r="U29" s="80"/>
      <c r="V29" s="84"/>
      <c r="W29" s="135"/>
      <c r="X29" s="140"/>
      <c r="Y29" s="142"/>
      <c r="Z29" s="52" t="s">
        <v>277</v>
      </c>
      <c r="AA29" s="58"/>
      <c r="AB29" s="58"/>
      <c r="AC29" s="58"/>
      <c r="AD29" s="58"/>
      <c r="AE29" s="58"/>
      <c r="AF29" s="58"/>
      <c r="AG29" s="63"/>
      <c r="AH29" s="72">
        <v>45</v>
      </c>
      <c r="AI29" s="80"/>
      <c r="AJ29" s="80"/>
      <c r="AK29" s="80"/>
      <c r="AL29" s="84"/>
      <c r="AM29" s="72">
        <v>140130</v>
      </c>
      <c r="AN29" s="80"/>
      <c r="AO29" s="80"/>
      <c r="AP29" s="80"/>
      <c r="AQ29" s="80"/>
      <c r="AR29" s="84"/>
      <c r="AS29" s="72">
        <v>3114</v>
      </c>
      <c r="AT29" s="80"/>
      <c r="AU29" s="80"/>
      <c r="AV29" s="80"/>
      <c r="AW29" s="80"/>
      <c r="AX29" s="118"/>
      <c r="AY29" s="195"/>
      <c r="AZ29" s="202"/>
      <c r="BA29" s="202"/>
      <c r="BB29" s="205"/>
      <c r="BC29" s="190" t="s">
        <v>278</v>
      </c>
      <c r="BD29" s="198"/>
      <c r="BE29" s="198"/>
      <c r="BF29" s="198"/>
      <c r="BG29" s="198"/>
      <c r="BH29" s="198"/>
      <c r="BI29" s="198"/>
      <c r="BJ29" s="198"/>
      <c r="BK29" s="198"/>
      <c r="BL29" s="198"/>
      <c r="BM29" s="209"/>
      <c r="BN29" s="214">
        <v>611381</v>
      </c>
      <c r="BO29" s="217"/>
      <c r="BP29" s="217"/>
      <c r="BQ29" s="217"/>
      <c r="BR29" s="217"/>
      <c r="BS29" s="217"/>
      <c r="BT29" s="217"/>
      <c r="BU29" s="220"/>
      <c r="BV29" s="214">
        <v>608316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280</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75</v>
      </c>
      <c r="BD30" s="199"/>
      <c r="BE30" s="199"/>
      <c r="BF30" s="199"/>
      <c r="BG30" s="199"/>
      <c r="BH30" s="199"/>
      <c r="BI30" s="199"/>
      <c r="BJ30" s="199"/>
      <c r="BK30" s="199"/>
      <c r="BL30" s="199"/>
      <c r="BM30" s="210"/>
      <c r="BN30" s="215">
        <v>1708715</v>
      </c>
      <c r="BO30" s="218"/>
      <c r="BP30" s="218"/>
      <c r="BQ30" s="218"/>
      <c r="BR30" s="218"/>
      <c r="BS30" s="218"/>
      <c r="BT30" s="218"/>
      <c r="BU30" s="221"/>
      <c r="BV30" s="215">
        <v>1698592</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190</v>
      </c>
      <c r="D32" s="36"/>
      <c r="E32" s="36"/>
      <c r="F32" s="36"/>
      <c r="G32" s="36"/>
      <c r="H32" s="36"/>
      <c r="I32" s="36"/>
      <c r="J32" s="36"/>
      <c r="K32" s="36"/>
      <c r="L32" s="36"/>
      <c r="M32" s="36"/>
      <c r="N32" s="36"/>
      <c r="O32" s="36"/>
      <c r="P32" s="36"/>
      <c r="Q32" s="36"/>
      <c r="R32" s="36"/>
      <c r="S32" s="36"/>
      <c r="U32" s="111" t="s">
        <v>99</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60</v>
      </c>
      <c r="D33" s="37"/>
      <c r="E33" s="54" t="s">
        <v>288</v>
      </c>
      <c r="F33" s="54"/>
      <c r="G33" s="54"/>
      <c r="H33" s="54"/>
      <c r="I33" s="54"/>
      <c r="J33" s="54"/>
      <c r="K33" s="54"/>
      <c r="L33" s="54"/>
      <c r="M33" s="54"/>
      <c r="N33" s="54"/>
      <c r="O33" s="54"/>
      <c r="P33" s="54"/>
      <c r="Q33" s="54"/>
      <c r="R33" s="54"/>
      <c r="S33" s="54"/>
      <c r="T33" s="54"/>
      <c r="U33" s="37" t="s">
        <v>60</v>
      </c>
      <c r="V33" s="37"/>
      <c r="W33" s="54" t="s">
        <v>288</v>
      </c>
      <c r="X33" s="54"/>
      <c r="Y33" s="54"/>
      <c r="Z33" s="54"/>
      <c r="AA33" s="54"/>
      <c r="AB33" s="54"/>
      <c r="AC33" s="54"/>
      <c r="AD33" s="54"/>
      <c r="AE33" s="54"/>
      <c r="AF33" s="54"/>
      <c r="AG33" s="54"/>
      <c r="AH33" s="54"/>
      <c r="AI33" s="54"/>
      <c r="AJ33" s="54"/>
      <c r="AK33" s="54"/>
      <c r="AL33" s="54"/>
      <c r="AM33" s="37" t="s">
        <v>60</v>
      </c>
      <c r="AN33" s="37"/>
      <c r="AO33" s="54" t="s">
        <v>288</v>
      </c>
      <c r="AP33" s="54"/>
      <c r="AQ33" s="54"/>
      <c r="AR33" s="54"/>
      <c r="AS33" s="54"/>
      <c r="AT33" s="54"/>
      <c r="AU33" s="54"/>
      <c r="AV33" s="54"/>
      <c r="AW33" s="54"/>
      <c r="AX33" s="54"/>
      <c r="AY33" s="54"/>
      <c r="AZ33" s="54"/>
      <c r="BA33" s="54"/>
      <c r="BB33" s="54"/>
      <c r="BC33" s="54"/>
      <c r="BD33" s="37"/>
      <c r="BE33" s="54" t="s">
        <v>290</v>
      </c>
      <c r="BF33" s="54"/>
      <c r="BG33" s="54" t="s">
        <v>171</v>
      </c>
      <c r="BH33" s="54"/>
      <c r="BI33" s="54"/>
      <c r="BJ33" s="54"/>
      <c r="BK33" s="54"/>
      <c r="BL33" s="54"/>
      <c r="BM33" s="54"/>
      <c r="BN33" s="54"/>
      <c r="BO33" s="54"/>
      <c r="BP33" s="54"/>
      <c r="BQ33" s="54"/>
      <c r="BR33" s="54"/>
      <c r="BS33" s="54"/>
      <c r="BT33" s="54"/>
      <c r="BU33" s="54"/>
      <c r="BV33" s="37"/>
      <c r="BW33" s="37" t="s">
        <v>290</v>
      </c>
      <c r="BX33" s="37"/>
      <c r="BY33" s="54" t="s">
        <v>119</v>
      </c>
      <c r="BZ33" s="54"/>
      <c r="CA33" s="54"/>
      <c r="CB33" s="54"/>
      <c r="CC33" s="54"/>
      <c r="CD33" s="54"/>
      <c r="CE33" s="54"/>
      <c r="CF33" s="54"/>
      <c r="CG33" s="54"/>
      <c r="CH33" s="54"/>
      <c r="CI33" s="54"/>
      <c r="CJ33" s="54"/>
      <c r="CK33" s="54"/>
      <c r="CL33" s="54"/>
      <c r="CM33" s="54"/>
      <c r="CN33" s="54"/>
      <c r="CO33" s="37" t="s">
        <v>60</v>
      </c>
      <c r="CP33" s="37"/>
      <c r="CQ33" s="54" t="s">
        <v>291</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北川村国民健康保険特別会計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IF('各会計、関係団体の財政状況及び健全化判断比率'!B30="","",'各会計、関係団体の財政状況及び健全化判断比率'!B30)</f>
        <v>北川村簡易水道特別会計</v>
      </c>
      <c r="BH34" s="55"/>
      <c r="BI34" s="55"/>
      <c r="BJ34" s="55"/>
      <c r="BK34" s="55"/>
      <c r="BL34" s="55"/>
      <c r="BM34" s="55"/>
      <c r="BN34" s="55"/>
      <c r="BO34" s="55"/>
      <c r="BP34" s="55"/>
      <c r="BQ34" s="55"/>
      <c r="BR34" s="55"/>
      <c r="BS34" s="55"/>
      <c r="BT34" s="55"/>
      <c r="BU34" s="55"/>
      <c r="BV34" s="2"/>
      <c r="BW34" s="38">
        <f>IF(BY34="","",MAX(C34:D43,U34:V43,AM34:AN43,BE34:BF43)+1)</f>
        <v>6</v>
      </c>
      <c r="BX34" s="38"/>
      <c r="BY34" s="55" t="str">
        <f>IF('各会計、関係団体の財政状況及び健全化判断比率'!B68="","",'各会計、関係団体の財政状況及び健全化判断比率'!B68)</f>
        <v>安芸広域市町村圏特別養護老人ホーム組合</v>
      </c>
      <c r="BZ34" s="55"/>
      <c r="CA34" s="55"/>
      <c r="CB34" s="55"/>
      <c r="CC34" s="55"/>
      <c r="CD34" s="55"/>
      <c r="CE34" s="55"/>
      <c r="CF34" s="55"/>
      <c r="CG34" s="55"/>
      <c r="CH34" s="55"/>
      <c r="CI34" s="55"/>
      <c r="CJ34" s="55"/>
      <c r="CK34" s="55"/>
      <c r="CL34" s="55"/>
      <c r="CM34" s="55"/>
      <c r="CN34" s="2"/>
      <c r="CO34" s="38">
        <f>IF(CQ34="","",MAX(C34:D43,U34:V43,AM34:AN43,BE34:BF43,BW34:BX43)+1)</f>
        <v>16</v>
      </c>
      <c r="CP34" s="38"/>
      <c r="CQ34" s="55" t="str">
        <f>IF('各会計、関係団体の財政状況及び健全化判断比率'!BS7="","",'各会計、関係団体の財政状況及び健全化判断比率'!BS7)</f>
        <v>(株)きたがわジャルダン</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北川村代替輸送特別会計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北川村後期高齢者医療特別会計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7</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t="str">
        <f t="shared" si="1"/>
        <v/>
      </c>
      <c r="V36" s="38"/>
      <c r="W36" s="55"/>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8</v>
      </c>
      <c r="BX36" s="38"/>
      <c r="BY36" s="55" t="str">
        <f>IF('各会計、関係団体の財政状況及び健全化判断比率'!B70="","",'各会計、関係団体の財政状況及び健全化判断比率'!B70)</f>
        <v>安芸広域市町村圏事務組合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9</v>
      </c>
      <c r="BX37" s="38"/>
      <c r="BY37" s="55" t="str">
        <f>IF('各会計、関係団体の財政状況及び健全化判断比率'!B71="","",'各会計、関係団体の財政状況及び健全化判断比率'!B71)</f>
        <v>中芸広域連合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10</v>
      </c>
      <c r="BX38" s="38"/>
      <c r="BY38" s="55" t="str">
        <f>IF('各会計、関係団体の財政状況及び健全化判断比率'!B72="","",'各会計、関係団体の財政状況及び健全化判断比率'!B72)</f>
        <v>中芸広域連合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11</v>
      </c>
      <c r="BX39" s="38"/>
      <c r="BY39" s="55" t="str">
        <f>IF('各会計、関係団体の財政状況及び健全化判断比率'!B73="","",'各会計、関係団体の財政状況及び健全化判断比率'!B73)</f>
        <v>こうち人づくり広域連合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12</v>
      </c>
      <c r="BX40" s="38"/>
      <c r="BY40" s="55" t="str">
        <f>IF('各会計、関係団体の財政状況及び健全化判断比率'!B74="","",'各会計、関係団体の財政状況及び健全化判断比率'!B74)</f>
        <v>高知県市町村総合事務組合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13</v>
      </c>
      <c r="BX41" s="38"/>
      <c r="BY41" s="55" t="str">
        <f>IF('各会計、関係団体の財政状況及び健全化判断比率'!B75="","",'各会計、関係団体の財政状況及び健全化判断比率'!B75)</f>
        <v>高知県市町村総合事務組合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14</v>
      </c>
      <c r="BX42" s="38"/>
      <c r="BY42" s="55" t="str">
        <f>IF('各会計、関係団体の財政状況及び健全化判断比率'!B76="","",'各会計、関係団体の財政状況及び健全化判断比率'!B76)</f>
        <v>高知県後期高齢者医療広域連合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15</v>
      </c>
      <c r="BX43" s="38"/>
      <c r="BY43" s="55" t="str">
        <f>IF('各会計、関係団体の財政状況及び健全化判断比率'!B77="","",'各会計、関係団体の財政状況及び健全化判断比率'!B77)</f>
        <v>高知県後期高齢者医療広域連合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136</v>
      </c>
      <c r="E46" s="1" t="s">
        <v>295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300</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L+KZFGDLcwWx+gv1n4Lcc/9DpFiM0Ao4EzKJa754P9vMIdFGTw6A7oWbAr4OEPqVNRCUQVYoDKn04i9/UZTi0w==" saltValue="XO/3bKJyD7rVPFN0XkqAmg=="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62" customWidth="1"/>
    <col min="2" max="2" width="11" style="362" customWidth="1"/>
    <col min="3" max="3" width="17" style="362" customWidth="1"/>
    <col min="4" max="5" width="16.625" style="362" customWidth="1"/>
    <col min="6" max="15" width="15" style="362" customWidth="1"/>
    <col min="16" max="16" width="24" style="362" customWidth="1"/>
    <col min="17" max="16384" width="0" style="362"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4</v>
      </c>
      <c r="K32" s="860"/>
      <c r="L32" s="860"/>
      <c r="M32" s="860"/>
      <c r="N32" s="860"/>
      <c r="O32" s="860"/>
      <c r="P32" s="860"/>
    </row>
    <row r="33" spans="1:16" ht="39" customHeight="1">
      <c r="A33" s="860"/>
      <c r="B33" s="861" t="s">
        <v>14</v>
      </c>
      <c r="C33" s="867"/>
      <c r="D33" s="867"/>
      <c r="E33" s="872" t="s">
        <v>17</v>
      </c>
      <c r="F33" s="876" t="s">
        <v>449</v>
      </c>
      <c r="G33" s="879" t="s">
        <v>527</v>
      </c>
      <c r="H33" s="879" t="s">
        <v>528</v>
      </c>
      <c r="I33" s="879" t="s">
        <v>529</v>
      </c>
      <c r="J33" s="882" t="s">
        <v>530</v>
      </c>
      <c r="K33" s="860"/>
      <c r="L33" s="860"/>
      <c r="M33" s="860"/>
      <c r="N33" s="860"/>
      <c r="O33" s="860"/>
      <c r="P33" s="860"/>
    </row>
    <row r="34" spans="1:16" ht="39" customHeight="1">
      <c r="A34" s="860"/>
      <c r="B34" s="862"/>
      <c r="C34" s="868" t="s">
        <v>262</v>
      </c>
      <c r="D34" s="868"/>
      <c r="E34" s="873"/>
      <c r="F34" s="877">
        <v>15.36</v>
      </c>
      <c r="G34" s="880">
        <v>15.12</v>
      </c>
      <c r="H34" s="880">
        <v>8.09</v>
      </c>
      <c r="I34" s="880">
        <v>1.63</v>
      </c>
      <c r="J34" s="883">
        <v>13.49</v>
      </c>
      <c r="K34" s="860"/>
      <c r="L34" s="860"/>
      <c r="M34" s="860"/>
      <c r="N34" s="860"/>
      <c r="O34" s="860"/>
      <c r="P34" s="860"/>
    </row>
    <row r="35" spans="1:16" ht="39" customHeight="1">
      <c r="A35" s="860"/>
      <c r="B35" s="863"/>
      <c r="C35" s="869" t="s">
        <v>282</v>
      </c>
      <c r="D35" s="869"/>
      <c r="E35" s="874"/>
      <c r="F35" s="878">
        <v>4.e-002</v>
      </c>
      <c r="G35" s="881">
        <v>2.e-002</v>
      </c>
      <c r="H35" s="881">
        <v>2.e-002</v>
      </c>
      <c r="I35" s="881">
        <v>7.0000000000000007e-002</v>
      </c>
      <c r="J35" s="884">
        <v>9.e-002</v>
      </c>
      <c r="K35" s="860"/>
      <c r="L35" s="860"/>
      <c r="M35" s="860"/>
      <c r="N35" s="860"/>
      <c r="O35" s="860"/>
      <c r="P35" s="860"/>
    </row>
    <row r="36" spans="1:16" ht="39" customHeight="1">
      <c r="A36" s="860"/>
      <c r="B36" s="863"/>
      <c r="C36" s="869" t="s">
        <v>463</v>
      </c>
      <c r="D36" s="869"/>
      <c r="E36" s="874"/>
      <c r="F36" s="878">
        <v>0</v>
      </c>
      <c r="G36" s="881">
        <v>0</v>
      </c>
      <c r="H36" s="881">
        <v>0</v>
      </c>
      <c r="I36" s="881">
        <v>0</v>
      </c>
      <c r="J36" s="884">
        <v>0</v>
      </c>
      <c r="K36" s="860"/>
      <c r="L36" s="860"/>
      <c r="M36" s="860"/>
      <c r="N36" s="860"/>
      <c r="O36" s="860"/>
      <c r="P36" s="860"/>
    </row>
    <row r="37" spans="1:16" ht="39" customHeight="1">
      <c r="A37" s="860"/>
      <c r="B37" s="863"/>
      <c r="C37" s="869" t="s">
        <v>456</v>
      </c>
      <c r="D37" s="869"/>
      <c r="E37" s="874"/>
      <c r="F37" s="878">
        <v>0</v>
      </c>
      <c r="G37" s="881">
        <v>0</v>
      </c>
      <c r="H37" s="881">
        <v>0</v>
      </c>
      <c r="I37" s="881">
        <v>0</v>
      </c>
      <c r="J37" s="884">
        <v>0</v>
      </c>
      <c r="K37" s="860"/>
      <c r="L37" s="860"/>
      <c r="M37" s="860"/>
      <c r="N37" s="860"/>
      <c r="O37" s="860"/>
      <c r="P37" s="860"/>
    </row>
    <row r="38" spans="1:16" ht="39" customHeight="1">
      <c r="A38" s="860"/>
      <c r="B38" s="863"/>
      <c r="C38" s="869" t="s">
        <v>331</v>
      </c>
      <c r="D38" s="869"/>
      <c r="E38" s="874"/>
      <c r="F38" s="878">
        <v>1.32</v>
      </c>
      <c r="G38" s="881">
        <v>0.17</v>
      </c>
      <c r="H38" s="881">
        <v>0</v>
      </c>
      <c r="I38" s="881">
        <v>0</v>
      </c>
      <c r="J38" s="884">
        <v>0</v>
      </c>
      <c r="K38" s="860"/>
      <c r="L38" s="860"/>
      <c r="M38" s="860"/>
      <c r="N38" s="860"/>
      <c r="O38" s="860"/>
      <c r="P38" s="860"/>
    </row>
    <row r="39" spans="1:16" ht="39" customHeight="1">
      <c r="A39" s="860"/>
      <c r="B39" s="863"/>
      <c r="C39" s="869"/>
      <c r="D39" s="869"/>
      <c r="E39" s="874"/>
      <c r="F39" s="878"/>
      <c r="G39" s="881"/>
      <c r="H39" s="881"/>
      <c r="I39" s="881"/>
      <c r="J39" s="884"/>
      <c r="K39" s="860"/>
      <c r="L39" s="860"/>
      <c r="M39" s="860"/>
      <c r="N39" s="860"/>
      <c r="O39" s="860"/>
      <c r="P39" s="860"/>
    </row>
    <row r="40" spans="1:16" ht="39" customHeight="1">
      <c r="A40" s="860"/>
      <c r="B40" s="863"/>
      <c r="C40" s="869"/>
      <c r="D40" s="869"/>
      <c r="E40" s="874"/>
      <c r="F40" s="878"/>
      <c r="G40" s="881"/>
      <c r="H40" s="881"/>
      <c r="I40" s="881"/>
      <c r="J40" s="884"/>
      <c r="K40" s="860"/>
      <c r="L40" s="860"/>
      <c r="M40" s="860"/>
      <c r="N40" s="860"/>
      <c r="O40" s="860"/>
      <c r="P40" s="860"/>
    </row>
    <row r="41" spans="1:16" ht="39" customHeight="1">
      <c r="A41" s="860"/>
      <c r="B41" s="863"/>
      <c r="C41" s="869"/>
      <c r="D41" s="869"/>
      <c r="E41" s="874"/>
      <c r="F41" s="878"/>
      <c r="G41" s="881"/>
      <c r="H41" s="881"/>
      <c r="I41" s="881"/>
      <c r="J41" s="884"/>
      <c r="K41" s="860"/>
      <c r="L41" s="860"/>
      <c r="M41" s="860"/>
      <c r="N41" s="860"/>
      <c r="O41" s="860"/>
      <c r="P41" s="860"/>
    </row>
    <row r="42" spans="1:16" ht="39" customHeight="1">
      <c r="A42" s="860"/>
      <c r="B42" s="864"/>
      <c r="C42" s="869" t="s">
        <v>533</v>
      </c>
      <c r="D42" s="869"/>
      <c r="E42" s="874"/>
      <c r="F42" s="878" t="s">
        <v>204</v>
      </c>
      <c r="G42" s="881" t="s">
        <v>204</v>
      </c>
      <c r="H42" s="881" t="s">
        <v>204</v>
      </c>
      <c r="I42" s="881" t="s">
        <v>204</v>
      </c>
      <c r="J42" s="884" t="s">
        <v>204</v>
      </c>
      <c r="K42" s="860"/>
      <c r="L42" s="860"/>
      <c r="M42" s="860"/>
      <c r="N42" s="860"/>
      <c r="O42" s="860"/>
      <c r="P42" s="860"/>
    </row>
    <row r="43" spans="1:16" ht="39" customHeight="1">
      <c r="A43" s="860"/>
      <c r="B43" s="865"/>
      <c r="C43" s="870" t="s">
        <v>490</v>
      </c>
      <c r="D43" s="870"/>
      <c r="E43" s="875"/>
      <c r="F43" s="850" t="s">
        <v>204</v>
      </c>
      <c r="G43" s="854" t="s">
        <v>204</v>
      </c>
      <c r="H43" s="854" t="s">
        <v>204</v>
      </c>
      <c r="I43" s="854" t="s">
        <v>204</v>
      </c>
      <c r="J43" s="859" t="s">
        <v>204</v>
      </c>
      <c r="K43" s="860"/>
      <c r="L43" s="860"/>
      <c r="M43" s="860"/>
      <c r="N43" s="860"/>
      <c r="O43" s="860"/>
      <c r="P43" s="860"/>
    </row>
    <row r="44" spans="1:16" ht="39" customHeight="1">
      <c r="A44" s="860"/>
      <c r="B44" s="866" t="s">
        <v>18</v>
      </c>
      <c r="C44" s="871"/>
      <c r="D44" s="871"/>
      <c r="E44" s="871"/>
      <c r="F44" s="860"/>
      <c r="G44" s="860"/>
      <c r="H44" s="860"/>
      <c r="I44" s="860"/>
      <c r="J44" s="860"/>
      <c r="K44" s="860"/>
      <c r="L44" s="860"/>
      <c r="M44" s="860"/>
      <c r="N44" s="860"/>
      <c r="O44" s="860"/>
      <c r="P44" s="860"/>
    </row>
    <row r="45" spans="1:16" ht="17.25">
      <c r="A45" s="860"/>
      <c r="B45" s="860"/>
      <c r="C45" s="860"/>
      <c r="D45" s="860"/>
      <c r="E45" s="860"/>
      <c r="F45" s="860"/>
      <c r="G45" s="860"/>
      <c r="H45" s="860"/>
      <c r="I45" s="860"/>
      <c r="J45" s="860"/>
      <c r="K45" s="860"/>
      <c r="L45" s="860"/>
      <c r="M45" s="860"/>
      <c r="N45" s="860"/>
      <c r="O45" s="860"/>
      <c r="P45" s="860"/>
    </row>
  </sheetData>
  <sheetProtection algorithmName="SHA-512" hashValue="Z7z6iQWRt5iw0OD/3b0r4M7x8tkQIrW3NDlIir9MH6oCKwQJej6V5PK323b+yL7GgeonwQLAKJXv3S2/XEbBHw==" saltValue="VZNbmpOU+SwMtDDwP3ge4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8" zoomScale="70" zoomScaleNormal="70" zoomScaleSheetLayoutView="55" workbookViewId="0"/>
  </sheetViews>
  <sheetFormatPr defaultColWidth="0" defaultRowHeight="12.6" customHeight="1" zeroHeight="1"/>
  <cols>
    <col min="1" max="1" width="6.625" style="362" customWidth="1"/>
    <col min="2" max="3" width="10.875" style="362" customWidth="1"/>
    <col min="4" max="4" width="10" style="362" customWidth="1"/>
    <col min="5" max="10" width="11" style="362" customWidth="1"/>
    <col min="11" max="15" width="13.125" style="362" customWidth="1"/>
    <col min="16" max="21" width="11.5" style="362" customWidth="1"/>
    <col min="22" max="16384" width="0" style="362"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45" t="s">
        <v>23</v>
      </c>
      <c r="P43" s="733"/>
      <c r="Q43" s="733"/>
      <c r="R43" s="733"/>
      <c r="S43" s="733"/>
      <c r="T43" s="733"/>
      <c r="U43" s="733"/>
    </row>
    <row r="44" spans="1:21" ht="30.75" customHeight="1">
      <c r="A44" s="733"/>
      <c r="B44" s="885" t="s">
        <v>27</v>
      </c>
      <c r="C44" s="898"/>
      <c r="D44" s="898"/>
      <c r="E44" s="915"/>
      <c r="F44" s="915"/>
      <c r="G44" s="915"/>
      <c r="H44" s="915"/>
      <c r="I44" s="915"/>
      <c r="J44" s="923" t="s">
        <v>17</v>
      </c>
      <c r="K44" s="930" t="s">
        <v>449</v>
      </c>
      <c r="L44" s="938" t="s">
        <v>527</v>
      </c>
      <c r="M44" s="938" t="s">
        <v>528</v>
      </c>
      <c r="N44" s="938" t="s">
        <v>529</v>
      </c>
      <c r="O44" s="946" t="s">
        <v>530</v>
      </c>
      <c r="P44" s="733"/>
      <c r="Q44" s="733"/>
      <c r="R44" s="733"/>
      <c r="S44" s="733"/>
      <c r="T44" s="733"/>
      <c r="U44" s="733"/>
    </row>
    <row r="45" spans="1:21" ht="30.75" customHeight="1">
      <c r="A45" s="733"/>
      <c r="B45" s="886" t="s">
        <v>28</v>
      </c>
      <c r="C45" s="899"/>
      <c r="D45" s="908"/>
      <c r="E45" s="916" t="s">
        <v>26</v>
      </c>
      <c r="F45" s="916"/>
      <c r="G45" s="916"/>
      <c r="H45" s="916"/>
      <c r="I45" s="916"/>
      <c r="J45" s="924"/>
      <c r="K45" s="931">
        <v>135</v>
      </c>
      <c r="L45" s="939">
        <v>137</v>
      </c>
      <c r="M45" s="939">
        <v>146</v>
      </c>
      <c r="N45" s="939">
        <v>151</v>
      </c>
      <c r="O45" s="947">
        <v>163</v>
      </c>
      <c r="P45" s="733"/>
      <c r="Q45" s="733"/>
      <c r="R45" s="733"/>
      <c r="S45" s="733"/>
      <c r="T45" s="733"/>
      <c r="U45" s="733"/>
    </row>
    <row r="46" spans="1:21" ht="30.75" customHeight="1">
      <c r="A46" s="733"/>
      <c r="B46" s="887"/>
      <c r="C46" s="900"/>
      <c r="D46" s="909"/>
      <c r="E46" s="917" t="s">
        <v>31</v>
      </c>
      <c r="F46" s="917"/>
      <c r="G46" s="917"/>
      <c r="H46" s="917"/>
      <c r="I46" s="917"/>
      <c r="J46" s="925"/>
      <c r="K46" s="932" t="s">
        <v>204</v>
      </c>
      <c r="L46" s="940" t="s">
        <v>204</v>
      </c>
      <c r="M46" s="940" t="s">
        <v>204</v>
      </c>
      <c r="N46" s="940" t="s">
        <v>204</v>
      </c>
      <c r="O46" s="948" t="s">
        <v>204</v>
      </c>
      <c r="P46" s="733"/>
      <c r="Q46" s="733"/>
      <c r="R46" s="733"/>
      <c r="S46" s="733"/>
      <c r="T46" s="733"/>
      <c r="U46" s="733"/>
    </row>
    <row r="47" spans="1:21" ht="30.75" customHeight="1">
      <c r="A47" s="733"/>
      <c r="B47" s="887"/>
      <c r="C47" s="900"/>
      <c r="D47" s="909"/>
      <c r="E47" s="917" t="s">
        <v>34</v>
      </c>
      <c r="F47" s="917"/>
      <c r="G47" s="917"/>
      <c r="H47" s="917"/>
      <c r="I47" s="917"/>
      <c r="J47" s="925"/>
      <c r="K47" s="932" t="s">
        <v>204</v>
      </c>
      <c r="L47" s="940" t="s">
        <v>204</v>
      </c>
      <c r="M47" s="940" t="s">
        <v>204</v>
      </c>
      <c r="N47" s="940" t="s">
        <v>204</v>
      </c>
      <c r="O47" s="948" t="s">
        <v>204</v>
      </c>
      <c r="P47" s="733"/>
      <c r="Q47" s="733"/>
      <c r="R47" s="733"/>
      <c r="S47" s="733"/>
      <c r="T47" s="733"/>
      <c r="U47" s="733"/>
    </row>
    <row r="48" spans="1:21" ht="30.75" customHeight="1">
      <c r="A48" s="733"/>
      <c r="B48" s="887"/>
      <c r="C48" s="900"/>
      <c r="D48" s="909"/>
      <c r="E48" s="917" t="s">
        <v>40</v>
      </c>
      <c r="F48" s="917"/>
      <c r="G48" s="917"/>
      <c r="H48" s="917"/>
      <c r="I48" s="917"/>
      <c r="J48" s="925"/>
      <c r="K48" s="932" t="s">
        <v>204</v>
      </c>
      <c r="L48" s="940" t="s">
        <v>204</v>
      </c>
      <c r="M48" s="940" t="s">
        <v>204</v>
      </c>
      <c r="N48" s="940" t="s">
        <v>204</v>
      </c>
      <c r="O48" s="948" t="s">
        <v>204</v>
      </c>
      <c r="P48" s="733"/>
      <c r="Q48" s="733"/>
      <c r="R48" s="733"/>
      <c r="S48" s="733"/>
      <c r="T48" s="733"/>
      <c r="U48" s="733"/>
    </row>
    <row r="49" spans="1:21" ht="30.75" customHeight="1">
      <c r="A49" s="733"/>
      <c r="B49" s="887"/>
      <c r="C49" s="900"/>
      <c r="D49" s="909"/>
      <c r="E49" s="917" t="s">
        <v>2</v>
      </c>
      <c r="F49" s="917"/>
      <c r="G49" s="917"/>
      <c r="H49" s="917"/>
      <c r="I49" s="917"/>
      <c r="J49" s="925"/>
      <c r="K49" s="932">
        <v>19</v>
      </c>
      <c r="L49" s="940">
        <v>19</v>
      </c>
      <c r="M49" s="940">
        <v>17</v>
      </c>
      <c r="N49" s="940">
        <v>12</v>
      </c>
      <c r="O49" s="948">
        <v>2</v>
      </c>
      <c r="P49" s="733"/>
      <c r="Q49" s="733"/>
      <c r="R49" s="733"/>
      <c r="S49" s="733"/>
      <c r="T49" s="733"/>
      <c r="U49" s="733"/>
    </row>
    <row r="50" spans="1:21" ht="30.75" customHeight="1">
      <c r="A50" s="733"/>
      <c r="B50" s="887"/>
      <c r="C50" s="900"/>
      <c r="D50" s="909"/>
      <c r="E50" s="917" t="s">
        <v>42</v>
      </c>
      <c r="F50" s="917"/>
      <c r="G50" s="917"/>
      <c r="H50" s="917"/>
      <c r="I50" s="917"/>
      <c r="J50" s="925"/>
      <c r="K50" s="932" t="s">
        <v>204</v>
      </c>
      <c r="L50" s="940" t="s">
        <v>204</v>
      </c>
      <c r="M50" s="940" t="s">
        <v>204</v>
      </c>
      <c r="N50" s="940" t="s">
        <v>204</v>
      </c>
      <c r="O50" s="948" t="s">
        <v>204</v>
      </c>
      <c r="P50" s="733"/>
      <c r="Q50" s="733"/>
      <c r="R50" s="733"/>
      <c r="S50" s="733"/>
      <c r="T50" s="733"/>
      <c r="U50" s="733"/>
    </row>
    <row r="51" spans="1:21" ht="30.75" customHeight="1">
      <c r="A51" s="733"/>
      <c r="B51" s="888"/>
      <c r="C51" s="901"/>
      <c r="D51" s="910"/>
      <c r="E51" s="917" t="s">
        <v>50</v>
      </c>
      <c r="F51" s="917"/>
      <c r="G51" s="917"/>
      <c r="H51" s="917"/>
      <c r="I51" s="917"/>
      <c r="J51" s="925"/>
      <c r="K51" s="932" t="s">
        <v>204</v>
      </c>
      <c r="L51" s="940" t="s">
        <v>204</v>
      </c>
      <c r="M51" s="940" t="s">
        <v>204</v>
      </c>
      <c r="N51" s="940" t="s">
        <v>204</v>
      </c>
      <c r="O51" s="948" t="s">
        <v>204</v>
      </c>
      <c r="P51" s="733"/>
      <c r="Q51" s="733"/>
      <c r="R51" s="733"/>
      <c r="S51" s="733"/>
      <c r="T51" s="733"/>
      <c r="U51" s="733"/>
    </row>
    <row r="52" spans="1:21" ht="30.75" customHeight="1">
      <c r="A52" s="733"/>
      <c r="B52" s="889" t="s">
        <v>52</v>
      </c>
      <c r="C52" s="902"/>
      <c r="D52" s="910"/>
      <c r="E52" s="917" t="s">
        <v>53</v>
      </c>
      <c r="F52" s="917"/>
      <c r="G52" s="917"/>
      <c r="H52" s="917"/>
      <c r="I52" s="917"/>
      <c r="J52" s="925"/>
      <c r="K52" s="932">
        <v>201</v>
      </c>
      <c r="L52" s="940">
        <v>206</v>
      </c>
      <c r="M52" s="940">
        <v>207</v>
      </c>
      <c r="N52" s="940">
        <v>204</v>
      </c>
      <c r="O52" s="948">
        <v>208</v>
      </c>
      <c r="P52" s="733"/>
      <c r="Q52" s="733"/>
      <c r="R52" s="733"/>
      <c r="S52" s="733"/>
      <c r="T52" s="733"/>
      <c r="U52" s="733"/>
    </row>
    <row r="53" spans="1:21" ht="30.75" customHeight="1">
      <c r="A53" s="733"/>
      <c r="B53" s="890" t="s">
        <v>54</v>
      </c>
      <c r="C53" s="903"/>
      <c r="D53" s="911"/>
      <c r="E53" s="918" t="s">
        <v>57</v>
      </c>
      <c r="F53" s="918"/>
      <c r="G53" s="918"/>
      <c r="H53" s="918"/>
      <c r="I53" s="918"/>
      <c r="J53" s="926"/>
      <c r="K53" s="933">
        <v>-47</v>
      </c>
      <c r="L53" s="941">
        <v>-50</v>
      </c>
      <c r="M53" s="941">
        <v>-44</v>
      </c>
      <c r="N53" s="941">
        <v>-41</v>
      </c>
      <c r="O53" s="949">
        <v>-43</v>
      </c>
      <c r="P53" s="733"/>
      <c r="Q53" s="733"/>
      <c r="R53" s="733"/>
      <c r="S53" s="733"/>
      <c r="T53" s="733"/>
      <c r="U53" s="733"/>
    </row>
    <row r="54" spans="1:21" ht="24" customHeight="1">
      <c r="A54" s="733"/>
      <c r="B54" s="891" t="s">
        <v>64</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2" t="s">
        <v>7</v>
      </c>
      <c r="C55" s="904"/>
      <c r="D55" s="904"/>
      <c r="E55" s="904"/>
      <c r="F55" s="904"/>
      <c r="G55" s="904"/>
      <c r="H55" s="904"/>
      <c r="I55" s="904"/>
      <c r="J55" s="904"/>
      <c r="K55" s="934"/>
      <c r="L55" s="934"/>
      <c r="M55" s="934"/>
      <c r="N55" s="934"/>
      <c r="O55" s="950" t="s">
        <v>534</v>
      </c>
      <c r="P55" s="733"/>
      <c r="Q55" s="733"/>
      <c r="R55" s="733"/>
      <c r="S55" s="733"/>
      <c r="T55" s="733"/>
      <c r="U55" s="733"/>
    </row>
    <row r="56" spans="1:21" ht="31.5" customHeight="1">
      <c r="A56" s="733"/>
      <c r="B56" s="893"/>
      <c r="C56" s="905"/>
      <c r="D56" s="905"/>
      <c r="E56" s="919"/>
      <c r="F56" s="919"/>
      <c r="G56" s="919"/>
      <c r="H56" s="919"/>
      <c r="I56" s="919"/>
      <c r="J56" s="927" t="s">
        <v>17</v>
      </c>
      <c r="K56" s="935" t="s">
        <v>535</v>
      </c>
      <c r="L56" s="942" t="s">
        <v>536</v>
      </c>
      <c r="M56" s="942" t="s">
        <v>537</v>
      </c>
      <c r="N56" s="942" t="s">
        <v>538</v>
      </c>
      <c r="O56" s="951" t="s">
        <v>539</v>
      </c>
      <c r="P56" s="733"/>
      <c r="Q56" s="733"/>
      <c r="R56" s="733"/>
      <c r="S56" s="733"/>
      <c r="T56" s="733"/>
      <c r="U56" s="733"/>
    </row>
    <row r="57" spans="1:21" ht="31.5" customHeight="1">
      <c r="B57" s="894" t="s">
        <v>51</v>
      </c>
      <c r="C57" s="906"/>
      <c r="D57" s="912" t="s">
        <v>66</v>
      </c>
      <c r="E57" s="920"/>
      <c r="F57" s="920"/>
      <c r="G57" s="920"/>
      <c r="H57" s="920"/>
      <c r="I57" s="920"/>
      <c r="J57" s="928"/>
      <c r="K57" s="936"/>
      <c r="L57" s="943"/>
      <c r="M57" s="943"/>
      <c r="N57" s="943"/>
      <c r="O57" s="952"/>
    </row>
    <row r="58" spans="1:21" ht="31.5" customHeight="1">
      <c r="B58" s="895"/>
      <c r="C58" s="907"/>
      <c r="D58" s="913" t="s">
        <v>69</v>
      </c>
      <c r="E58" s="921"/>
      <c r="F58" s="921"/>
      <c r="G58" s="921"/>
      <c r="H58" s="921"/>
      <c r="I58" s="921"/>
      <c r="J58" s="929"/>
      <c r="K58" s="937"/>
      <c r="L58" s="944"/>
      <c r="M58" s="944"/>
      <c r="N58" s="944"/>
      <c r="O58" s="953"/>
    </row>
    <row r="59" spans="1:21" ht="24" customHeight="1">
      <c r="B59" s="896"/>
      <c r="C59" s="896"/>
      <c r="D59" s="914" t="s">
        <v>48</v>
      </c>
      <c r="E59" s="922"/>
      <c r="F59" s="922"/>
      <c r="G59" s="922"/>
      <c r="H59" s="922"/>
      <c r="I59" s="922"/>
      <c r="J59" s="922"/>
      <c r="K59" s="922"/>
      <c r="L59" s="922"/>
      <c r="M59" s="922"/>
      <c r="N59" s="922"/>
      <c r="O59" s="922"/>
    </row>
    <row r="60" spans="1:21" ht="24" customHeight="1">
      <c r="B60" s="897"/>
      <c r="C60" s="897"/>
      <c r="D60" s="914" t="s">
        <v>41</v>
      </c>
      <c r="E60" s="922"/>
      <c r="F60" s="922"/>
      <c r="G60" s="922"/>
      <c r="H60" s="922"/>
      <c r="I60" s="922"/>
      <c r="J60" s="922"/>
      <c r="K60" s="922"/>
      <c r="L60" s="922"/>
      <c r="M60" s="922"/>
      <c r="N60" s="922"/>
      <c r="O60" s="922"/>
    </row>
    <row r="61" spans="1:21" ht="24" customHeight="1">
      <c r="A61" s="733"/>
      <c r="B61" s="891"/>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1"/>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Rn9F4os0gI35KTMbSVYWzy+Jltr5BHh4s9nvPnH89gZ2TnJLSUCSwFRMZ8qnohdmUkfOWwfFQnoTTwgs+79RCQ==" saltValue="3F1r7zbWJ+0O+MGNkEh4E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16" zoomScale="70" zoomScaleNormal="70" zoomScaleSheetLayoutView="100" workbookViewId="0"/>
  </sheetViews>
  <sheetFormatPr defaultColWidth="0" defaultRowHeight="13.5" customHeight="1" zeroHeight="1"/>
  <cols>
    <col min="1" max="1" width="6.625" style="362" customWidth="1"/>
    <col min="2" max="3" width="12.625" style="362" customWidth="1"/>
    <col min="4" max="4" width="11.625" style="362" customWidth="1"/>
    <col min="5" max="8" width="10.375" style="362" customWidth="1"/>
    <col min="9" max="13" width="16.375" style="362" customWidth="1"/>
    <col min="14" max="19" width="12.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5" t="s">
        <v>23</v>
      </c>
    </row>
    <row r="40" spans="2:13" ht="27.75" customHeight="1">
      <c r="B40" s="885" t="s">
        <v>27</v>
      </c>
      <c r="C40" s="898"/>
      <c r="D40" s="898"/>
      <c r="E40" s="915"/>
      <c r="F40" s="915"/>
      <c r="G40" s="915"/>
      <c r="H40" s="923" t="s">
        <v>17</v>
      </c>
      <c r="I40" s="930" t="s">
        <v>449</v>
      </c>
      <c r="J40" s="938" t="s">
        <v>527</v>
      </c>
      <c r="K40" s="938" t="s">
        <v>528</v>
      </c>
      <c r="L40" s="938" t="s">
        <v>529</v>
      </c>
      <c r="M40" s="969" t="s">
        <v>530</v>
      </c>
    </row>
    <row r="41" spans="2:13" ht="27.75" customHeight="1">
      <c r="B41" s="886" t="s">
        <v>36</v>
      </c>
      <c r="C41" s="899"/>
      <c r="D41" s="908"/>
      <c r="E41" s="958" t="s">
        <v>70</v>
      </c>
      <c r="F41" s="958"/>
      <c r="G41" s="958"/>
      <c r="H41" s="964"/>
      <c r="I41" s="931">
        <v>1572</v>
      </c>
      <c r="J41" s="939">
        <v>2175</v>
      </c>
      <c r="K41" s="939">
        <v>2295</v>
      </c>
      <c r="L41" s="939">
        <v>2369</v>
      </c>
      <c r="M41" s="947">
        <v>2450</v>
      </c>
    </row>
    <row r="42" spans="2:13" ht="27.75" customHeight="1">
      <c r="B42" s="887"/>
      <c r="C42" s="900"/>
      <c r="D42" s="909"/>
      <c r="E42" s="959" t="s">
        <v>78</v>
      </c>
      <c r="F42" s="959"/>
      <c r="G42" s="959"/>
      <c r="H42" s="965"/>
      <c r="I42" s="932" t="s">
        <v>204</v>
      </c>
      <c r="J42" s="940">
        <v>2</v>
      </c>
      <c r="K42" s="940">
        <v>17</v>
      </c>
      <c r="L42" s="940">
        <v>7</v>
      </c>
      <c r="M42" s="948">
        <v>7</v>
      </c>
    </row>
    <row r="43" spans="2:13" ht="27.75" customHeight="1">
      <c r="B43" s="887"/>
      <c r="C43" s="900"/>
      <c r="D43" s="909"/>
      <c r="E43" s="959" t="s">
        <v>79</v>
      </c>
      <c r="F43" s="959"/>
      <c r="G43" s="959"/>
      <c r="H43" s="965"/>
      <c r="I43" s="932" t="s">
        <v>204</v>
      </c>
      <c r="J43" s="940">
        <v>5</v>
      </c>
      <c r="K43" s="940" t="s">
        <v>204</v>
      </c>
      <c r="L43" s="940" t="s">
        <v>204</v>
      </c>
      <c r="M43" s="948" t="s">
        <v>204</v>
      </c>
    </row>
    <row r="44" spans="2:13" ht="27.75" customHeight="1">
      <c r="B44" s="887"/>
      <c r="C44" s="900"/>
      <c r="D44" s="909"/>
      <c r="E44" s="959" t="s">
        <v>81</v>
      </c>
      <c r="F44" s="959"/>
      <c r="G44" s="959"/>
      <c r="H44" s="965"/>
      <c r="I44" s="932">
        <v>52</v>
      </c>
      <c r="J44" s="940">
        <v>34</v>
      </c>
      <c r="K44" s="940">
        <v>17</v>
      </c>
      <c r="L44" s="940">
        <v>4</v>
      </c>
      <c r="M44" s="948">
        <v>2</v>
      </c>
    </row>
    <row r="45" spans="2:13" ht="27.75" customHeight="1">
      <c r="B45" s="887"/>
      <c r="C45" s="900"/>
      <c r="D45" s="909"/>
      <c r="E45" s="959" t="s">
        <v>83</v>
      </c>
      <c r="F45" s="959"/>
      <c r="G45" s="959"/>
      <c r="H45" s="965"/>
      <c r="I45" s="932">
        <v>338</v>
      </c>
      <c r="J45" s="940">
        <v>324</v>
      </c>
      <c r="K45" s="940">
        <v>339</v>
      </c>
      <c r="L45" s="940">
        <v>342</v>
      </c>
      <c r="M45" s="948">
        <v>359</v>
      </c>
    </row>
    <row r="46" spans="2:13" ht="27.75" customHeight="1">
      <c r="B46" s="887"/>
      <c r="C46" s="900"/>
      <c r="D46" s="910"/>
      <c r="E46" s="959" t="s">
        <v>82</v>
      </c>
      <c r="F46" s="959"/>
      <c r="G46" s="959"/>
      <c r="H46" s="965"/>
      <c r="I46" s="932" t="s">
        <v>204</v>
      </c>
      <c r="J46" s="940" t="s">
        <v>204</v>
      </c>
      <c r="K46" s="940" t="s">
        <v>204</v>
      </c>
      <c r="L46" s="940" t="s">
        <v>204</v>
      </c>
      <c r="M46" s="948" t="s">
        <v>204</v>
      </c>
    </row>
    <row r="47" spans="2:13" ht="27.75" customHeight="1">
      <c r="B47" s="887"/>
      <c r="C47" s="900"/>
      <c r="D47" s="956"/>
      <c r="E47" s="960" t="s">
        <v>86</v>
      </c>
      <c r="F47" s="963"/>
      <c r="G47" s="963"/>
      <c r="H47" s="966"/>
      <c r="I47" s="932" t="s">
        <v>204</v>
      </c>
      <c r="J47" s="940" t="s">
        <v>204</v>
      </c>
      <c r="K47" s="940" t="s">
        <v>204</v>
      </c>
      <c r="L47" s="940" t="s">
        <v>204</v>
      </c>
      <c r="M47" s="948" t="s">
        <v>204</v>
      </c>
    </row>
    <row r="48" spans="2:13" ht="27.75" customHeight="1">
      <c r="B48" s="887"/>
      <c r="C48" s="900"/>
      <c r="D48" s="909"/>
      <c r="E48" s="959" t="s">
        <v>90</v>
      </c>
      <c r="F48" s="959"/>
      <c r="G48" s="959"/>
      <c r="H48" s="965"/>
      <c r="I48" s="932" t="s">
        <v>204</v>
      </c>
      <c r="J48" s="940" t="s">
        <v>204</v>
      </c>
      <c r="K48" s="940" t="s">
        <v>204</v>
      </c>
      <c r="L48" s="940" t="s">
        <v>204</v>
      </c>
      <c r="M48" s="948" t="s">
        <v>204</v>
      </c>
    </row>
    <row r="49" spans="2:13" ht="27.75" customHeight="1">
      <c r="B49" s="888"/>
      <c r="C49" s="901"/>
      <c r="D49" s="909"/>
      <c r="E49" s="959" t="s">
        <v>96</v>
      </c>
      <c r="F49" s="959"/>
      <c r="G49" s="959"/>
      <c r="H49" s="965"/>
      <c r="I49" s="932" t="s">
        <v>204</v>
      </c>
      <c r="J49" s="940" t="s">
        <v>204</v>
      </c>
      <c r="K49" s="940" t="s">
        <v>204</v>
      </c>
      <c r="L49" s="940" t="s">
        <v>204</v>
      </c>
      <c r="M49" s="948" t="s">
        <v>204</v>
      </c>
    </row>
    <row r="50" spans="2:13" ht="27.75" customHeight="1">
      <c r="B50" s="954" t="s">
        <v>98</v>
      </c>
      <c r="C50" s="955"/>
      <c r="D50" s="957"/>
      <c r="E50" s="959" t="s">
        <v>100</v>
      </c>
      <c r="F50" s="959"/>
      <c r="G50" s="959"/>
      <c r="H50" s="965"/>
      <c r="I50" s="932">
        <v>3250</v>
      </c>
      <c r="J50" s="940">
        <v>3186</v>
      </c>
      <c r="K50" s="940">
        <v>3169</v>
      </c>
      <c r="L50" s="940">
        <v>3291</v>
      </c>
      <c r="M50" s="948">
        <v>3347</v>
      </c>
    </row>
    <row r="51" spans="2:13" ht="27.75" customHeight="1">
      <c r="B51" s="887"/>
      <c r="C51" s="900"/>
      <c r="D51" s="909"/>
      <c r="E51" s="959" t="s">
        <v>103</v>
      </c>
      <c r="F51" s="959"/>
      <c r="G51" s="959"/>
      <c r="H51" s="965"/>
      <c r="I51" s="932" t="s">
        <v>204</v>
      </c>
      <c r="J51" s="940" t="s">
        <v>204</v>
      </c>
      <c r="K51" s="940" t="s">
        <v>204</v>
      </c>
      <c r="L51" s="940" t="s">
        <v>204</v>
      </c>
      <c r="M51" s="948" t="s">
        <v>204</v>
      </c>
    </row>
    <row r="52" spans="2:13" ht="27.75" customHeight="1">
      <c r="B52" s="888"/>
      <c r="C52" s="901"/>
      <c r="D52" s="909"/>
      <c r="E52" s="959" t="s">
        <v>44</v>
      </c>
      <c r="F52" s="959"/>
      <c r="G52" s="959"/>
      <c r="H52" s="965"/>
      <c r="I52" s="932">
        <v>1813</v>
      </c>
      <c r="J52" s="940">
        <v>2466</v>
      </c>
      <c r="K52" s="940">
        <v>2494</v>
      </c>
      <c r="L52" s="940">
        <v>2493</v>
      </c>
      <c r="M52" s="948">
        <v>2494</v>
      </c>
    </row>
    <row r="53" spans="2:13" ht="27.75" customHeight="1">
      <c r="B53" s="890" t="s">
        <v>54</v>
      </c>
      <c r="C53" s="903"/>
      <c r="D53" s="911"/>
      <c r="E53" s="961" t="s">
        <v>105</v>
      </c>
      <c r="F53" s="961"/>
      <c r="G53" s="961"/>
      <c r="H53" s="967"/>
      <c r="I53" s="933">
        <v>-3101</v>
      </c>
      <c r="J53" s="941">
        <v>-3112</v>
      </c>
      <c r="K53" s="941">
        <v>-2996</v>
      </c>
      <c r="L53" s="941">
        <v>-3061</v>
      </c>
      <c r="M53" s="949">
        <v>-3023</v>
      </c>
    </row>
    <row r="54" spans="2:13" ht="27.75" customHeight="1">
      <c r="B54" s="891" t="s">
        <v>0</v>
      </c>
      <c r="C54" s="866"/>
      <c r="D54" s="866"/>
      <c r="E54" s="962"/>
      <c r="F54" s="962"/>
      <c r="G54" s="962"/>
      <c r="H54" s="962"/>
      <c r="I54" s="968"/>
      <c r="J54" s="968"/>
      <c r="K54" s="968"/>
      <c r="L54" s="968"/>
      <c r="M54" s="968"/>
    </row>
    <row r="55" spans="2:13"/>
  </sheetData>
  <sheetProtection algorithmName="SHA-512" hashValue="ZIK7uMPAqVfc6gQ48zEg3ST7sbP/QhAw3Bb5ZHHdgKyHbabAgakLFj6lcIwi8f4OhVqZ26HOYcEKr2poX9RhrA==" saltValue="/0x1P9blRukxIc+fDmIw6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13.5" customHeight="1" zeroHeight="1"/>
  <cols>
    <col min="1" max="1" width="8.25" style="362" customWidth="1"/>
    <col min="2" max="2" width="16.375" style="362" customWidth="1"/>
    <col min="3" max="5" width="26.25" style="362" customWidth="1"/>
    <col min="6" max="8" width="24.25" style="362" customWidth="1"/>
    <col min="9" max="14" width="26" style="362" customWidth="1"/>
    <col min="15" max="15" width="6.12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999" t="s">
        <v>101</v>
      </c>
    </row>
    <row r="54" spans="2:8" ht="29.25" customHeight="1">
      <c r="B54" s="970" t="s">
        <v>10</v>
      </c>
      <c r="C54" s="976"/>
      <c r="D54" s="976"/>
      <c r="E54" s="985" t="s">
        <v>17</v>
      </c>
      <c r="F54" s="992" t="s">
        <v>528</v>
      </c>
      <c r="G54" s="992" t="s">
        <v>529</v>
      </c>
      <c r="H54" s="1000" t="s">
        <v>530</v>
      </c>
    </row>
    <row r="55" spans="2:8" ht="52.5" customHeight="1">
      <c r="B55" s="971"/>
      <c r="C55" s="977" t="s">
        <v>109</v>
      </c>
      <c r="D55" s="977"/>
      <c r="E55" s="986"/>
      <c r="F55" s="993">
        <v>568</v>
      </c>
      <c r="G55" s="993">
        <v>625</v>
      </c>
      <c r="H55" s="1001">
        <v>643</v>
      </c>
    </row>
    <row r="56" spans="2:8" ht="52.5" customHeight="1">
      <c r="B56" s="972"/>
      <c r="C56" s="978" t="s">
        <v>112</v>
      </c>
      <c r="D56" s="978"/>
      <c r="E56" s="987"/>
      <c r="F56" s="994">
        <v>607</v>
      </c>
      <c r="G56" s="994">
        <v>608</v>
      </c>
      <c r="H56" s="1002">
        <v>611</v>
      </c>
    </row>
    <row r="57" spans="2:8" ht="53.25" customHeight="1">
      <c r="B57" s="972"/>
      <c r="C57" s="979" t="s">
        <v>75</v>
      </c>
      <c r="D57" s="979"/>
      <c r="E57" s="988"/>
      <c r="F57" s="995">
        <v>1612</v>
      </c>
      <c r="G57" s="995">
        <v>1699</v>
      </c>
      <c r="H57" s="1003">
        <v>1709</v>
      </c>
    </row>
    <row r="58" spans="2:8" ht="45.75" customHeight="1">
      <c r="B58" s="973"/>
      <c r="C58" s="980" t="s">
        <v>126</v>
      </c>
      <c r="D58" s="983"/>
      <c r="E58" s="989"/>
      <c r="F58" s="996">
        <v>837</v>
      </c>
      <c r="G58" s="996">
        <v>837</v>
      </c>
      <c r="H58" s="1004">
        <v>839</v>
      </c>
    </row>
    <row r="59" spans="2:8" ht="45.75" customHeight="1">
      <c r="B59" s="973"/>
      <c r="C59" s="980" t="s">
        <v>548</v>
      </c>
      <c r="D59" s="983"/>
      <c r="E59" s="989"/>
      <c r="F59" s="996">
        <v>247</v>
      </c>
      <c r="G59" s="996">
        <v>248</v>
      </c>
      <c r="H59" s="1004">
        <v>248</v>
      </c>
    </row>
    <row r="60" spans="2:8" ht="45.75" customHeight="1">
      <c r="B60" s="973"/>
      <c r="C60" s="980" t="s">
        <v>549</v>
      </c>
      <c r="D60" s="983"/>
      <c r="E60" s="989"/>
      <c r="F60" s="996">
        <v>123</v>
      </c>
      <c r="G60" s="996">
        <v>180</v>
      </c>
      <c r="H60" s="1004">
        <v>185</v>
      </c>
    </row>
    <row r="61" spans="2:8" ht="45.75" customHeight="1">
      <c r="B61" s="973"/>
      <c r="C61" s="980" t="s">
        <v>550</v>
      </c>
      <c r="D61" s="983"/>
      <c r="E61" s="989"/>
      <c r="F61" s="996">
        <v>145</v>
      </c>
      <c r="G61" s="996">
        <v>145</v>
      </c>
      <c r="H61" s="1004">
        <v>133</v>
      </c>
    </row>
    <row r="62" spans="2:8" ht="45.75" customHeight="1">
      <c r="B62" s="974"/>
      <c r="C62" s="981" t="s">
        <v>551</v>
      </c>
      <c r="D62" s="984"/>
      <c r="E62" s="990"/>
      <c r="F62" s="997">
        <v>85</v>
      </c>
      <c r="G62" s="997">
        <v>85</v>
      </c>
      <c r="H62" s="1005">
        <v>85</v>
      </c>
    </row>
    <row r="63" spans="2:8" ht="52.5" customHeight="1">
      <c r="B63" s="975"/>
      <c r="C63" s="982" t="s">
        <v>117</v>
      </c>
      <c r="D63" s="982"/>
      <c r="E63" s="991"/>
      <c r="F63" s="998">
        <v>2787</v>
      </c>
      <c r="G63" s="998">
        <v>2932</v>
      </c>
      <c r="H63" s="1006">
        <v>2963</v>
      </c>
    </row>
    <row r="64" spans="2:8"/>
  </sheetData>
  <sheetProtection algorithmName="SHA-512" hashValue="NPRLP6Wdj+6dJKVLmGs23WH+kZpGVkEFAM4Mf9Osiu7C9VN69p/CpYOkxr1/V7ksw35oTWnkTVK5sRs9vfCu8A==" saltValue="HLEzpquQjdO01DeNEoVwQ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E85"/>
  <sheetViews>
    <sheetView showGridLines="0" zoomScale="90" zoomScaleNormal="90" zoomScaleSheetLayoutView="55" workbookViewId="0"/>
  </sheetViews>
  <sheetFormatPr defaultColWidth="0" defaultRowHeight="13.5" customHeight="1" zeroHeight="1"/>
  <cols>
    <col min="1" max="1" width="6.375" style="362" customWidth="1"/>
    <col min="2" max="107" width="2.5" style="362" customWidth="1"/>
    <col min="108" max="108" width="6.125" style="726" customWidth="1"/>
    <col min="109" max="109" width="5.875" style="727" customWidth="1"/>
    <col min="110" max="16384" width="8.625" style="362" hidden="1" customWidth="1"/>
  </cols>
  <sheetData>
    <row r="1" spans="1:109" ht="42.75" customHeight="1">
      <c r="A1" s="1008"/>
      <c r="B1" s="1010"/>
      <c r="DD1" s="828"/>
      <c r="DE1" s="828"/>
    </row>
    <row r="2" spans="1:109" ht="25.5" customHeight="1">
      <c r="A2" s="1009"/>
      <c r="C2" s="1009"/>
      <c r="O2" s="1009"/>
      <c r="P2" s="1009"/>
      <c r="Q2" s="1009"/>
      <c r="R2" s="1009"/>
      <c r="S2" s="1009"/>
      <c r="T2" s="1009"/>
      <c r="U2" s="1009"/>
      <c r="V2" s="1009"/>
      <c r="W2" s="1009"/>
      <c r="X2" s="1009"/>
      <c r="Y2" s="1009"/>
      <c r="Z2" s="1009"/>
      <c r="AA2" s="1009"/>
      <c r="AB2" s="1009"/>
      <c r="AC2" s="1009"/>
      <c r="AD2" s="1009"/>
      <c r="AE2" s="1009"/>
      <c r="AF2" s="1009"/>
      <c r="AG2" s="1009"/>
      <c r="AH2" s="1009"/>
      <c r="AI2" s="1009"/>
      <c r="AU2" s="1009"/>
      <c r="BG2" s="1009"/>
      <c r="BS2" s="1009"/>
      <c r="CE2" s="1009"/>
      <c r="CQ2" s="1009"/>
      <c r="DD2" s="828"/>
      <c r="DE2" s="828"/>
    </row>
    <row r="3" spans="1:109" ht="25.5" customHeight="1">
      <c r="A3" s="1009"/>
      <c r="C3" s="1009"/>
      <c r="O3" s="1009"/>
      <c r="P3" s="1009"/>
      <c r="Q3" s="1009"/>
      <c r="R3" s="1009"/>
      <c r="S3" s="1009"/>
      <c r="T3" s="1009"/>
      <c r="U3" s="1009"/>
      <c r="V3" s="1009"/>
      <c r="W3" s="1009"/>
      <c r="X3" s="1009"/>
      <c r="Y3" s="1009"/>
      <c r="Z3" s="1009"/>
      <c r="AA3" s="1009"/>
      <c r="AB3" s="1009"/>
      <c r="AC3" s="1009"/>
      <c r="AD3" s="1009"/>
      <c r="AE3" s="1009"/>
      <c r="AF3" s="1009"/>
      <c r="AG3" s="1009"/>
      <c r="AH3" s="1009"/>
      <c r="AI3" s="1009"/>
      <c r="AU3" s="1009"/>
      <c r="BG3" s="1009"/>
      <c r="BS3" s="1009"/>
      <c r="CE3" s="1009"/>
      <c r="CQ3" s="1009"/>
      <c r="DD3" s="828"/>
      <c r="DE3" s="828"/>
    </row>
    <row r="4" spans="1:109" s="725" customFormat="1" ht="13">
      <c r="A4" s="1009"/>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009"/>
      <c r="BA4" s="1009"/>
      <c r="BB4" s="1009"/>
      <c r="BC4" s="1009"/>
      <c r="BD4" s="1009"/>
      <c r="BE4" s="1009"/>
      <c r="BF4" s="1009"/>
      <c r="BG4" s="1009"/>
      <c r="BH4" s="1009"/>
      <c r="BI4" s="1009"/>
      <c r="BJ4" s="1009"/>
      <c r="BK4" s="1009"/>
      <c r="BL4" s="1009"/>
      <c r="BM4" s="1009"/>
      <c r="BN4" s="1009"/>
      <c r="BO4" s="1009"/>
      <c r="BP4" s="1009"/>
      <c r="BQ4" s="1009"/>
      <c r="BR4" s="1009"/>
      <c r="BS4" s="1009"/>
      <c r="BT4" s="1009"/>
      <c r="BU4" s="1009"/>
      <c r="BV4" s="1009"/>
      <c r="BW4" s="1009"/>
      <c r="BX4" s="1009"/>
      <c r="BY4" s="1009"/>
      <c r="BZ4" s="1009"/>
      <c r="CA4" s="1009"/>
      <c r="CB4" s="1009"/>
      <c r="CC4" s="1009"/>
      <c r="CD4" s="1009"/>
      <c r="CE4" s="1009"/>
      <c r="CF4" s="1009"/>
      <c r="CG4" s="1009"/>
      <c r="CH4" s="1009"/>
      <c r="CI4" s="1009"/>
      <c r="CJ4" s="1009"/>
      <c r="CK4" s="1009"/>
      <c r="CL4" s="1009"/>
      <c r="CM4" s="1009"/>
      <c r="CN4" s="1009"/>
      <c r="CO4" s="1009"/>
      <c r="CP4" s="1009"/>
      <c r="CQ4" s="1009"/>
      <c r="CR4" s="1009"/>
      <c r="CS4" s="1009"/>
      <c r="CT4" s="1009"/>
      <c r="CU4" s="1009"/>
      <c r="CV4" s="1009"/>
      <c r="CW4" s="1009"/>
      <c r="CX4" s="1009"/>
      <c r="CY4" s="1009"/>
      <c r="CZ4" s="1009"/>
      <c r="DA4" s="1009"/>
      <c r="DB4" s="1009"/>
      <c r="DC4" s="1009"/>
      <c r="DD4" s="1049"/>
      <c r="DE4" s="1049"/>
    </row>
    <row r="5" spans="1:109" s="725" customFormat="1" ht="13">
      <c r="A5" s="1009"/>
      <c r="B5" s="1009"/>
      <c r="C5" s="1009"/>
      <c r="D5" s="1009"/>
      <c r="E5" s="1009"/>
      <c r="F5" s="1009"/>
      <c r="G5" s="1009"/>
      <c r="H5" s="1009"/>
      <c r="I5" s="1009"/>
      <c r="J5" s="1009"/>
      <c r="K5" s="1009"/>
      <c r="L5" s="1009"/>
      <c r="M5" s="1009"/>
      <c r="N5" s="1009"/>
      <c r="O5" s="1009"/>
      <c r="P5" s="1009"/>
      <c r="Q5" s="1009"/>
      <c r="R5" s="1009"/>
      <c r="S5" s="1009"/>
      <c r="T5" s="1009"/>
      <c r="U5" s="1009"/>
      <c r="V5" s="1009"/>
      <c r="W5" s="1009"/>
      <c r="X5" s="1009"/>
      <c r="Y5" s="1009"/>
      <c r="Z5" s="1009"/>
      <c r="AA5" s="1009"/>
      <c r="AB5" s="1009"/>
      <c r="AC5" s="1009"/>
      <c r="AD5" s="1009"/>
      <c r="AE5" s="1009"/>
      <c r="AF5" s="1009"/>
      <c r="AG5" s="1009"/>
      <c r="AH5" s="1009"/>
      <c r="AI5" s="1009"/>
      <c r="AJ5" s="1009"/>
      <c r="AK5" s="1009"/>
      <c r="AL5" s="1009"/>
      <c r="AM5" s="1009"/>
      <c r="AN5" s="1009"/>
      <c r="AO5" s="1009"/>
      <c r="AP5" s="1009"/>
      <c r="AQ5" s="1009"/>
      <c r="AR5" s="1009"/>
      <c r="AS5" s="1009"/>
      <c r="AT5" s="1009"/>
      <c r="AU5" s="1009"/>
      <c r="AV5" s="1009"/>
      <c r="AW5" s="1009"/>
      <c r="AX5" s="1009"/>
      <c r="AY5" s="1009"/>
      <c r="AZ5" s="1009"/>
      <c r="BA5" s="1009"/>
      <c r="BB5" s="1009"/>
      <c r="BC5" s="1009"/>
      <c r="BD5" s="1009"/>
      <c r="BE5" s="1009"/>
      <c r="BF5" s="1009"/>
      <c r="BG5" s="1009"/>
      <c r="BH5" s="1009"/>
      <c r="BI5" s="1009"/>
      <c r="BJ5" s="1009"/>
      <c r="BK5" s="1009"/>
      <c r="BL5" s="1009"/>
      <c r="BM5" s="1009"/>
      <c r="BN5" s="1009"/>
      <c r="BO5" s="1009"/>
      <c r="BP5" s="1009"/>
      <c r="BQ5" s="1009"/>
      <c r="BR5" s="1009"/>
      <c r="BS5" s="1009"/>
      <c r="BT5" s="1009"/>
      <c r="BU5" s="1009"/>
      <c r="BV5" s="1009"/>
      <c r="BW5" s="1009"/>
      <c r="BX5" s="1009"/>
      <c r="BY5" s="1009"/>
      <c r="BZ5" s="1009"/>
      <c r="CA5" s="1009"/>
      <c r="CB5" s="1009"/>
      <c r="CC5" s="1009"/>
      <c r="CD5" s="1009"/>
      <c r="CE5" s="1009"/>
      <c r="CF5" s="1009"/>
      <c r="CG5" s="1009"/>
      <c r="CH5" s="1009"/>
      <c r="CI5" s="1009"/>
      <c r="CJ5" s="1009"/>
      <c r="CK5" s="1009"/>
      <c r="CL5" s="1009"/>
      <c r="CM5" s="1009"/>
      <c r="CN5" s="1009"/>
      <c r="CO5" s="1009"/>
      <c r="CP5" s="1009"/>
      <c r="CQ5" s="1009"/>
      <c r="CR5" s="1009"/>
      <c r="CS5" s="1009"/>
      <c r="CT5" s="1009"/>
      <c r="CU5" s="1009"/>
      <c r="CV5" s="1009"/>
      <c r="CW5" s="1009"/>
      <c r="CX5" s="1009"/>
      <c r="CY5" s="1009"/>
      <c r="CZ5" s="1009"/>
      <c r="DA5" s="1009"/>
      <c r="DB5" s="1009"/>
      <c r="DC5" s="1009"/>
      <c r="DD5" s="1049"/>
      <c r="DE5" s="1049"/>
    </row>
    <row r="6" spans="1:109" s="725" customFormat="1" ht="13">
      <c r="A6" s="1009"/>
      <c r="B6" s="1009"/>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09"/>
      <c r="AV6" s="1009"/>
      <c r="AW6" s="1009"/>
      <c r="AX6" s="1009"/>
      <c r="AY6" s="1009"/>
      <c r="AZ6" s="1009"/>
      <c r="BA6" s="1009"/>
      <c r="BB6" s="1009"/>
      <c r="BC6" s="1009"/>
      <c r="BD6" s="1009"/>
      <c r="BE6" s="1009"/>
      <c r="BF6" s="1009"/>
      <c r="BG6" s="1009"/>
      <c r="BH6" s="1009"/>
      <c r="BI6" s="1009"/>
      <c r="BJ6" s="1009"/>
      <c r="BK6" s="1009"/>
      <c r="BL6" s="1009"/>
      <c r="BM6" s="1009"/>
      <c r="BN6" s="1009"/>
      <c r="BO6" s="1009"/>
      <c r="BP6" s="1009"/>
      <c r="BQ6" s="1009"/>
      <c r="BR6" s="1009"/>
      <c r="BS6" s="1009"/>
      <c r="BT6" s="1009"/>
      <c r="BU6" s="1009"/>
      <c r="BV6" s="1009"/>
      <c r="BW6" s="1009"/>
      <c r="BX6" s="1009"/>
      <c r="BY6" s="1009"/>
      <c r="BZ6" s="1009"/>
      <c r="CA6" s="1009"/>
      <c r="CB6" s="1009"/>
      <c r="CC6" s="1009"/>
      <c r="CD6" s="1009"/>
      <c r="CE6" s="1009"/>
      <c r="CF6" s="1009"/>
      <c r="CG6" s="1009"/>
      <c r="CH6" s="1009"/>
      <c r="CI6" s="1009"/>
      <c r="CJ6" s="1009"/>
      <c r="CK6" s="1009"/>
      <c r="CL6" s="1009"/>
      <c r="CM6" s="1009"/>
      <c r="CN6" s="1009"/>
      <c r="CO6" s="1009"/>
      <c r="CP6" s="1009"/>
      <c r="CQ6" s="1009"/>
      <c r="CR6" s="1009"/>
      <c r="CS6" s="1009"/>
      <c r="CT6" s="1009"/>
      <c r="CU6" s="1009"/>
      <c r="CV6" s="1009"/>
      <c r="CW6" s="1009"/>
      <c r="CX6" s="1009"/>
      <c r="CY6" s="1009"/>
      <c r="CZ6" s="1009"/>
      <c r="DA6" s="1009"/>
      <c r="DB6" s="1009"/>
      <c r="DC6" s="1009"/>
      <c r="DD6" s="1049"/>
      <c r="DE6" s="1049"/>
    </row>
    <row r="7" spans="1:109" s="725" customFormat="1" ht="13">
      <c r="A7" s="1009"/>
      <c r="B7" s="1009"/>
      <c r="C7" s="1009"/>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1009"/>
      <c r="AK7" s="1009"/>
      <c r="AL7" s="1009"/>
      <c r="AM7" s="1009"/>
      <c r="AN7" s="1009"/>
      <c r="AO7" s="1009"/>
      <c r="AP7" s="1009"/>
      <c r="AQ7" s="1009"/>
      <c r="AR7" s="1009"/>
      <c r="AS7" s="1009"/>
      <c r="AT7" s="1009"/>
      <c r="AU7" s="1009"/>
      <c r="AV7" s="1009"/>
      <c r="AW7" s="1009"/>
      <c r="AX7" s="1009"/>
      <c r="AY7" s="1009"/>
      <c r="AZ7" s="1009"/>
      <c r="BA7" s="1009"/>
      <c r="BB7" s="1009"/>
      <c r="BC7" s="1009"/>
      <c r="BD7" s="1009"/>
      <c r="BE7" s="1009"/>
      <c r="BF7" s="1009"/>
      <c r="BG7" s="1009"/>
      <c r="BH7" s="1009"/>
      <c r="BI7" s="1009"/>
      <c r="BJ7" s="1009"/>
      <c r="BK7" s="1009"/>
      <c r="BL7" s="1009"/>
      <c r="BM7" s="1009"/>
      <c r="BN7" s="1009"/>
      <c r="BO7" s="1009"/>
      <c r="BP7" s="1009"/>
      <c r="BQ7" s="1009"/>
      <c r="BR7" s="1009"/>
      <c r="BS7" s="1009"/>
      <c r="BT7" s="1009"/>
      <c r="BU7" s="1009"/>
      <c r="BV7" s="1009"/>
      <c r="BW7" s="1009"/>
      <c r="BX7" s="1009"/>
      <c r="BY7" s="1009"/>
      <c r="BZ7" s="1009"/>
      <c r="CA7" s="1009"/>
      <c r="CB7" s="1009"/>
      <c r="CC7" s="1009"/>
      <c r="CD7" s="1009"/>
      <c r="CE7" s="1009"/>
      <c r="CF7" s="1009"/>
      <c r="CG7" s="1009"/>
      <c r="CH7" s="1009"/>
      <c r="CI7" s="1009"/>
      <c r="CJ7" s="1009"/>
      <c r="CK7" s="1009"/>
      <c r="CL7" s="1009"/>
      <c r="CM7" s="1009"/>
      <c r="CN7" s="1009"/>
      <c r="CO7" s="1009"/>
      <c r="CP7" s="1009"/>
      <c r="CQ7" s="1009"/>
      <c r="CR7" s="1009"/>
      <c r="CS7" s="1009"/>
      <c r="CT7" s="1009"/>
      <c r="CU7" s="1009"/>
      <c r="CV7" s="1009"/>
      <c r="CW7" s="1009"/>
      <c r="CX7" s="1009"/>
      <c r="CY7" s="1009"/>
      <c r="CZ7" s="1009"/>
      <c r="DA7" s="1009"/>
      <c r="DB7" s="1009"/>
      <c r="DC7" s="1009"/>
      <c r="DD7" s="1049"/>
      <c r="DE7" s="1049"/>
    </row>
    <row r="8" spans="1:109" s="725" customFormat="1" ht="13">
      <c r="A8" s="1009"/>
      <c r="B8" s="1009"/>
      <c r="C8" s="1009"/>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c r="AN8" s="1009"/>
      <c r="AO8" s="1009"/>
      <c r="AP8" s="1009"/>
      <c r="AQ8" s="1009"/>
      <c r="AR8" s="1009"/>
      <c r="AS8" s="1009"/>
      <c r="AT8" s="1009"/>
      <c r="AU8" s="1009"/>
      <c r="AV8" s="1009"/>
      <c r="AW8" s="1009"/>
      <c r="AX8" s="1009"/>
      <c r="AY8" s="1009"/>
      <c r="AZ8" s="1009"/>
      <c r="BA8" s="1009"/>
      <c r="BB8" s="1009"/>
      <c r="BC8" s="1009"/>
      <c r="BD8" s="1009"/>
      <c r="BE8" s="1009"/>
      <c r="BF8" s="1009"/>
      <c r="BG8" s="1009"/>
      <c r="BH8" s="1009"/>
      <c r="BI8" s="1009"/>
      <c r="BJ8" s="1009"/>
      <c r="BK8" s="1009"/>
      <c r="BL8" s="1009"/>
      <c r="BM8" s="1009"/>
      <c r="BN8" s="1009"/>
      <c r="BO8" s="1009"/>
      <c r="BP8" s="1009"/>
      <c r="BQ8" s="1009"/>
      <c r="BR8" s="1009"/>
      <c r="BS8" s="1009"/>
      <c r="BT8" s="1009"/>
      <c r="BU8" s="1009"/>
      <c r="BV8" s="1009"/>
      <c r="BW8" s="1009"/>
      <c r="BX8" s="1009"/>
      <c r="BY8" s="1009"/>
      <c r="BZ8" s="1009"/>
      <c r="CA8" s="1009"/>
      <c r="CB8" s="1009"/>
      <c r="CC8" s="1009"/>
      <c r="CD8" s="1009"/>
      <c r="CE8" s="1009"/>
      <c r="CF8" s="1009"/>
      <c r="CG8" s="1009"/>
      <c r="CH8" s="1009"/>
      <c r="CI8" s="1009"/>
      <c r="CJ8" s="1009"/>
      <c r="CK8" s="1009"/>
      <c r="CL8" s="1009"/>
      <c r="CM8" s="1009"/>
      <c r="CN8" s="1009"/>
      <c r="CO8" s="1009"/>
      <c r="CP8" s="1009"/>
      <c r="CQ8" s="1009"/>
      <c r="CR8" s="1009"/>
      <c r="CS8" s="1009"/>
      <c r="CT8" s="1009"/>
      <c r="CU8" s="1009"/>
      <c r="CV8" s="1009"/>
      <c r="CW8" s="1009"/>
      <c r="CX8" s="1009"/>
      <c r="CY8" s="1009"/>
      <c r="CZ8" s="1009"/>
      <c r="DA8" s="1009"/>
      <c r="DB8" s="1009"/>
      <c r="DC8" s="1009"/>
      <c r="DD8" s="1049"/>
      <c r="DE8" s="1049"/>
    </row>
    <row r="9" spans="1:109" s="725" customFormat="1" ht="13">
      <c r="A9" s="1009"/>
      <c r="B9" s="1009"/>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1009"/>
      <c r="AO9" s="1009"/>
      <c r="AP9" s="1009"/>
      <c r="AQ9" s="1009"/>
      <c r="AR9" s="1009"/>
      <c r="AS9" s="1009"/>
      <c r="AT9" s="1009"/>
      <c r="AU9" s="1009"/>
      <c r="AV9" s="1009"/>
      <c r="AW9" s="1009"/>
      <c r="AX9" s="1009"/>
      <c r="AY9" s="1009"/>
      <c r="AZ9" s="1009"/>
      <c r="BA9" s="1009"/>
      <c r="BB9" s="1009"/>
      <c r="BC9" s="1009"/>
      <c r="BD9" s="1009"/>
      <c r="BE9" s="1009"/>
      <c r="BF9" s="1009"/>
      <c r="BG9" s="1009"/>
      <c r="BH9" s="1009"/>
      <c r="BI9" s="1009"/>
      <c r="BJ9" s="1009"/>
      <c r="BK9" s="1009"/>
      <c r="BL9" s="1009"/>
      <c r="BM9" s="1009"/>
      <c r="BN9" s="1009"/>
      <c r="BO9" s="1009"/>
      <c r="BP9" s="1009"/>
      <c r="BQ9" s="1009"/>
      <c r="BR9" s="1009"/>
      <c r="BS9" s="1009"/>
      <c r="BT9" s="1009"/>
      <c r="BU9" s="1009"/>
      <c r="BV9" s="1009"/>
      <c r="BW9" s="1009"/>
      <c r="BX9" s="1009"/>
      <c r="BY9" s="1009"/>
      <c r="BZ9" s="1009"/>
      <c r="CA9" s="1009"/>
      <c r="CB9" s="1009"/>
      <c r="CC9" s="1009"/>
      <c r="CD9" s="1009"/>
      <c r="CE9" s="1009"/>
      <c r="CF9" s="1009"/>
      <c r="CG9" s="1009"/>
      <c r="CH9" s="1009"/>
      <c r="CI9" s="1009"/>
      <c r="CJ9" s="1009"/>
      <c r="CK9" s="1009"/>
      <c r="CL9" s="1009"/>
      <c r="CM9" s="1009"/>
      <c r="CN9" s="1009"/>
      <c r="CO9" s="1009"/>
      <c r="CP9" s="1009"/>
      <c r="CQ9" s="1009"/>
      <c r="CR9" s="1009"/>
      <c r="CS9" s="1009"/>
      <c r="CT9" s="1009"/>
      <c r="CU9" s="1009"/>
      <c r="CV9" s="1009"/>
      <c r="CW9" s="1009"/>
      <c r="CX9" s="1009"/>
      <c r="CY9" s="1009"/>
      <c r="CZ9" s="1009"/>
      <c r="DA9" s="1009"/>
      <c r="DB9" s="1009"/>
      <c r="DC9" s="1009"/>
      <c r="DD9" s="1049"/>
      <c r="DE9" s="1049"/>
    </row>
    <row r="10" spans="1:109" s="725" customFormat="1" ht="13">
      <c r="A10" s="1009"/>
      <c r="B10" s="1009"/>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09"/>
      <c r="AU10" s="1009"/>
      <c r="AV10" s="1009"/>
      <c r="AW10" s="1009"/>
      <c r="AX10" s="1009"/>
      <c r="AY10" s="1009"/>
      <c r="AZ10" s="1009"/>
      <c r="BA10" s="1009"/>
      <c r="BB10" s="1009"/>
      <c r="BC10" s="1009"/>
      <c r="BD10" s="1009"/>
      <c r="BE10" s="1009"/>
      <c r="BF10" s="1009"/>
      <c r="BG10" s="1009"/>
      <c r="BH10" s="1009"/>
      <c r="BI10" s="1009"/>
      <c r="BJ10" s="1009"/>
      <c r="BK10" s="1009"/>
      <c r="BL10" s="1009"/>
      <c r="BM10" s="1009"/>
      <c r="BN10" s="1009"/>
      <c r="BO10" s="1009"/>
      <c r="BP10" s="1009"/>
      <c r="BQ10" s="1009"/>
      <c r="BR10" s="1009"/>
      <c r="BS10" s="1009"/>
      <c r="BT10" s="1009"/>
      <c r="BU10" s="1009"/>
      <c r="BV10" s="1009"/>
      <c r="BW10" s="1009"/>
      <c r="BX10" s="1009"/>
      <c r="BY10" s="1009"/>
      <c r="BZ10" s="1009"/>
      <c r="CA10" s="1009"/>
      <c r="CB10" s="1009"/>
      <c r="CC10" s="1009"/>
      <c r="CD10" s="1009"/>
      <c r="CE10" s="1009"/>
      <c r="CF10" s="1009"/>
      <c r="CG10" s="1009"/>
      <c r="CH10" s="1009"/>
      <c r="CI10" s="1009"/>
      <c r="CJ10" s="1009"/>
      <c r="CK10" s="1009"/>
      <c r="CL10" s="1009"/>
      <c r="CM10" s="1009"/>
      <c r="CN10" s="1009"/>
      <c r="CO10" s="1009"/>
      <c r="CP10" s="1009"/>
      <c r="CQ10" s="1009"/>
      <c r="CR10" s="1009"/>
      <c r="CS10" s="1009"/>
      <c r="CT10" s="1009"/>
      <c r="CU10" s="1009"/>
      <c r="CV10" s="1009"/>
      <c r="CW10" s="1009"/>
      <c r="CX10" s="1009"/>
      <c r="CY10" s="1009"/>
      <c r="CZ10" s="1009"/>
      <c r="DA10" s="1009"/>
      <c r="DB10" s="1009"/>
      <c r="DC10" s="1009"/>
      <c r="DD10" s="1049"/>
      <c r="DE10" s="1049"/>
    </row>
    <row r="11" spans="1:109" s="725" customFormat="1" ht="13">
      <c r="A11" s="1009"/>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O11" s="1009"/>
      <c r="AP11" s="1009"/>
      <c r="AQ11" s="1009"/>
      <c r="AR11" s="1009"/>
      <c r="AS11" s="1009"/>
      <c r="AT11" s="1009"/>
      <c r="AU11" s="1009"/>
      <c r="AV11" s="1009"/>
      <c r="AW11" s="1009"/>
      <c r="AX11" s="1009"/>
      <c r="AY11" s="1009"/>
      <c r="AZ11" s="1009"/>
      <c r="BA11" s="1009"/>
      <c r="BB11" s="1009"/>
      <c r="BC11" s="1009"/>
      <c r="BD11" s="1009"/>
      <c r="BE11" s="1009"/>
      <c r="BF11" s="1009"/>
      <c r="BG11" s="1009"/>
      <c r="BH11" s="1009"/>
      <c r="BI11" s="1009"/>
      <c r="BJ11" s="1009"/>
      <c r="BK11" s="1009"/>
      <c r="BL11" s="1009"/>
      <c r="BM11" s="1009"/>
      <c r="BN11" s="1009"/>
      <c r="BO11" s="1009"/>
      <c r="BP11" s="1009"/>
      <c r="BQ11" s="1009"/>
      <c r="BR11" s="1009"/>
      <c r="BS11" s="1009"/>
      <c r="BT11" s="1009"/>
      <c r="BU11" s="1009"/>
      <c r="BV11" s="1009"/>
      <c r="BW11" s="1009"/>
      <c r="BX11" s="1009"/>
      <c r="BY11" s="1009"/>
      <c r="BZ11" s="1009"/>
      <c r="CA11" s="1009"/>
      <c r="CB11" s="1009"/>
      <c r="CC11" s="1009"/>
      <c r="CD11" s="1009"/>
      <c r="CE11" s="1009"/>
      <c r="CF11" s="1009"/>
      <c r="CG11" s="1009"/>
      <c r="CH11" s="1009"/>
      <c r="CI11" s="1009"/>
      <c r="CJ11" s="1009"/>
      <c r="CK11" s="1009"/>
      <c r="CL11" s="1009"/>
      <c r="CM11" s="1009"/>
      <c r="CN11" s="1009"/>
      <c r="CO11" s="1009"/>
      <c r="CP11" s="1009"/>
      <c r="CQ11" s="1009"/>
      <c r="CR11" s="1009"/>
      <c r="CS11" s="1009"/>
      <c r="CT11" s="1009"/>
      <c r="CU11" s="1009"/>
      <c r="CV11" s="1009"/>
      <c r="CW11" s="1009"/>
      <c r="CX11" s="1009"/>
      <c r="CY11" s="1009"/>
      <c r="CZ11" s="1009"/>
      <c r="DA11" s="1009"/>
      <c r="DB11" s="1009"/>
      <c r="DC11" s="1009"/>
      <c r="DD11" s="1049"/>
      <c r="DE11" s="1049"/>
    </row>
    <row r="12" spans="1:109" s="725" customFormat="1" ht="13">
      <c r="A12" s="1009"/>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09"/>
      <c r="AK12" s="1009"/>
      <c r="AL12" s="1009"/>
      <c r="AM12" s="1009"/>
      <c r="AN12" s="1009"/>
      <c r="AO12" s="1009"/>
      <c r="AP12" s="1009"/>
      <c r="AQ12" s="1009"/>
      <c r="AR12" s="1009"/>
      <c r="AS12" s="1009"/>
      <c r="AT12" s="1009"/>
      <c r="AU12" s="1009"/>
      <c r="AV12" s="1009"/>
      <c r="AW12" s="1009"/>
      <c r="AX12" s="1009"/>
      <c r="AY12" s="1009"/>
      <c r="AZ12" s="1009"/>
      <c r="BA12" s="1009"/>
      <c r="BB12" s="1009"/>
      <c r="BC12" s="1009"/>
      <c r="BD12" s="1009"/>
      <c r="BE12" s="1009"/>
      <c r="BF12" s="1009"/>
      <c r="BG12" s="1009"/>
      <c r="BH12" s="1009"/>
      <c r="BI12" s="1009"/>
      <c r="BJ12" s="1009"/>
      <c r="BK12" s="1009"/>
      <c r="BL12" s="1009"/>
      <c r="BM12" s="1009"/>
      <c r="BN12" s="1009"/>
      <c r="BO12" s="1009"/>
      <c r="BP12" s="1009"/>
      <c r="BQ12" s="1009"/>
      <c r="BR12" s="1009"/>
      <c r="BS12" s="1009"/>
      <c r="BT12" s="1009"/>
      <c r="BU12" s="1009"/>
      <c r="BV12" s="1009"/>
      <c r="BW12" s="1009"/>
      <c r="BX12" s="1009"/>
      <c r="BY12" s="1009"/>
      <c r="BZ12" s="1009"/>
      <c r="CA12" s="1009"/>
      <c r="CB12" s="1009"/>
      <c r="CC12" s="1009"/>
      <c r="CD12" s="1009"/>
      <c r="CE12" s="1009"/>
      <c r="CF12" s="1009"/>
      <c r="CG12" s="1009"/>
      <c r="CH12" s="1009"/>
      <c r="CI12" s="1009"/>
      <c r="CJ12" s="1009"/>
      <c r="CK12" s="1009"/>
      <c r="CL12" s="1009"/>
      <c r="CM12" s="1009"/>
      <c r="CN12" s="1009"/>
      <c r="CO12" s="1009"/>
      <c r="CP12" s="1009"/>
      <c r="CQ12" s="1009"/>
      <c r="CR12" s="1009"/>
      <c r="CS12" s="1009"/>
      <c r="CT12" s="1009"/>
      <c r="CU12" s="1009"/>
      <c r="CV12" s="1009"/>
      <c r="CW12" s="1009"/>
      <c r="CX12" s="1009"/>
      <c r="CY12" s="1009"/>
      <c r="CZ12" s="1009"/>
      <c r="DA12" s="1009"/>
      <c r="DB12" s="1009"/>
      <c r="DC12" s="1009"/>
      <c r="DD12" s="1049"/>
      <c r="DE12" s="1049"/>
    </row>
    <row r="13" spans="1:109" s="725" customFormat="1" ht="13">
      <c r="A13" s="1009"/>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09"/>
      <c r="AQ13" s="1009"/>
      <c r="AR13" s="1009"/>
      <c r="AS13" s="1009"/>
      <c r="AT13" s="1009"/>
      <c r="AU13" s="1009"/>
      <c r="AV13" s="1009"/>
      <c r="AW13" s="1009"/>
      <c r="AX13" s="1009"/>
      <c r="AY13" s="1009"/>
      <c r="AZ13" s="1009"/>
      <c r="BA13" s="1009"/>
      <c r="BB13" s="1009"/>
      <c r="BC13" s="1009"/>
      <c r="BD13" s="1009"/>
      <c r="BE13" s="1009"/>
      <c r="BF13" s="1009"/>
      <c r="BG13" s="1009"/>
      <c r="BH13" s="1009"/>
      <c r="BI13" s="1009"/>
      <c r="BJ13" s="1009"/>
      <c r="BK13" s="1009"/>
      <c r="BL13" s="1009"/>
      <c r="BM13" s="1009"/>
      <c r="BN13" s="1009"/>
      <c r="BO13" s="1009"/>
      <c r="BP13" s="1009"/>
      <c r="BQ13" s="1009"/>
      <c r="BR13" s="1009"/>
      <c r="BS13" s="1009"/>
      <c r="BT13" s="1009"/>
      <c r="BU13" s="1009"/>
      <c r="BV13" s="1009"/>
      <c r="BW13" s="1009"/>
      <c r="BX13" s="1009"/>
      <c r="BY13" s="1009"/>
      <c r="BZ13" s="1009"/>
      <c r="CA13" s="1009"/>
      <c r="CB13" s="1009"/>
      <c r="CC13" s="1009"/>
      <c r="CD13" s="1009"/>
      <c r="CE13" s="1009"/>
      <c r="CF13" s="1009"/>
      <c r="CG13" s="1009"/>
      <c r="CH13" s="1009"/>
      <c r="CI13" s="1009"/>
      <c r="CJ13" s="1009"/>
      <c r="CK13" s="1009"/>
      <c r="CL13" s="1009"/>
      <c r="CM13" s="1009"/>
      <c r="CN13" s="1009"/>
      <c r="CO13" s="1009"/>
      <c r="CP13" s="1009"/>
      <c r="CQ13" s="1009"/>
      <c r="CR13" s="1009"/>
      <c r="CS13" s="1009"/>
      <c r="CT13" s="1009"/>
      <c r="CU13" s="1009"/>
      <c r="CV13" s="1009"/>
      <c r="CW13" s="1009"/>
      <c r="CX13" s="1009"/>
      <c r="CY13" s="1009"/>
      <c r="CZ13" s="1009"/>
      <c r="DA13" s="1009"/>
      <c r="DB13" s="1009"/>
      <c r="DC13" s="1009"/>
      <c r="DD13" s="1049"/>
      <c r="DE13" s="1049"/>
    </row>
    <row r="14" spans="1:109" s="725" customFormat="1" ht="13">
      <c r="A14" s="1009"/>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1009"/>
      <c r="AX14" s="1009"/>
      <c r="AY14" s="1009"/>
      <c r="AZ14" s="1009"/>
      <c r="BA14" s="1009"/>
      <c r="BB14" s="1009"/>
      <c r="BC14" s="1009"/>
      <c r="BD14" s="1009"/>
      <c r="BE14" s="1009"/>
      <c r="BF14" s="1009"/>
      <c r="BG14" s="1009"/>
      <c r="BH14" s="1009"/>
      <c r="BI14" s="1009"/>
      <c r="BJ14" s="1009"/>
      <c r="BK14" s="1009"/>
      <c r="BL14" s="1009"/>
      <c r="BM14" s="1009"/>
      <c r="BN14" s="1009"/>
      <c r="BO14" s="1009"/>
      <c r="BP14" s="1009"/>
      <c r="BQ14" s="1009"/>
      <c r="BR14" s="1009"/>
      <c r="BS14" s="1009"/>
      <c r="BT14" s="1009"/>
      <c r="BU14" s="1009"/>
      <c r="BV14" s="1009"/>
      <c r="BW14" s="1009"/>
      <c r="BX14" s="1009"/>
      <c r="BY14" s="1009"/>
      <c r="BZ14" s="1009"/>
      <c r="CA14" s="1009"/>
      <c r="CB14" s="1009"/>
      <c r="CC14" s="1009"/>
      <c r="CD14" s="1009"/>
      <c r="CE14" s="1009"/>
      <c r="CF14" s="1009"/>
      <c r="CG14" s="1009"/>
      <c r="CH14" s="1009"/>
      <c r="CI14" s="1009"/>
      <c r="CJ14" s="1009"/>
      <c r="CK14" s="1009"/>
      <c r="CL14" s="1009"/>
      <c r="CM14" s="1009"/>
      <c r="CN14" s="1009"/>
      <c r="CO14" s="1009"/>
      <c r="CP14" s="1009"/>
      <c r="CQ14" s="1009"/>
      <c r="CR14" s="1009"/>
      <c r="CS14" s="1009"/>
      <c r="CT14" s="1009"/>
      <c r="CU14" s="1009"/>
      <c r="CV14" s="1009"/>
      <c r="CW14" s="1009"/>
      <c r="CX14" s="1009"/>
      <c r="CY14" s="1009"/>
      <c r="CZ14" s="1009"/>
      <c r="DA14" s="1009"/>
      <c r="DB14" s="1009"/>
      <c r="DC14" s="1009"/>
      <c r="DD14" s="1049"/>
      <c r="DE14" s="1049"/>
    </row>
    <row r="15" spans="1:109" s="725" customFormat="1" ht="13">
      <c r="A15" s="362"/>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09"/>
      <c r="AY15" s="1009"/>
      <c r="AZ15" s="1009"/>
      <c r="BA15" s="1009"/>
      <c r="BB15" s="1009"/>
      <c r="BC15" s="1009"/>
      <c r="BD15" s="1009"/>
      <c r="BE15" s="1009"/>
      <c r="BF15" s="1009"/>
      <c r="BG15" s="1009"/>
      <c r="BH15" s="1009"/>
      <c r="BI15" s="1009"/>
      <c r="BJ15" s="1009"/>
      <c r="BK15" s="1009"/>
      <c r="BL15" s="1009"/>
      <c r="BM15" s="1009"/>
      <c r="BN15" s="1009"/>
      <c r="BO15" s="1009"/>
      <c r="BP15" s="1009"/>
      <c r="BQ15" s="1009"/>
      <c r="BR15" s="1009"/>
      <c r="BS15" s="1009"/>
      <c r="BT15" s="1009"/>
      <c r="BU15" s="1009"/>
      <c r="BV15" s="1009"/>
      <c r="BW15" s="1009"/>
      <c r="BX15" s="1009"/>
      <c r="BY15" s="1009"/>
      <c r="BZ15" s="1009"/>
      <c r="CA15" s="1009"/>
      <c r="CB15" s="1009"/>
      <c r="CC15" s="1009"/>
      <c r="CD15" s="1009"/>
      <c r="CE15" s="1009"/>
      <c r="CF15" s="1009"/>
      <c r="CG15" s="1009"/>
      <c r="CH15" s="1009"/>
      <c r="CI15" s="1009"/>
      <c r="CJ15" s="1009"/>
      <c r="CK15" s="1009"/>
      <c r="CL15" s="1009"/>
      <c r="CM15" s="1009"/>
      <c r="CN15" s="1009"/>
      <c r="CO15" s="1009"/>
      <c r="CP15" s="1009"/>
      <c r="CQ15" s="1009"/>
      <c r="CR15" s="1009"/>
      <c r="CS15" s="1009"/>
      <c r="CT15" s="1009"/>
      <c r="CU15" s="1009"/>
      <c r="CV15" s="1009"/>
      <c r="CW15" s="1009"/>
      <c r="CX15" s="1009"/>
      <c r="CY15" s="1009"/>
      <c r="CZ15" s="1009"/>
      <c r="DA15" s="1009"/>
      <c r="DB15" s="1009"/>
      <c r="DC15" s="1009"/>
      <c r="DD15" s="1049"/>
      <c r="DE15" s="1049"/>
    </row>
    <row r="16" spans="1:109" s="725" customFormat="1" ht="13">
      <c r="A16" s="362"/>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09"/>
      <c r="BK16" s="1009"/>
      <c r="BL16" s="1009"/>
      <c r="BM16" s="1009"/>
      <c r="BN16" s="1009"/>
      <c r="BO16" s="1009"/>
      <c r="BP16" s="1009"/>
      <c r="BQ16" s="1009"/>
      <c r="BR16" s="1009"/>
      <c r="BS16" s="1009"/>
      <c r="BT16" s="1009"/>
      <c r="BU16" s="1009"/>
      <c r="BV16" s="1009"/>
      <c r="BW16" s="1009"/>
      <c r="BX16" s="1009"/>
      <c r="BY16" s="1009"/>
      <c r="BZ16" s="1009"/>
      <c r="CA16" s="1009"/>
      <c r="CB16" s="1009"/>
      <c r="CC16" s="1009"/>
      <c r="CD16" s="1009"/>
      <c r="CE16" s="1009"/>
      <c r="CF16" s="1009"/>
      <c r="CG16" s="1009"/>
      <c r="CH16" s="1009"/>
      <c r="CI16" s="1009"/>
      <c r="CJ16" s="1009"/>
      <c r="CK16" s="1009"/>
      <c r="CL16" s="1009"/>
      <c r="CM16" s="1009"/>
      <c r="CN16" s="1009"/>
      <c r="CO16" s="1009"/>
      <c r="CP16" s="1009"/>
      <c r="CQ16" s="1009"/>
      <c r="CR16" s="1009"/>
      <c r="CS16" s="1009"/>
      <c r="CT16" s="1009"/>
      <c r="CU16" s="1009"/>
      <c r="CV16" s="1009"/>
      <c r="CW16" s="1009"/>
      <c r="CX16" s="1009"/>
      <c r="CY16" s="1009"/>
      <c r="CZ16" s="1009"/>
      <c r="DA16" s="1009"/>
      <c r="DB16" s="1009"/>
      <c r="DC16" s="1009"/>
      <c r="DD16" s="1049"/>
      <c r="DE16" s="1049"/>
    </row>
    <row r="17" spans="1:109" s="725" customFormat="1" ht="13">
      <c r="A17" s="362"/>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L17" s="1009"/>
      <c r="AM17" s="1009"/>
      <c r="AN17" s="1009"/>
      <c r="AO17" s="1009"/>
      <c r="AP17" s="1009"/>
      <c r="AQ17" s="1009"/>
      <c r="AR17" s="1009"/>
      <c r="AS17" s="1009"/>
      <c r="AT17" s="1009"/>
      <c r="AU17" s="1009"/>
      <c r="AV17" s="1009"/>
      <c r="AW17" s="1009"/>
      <c r="AX17" s="1009"/>
      <c r="AY17" s="1009"/>
      <c r="AZ17" s="1009"/>
      <c r="BA17" s="1009"/>
      <c r="BB17" s="1009"/>
      <c r="BC17" s="1009"/>
      <c r="BD17" s="1009"/>
      <c r="BE17" s="1009"/>
      <c r="BF17" s="1009"/>
      <c r="BG17" s="1009"/>
      <c r="BH17" s="1009"/>
      <c r="BI17" s="1009"/>
      <c r="BJ17" s="1009"/>
      <c r="BK17" s="1009"/>
      <c r="BL17" s="1009"/>
      <c r="BM17" s="1009"/>
      <c r="BN17" s="1009"/>
      <c r="BO17" s="1009"/>
      <c r="BP17" s="1009"/>
      <c r="BQ17" s="1009"/>
      <c r="BR17" s="1009"/>
      <c r="BS17" s="1009"/>
      <c r="BT17" s="1009"/>
      <c r="BU17" s="1009"/>
      <c r="BV17" s="1009"/>
      <c r="BW17" s="1009"/>
      <c r="BX17" s="1009"/>
      <c r="BY17" s="1009"/>
      <c r="BZ17" s="1009"/>
      <c r="CA17" s="1009"/>
      <c r="CB17" s="1009"/>
      <c r="CC17" s="1009"/>
      <c r="CD17" s="1009"/>
      <c r="CE17" s="1009"/>
      <c r="CF17" s="1009"/>
      <c r="CG17" s="1009"/>
      <c r="CH17" s="1009"/>
      <c r="CI17" s="1009"/>
      <c r="CJ17" s="1009"/>
      <c r="CK17" s="1009"/>
      <c r="CL17" s="1009"/>
      <c r="CM17" s="1009"/>
      <c r="CN17" s="1009"/>
      <c r="CO17" s="1009"/>
      <c r="CP17" s="1009"/>
      <c r="CQ17" s="1009"/>
      <c r="CR17" s="1009"/>
      <c r="CS17" s="1009"/>
      <c r="CT17" s="1009"/>
      <c r="CU17" s="1009"/>
      <c r="CV17" s="1009"/>
      <c r="CW17" s="1009"/>
      <c r="CX17" s="1009"/>
      <c r="CY17" s="1009"/>
      <c r="CZ17" s="1009"/>
      <c r="DA17" s="1009"/>
      <c r="DB17" s="1009"/>
      <c r="DC17" s="1009"/>
      <c r="DD17" s="1049"/>
      <c r="DE17" s="1049"/>
    </row>
    <row r="18" spans="1:109" s="725" customFormat="1" ht="13">
      <c r="A18" s="362"/>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09"/>
      <c r="AP18" s="1009"/>
      <c r="AQ18" s="1009"/>
      <c r="AR18" s="1009"/>
      <c r="AS18" s="1009"/>
      <c r="AT18" s="1009"/>
      <c r="AU18" s="1009"/>
      <c r="AV18" s="1009"/>
      <c r="AW18" s="1009"/>
      <c r="AX18" s="1009"/>
      <c r="AY18" s="1009"/>
      <c r="AZ18" s="1009"/>
      <c r="BA18" s="1009"/>
      <c r="BB18" s="1009"/>
      <c r="BC18" s="1009"/>
      <c r="BD18" s="1009"/>
      <c r="BE18" s="1009"/>
      <c r="BF18" s="1009"/>
      <c r="BG18" s="1009"/>
      <c r="BH18" s="1009"/>
      <c r="BI18" s="1009"/>
      <c r="BJ18" s="1009"/>
      <c r="BK18" s="1009"/>
      <c r="BL18" s="1009"/>
      <c r="BM18" s="1009"/>
      <c r="BN18" s="1009"/>
      <c r="BO18" s="1009"/>
      <c r="BP18" s="1009"/>
      <c r="BQ18" s="1009"/>
      <c r="BR18" s="1009"/>
      <c r="BS18" s="1009"/>
      <c r="BT18" s="1009"/>
      <c r="BU18" s="1009"/>
      <c r="BV18" s="1009"/>
      <c r="BW18" s="1009"/>
      <c r="BX18" s="1009"/>
      <c r="BY18" s="1009"/>
      <c r="BZ18" s="1009"/>
      <c r="CA18" s="1009"/>
      <c r="CB18" s="1009"/>
      <c r="CC18" s="1009"/>
      <c r="CD18" s="1009"/>
      <c r="CE18" s="1009"/>
      <c r="CF18" s="1009"/>
      <c r="CG18" s="1009"/>
      <c r="CH18" s="1009"/>
      <c r="CI18" s="1009"/>
      <c r="CJ18" s="1009"/>
      <c r="CK18" s="1009"/>
      <c r="CL18" s="1009"/>
      <c r="CM18" s="1009"/>
      <c r="CN18" s="1009"/>
      <c r="CO18" s="1009"/>
      <c r="CP18" s="1009"/>
      <c r="CQ18" s="1009"/>
      <c r="CR18" s="1009"/>
      <c r="CS18" s="1009"/>
      <c r="CT18" s="1009"/>
      <c r="CU18" s="1009"/>
      <c r="CV18" s="1009"/>
      <c r="CW18" s="1009"/>
      <c r="CX18" s="1009"/>
      <c r="CY18" s="1009"/>
      <c r="CZ18" s="1009"/>
      <c r="DA18" s="1009"/>
      <c r="DB18" s="1009"/>
      <c r="DC18" s="1009"/>
      <c r="DD18" s="1049"/>
      <c r="DE18" s="1049"/>
    </row>
    <row r="19" spans="1:109" ht="13">
      <c r="DD19" s="828"/>
      <c r="DE19" s="828"/>
    </row>
    <row r="20" spans="1:109" ht="13">
      <c r="DD20" s="828"/>
      <c r="DE20" s="828"/>
    </row>
    <row r="21" spans="1:109" ht="17.25" customHeight="1">
      <c r="B21" s="1011"/>
      <c r="C21" s="734"/>
      <c r="D21" s="734"/>
      <c r="E21" s="734"/>
      <c r="F21" s="734"/>
      <c r="G21" s="734"/>
      <c r="H21" s="734"/>
      <c r="I21" s="734"/>
      <c r="J21" s="734"/>
      <c r="K21" s="734"/>
      <c r="L21" s="734"/>
      <c r="M21" s="734"/>
      <c r="N21" s="10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34"/>
      <c r="AU21" s="734"/>
      <c r="AV21" s="734"/>
      <c r="AW21" s="734"/>
      <c r="AX21" s="734"/>
      <c r="AY21" s="734"/>
      <c r="AZ21" s="734"/>
      <c r="BA21" s="734"/>
      <c r="BB21" s="734"/>
      <c r="BC21" s="734"/>
      <c r="BD21" s="734"/>
      <c r="BE21" s="734"/>
      <c r="BF21" s="1034"/>
      <c r="BG21" s="734"/>
      <c r="BH21" s="734"/>
      <c r="BI21" s="734"/>
      <c r="BJ21" s="734"/>
      <c r="BK21" s="734"/>
      <c r="BL21" s="734"/>
      <c r="BM21" s="734"/>
      <c r="BN21" s="734"/>
      <c r="BO21" s="734"/>
      <c r="BP21" s="734"/>
      <c r="BQ21" s="734"/>
      <c r="BR21" s="1034"/>
      <c r="BS21" s="734"/>
      <c r="BT21" s="734"/>
      <c r="BU21" s="734"/>
      <c r="BV21" s="734"/>
      <c r="BW21" s="734"/>
      <c r="BX21" s="734"/>
      <c r="BY21" s="734"/>
      <c r="BZ21" s="734"/>
      <c r="CA21" s="734"/>
      <c r="CB21" s="734"/>
      <c r="CC21" s="734"/>
      <c r="CD21" s="1034"/>
      <c r="CE21" s="734"/>
      <c r="CF21" s="734"/>
      <c r="CG21" s="734"/>
      <c r="CH21" s="734"/>
      <c r="CI21" s="734"/>
      <c r="CJ21" s="734"/>
      <c r="CK21" s="734"/>
      <c r="CL21" s="734"/>
      <c r="CM21" s="734"/>
      <c r="CN21" s="734"/>
      <c r="CO21" s="734"/>
      <c r="CP21" s="1034"/>
      <c r="CQ21" s="734"/>
      <c r="CR21" s="734"/>
      <c r="CS21" s="734"/>
      <c r="CT21" s="734"/>
      <c r="CU21" s="734"/>
      <c r="CV21" s="734"/>
      <c r="CW21" s="734"/>
      <c r="CX21" s="734"/>
      <c r="CY21" s="734"/>
      <c r="CZ21" s="734"/>
      <c r="DA21" s="734"/>
      <c r="DB21" s="1034"/>
      <c r="DC21" s="734"/>
      <c r="DD21" s="829"/>
      <c r="DE21" s="828"/>
    </row>
    <row r="22" spans="1:109" ht="17.25" customHeight="1">
      <c r="B22" s="727"/>
    </row>
    <row r="23" spans="1:109" ht="13">
      <c r="B23" s="727"/>
    </row>
    <row r="24" spans="1:109" ht="13">
      <c r="B24" s="727"/>
    </row>
    <row r="25" spans="1:109" ht="13">
      <c r="B25" s="727"/>
    </row>
    <row r="26" spans="1:109" ht="13">
      <c r="B26" s="727"/>
    </row>
    <row r="27" spans="1:109" ht="13">
      <c r="B27" s="727"/>
    </row>
    <row r="28" spans="1:109" ht="13">
      <c r="B28" s="727"/>
    </row>
    <row r="29" spans="1:109" ht="13">
      <c r="B29" s="727"/>
    </row>
    <row r="30" spans="1:109" ht="13">
      <c r="B30" s="727"/>
    </row>
    <row r="31" spans="1:109" ht="13">
      <c r="B31" s="727"/>
    </row>
    <row r="32" spans="1:109" ht="13">
      <c r="B32" s="727"/>
    </row>
    <row r="33" spans="2:109" ht="13">
      <c r="B33" s="727"/>
    </row>
    <row r="34" spans="2:109" ht="13">
      <c r="B34" s="727"/>
    </row>
    <row r="35" spans="2:109" ht="13">
      <c r="B35" s="727"/>
    </row>
    <row r="36" spans="2:109" ht="13">
      <c r="B36" s="727"/>
    </row>
    <row r="37" spans="2:109" ht="13">
      <c r="B37" s="727"/>
    </row>
    <row r="38" spans="2:109" ht="13">
      <c r="B38" s="727"/>
    </row>
    <row r="39" spans="2:109" ht="13">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4"/>
    </row>
    <row r="40" spans="2:109" ht="13">
      <c r="B40" s="1012"/>
      <c r="DD40" s="1012"/>
      <c r="DE40" s="828"/>
    </row>
    <row r="41" spans="2:109" ht="16.5">
      <c r="B41" s="729" t="s">
        <v>552</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29"/>
    </row>
    <row r="42" spans="2:109" ht="13">
      <c r="B42" s="727"/>
      <c r="G42" s="1016"/>
      <c r="I42" s="1007"/>
      <c r="J42" s="1007"/>
      <c r="K42" s="1007"/>
      <c r="AM42" s="1016"/>
      <c r="AN42" s="1016" t="s">
        <v>553</v>
      </c>
      <c r="AP42" s="1007"/>
      <c r="AQ42" s="1007"/>
      <c r="AR42" s="1007"/>
      <c r="AY42" s="1016"/>
      <c r="BA42" s="1007"/>
      <c r="BB42" s="1007"/>
      <c r="BC42" s="1007"/>
      <c r="BK42" s="1016"/>
      <c r="BM42" s="1007"/>
      <c r="BN42" s="1007"/>
      <c r="BO42" s="1007"/>
      <c r="BW42" s="1016"/>
      <c r="BY42" s="1007"/>
      <c r="BZ42" s="1007"/>
      <c r="CA42" s="1007"/>
      <c r="CI42" s="1016"/>
      <c r="CK42" s="1007"/>
      <c r="CL42" s="1007"/>
      <c r="CM42" s="1007"/>
      <c r="CU42" s="1016"/>
      <c r="CW42" s="1007"/>
      <c r="CX42" s="1007"/>
      <c r="CY42" s="1007"/>
    </row>
    <row r="43" spans="2:109" ht="13.5" customHeight="1">
      <c r="B43" s="727"/>
      <c r="AN43" s="1036" t="s">
        <v>556</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6"/>
    </row>
    <row r="44" spans="2:109" ht="13">
      <c r="B44" s="727"/>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7"/>
    </row>
    <row r="45" spans="2:109" ht="13">
      <c r="B45" s="727"/>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7"/>
    </row>
    <row r="46" spans="2:109" ht="13">
      <c r="B46" s="727"/>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7"/>
    </row>
    <row r="47" spans="2:109" ht="13">
      <c r="B47" s="727"/>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8"/>
    </row>
    <row r="48" spans="2:109" ht="13">
      <c r="B48" s="727"/>
      <c r="H48" s="1020"/>
      <c r="I48" s="1020"/>
      <c r="J48" s="1020"/>
      <c r="AN48" s="1020"/>
      <c r="AO48" s="1020"/>
      <c r="AP48" s="1020"/>
      <c r="AZ48" s="1020"/>
      <c r="BA48" s="1020"/>
      <c r="BB48" s="1020"/>
      <c r="BL48" s="1020"/>
      <c r="BM48" s="1020"/>
      <c r="BN48" s="1020"/>
      <c r="BX48" s="1020"/>
      <c r="BY48" s="1020"/>
      <c r="BZ48" s="1020"/>
      <c r="CJ48" s="1020"/>
      <c r="CK48" s="1020"/>
      <c r="CL48" s="1020"/>
      <c r="CV48" s="1020"/>
      <c r="CW48" s="1020"/>
      <c r="CX48" s="1020"/>
    </row>
    <row r="49" spans="1:109" ht="13">
      <c r="B49" s="727"/>
      <c r="AN49" s="362" t="s">
        <v>170</v>
      </c>
    </row>
    <row r="50" spans="1:109" ht="13">
      <c r="B50" s="727"/>
      <c r="G50" s="1017"/>
      <c r="H50" s="1017"/>
      <c r="I50" s="1017"/>
      <c r="J50" s="1017"/>
      <c r="K50" s="1025"/>
      <c r="L50" s="1025"/>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41" t="s">
        <v>449</v>
      </c>
      <c r="BQ50" s="1041"/>
      <c r="BR50" s="1041"/>
      <c r="BS50" s="1041"/>
      <c r="BT50" s="1041"/>
      <c r="BU50" s="1041"/>
      <c r="BV50" s="1041"/>
      <c r="BW50" s="1041"/>
      <c r="BX50" s="1041" t="s">
        <v>527</v>
      </c>
      <c r="BY50" s="1041"/>
      <c r="BZ50" s="1041"/>
      <c r="CA50" s="1041"/>
      <c r="CB50" s="1041"/>
      <c r="CC50" s="1041"/>
      <c r="CD50" s="1041"/>
      <c r="CE50" s="1041"/>
      <c r="CF50" s="1041" t="s">
        <v>528</v>
      </c>
      <c r="CG50" s="1041"/>
      <c r="CH50" s="1041"/>
      <c r="CI50" s="1041"/>
      <c r="CJ50" s="1041"/>
      <c r="CK50" s="1041"/>
      <c r="CL50" s="1041"/>
      <c r="CM50" s="1041"/>
      <c r="CN50" s="1041" t="s">
        <v>529</v>
      </c>
      <c r="CO50" s="1041"/>
      <c r="CP50" s="1041"/>
      <c r="CQ50" s="1041"/>
      <c r="CR50" s="1041"/>
      <c r="CS50" s="1041"/>
      <c r="CT50" s="1041"/>
      <c r="CU50" s="1041"/>
      <c r="CV50" s="1041" t="s">
        <v>530</v>
      </c>
      <c r="CW50" s="1041"/>
      <c r="CX50" s="1041"/>
      <c r="CY50" s="1041"/>
      <c r="CZ50" s="1041"/>
      <c r="DA50" s="1041"/>
      <c r="DB50" s="1041"/>
      <c r="DC50" s="1041"/>
    </row>
    <row r="51" spans="1:109" ht="13.5" customHeight="1">
      <c r="B51" s="727"/>
      <c r="G51" s="1018"/>
      <c r="H51" s="1018"/>
      <c r="I51" s="1022"/>
      <c r="J51" s="1022"/>
      <c r="K51" s="1026"/>
      <c r="L51" s="1026"/>
      <c r="M51" s="1026"/>
      <c r="N51" s="1026"/>
      <c r="AM51" s="1020"/>
      <c r="AN51" s="1040" t="s">
        <v>554</v>
      </c>
      <c r="AO51" s="1040"/>
      <c r="AP51" s="1040"/>
      <c r="AQ51" s="1040"/>
      <c r="AR51" s="1040"/>
      <c r="AS51" s="1040"/>
      <c r="AT51" s="1040"/>
      <c r="AU51" s="1040"/>
      <c r="AV51" s="1040"/>
      <c r="AW51" s="1040"/>
      <c r="AX51" s="1040"/>
      <c r="AY51" s="1040"/>
      <c r="AZ51" s="1040"/>
      <c r="BA51" s="1040"/>
      <c r="BB51" s="1040" t="s">
        <v>555</v>
      </c>
      <c r="BC51" s="1040"/>
      <c r="BD51" s="1040"/>
      <c r="BE51" s="1040"/>
      <c r="BF51" s="1040"/>
      <c r="BG51" s="1040"/>
      <c r="BH51" s="1040"/>
      <c r="BI51" s="1040"/>
      <c r="BJ51" s="1040"/>
      <c r="BK51" s="1040"/>
      <c r="BL51" s="1040"/>
      <c r="BM51" s="1040"/>
      <c r="BN51" s="1040"/>
      <c r="BO51" s="1040"/>
      <c r="BP51" s="1045"/>
      <c r="BQ51" s="1045"/>
      <c r="BR51" s="1045"/>
      <c r="BS51" s="1045"/>
      <c r="BT51" s="1045"/>
      <c r="BU51" s="1045"/>
      <c r="BV51" s="1045"/>
      <c r="BW51" s="1045"/>
      <c r="BX51" s="1045"/>
      <c r="BY51" s="1045"/>
      <c r="BZ51" s="1045"/>
      <c r="CA51" s="1045"/>
      <c r="CB51" s="1045"/>
      <c r="CC51" s="1045"/>
      <c r="CD51" s="1045"/>
      <c r="CE51" s="1045"/>
      <c r="CF51" s="1045"/>
      <c r="CG51" s="1045"/>
      <c r="CH51" s="1045"/>
      <c r="CI51" s="1045"/>
      <c r="CJ51" s="1045"/>
      <c r="CK51" s="1045"/>
      <c r="CL51" s="1045"/>
      <c r="CM51" s="1045"/>
      <c r="CN51" s="1045"/>
      <c r="CO51" s="1045"/>
      <c r="CP51" s="1045"/>
      <c r="CQ51" s="1045"/>
      <c r="CR51" s="1045"/>
      <c r="CS51" s="1045"/>
      <c r="CT51" s="1045"/>
      <c r="CU51" s="1045"/>
      <c r="CV51" s="1045"/>
      <c r="CW51" s="1045"/>
      <c r="CX51" s="1045"/>
      <c r="CY51" s="1045"/>
      <c r="CZ51" s="1045"/>
      <c r="DA51" s="1045"/>
      <c r="DB51" s="1045"/>
      <c r="DC51" s="1045"/>
    </row>
    <row r="52" spans="1:109" ht="13">
      <c r="B52" s="727"/>
      <c r="G52" s="1018"/>
      <c r="H52" s="1018"/>
      <c r="I52" s="1022"/>
      <c r="J52" s="1022"/>
      <c r="K52" s="1026"/>
      <c r="L52" s="1026"/>
      <c r="M52" s="1026"/>
      <c r="N52" s="1026"/>
      <c r="AM52" s="1020"/>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5"/>
      <c r="BQ52" s="1045"/>
      <c r="BR52" s="1045"/>
      <c r="BS52" s="1045"/>
      <c r="BT52" s="1045"/>
      <c r="BU52" s="1045"/>
      <c r="BV52" s="1045"/>
      <c r="BW52" s="1045"/>
      <c r="BX52" s="1045"/>
      <c r="BY52" s="1045"/>
      <c r="BZ52" s="1045"/>
      <c r="CA52" s="1045"/>
      <c r="CB52" s="1045"/>
      <c r="CC52" s="1045"/>
      <c r="CD52" s="1045"/>
      <c r="CE52" s="1045"/>
      <c r="CF52" s="1045"/>
      <c r="CG52" s="1045"/>
      <c r="CH52" s="1045"/>
      <c r="CI52" s="1045"/>
      <c r="CJ52" s="1045"/>
      <c r="CK52" s="1045"/>
      <c r="CL52" s="1045"/>
      <c r="CM52" s="1045"/>
      <c r="CN52" s="1045"/>
      <c r="CO52" s="1045"/>
      <c r="CP52" s="1045"/>
      <c r="CQ52" s="1045"/>
      <c r="CR52" s="1045"/>
      <c r="CS52" s="1045"/>
      <c r="CT52" s="1045"/>
      <c r="CU52" s="1045"/>
      <c r="CV52" s="1045"/>
      <c r="CW52" s="1045"/>
      <c r="CX52" s="1045"/>
      <c r="CY52" s="1045"/>
      <c r="CZ52" s="1045"/>
      <c r="DA52" s="1045"/>
      <c r="DB52" s="1045"/>
      <c r="DC52" s="1045"/>
    </row>
    <row r="53" spans="1:109" ht="13">
      <c r="A53" s="1007"/>
      <c r="B53" s="727"/>
      <c r="G53" s="1018"/>
      <c r="H53" s="1018"/>
      <c r="I53" s="1017"/>
      <c r="J53" s="1017"/>
      <c r="K53" s="1026"/>
      <c r="L53" s="1026"/>
      <c r="M53" s="1026"/>
      <c r="N53" s="1026"/>
      <c r="AM53" s="1020"/>
      <c r="AN53" s="1040"/>
      <c r="AO53" s="1040"/>
      <c r="AP53" s="1040"/>
      <c r="AQ53" s="1040"/>
      <c r="AR53" s="1040"/>
      <c r="AS53" s="1040"/>
      <c r="AT53" s="1040"/>
      <c r="AU53" s="1040"/>
      <c r="AV53" s="1040"/>
      <c r="AW53" s="1040"/>
      <c r="AX53" s="1040"/>
      <c r="AY53" s="1040"/>
      <c r="AZ53" s="1040"/>
      <c r="BA53" s="1040"/>
      <c r="BB53" s="1040" t="s">
        <v>165</v>
      </c>
      <c r="BC53" s="1040"/>
      <c r="BD53" s="1040"/>
      <c r="BE53" s="1040"/>
      <c r="BF53" s="1040"/>
      <c r="BG53" s="1040"/>
      <c r="BH53" s="1040"/>
      <c r="BI53" s="1040"/>
      <c r="BJ53" s="1040"/>
      <c r="BK53" s="1040"/>
      <c r="BL53" s="1040"/>
      <c r="BM53" s="1040"/>
      <c r="BN53" s="1040"/>
      <c r="BO53" s="1040"/>
      <c r="BP53" s="1045">
        <v>66.900000000000006</v>
      </c>
      <c r="BQ53" s="1045"/>
      <c r="BR53" s="1045"/>
      <c r="BS53" s="1045"/>
      <c r="BT53" s="1045"/>
      <c r="BU53" s="1045"/>
      <c r="BV53" s="1045"/>
      <c r="BW53" s="1045"/>
      <c r="BX53" s="1045">
        <v>66.3</v>
      </c>
      <c r="BY53" s="1045"/>
      <c r="BZ53" s="1045"/>
      <c r="CA53" s="1045"/>
      <c r="CB53" s="1045"/>
      <c r="CC53" s="1045"/>
      <c r="CD53" s="1045"/>
      <c r="CE53" s="1045"/>
      <c r="CF53" s="1045">
        <v>66.900000000000006</v>
      </c>
      <c r="CG53" s="1045"/>
      <c r="CH53" s="1045"/>
      <c r="CI53" s="1045"/>
      <c r="CJ53" s="1045"/>
      <c r="CK53" s="1045"/>
      <c r="CL53" s="1045"/>
      <c r="CM53" s="1045"/>
      <c r="CN53" s="1045">
        <v>67.400000000000006</v>
      </c>
      <c r="CO53" s="1045"/>
      <c r="CP53" s="1045"/>
      <c r="CQ53" s="1045"/>
      <c r="CR53" s="1045"/>
      <c r="CS53" s="1045"/>
      <c r="CT53" s="1045"/>
      <c r="CU53" s="1045"/>
      <c r="CV53" s="1045">
        <v>68</v>
      </c>
      <c r="CW53" s="1045"/>
      <c r="CX53" s="1045"/>
      <c r="CY53" s="1045"/>
      <c r="CZ53" s="1045"/>
      <c r="DA53" s="1045"/>
      <c r="DB53" s="1045"/>
      <c r="DC53" s="1045"/>
    </row>
    <row r="54" spans="1:109" ht="13">
      <c r="A54" s="1007"/>
      <c r="B54" s="727"/>
      <c r="G54" s="1018"/>
      <c r="H54" s="1018"/>
      <c r="I54" s="1017"/>
      <c r="J54" s="1017"/>
      <c r="K54" s="1026"/>
      <c r="L54" s="1026"/>
      <c r="M54" s="1026"/>
      <c r="N54" s="1026"/>
      <c r="AM54" s="1020"/>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5"/>
      <c r="BQ54" s="1045"/>
      <c r="BR54" s="1045"/>
      <c r="BS54" s="1045"/>
      <c r="BT54" s="1045"/>
      <c r="BU54" s="1045"/>
      <c r="BV54" s="1045"/>
      <c r="BW54" s="1045"/>
      <c r="BX54" s="1045"/>
      <c r="BY54" s="1045"/>
      <c r="BZ54" s="1045"/>
      <c r="CA54" s="1045"/>
      <c r="CB54" s="1045"/>
      <c r="CC54" s="1045"/>
      <c r="CD54" s="1045"/>
      <c r="CE54" s="1045"/>
      <c r="CF54" s="1045"/>
      <c r="CG54" s="1045"/>
      <c r="CH54" s="1045"/>
      <c r="CI54" s="1045"/>
      <c r="CJ54" s="1045"/>
      <c r="CK54" s="1045"/>
      <c r="CL54" s="1045"/>
      <c r="CM54" s="1045"/>
      <c r="CN54" s="1045"/>
      <c r="CO54" s="1045"/>
      <c r="CP54" s="1045"/>
      <c r="CQ54" s="1045"/>
      <c r="CR54" s="1045"/>
      <c r="CS54" s="1045"/>
      <c r="CT54" s="1045"/>
      <c r="CU54" s="1045"/>
      <c r="CV54" s="1045"/>
      <c r="CW54" s="1045"/>
      <c r="CX54" s="1045"/>
      <c r="CY54" s="1045"/>
      <c r="CZ54" s="1045"/>
      <c r="DA54" s="1045"/>
      <c r="DB54" s="1045"/>
      <c r="DC54" s="1045"/>
    </row>
    <row r="55" spans="1:109" ht="13">
      <c r="A55" s="1007"/>
      <c r="B55" s="727"/>
      <c r="G55" s="1017"/>
      <c r="H55" s="1017"/>
      <c r="I55" s="1017"/>
      <c r="J55" s="1017"/>
      <c r="K55" s="1026"/>
      <c r="L55" s="1026"/>
      <c r="M55" s="1026"/>
      <c r="N55" s="1026"/>
      <c r="AN55" s="1041" t="s">
        <v>67</v>
      </c>
      <c r="AO55" s="1041"/>
      <c r="AP55" s="1041"/>
      <c r="AQ55" s="1041"/>
      <c r="AR55" s="1041"/>
      <c r="AS55" s="1041"/>
      <c r="AT55" s="1041"/>
      <c r="AU55" s="1041"/>
      <c r="AV55" s="1041"/>
      <c r="AW55" s="1041"/>
      <c r="AX55" s="1041"/>
      <c r="AY55" s="1041"/>
      <c r="AZ55" s="1041"/>
      <c r="BA55" s="1041"/>
      <c r="BB55" s="1040" t="s">
        <v>555</v>
      </c>
      <c r="BC55" s="1040"/>
      <c r="BD55" s="1040"/>
      <c r="BE55" s="1040"/>
      <c r="BF55" s="1040"/>
      <c r="BG55" s="1040"/>
      <c r="BH55" s="1040"/>
      <c r="BI55" s="1040"/>
      <c r="BJ55" s="1040"/>
      <c r="BK55" s="1040"/>
      <c r="BL55" s="1040"/>
      <c r="BM55" s="1040"/>
      <c r="BN55" s="1040"/>
      <c r="BO55" s="1040"/>
      <c r="BP55" s="1045">
        <v>0</v>
      </c>
      <c r="BQ55" s="1045"/>
      <c r="BR55" s="1045"/>
      <c r="BS55" s="1045"/>
      <c r="BT55" s="1045"/>
      <c r="BU55" s="1045"/>
      <c r="BV55" s="1045"/>
      <c r="BW55" s="1045"/>
      <c r="BX55" s="1045">
        <v>0</v>
      </c>
      <c r="BY55" s="1045"/>
      <c r="BZ55" s="1045"/>
      <c r="CA55" s="1045"/>
      <c r="CB55" s="1045"/>
      <c r="CC55" s="1045"/>
      <c r="CD55" s="1045"/>
      <c r="CE55" s="1045"/>
      <c r="CF55" s="1045">
        <v>0</v>
      </c>
      <c r="CG55" s="1045"/>
      <c r="CH55" s="1045"/>
      <c r="CI55" s="1045"/>
      <c r="CJ55" s="1045"/>
      <c r="CK55" s="1045"/>
      <c r="CL55" s="1045"/>
      <c r="CM55" s="1045"/>
      <c r="CN55" s="1045">
        <v>0</v>
      </c>
      <c r="CO55" s="1045"/>
      <c r="CP55" s="1045"/>
      <c r="CQ55" s="1045"/>
      <c r="CR55" s="1045"/>
      <c r="CS55" s="1045"/>
      <c r="CT55" s="1045"/>
      <c r="CU55" s="1045"/>
      <c r="CV55" s="1045">
        <v>0</v>
      </c>
      <c r="CW55" s="1045"/>
      <c r="CX55" s="1045"/>
      <c r="CY55" s="1045"/>
      <c r="CZ55" s="1045"/>
      <c r="DA55" s="1045"/>
      <c r="DB55" s="1045"/>
      <c r="DC55" s="1045"/>
    </row>
    <row r="56" spans="1:109" ht="13">
      <c r="A56" s="1007"/>
      <c r="B56" s="727"/>
      <c r="G56" s="1017"/>
      <c r="H56" s="1017"/>
      <c r="I56" s="1017"/>
      <c r="J56" s="1017"/>
      <c r="K56" s="1026"/>
      <c r="L56" s="1026"/>
      <c r="M56" s="1026"/>
      <c r="N56" s="1026"/>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5"/>
      <c r="BQ56" s="1045"/>
      <c r="BR56" s="1045"/>
      <c r="BS56" s="1045"/>
      <c r="BT56" s="1045"/>
      <c r="BU56" s="1045"/>
      <c r="BV56" s="1045"/>
      <c r="BW56" s="1045"/>
      <c r="BX56" s="1045"/>
      <c r="BY56" s="1045"/>
      <c r="BZ56" s="1045"/>
      <c r="CA56" s="1045"/>
      <c r="CB56" s="1045"/>
      <c r="CC56" s="1045"/>
      <c r="CD56" s="1045"/>
      <c r="CE56" s="1045"/>
      <c r="CF56" s="1045"/>
      <c r="CG56" s="1045"/>
      <c r="CH56" s="1045"/>
      <c r="CI56" s="1045"/>
      <c r="CJ56" s="1045"/>
      <c r="CK56" s="1045"/>
      <c r="CL56" s="1045"/>
      <c r="CM56" s="1045"/>
      <c r="CN56" s="1045"/>
      <c r="CO56" s="1045"/>
      <c r="CP56" s="1045"/>
      <c r="CQ56" s="1045"/>
      <c r="CR56" s="1045"/>
      <c r="CS56" s="1045"/>
      <c r="CT56" s="1045"/>
      <c r="CU56" s="1045"/>
      <c r="CV56" s="1045"/>
      <c r="CW56" s="1045"/>
      <c r="CX56" s="1045"/>
      <c r="CY56" s="1045"/>
      <c r="CZ56" s="1045"/>
      <c r="DA56" s="1045"/>
      <c r="DB56" s="1045"/>
      <c r="DC56" s="1045"/>
    </row>
    <row r="57" spans="1:109" s="1007" customFormat="1" ht="13">
      <c r="B57" s="1013"/>
      <c r="G57" s="1017"/>
      <c r="H57" s="1017"/>
      <c r="I57" s="1023"/>
      <c r="J57" s="1023"/>
      <c r="K57" s="1026"/>
      <c r="L57" s="1026"/>
      <c r="M57" s="1026"/>
      <c r="N57" s="1026"/>
      <c r="AM57" s="362"/>
      <c r="AN57" s="1041"/>
      <c r="AO57" s="1041"/>
      <c r="AP57" s="1041"/>
      <c r="AQ57" s="1041"/>
      <c r="AR57" s="1041"/>
      <c r="AS57" s="1041"/>
      <c r="AT57" s="1041"/>
      <c r="AU57" s="1041"/>
      <c r="AV57" s="1041"/>
      <c r="AW57" s="1041"/>
      <c r="AX57" s="1041"/>
      <c r="AY57" s="1041"/>
      <c r="AZ57" s="1041"/>
      <c r="BA57" s="1041"/>
      <c r="BB57" s="1040" t="s">
        <v>165</v>
      </c>
      <c r="BC57" s="1040"/>
      <c r="BD57" s="1040"/>
      <c r="BE57" s="1040"/>
      <c r="BF57" s="1040"/>
      <c r="BG57" s="1040"/>
      <c r="BH57" s="1040"/>
      <c r="BI57" s="1040"/>
      <c r="BJ57" s="1040"/>
      <c r="BK57" s="1040"/>
      <c r="BL57" s="1040"/>
      <c r="BM57" s="1040"/>
      <c r="BN57" s="1040"/>
      <c r="BO57" s="1040"/>
      <c r="BP57" s="1045">
        <v>57.7</v>
      </c>
      <c r="BQ57" s="1045"/>
      <c r="BR57" s="1045"/>
      <c r="BS57" s="1045"/>
      <c r="BT57" s="1045"/>
      <c r="BU57" s="1045"/>
      <c r="BV57" s="1045"/>
      <c r="BW57" s="1045"/>
      <c r="BX57" s="1045">
        <v>59.3</v>
      </c>
      <c r="BY57" s="1045"/>
      <c r="BZ57" s="1045"/>
      <c r="CA57" s="1045"/>
      <c r="CB57" s="1045"/>
      <c r="CC57" s="1045"/>
      <c r="CD57" s="1045"/>
      <c r="CE57" s="1045"/>
      <c r="CF57" s="1045">
        <v>60.4</v>
      </c>
      <c r="CG57" s="1045"/>
      <c r="CH57" s="1045"/>
      <c r="CI57" s="1045"/>
      <c r="CJ57" s="1045"/>
      <c r="CK57" s="1045"/>
      <c r="CL57" s="1045"/>
      <c r="CM57" s="1045"/>
      <c r="CN57" s="1045">
        <v>61.1</v>
      </c>
      <c r="CO57" s="1045"/>
      <c r="CP57" s="1045"/>
      <c r="CQ57" s="1045"/>
      <c r="CR57" s="1045"/>
      <c r="CS57" s="1045"/>
      <c r="CT57" s="1045"/>
      <c r="CU57" s="1045"/>
      <c r="CV57" s="1045">
        <v>62.3</v>
      </c>
      <c r="CW57" s="1045"/>
      <c r="CX57" s="1045"/>
      <c r="CY57" s="1045"/>
      <c r="CZ57" s="1045"/>
      <c r="DA57" s="1045"/>
      <c r="DB57" s="1045"/>
      <c r="DC57" s="1045"/>
      <c r="DD57" s="1050"/>
      <c r="DE57" s="1013"/>
    </row>
    <row r="58" spans="1:109" s="1007" customFormat="1" ht="13">
      <c r="A58" s="362"/>
      <c r="B58" s="1013"/>
      <c r="G58" s="1017"/>
      <c r="H58" s="1017"/>
      <c r="I58" s="1023"/>
      <c r="J58" s="1023"/>
      <c r="K58" s="1026"/>
      <c r="L58" s="1026"/>
      <c r="M58" s="1026"/>
      <c r="N58" s="1026"/>
      <c r="AM58" s="362"/>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5"/>
      <c r="BQ58" s="1045"/>
      <c r="BR58" s="1045"/>
      <c r="BS58" s="1045"/>
      <c r="BT58" s="1045"/>
      <c r="BU58" s="1045"/>
      <c r="BV58" s="1045"/>
      <c r="BW58" s="1045"/>
      <c r="BX58" s="1045"/>
      <c r="BY58" s="1045"/>
      <c r="BZ58" s="1045"/>
      <c r="CA58" s="1045"/>
      <c r="CB58" s="1045"/>
      <c r="CC58" s="1045"/>
      <c r="CD58" s="1045"/>
      <c r="CE58" s="1045"/>
      <c r="CF58" s="1045"/>
      <c r="CG58" s="1045"/>
      <c r="CH58" s="1045"/>
      <c r="CI58" s="1045"/>
      <c r="CJ58" s="1045"/>
      <c r="CK58" s="1045"/>
      <c r="CL58" s="1045"/>
      <c r="CM58" s="1045"/>
      <c r="CN58" s="1045"/>
      <c r="CO58" s="1045"/>
      <c r="CP58" s="1045"/>
      <c r="CQ58" s="1045"/>
      <c r="CR58" s="1045"/>
      <c r="CS58" s="1045"/>
      <c r="CT58" s="1045"/>
      <c r="CU58" s="1045"/>
      <c r="CV58" s="1045"/>
      <c r="CW58" s="1045"/>
      <c r="CX58" s="1045"/>
      <c r="CY58" s="1045"/>
      <c r="CZ58" s="1045"/>
      <c r="DA58" s="1045"/>
      <c r="DB58" s="1045"/>
      <c r="DC58" s="1045"/>
      <c r="DD58" s="1050"/>
      <c r="DE58" s="1013"/>
    </row>
    <row r="59" spans="1:109" s="1007" customFormat="1" ht="13">
      <c r="A59" s="362"/>
      <c r="B59" s="1013"/>
      <c r="K59" s="1027"/>
      <c r="L59" s="1027"/>
      <c r="M59" s="1027"/>
      <c r="N59" s="1027"/>
      <c r="AQ59" s="1027"/>
      <c r="AR59" s="1027"/>
      <c r="AS59" s="1027"/>
      <c r="AT59" s="1027"/>
      <c r="BC59" s="1027"/>
      <c r="BD59" s="1027"/>
      <c r="BE59" s="1027"/>
      <c r="BF59" s="1027"/>
      <c r="BO59" s="1027"/>
      <c r="BP59" s="1027"/>
      <c r="BQ59" s="1027"/>
      <c r="BR59" s="1027"/>
      <c r="CA59" s="1027"/>
      <c r="CB59" s="1027"/>
      <c r="CC59" s="1027"/>
      <c r="CD59" s="1027"/>
      <c r="CM59" s="1027"/>
      <c r="CN59" s="1027"/>
      <c r="CO59" s="1027"/>
      <c r="CP59" s="1027"/>
      <c r="CY59" s="1027"/>
      <c r="CZ59" s="1027"/>
      <c r="DA59" s="1027"/>
      <c r="DB59" s="1027"/>
      <c r="DC59" s="1027"/>
      <c r="DD59" s="1050"/>
      <c r="DE59" s="1013"/>
    </row>
    <row r="60" spans="1:109" s="1007" customFormat="1" ht="13">
      <c r="A60" s="362"/>
      <c r="B60" s="1013"/>
      <c r="K60" s="1027"/>
      <c r="L60" s="1027"/>
      <c r="M60" s="1027"/>
      <c r="N60" s="1027"/>
      <c r="AQ60" s="1027"/>
      <c r="AR60" s="1027"/>
      <c r="AS60" s="1027"/>
      <c r="AT60" s="1027"/>
      <c r="BC60" s="1027"/>
      <c r="BD60" s="1027"/>
      <c r="BE60" s="1027"/>
      <c r="BF60" s="1027"/>
      <c r="BO60" s="1027"/>
      <c r="BP60" s="1027"/>
      <c r="BQ60" s="1027"/>
      <c r="BR60" s="1027"/>
      <c r="CA60" s="1027"/>
      <c r="CB60" s="1027"/>
      <c r="CC60" s="1027"/>
      <c r="CD60" s="1027"/>
      <c r="CM60" s="1027"/>
      <c r="CN60" s="1027"/>
      <c r="CO60" s="1027"/>
      <c r="CP60" s="1027"/>
      <c r="CY60" s="1027"/>
      <c r="CZ60" s="1027"/>
      <c r="DA60" s="1027"/>
      <c r="DB60" s="1027"/>
      <c r="DC60" s="1027"/>
      <c r="DD60" s="1050"/>
      <c r="DE60" s="1013"/>
    </row>
    <row r="61" spans="1:109" s="1007" customFormat="1" ht="13">
      <c r="A61" s="362"/>
      <c r="B61" s="1014"/>
      <c r="C61" s="1015"/>
      <c r="D61" s="1015"/>
      <c r="E61" s="1015"/>
      <c r="F61" s="1015"/>
      <c r="G61" s="1015"/>
      <c r="H61" s="1015"/>
      <c r="I61" s="1015"/>
      <c r="J61" s="1015"/>
      <c r="K61" s="1015"/>
      <c r="L61" s="1015"/>
      <c r="M61" s="1033"/>
      <c r="N61" s="1033"/>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5"/>
      <c r="AR61" s="1015"/>
      <c r="AS61" s="1033"/>
      <c r="AT61" s="1033"/>
      <c r="AU61" s="1015"/>
      <c r="AV61" s="1015"/>
      <c r="AW61" s="1015"/>
      <c r="AX61" s="1015"/>
      <c r="AY61" s="1015"/>
      <c r="AZ61" s="1015"/>
      <c r="BA61" s="1015"/>
      <c r="BB61" s="1015"/>
      <c r="BC61" s="1015"/>
      <c r="BD61" s="1015"/>
      <c r="BE61" s="1033"/>
      <c r="BF61" s="1033"/>
      <c r="BG61" s="1015"/>
      <c r="BH61" s="1015"/>
      <c r="BI61" s="1015"/>
      <c r="BJ61" s="1015"/>
      <c r="BK61" s="1015"/>
      <c r="BL61" s="1015"/>
      <c r="BM61" s="1015"/>
      <c r="BN61" s="1015"/>
      <c r="BO61" s="1015"/>
      <c r="BP61" s="1015"/>
      <c r="BQ61" s="1033"/>
      <c r="BR61" s="1033"/>
      <c r="BS61" s="1015"/>
      <c r="BT61" s="1015"/>
      <c r="BU61" s="1015"/>
      <c r="BV61" s="1015"/>
      <c r="BW61" s="1015"/>
      <c r="BX61" s="1015"/>
      <c r="BY61" s="1015"/>
      <c r="BZ61" s="1015"/>
      <c r="CA61" s="1015"/>
      <c r="CB61" s="1015"/>
      <c r="CC61" s="1033"/>
      <c r="CD61" s="1033"/>
      <c r="CE61" s="1015"/>
      <c r="CF61" s="1015"/>
      <c r="CG61" s="1015"/>
      <c r="CH61" s="1015"/>
      <c r="CI61" s="1015"/>
      <c r="CJ61" s="1015"/>
      <c r="CK61" s="1015"/>
      <c r="CL61" s="1015"/>
      <c r="CM61" s="1015"/>
      <c r="CN61" s="1015"/>
      <c r="CO61" s="1033"/>
      <c r="CP61" s="1033"/>
      <c r="CQ61" s="1015"/>
      <c r="CR61" s="1015"/>
      <c r="CS61" s="1015"/>
      <c r="CT61" s="1015"/>
      <c r="CU61" s="1015"/>
      <c r="CV61" s="1015"/>
      <c r="CW61" s="1015"/>
      <c r="CX61" s="1015"/>
      <c r="CY61" s="1015"/>
      <c r="CZ61" s="1015"/>
      <c r="DA61" s="1033"/>
      <c r="DB61" s="1033"/>
      <c r="DC61" s="1033"/>
      <c r="DD61" s="1051"/>
      <c r="DE61" s="1013"/>
    </row>
    <row r="62" spans="1:109" ht="13">
      <c r="B62" s="1012"/>
      <c r="C62" s="1012"/>
      <c r="D62" s="1012"/>
      <c r="E62" s="1012"/>
      <c r="F62" s="1012"/>
      <c r="G62" s="1012"/>
      <c r="H62" s="1012"/>
      <c r="I62" s="1012"/>
      <c r="J62" s="1012"/>
      <c r="K62" s="1012"/>
      <c r="L62" s="1012"/>
      <c r="M62" s="1012"/>
      <c r="N62" s="1012"/>
      <c r="O62" s="1012"/>
      <c r="P62" s="1012"/>
      <c r="Q62" s="1012"/>
      <c r="R62" s="1012"/>
      <c r="S62" s="1012"/>
      <c r="T62" s="1012"/>
      <c r="U62" s="1012"/>
      <c r="V62" s="1012"/>
      <c r="W62" s="1012"/>
      <c r="X62" s="1012"/>
      <c r="Y62" s="1012"/>
      <c r="Z62" s="1012"/>
      <c r="AA62" s="1012"/>
      <c r="AB62" s="1012"/>
      <c r="AC62" s="1012"/>
      <c r="AD62" s="1012"/>
      <c r="AE62" s="1012"/>
      <c r="AF62" s="1012"/>
      <c r="AG62" s="1012"/>
      <c r="AH62" s="1012"/>
      <c r="AI62" s="1012"/>
      <c r="AJ62" s="1012"/>
      <c r="AK62" s="1012"/>
      <c r="AL62" s="1012"/>
      <c r="AM62" s="1012"/>
      <c r="AN62" s="1012"/>
      <c r="AO62" s="1012"/>
      <c r="AP62" s="1012"/>
      <c r="AQ62" s="1012"/>
      <c r="AR62" s="1012"/>
      <c r="AS62" s="1012"/>
      <c r="AT62" s="1012"/>
      <c r="AU62" s="1012"/>
      <c r="AV62" s="1012"/>
      <c r="AW62" s="1012"/>
      <c r="AX62" s="1012"/>
      <c r="AY62" s="1012"/>
      <c r="AZ62" s="1012"/>
      <c r="BA62" s="1012"/>
      <c r="BB62" s="1012"/>
      <c r="BC62" s="1012"/>
      <c r="BD62" s="1012"/>
      <c r="BE62" s="1012"/>
      <c r="BF62" s="1012"/>
      <c r="BG62" s="1012"/>
      <c r="BH62" s="1012"/>
      <c r="BI62" s="1012"/>
      <c r="BJ62" s="1012"/>
      <c r="BK62" s="1012"/>
      <c r="BL62" s="1012"/>
      <c r="BM62" s="1012"/>
      <c r="BN62" s="1012"/>
      <c r="BO62" s="1012"/>
      <c r="BP62" s="1012"/>
      <c r="BQ62" s="1012"/>
      <c r="BR62" s="1012"/>
      <c r="BS62" s="1012"/>
      <c r="BT62" s="1012"/>
      <c r="BU62" s="1012"/>
      <c r="BV62" s="1012"/>
      <c r="BW62" s="1012"/>
      <c r="BX62" s="1012"/>
      <c r="BY62" s="1012"/>
      <c r="BZ62" s="1012"/>
      <c r="CA62" s="1012"/>
      <c r="CB62" s="1012"/>
      <c r="CC62" s="1012"/>
      <c r="CD62" s="1012"/>
      <c r="CE62" s="1012"/>
      <c r="CF62" s="1012"/>
      <c r="CG62" s="1012"/>
      <c r="CH62" s="1012"/>
      <c r="CI62" s="1012"/>
      <c r="CJ62" s="1012"/>
      <c r="CK62" s="1012"/>
      <c r="CL62" s="1012"/>
      <c r="CM62" s="1012"/>
      <c r="CN62" s="1012"/>
      <c r="CO62" s="1012"/>
      <c r="CP62" s="1012"/>
      <c r="CQ62" s="1012"/>
      <c r="CR62" s="1012"/>
      <c r="CS62" s="1012"/>
      <c r="CT62" s="1012"/>
      <c r="CU62" s="1012"/>
      <c r="CV62" s="1012"/>
      <c r="CW62" s="1012"/>
      <c r="CX62" s="1012"/>
      <c r="CY62" s="1012"/>
      <c r="CZ62" s="1012"/>
      <c r="DA62" s="1012"/>
      <c r="DB62" s="1012"/>
      <c r="DC62" s="1012"/>
      <c r="DD62" s="1012"/>
      <c r="DE62" s="828"/>
    </row>
    <row r="63" spans="1:109" ht="16.5">
      <c r="B63" s="736" t="s">
        <v>334</v>
      </c>
    </row>
    <row r="64" spans="1:109" ht="13">
      <c r="B64" s="727"/>
      <c r="G64" s="1016"/>
      <c r="I64" s="362"/>
      <c r="J64" s="362"/>
      <c r="K64" s="362"/>
      <c r="L64" s="362"/>
      <c r="M64" s="362"/>
      <c r="N64" s="1035"/>
      <c r="AM64" s="1016"/>
      <c r="AN64" s="1016" t="s">
        <v>553</v>
      </c>
      <c r="AP64" s="1007"/>
      <c r="AQ64" s="1007"/>
      <c r="AR64" s="1007"/>
      <c r="AY64" s="1016"/>
      <c r="BA64" s="1007"/>
      <c r="BB64" s="1007"/>
      <c r="BC64" s="1007"/>
      <c r="BK64" s="1016"/>
      <c r="BM64" s="1007"/>
      <c r="BN64" s="1007"/>
      <c r="BO64" s="1007"/>
      <c r="BW64" s="1016"/>
      <c r="BY64" s="1007"/>
      <c r="BZ64" s="1007"/>
      <c r="CA64" s="1007"/>
      <c r="CI64" s="1016"/>
      <c r="CK64" s="1007"/>
      <c r="CL64" s="1007"/>
      <c r="CM64" s="1007"/>
      <c r="CU64" s="1016"/>
      <c r="CW64" s="1007"/>
      <c r="CX64" s="1007"/>
      <c r="CY64" s="1007"/>
    </row>
    <row r="65" spans="2:107" ht="13">
      <c r="B65" s="727"/>
      <c r="AN65" s="1036" t="s">
        <v>556</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6"/>
    </row>
    <row r="66" spans="2:107" ht="13">
      <c r="B66" s="727"/>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7"/>
    </row>
    <row r="67" spans="2:107" ht="13">
      <c r="B67" s="727"/>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7"/>
    </row>
    <row r="68" spans="2:107" ht="13">
      <c r="B68" s="727"/>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7"/>
    </row>
    <row r="69" spans="2:107" ht="13">
      <c r="B69" s="727"/>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8"/>
    </row>
    <row r="70" spans="2:107" ht="13">
      <c r="B70" s="727"/>
      <c r="H70" s="1021"/>
      <c r="I70" s="1021"/>
      <c r="J70" s="1024"/>
      <c r="K70" s="1024"/>
      <c r="L70" s="1031"/>
      <c r="M70" s="1024"/>
      <c r="N70" s="1031"/>
      <c r="AN70" s="1020"/>
      <c r="AO70" s="1020"/>
      <c r="AP70" s="1020"/>
      <c r="AZ70" s="1020"/>
      <c r="BA70" s="1020"/>
      <c r="BB70" s="1020"/>
      <c r="BL70" s="1020"/>
      <c r="BM70" s="1020"/>
      <c r="BN70" s="1020"/>
      <c r="BX70" s="1020"/>
      <c r="BY70" s="1020"/>
      <c r="BZ70" s="1020"/>
      <c r="CJ70" s="1020"/>
      <c r="CK70" s="1020"/>
      <c r="CL70" s="1020"/>
      <c r="CV70" s="1020"/>
      <c r="CW70" s="1020"/>
      <c r="CX70" s="1020"/>
    </row>
    <row r="71" spans="2:107" ht="13">
      <c r="B71" s="727"/>
      <c r="G71" s="1019"/>
      <c r="I71" s="1023"/>
      <c r="J71" s="1024"/>
      <c r="K71" s="1024"/>
      <c r="L71" s="1031"/>
      <c r="M71" s="1024"/>
      <c r="N71" s="1031"/>
      <c r="AM71" s="1019"/>
      <c r="AN71" s="362" t="s">
        <v>170</v>
      </c>
    </row>
    <row r="72" spans="2:107" ht="13">
      <c r="B72" s="727"/>
      <c r="G72" s="1017"/>
      <c r="H72" s="1017"/>
      <c r="I72" s="1017"/>
      <c r="J72" s="1017"/>
      <c r="K72" s="1025"/>
      <c r="L72" s="1025"/>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41" t="s">
        <v>449</v>
      </c>
      <c r="BQ72" s="1041"/>
      <c r="BR72" s="1041"/>
      <c r="BS72" s="1041"/>
      <c r="BT72" s="1041"/>
      <c r="BU72" s="1041"/>
      <c r="BV72" s="1041"/>
      <c r="BW72" s="1041"/>
      <c r="BX72" s="1041" t="s">
        <v>527</v>
      </c>
      <c r="BY72" s="1041"/>
      <c r="BZ72" s="1041"/>
      <c r="CA72" s="1041"/>
      <c r="CB72" s="1041"/>
      <c r="CC72" s="1041"/>
      <c r="CD72" s="1041"/>
      <c r="CE72" s="1041"/>
      <c r="CF72" s="1041" t="s">
        <v>528</v>
      </c>
      <c r="CG72" s="1041"/>
      <c r="CH72" s="1041"/>
      <c r="CI72" s="1041"/>
      <c r="CJ72" s="1041"/>
      <c r="CK72" s="1041"/>
      <c r="CL72" s="1041"/>
      <c r="CM72" s="1041"/>
      <c r="CN72" s="1041" t="s">
        <v>529</v>
      </c>
      <c r="CO72" s="1041"/>
      <c r="CP72" s="1041"/>
      <c r="CQ72" s="1041"/>
      <c r="CR72" s="1041"/>
      <c r="CS72" s="1041"/>
      <c r="CT72" s="1041"/>
      <c r="CU72" s="1041"/>
      <c r="CV72" s="1041" t="s">
        <v>530</v>
      </c>
      <c r="CW72" s="1041"/>
      <c r="CX72" s="1041"/>
      <c r="CY72" s="1041"/>
      <c r="CZ72" s="1041"/>
      <c r="DA72" s="1041"/>
      <c r="DB72" s="1041"/>
      <c r="DC72" s="1041"/>
    </row>
    <row r="73" spans="2:107" ht="13">
      <c r="B73" s="727"/>
      <c r="G73" s="1018"/>
      <c r="H73" s="1018"/>
      <c r="I73" s="1018"/>
      <c r="J73" s="1018"/>
      <c r="K73" s="1028"/>
      <c r="L73" s="1028"/>
      <c r="M73" s="1028"/>
      <c r="N73" s="1028"/>
      <c r="AM73" s="1020"/>
      <c r="AN73" s="1040" t="s">
        <v>554</v>
      </c>
      <c r="AO73" s="1040"/>
      <c r="AP73" s="1040"/>
      <c r="AQ73" s="1040"/>
      <c r="AR73" s="1040"/>
      <c r="AS73" s="1040"/>
      <c r="AT73" s="1040"/>
      <c r="AU73" s="1040"/>
      <c r="AV73" s="1040"/>
      <c r="AW73" s="1040"/>
      <c r="AX73" s="1040"/>
      <c r="AY73" s="1040"/>
      <c r="AZ73" s="1040"/>
      <c r="BA73" s="1040"/>
      <c r="BB73" s="1040" t="s">
        <v>555</v>
      </c>
      <c r="BC73" s="1040"/>
      <c r="BD73" s="1040"/>
      <c r="BE73" s="1040"/>
      <c r="BF73" s="1040"/>
      <c r="BG73" s="1040"/>
      <c r="BH73" s="1040"/>
      <c r="BI73" s="1040"/>
      <c r="BJ73" s="1040"/>
      <c r="BK73" s="1040"/>
      <c r="BL73" s="1040"/>
      <c r="BM73" s="1040"/>
      <c r="BN73" s="1040"/>
      <c r="BO73" s="1040"/>
      <c r="BP73" s="1045"/>
      <c r="BQ73" s="1045"/>
      <c r="BR73" s="1045"/>
      <c r="BS73" s="1045"/>
      <c r="BT73" s="1045"/>
      <c r="BU73" s="1045"/>
      <c r="BV73" s="1045"/>
      <c r="BW73" s="1045"/>
      <c r="BX73" s="1045"/>
      <c r="BY73" s="1045"/>
      <c r="BZ73" s="1045"/>
      <c r="CA73" s="1045"/>
      <c r="CB73" s="1045"/>
      <c r="CC73" s="1045"/>
      <c r="CD73" s="1045"/>
      <c r="CE73" s="1045"/>
      <c r="CF73" s="1045"/>
      <c r="CG73" s="1045"/>
      <c r="CH73" s="1045"/>
      <c r="CI73" s="1045"/>
      <c r="CJ73" s="1045"/>
      <c r="CK73" s="1045"/>
      <c r="CL73" s="1045"/>
      <c r="CM73" s="1045"/>
      <c r="CN73" s="1045"/>
      <c r="CO73" s="1045"/>
      <c r="CP73" s="1045"/>
      <c r="CQ73" s="1045"/>
      <c r="CR73" s="1045"/>
      <c r="CS73" s="1045"/>
      <c r="CT73" s="1045"/>
      <c r="CU73" s="1045"/>
      <c r="CV73" s="1045"/>
      <c r="CW73" s="1045"/>
      <c r="CX73" s="1045"/>
      <c r="CY73" s="1045"/>
      <c r="CZ73" s="1045"/>
      <c r="DA73" s="1045"/>
      <c r="DB73" s="1045"/>
      <c r="DC73" s="1045"/>
    </row>
    <row r="74" spans="2:107" ht="13">
      <c r="B74" s="727"/>
      <c r="G74" s="1018"/>
      <c r="H74" s="1018"/>
      <c r="I74" s="1018"/>
      <c r="J74" s="1018"/>
      <c r="K74" s="1028"/>
      <c r="L74" s="1028"/>
      <c r="M74" s="1028"/>
      <c r="N74" s="1028"/>
      <c r="AM74" s="1020"/>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5"/>
      <c r="BQ74" s="1045"/>
      <c r="BR74" s="1045"/>
      <c r="BS74" s="1045"/>
      <c r="BT74" s="1045"/>
      <c r="BU74" s="1045"/>
      <c r="BV74" s="1045"/>
      <c r="BW74" s="1045"/>
      <c r="BX74" s="1045"/>
      <c r="BY74" s="1045"/>
      <c r="BZ74" s="1045"/>
      <c r="CA74" s="1045"/>
      <c r="CB74" s="1045"/>
      <c r="CC74" s="1045"/>
      <c r="CD74" s="1045"/>
      <c r="CE74" s="1045"/>
      <c r="CF74" s="1045"/>
      <c r="CG74" s="1045"/>
      <c r="CH74" s="1045"/>
      <c r="CI74" s="1045"/>
      <c r="CJ74" s="1045"/>
      <c r="CK74" s="1045"/>
      <c r="CL74" s="1045"/>
      <c r="CM74" s="1045"/>
      <c r="CN74" s="1045"/>
      <c r="CO74" s="1045"/>
      <c r="CP74" s="1045"/>
      <c r="CQ74" s="1045"/>
      <c r="CR74" s="1045"/>
      <c r="CS74" s="1045"/>
      <c r="CT74" s="1045"/>
      <c r="CU74" s="1045"/>
      <c r="CV74" s="1045"/>
      <c r="CW74" s="1045"/>
      <c r="CX74" s="1045"/>
      <c r="CY74" s="1045"/>
      <c r="CZ74" s="1045"/>
      <c r="DA74" s="1045"/>
      <c r="DB74" s="1045"/>
      <c r="DC74" s="1045"/>
    </row>
    <row r="75" spans="2:107" ht="13">
      <c r="B75" s="727"/>
      <c r="G75" s="1018"/>
      <c r="H75" s="1018"/>
      <c r="I75" s="1017"/>
      <c r="J75" s="1017"/>
      <c r="K75" s="1026"/>
      <c r="L75" s="1026"/>
      <c r="M75" s="1026"/>
      <c r="N75" s="1026"/>
      <c r="AM75" s="1020"/>
      <c r="AN75" s="1040"/>
      <c r="AO75" s="1040"/>
      <c r="AP75" s="1040"/>
      <c r="AQ75" s="1040"/>
      <c r="AR75" s="1040"/>
      <c r="AS75" s="1040"/>
      <c r="AT75" s="1040"/>
      <c r="AU75" s="1040"/>
      <c r="AV75" s="1040"/>
      <c r="AW75" s="1040"/>
      <c r="AX75" s="1040"/>
      <c r="AY75" s="1040"/>
      <c r="AZ75" s="1040"/>
      <c r="BA75" s="1040"/>
      <c r="BB75" s="1040" t="s">
        <v>414</v>
      </c>
      <c r="BC75" s="1040"/>
      <c r="BD75" s="1040"/>
      <c r="BE75" s="1040"/>
      <c r="BF75" s="1040"/>
      <c r="BG75" s="1040"/>
      <c r="BH75" s="1040"/>
      <c r="BI75" s="1040"/>
      <c r="BJ75" s="1040"/>
      <c r="BK75" s="1040"/>
      <c r="BL75" s="1040"/>
      <c r="BM75" s="1040"/>
      <c r="BN75" s="1040"/>
      <c r="BO75" s="1040"/>
      <c r="BP75" s="1045">
        <v>-3.8</v>
      </c>
      <c r="BQ75" s="1045"/>
      <c r="BR75" s="1045"/>
      <c r="BS75" s="1045"/>
      <c r="BT75" s="1045"/>
      <c r="BU75" s="1045"/>
      <c r="BV75" s="1045"/>
      <c r="BW75" s="1045"/>
      <c r="BX75" s="1045">
        <v>-4.8</v>
      </c>
      <c r="BY75" s="1045"/>
      <c r="BZ75" s="1045"/>
      <c r="CA75" s="1045"/>
      <c r="CB75" s="1045"/>
      <c r="CC75" s="1045"/>
      <c r="CD75" s="1045"/>
      <c r="CE75" s="1045"/>
      <c r="CF75" s="1045">
        <v>-4.9000000000000004</v>
      </c>
      <c r="CG75" s="1045"/>
      <c r="CH75" s="1045"/>
      <c r="CI75" s="1045"/>
      <c r="CJ75" s="1045"/>
      <c r="CK75" s="1045"/>
      <c r="CL75" s="1045"/>
      <c r="CM75" s="1045"/>
      <c r="CN75" s="1045">
        <v>-4.7</v>
      </c>
      <c r="CO75" s="1045"/>
      <c r="CP75" s="1045"/>
      <c r="CQ75" s="1045"/>
      <c r="CR75" s="1045"/>
      <c r="CS75" s="1045"/>
      <c r="CT75" s="1045"/>
      <c r="CU75" s="1045"/>
      <c r="CV75" s="1045">
        <v>-4.2</v>
      </c>
      <c r="CW75" s="1045"/>
      <c r="CX75" s="1045"/>
      <c r="CY75" s="1045"/>
      <c r="CZ75" s="1045"/>
      <c r="DA75" s="1045"/>
      <c r="DB75" s="1045"/>
      <c r="DC75" s="1045"/>
    </row>
    <row r="76" spans="2:107" ht="13">
      <c r="B76" s="727"/>
      <c r="G76" s="1018"/>
      <c r="H76" s="1018"/>
      <c r="I76" s="1017"/>
      <c r="J76" s="1017"/>
      <c r="K76" s="1026"/>
      <c r="L76" s="1026"/>
      <c r="M76" s="1026"/>
      <c r="N76" s="1026"/>
      <c r="AM76" s="1020"/>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5"/>
      <c r="BQ76" s="1045"/>
      <c r="BR76" s="1045"/>
      <c r="BS76" s="1045"/>
      <c r="BT76" s="1045"/>
      <c r="BU76" s="1045"/>
      <c r="BV76" s="1045"/>
      <c r="BW76" s="1045"/>
      <c r="BX76" s="1045"/>
      <c r="BY76" s="1045"/>
      <c r="BZ76" s="1045"/>
      <c r="CA76" s="1045"/>
      <c r="CB76" s="1045"/>
      <c r="CC76" s="1045"/>
      <c r="CD76" s="1045"/>
      <c r="CE76" s="1045"/>
      <c r="CF76" s="1045"/>
      <c r="CG76" s="1045"/>
      <c r="CH76" s="1045"/>
      <c r="CI76" s="1045"/>
      <c r="CJ76" s="1045"/>
      <c r="CK76" s="1045"/>
      <c r="CL76" s="1045"/>
      <c r="CM76" s="1045"/>
      <c r="CN76" s="1045"/>
      <c r="CO76" s="1045"/>
      <c r="CP76" s="1045"/>
      <c r="CQ76" s="1045"/>
      <c r="CR76" s="1045"/>
      <c r="CS76" s="1045"/>
      <c r="CT76" s="1045"/>
      <c r="CU76" s="1045"/>
      <c r="CV76" s="1045"/>
      <c r="CW76" s="1045"/>
      <c r="CX76" s="1045"/>
      <c r="CY76" s="1045"/>
      <c r="CZ76" s="1045"/>
      <c r="DA76" s="1045"/>
      <c r="DB76" s="1045"/>
      <c r="DC76" s="1045"/>
    </row>
    <row r="77" spans="2:107" ht="13">
      <c r="B77" s="727"/>
      <c r="G77" s="1017"/>
      <c r="H77" s="1017"/>
      <c r="I77" s="1017"/>
      <c r="J77" s="1017"/>
      <c r="K77" s="1028"/>
      <c r="L77" s="1028"/>
      <c r="M77" s="1028"/>
      <c r="N77" s="1028"/>
      <c r="AN77" s="1041" t="s">
        <v>67</v>
      </c>
      <c r="AO77" s="1041"/>
      <c r="AP77" s="1041"/>
      <c r="AQ77" s="1041"/>
      <c r="AR77" s="1041"/>
      <c r="AS77" s="1041"/>
      <c r="AT77" s="1041"/>
      <c r="AU77" s="1041"/>
      <c r="AV77" s="1041"/>
      <c r="AW77" s="1041"/>
      <c r="AX77" s="1041"/>
      <c r="AY77" s="1041"/>
      <c r="AZ77" s="1041"/>
      <c r="BA77" s="1041"/>
      <c r="BB77" s="1040" t="s">
        <v>555</v>
      </c>
      <c r="BC77" s="1040"/>
      <c r="BD77" s="1040"/>
      <c r="BE77" s="1040"/>
      <c r="BF77" s="1040"/>
      <c r="BG77" s="1040"/>
      <c r="BH77" s="1040"/>
      <c r="BI77" s="1040"/>
      <c r="BJ77" s="1040"/>
      <c r="BK77" s="1040"/>
      <c r="BL77" s="1040"/>
      <c r="BM77" s="1040"/>
      <c r="BN77" s="1040"/>
      <c r="BO77" s="1040"/>
      <c r="BP77" s="1045">
        <v>0</v>
      </c>
      <c r="BQ77" s="1045"/>
      <c r="BR77" s="1045"/>
      <c r="BS77" s="1045"/>
      <c r="BT77" s="1045"/>
      <c r="BU77" s="1045"/>
      <c r="BV77" s="1045"/>
      <c r="BW77" s="1045"/>
      <c r="BX77" s="1045">
        <v>0</v>
      </c>
      <c r="BY77" s="1045"/>
      <c r="BZ77" s="1045"/>
      <c r="CA77" s="1045"/>
      <c r="CB77" s="1045"/>
      <c r="CC77" s="1045"/>
      <c r="CD77" s="1045"/>
      <c r="CE77" s="1045"/>
      <c r="CF77" s="1045">
        <v>0</v>
      </c>
      <c r="CG77" s="1045"/>
      <c r="CH77" s="1045"/>
      <c r="CI77" s="1045"/>
      <c r="CJ77" s="1045"/>
      <c r="CK77" s="1045"/>
      <c r="CL77" s="1045"/>
      <c r="CM77" s="1045"/>
      <c r="CN77" s="1045">
        <v>0</v>
      </c>
      <c r="CO77" s="1045"/>
      <c r="CP77" s="1045"/>
      <c r="CQ77" s="1045"/>
      <c r="CR77" s="1045"/>
      <c r="CS77" s="1045"/>
      <c r="CT77" s="1045"/>
      <c r="CU77" s="1045"/>
      <c r="CV77" s="1045">
        <v>0</v>
      </c>
      <c r="CW77" s="1045"/>
      <c r="CX77" s="1045"/>
      <c r="CY77" s="1045"/>
      <c r="CZ77" s="1045"/>
      <c r="DA77" s="1045"/>
      <c r="DB77" s="1045"/>
      <c r="DC77" s="1045"/>
    </row>
    <row r="78" spans="2:107" ht="13">
      <c r="B78" s="727"/>
      <c r="G78" s="1017"/>
      <c r="H78" s="1017"/>
      <c r="I78" s="1017"/>
      <c r="J78" s="1017"/>
      <c r="K78" s="1028"/>
      <c r="L78" s="1028"/>
      <c r="M78" s="1028"/>
      <c r="N78" s="1028"/>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5"/>
      <c r="BQ78" s="1045"/>
      <c r="BR78" s="1045"/>
      <c r="BS78" s="1045"/>
      <c r="BT78" s="1045"/>
      <c r="BU78" s="1045"/>
      <c r="BV78" s="1045"/>
      <c r="BW78" s="1045"/>
      <c r="BX78" s="1045"/>
      <c r="BY78" s="1045"/>
      <c r="BZ78" s="1045"/>
      <c r="CA78" s="1045"/>
      <c r="CB78" s="1045"/>
      <c r="CC78" s="1045"/>
      <c r="CD78" s="1045"/>
      <c r="CE78" s="1045"/>
      <c r="CF78" s="1045"/>
      <c r="CG78" s="1045"/>
      <c r="CH78" s="1045"/>
      <c r="CI78" s="1045"/>
      <c r="CJ78" s="1045"/>
      <c r="CK78" s="1045"/>
      <c r="CL78" s="1045"/>
      <c r="CM78" s="1045"/>
      <c r="CN78" s="1045"/>
      <c r="CO78" s="1045"/>
      <c r="CP78" s="1045"/>
      <c r="CQ78" s="1045"/>
      <c r="CR78" s="1045"/>
      <c r="CS78" s="1045"/>
      <c r="CT78" s="1045"/>
      <c r="CU78" s="1045"/>
      <c r="CV78" s="1045"/>
      <c r="CW78" s="1045"/>
      <c r="CX78" s="1045"/>
      <c r="CY78" s="1045"/>
      <c r="CZ78" s="1045"/>
      <c r="DA78" s="1045"/>
      <c r="DB78" s="1045"/>
      <c r="DC78" s="1045"/>
    </row>
    <row r="79" spans="2:107" ht="13">
      <c r="B79" s="727"/>
      <c r="G79" s="1017"/>
      <c r="H79" s="1017"/>
      <c r="I79" s="1023"/>
      <c r="J79" s="1023"/>
      <c r="K79" s="1029"/>
      <c r="L79" s="1029"/>
      <c r="M79" s="1029"/>
      <c r="N79" s="1029"/>
      <c r="AN79" s="1041"/>
      <c r="AO79" s="1041"/>
      <c r="AP79" s="1041"/>
      <c r="AQ79" s="1041"/>
      <c r="AR79" s="1041"/>
      <c r="AS79" s="1041"/>
      <c r="AT79" s="1041"/>
      <c r="AU79" s="1041"/>
      <c r="AV79" s="1041"/>
      <c r="AW79" s="1041"/>
      <c r="AX79" s="1041"/>
      <c r="AY79" s="1041"/>
      <c r="AZ79" s="1041"/>
      <c r="BA79" s="1041"/>
      <c r="BB79" s="1040" t="s">
        <v>414</v>
      </c>
      <c r="BC79" s="1040"/>
      <c r="BD79" s="1040"/>
      <c r="BE79" s="1040"/>
      <c r="BF79" s="1040"/>
      <c r="BG79" s="1040"/>
      <c r="BH79" s="1040"/>
      <c r="BI79" s="1040"/>
      <c r="BJ79" s="1040"/>
      <c r="BK79" s="1040"/>
      <c r="BL79" s="1040"/>
      <c r="BM79" s="1040"/>
      <c r="BN79" s="1040"/>
      <c r="BO79" s="1040"/>
      <c r="BP79" s="1045">
        <v>7.1</v>
      </c>
      <c r="BQ79" s="1045"/>
      <c r="BR79" s="1045"/>
      <c r="BS79" s="1045"/>
      <c r="BT79" s="1045"/>
      <c r="BU79" s="1045"/>
      <c r="BV79" s="1045"/>
      <c r="BW79" s="1045"/>
      <c r="BX79" s="1045">
        <v>7.1</v>
      </c>
      <c r="BY79" s="1045"/>
      <c r="BZ79" s="1045"/>
      <c r="CA79" s="1045"/>
      <c r="CB79" s="1045"/>
      <c r="CC79" s="1045"/>
      <c r="CD79" s="1045"/>
      <c r="CE79" s="1045"/>
      <c r="CF79" s="1045">
        <v>7.3</v>
      </c>
      <c r="CG79" s="1045"/>
      <c r="CH79" s="1045"/>
      <c r="CI79" s="1045"/>
      <c r="CJ79" s="1045"/>
      <c r="CK79" s="1045"/>
      <c r="CL79" s="1045"/>
      <c r="CM79" s="1045"/>
      <c r="CN79" s="1045">
        <v>7.4</v>
      </c>
      <c r="CO79" s="1045"/>
      <c r="CP79" s="1045"/>
      <c r="CQ79" s="1045"/>
      <c r="CR79" s="1045"/>
      <c r="CS79" s="1045"/>
      <c r="CT79" s="1045"/>
      <c r="CU79" s="1045"/>
      <c r="CV79" s="1045">
        <v>7.5</v>
      </c>
      <c r="CW79" s="1045"/>
      <c r="CX79" s="1045"/>
      <c r="CY79" s="1045"/>
      <c r="CZ79" s="1045"/>
      <c r="DA79" s="1045"/>
      <c r="DB79" s="1045"/>
      <c r="DC79" s="1045"/>
    </row>
    <row r="80" spans="2:107" ht="13">
      <c r="B80" s="727"/>
      <c r="G80" s="1017"/>
      <c r="H80" s="1017"/>
      <c r="I80" s="1023"/>
      <c r="J80" s="1023"/>
      <c r="K80" s="1029"/>
      <c r="L80" s="1029"/>
      <c r="M80" s="1029"/>
      <c r="N80" s="1029"/>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5"/>
      <c r="BQ80" s="1045"/>
      <c r="BR80" s="1045"/>
      <c r="BS80" s="1045"/>
      <c r="BT80" s="1045"/>
      <c r="BU80" s="1045"/>
      <c r="BV80" s="1045"/>
      <c r="BW80" s="1045"/>
      <c r="BX80" s="1045"/>
      <c r="BY80" s="1045"/>
      <c r="BZ80" s="1045"/>
      <c r="CA80" s="1045"/>
      <c r="CB80" s="1045"/>
      <c r="CC80" s="1045"/>
      <c r="CD80" s="1045"/>
      <c r="CE80" s="1045"/>
      <c r="CF80" s="1045"/>
      <c r="CG80" s="1045"/>
      <c r="CH80" s="1045"/>
      <c r="CI80" s="1045"/>
      <c r="CJ80" s="1045"/>
      <c r="CK80" s="1045"/>
      <c r="CL80" s="1045"/>
      <c r="CM80" s="1045"/>
      <c r="CN80" s="1045"/>
      <c r="CO80" s="1045"/>
      <c r="CP80" s="1045"/>
      <c r="CQ80" s="1045"/>
      <c r="CR80" s="1045"/>
      <c r="CS80" s="1045"/>
      <c r="CT80" s="1045"/>
      <c r="CU80" s="1045"/>
      <c r="CV80" s="1045"/>
      <c r="CW80" s="1045"/>
      <c r="CX80" s="1045"/>
      <c r="CY80" s="1045"/>
      <c r="CZ80" s="1045"/>
      <c r="DA80" s="1045"/>
      <c r="DB80" s="1045"/>
      <c r="DC80" s="1045"/>
    </row>
    <row r="81" spans="2:109" ht="13">
      <c r="B81" s="727"/>
    </row>
    <row r="82" spans="2:109" ht="16.5">
      <c r="B82" s="727"/>
      <c r="K82" s="1030"/>
      <c r="L82" s="1030"/>
      <c r="M82" s="1030"/>
      <c r="N82" s="1030"/>
      <c r="AQ82" s="1030"/>
      <c r="AR82" s="1030"/>
      <c r="AS82" s="1030"/>
      <c r="AT82" s="1030"/>
      <c r="BC82" s="1030"/>
      <c r="BD82" s="1030"/>
      <c r="BE82" s="1030"/>
      <c r="BF82" s="1030"/>
      <c r="BO82" s="1030"/>
      <c r="BP82" s="1030"/>
      <c r="BQ82" s="1030"/>
      <c r="BR82" s="1030"/>
      <c r="CA82" s="1030"/>
      <c r="CB82" s="1030"/>
      <c r="CC82" s="1030"/>
      <c r="CD82" s="1030"/>
      <c r="CM82" s="1030"/>
      <c r="CN82" s="1030"/>
      <c r="CO82" s="1030"/>
      <c r="CP82" s="1030"/>
      <c r="CY82" s="1030"/>
      <c r="CZ82" s="1030"/>
      <c r="DA82" s="1030"/>
      <c r="DB82" s="1030"/>
      <c r="DC82" s="1030"/>
    </row>
    <row r="83" spans="2:109" ht="13">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4"/>
    </row>
    <row r="84" spans="2:109" ht="13">
      <c r="DD84" s="828"/>
      <c r="DE84" s="828"/>
    </row>
    <row r="85" spans="2:109" ht="13">
      <c r="DD85" s="828"/>
      <c r="DE85" s="828"/>
    </row>
  </sheetData>
  <sheetProtection algorithmName="SHA-512" hashValue="sRLSeJNloG6IPJdPGU0QTVl86b9YpCHCh2YvPwJu/SKA3hf9yhSRq+gk4rd/R9e0lpQCyKah/ldlBLYTJ76SpQ==" saltValue="SRIGU/CwCydLLZi4ZLXRw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ht="13">
      <c r="S2" s="725"/>
      <c r="AH2" s="725"/>
    </row>
    <row r="3" spans="1:34" ht="13">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ht="13"/>
    <row r="5" spans="1:34" ht="13"/>
    <row r="6" spans="1:34" ht="13"/>
    <row r="7" spans="1:34" ht="13"/>
    <row r="8" spans="1:34" ht="13"/>
    <row r="9" spans="1:34" ht="13">
      <c r="AH9" s="725"/>
    </row>
    <row r="10" spans="1:34" ht="13"/>
    <row r="11" spans="1:34" ht="13"/>
    <row r="12" spans="1:34" ht="13"/>
    <row r="13" spans="1:34" ht="13"/>
    <row r="14" spans="1:34" ht="13"/>
    <row r="15" spans="1:34" ht="13"/>
    <row r="16" spans="1:34" ht="13"/>
    <row r="17" spans="12:34" ht="13">
      <c r="AH17" s="725"/>
    </row>
    <row r="18" spans="12:34" ht="13"/>
    <row r="19" spans="12:34" ht="13"/>
    <row r="20" spans="12:34" ht="13">
      <c r="AH20" s="725"/>
    </row>
    <row r="21" spans="12:34" ht="13">
      <c r="AH21" s="725"/>
    </row>
    <row r="22" spans="12:34" ht="13"/>
    <row r="23" spans="12:34" ht="13"/>
    <row r="24" spans="12:34" ht="13">
      <c r="Q24" s="725"/>
    </row>
    <row r="25" spans="12:34" ht="13"/>
    <row r="26" spans="12:34" ht="13"/>
    <row r="27" spans="12:34" ht="13"/>
    <row r="28" spans="12:34" ht="13">
      <c r="O28" s="725"/>
      <c r="T28" s="725"/>
      <c r="AH28" s="725"/>
    </row>
    <row r="29" spans="12:34" ht="13"/>
    <row r="30" spans="12:34" ht="13"/>
    <row r="31" spans="12:34" ht="13">
      <c r="Q31" s="725"/>
    </row>
    <row r="32" spans="12:34" ht="13">
      <c r="L32" s="725"/>
    </row>
    <row r="33" spans="2:34" ht="13">
      <c r="C33" s="725"/>
      <c r="E33" s="725"/>
      <c r="G33" s="725"/>
      <c r="I33" s="725"/>
      <c r="X33" s="725"/>
    </row>
    <row r="34" spans="2:34" ht="13">
      <c r="B34" s="725"/>
      <c r="P34" s="725"/>
      <c r="R34" s="725"/>
      <c r="T34" s="725"/>
    </row>
    <row r="35" spans="2:34" ht="13">
      <c r="D35" s="725"/>
      <c r="W35" s="725"/>
      <c r="AC35" s="725"/>
      <c r="AD35" s="725"/>
      <c r="AE35" s="725"/>
      <c r="AF35" s="725"/>
      <c r="AG35" s="725"/>
      <c r="AH35" s="725"/>
    </row>
    <row r="36" spans="2:34" ht="13">
      <c r="H36" s="725"/>
      <c r="J36" s="725"/>
      <c r="K36" s="725"/>
      <c r="M36" s="725"/>
      <c r="Y36" s="725"/>
      <c r="Z36" s="725"/>
      <c r="AA36" s="725"/>
      <c r="AB36" s="725"/>
      <c r="AC36" s="725"/>
      <c r="AD36" s="725"/>
      <c r="AE36" s="725"/>
      <c r="AF36" s="725"/>
      <c r="AG36" s="725"/>
      <c r="AH36" s="725"/>
    </row>
    <row r="37" spans="2:34" ht="13">
      <c r="AH37" s="725"/>
    </row>
    <row r="38" spans="2:34" ht="13">
      <c r="AG38" s="725"/>
      <c r="AH38" s="725"/>
    </row>
    <row r="39" spans="2:34" ht="13"/>
    <row r="40" spans="2:34" ht="13">
      <c r="X40" s="725"/>
    </row>
    <row r="41" spans="2:34" ht="13">
      <c r="R41" s="725"/>
    </row>
    <row r="42" spans="2:34" ht="13">
      <c r="W42" s="725"/>
    </row>
    <row r="43" spans="2:34" ht="13">
      <c r="Y43" s="725"/>
      <c r="Z43" s="725"/>
      <c r="AA43" s="725"/>
      <c r="AB43" s="725"/>
      <c r="AC43" s="725"/>
      <c r="AD43" s="725"/>
      <c r="AE43" s="725"/>
      <c r="AF43" s="725"/>
      <c r="AG43" s="725"/>
      <c r="AH43" s="725"/>
    </row>
    <row r="44" spans="2:34" ht="13">
      <c r="AH44" s="725"/>
    </row>
    <row r="45" spans="2:34" ht="13">
      <c r="X45" s="725"/>
    </row>
    <row r="46" spans="2:34" ht="13"/>
    <row r="47" spans="2:34" ht="13"/>
    <row r="48" spans="2:34" ht="13">
      <c r="W48" s="725"/>
      <c r="Y48" s="725"/>
      <c r="Z48" s="725"/>
      <c r="AA48" s="725"/>
      <c r="AB48" s="725"/>
      <c r="AC48" s="725"/>
      <c r="AD48" s="725"/>
      <c r="AE48" s="725"/>
      <c r="AF48" s="725"/>
      <c r="AG48" s="725"/>
      <c r="AH48" s="725"/>
    </row>
    <row r="49" spans="28:34" ht="13"/>
    <row r="50" spans="28:34" ht="13">
      <c r="AE50" s="725"/>
      <c r="AF50" s="725"/>
      <c r="AG50" s="725"/>
      <c r="AH50" s="725"/>
    </row>
    <row r="51" spans="28:34" ht="13">
      <c r="AC51" s="725"/>
      <c r="AD51" s="725"/>
      <c r="AE51" s="725"/>
      <c r="AF51" s="725"/>
      <c r="AG51" s="725"/>
      <c r="AH51" s="725"/>
    </row>
    <row r="52" spans="28:34" ht="13"/>
    <row r="53" spans="28:34" ht="13">
      <c r="AF53" s="725"/>
      <c r="AG53" s="725"/>
      <c r="AH53" s="725"/>
    </row>
    <row r="54" spans="28:34" ht="13">
      <c r="AH54" s="725"/>
    </row>
    <row r="55" spans="28:34" ht="13"/>
    <row r="56" spans="28:34" ht="13">
      <c r="AB56" s="725"/>
      <c r="AC56" s="725"/>
      <c r="AD56" s="725"/>
      <c r="AE56" s="725"/>
      <c r="AF56" s="725"/>
      <c r="AG56" s="725"/>
      <c r="AH56" s="725"/>
    </row>
    <row r="57" spans="28:34" ht="13">
      <c r="AH57" s="725"/>
    </row>
    <row r="58" spans="28:34" ht="13">
      <c r="AH58" s="725"/>
    </row>
    <row r="59" spans="28:34" ht="13"/>
    <row r="60" spans="28:34" ht="13"/>
    <row r="61" spans="28:34" ht="13"/>
    <row r="62" spans="28:34" ht="13"/>
    <row r="63" spans="28:34" ht="13">
      <c r="AH63" s="725"/>
    </row>
    <row r="64" spans="28:34" ht="13">
      <c r="AG64" s="725"/>
      <c r="AH64" s="725"/>
    </row>
    <row r="65" spans="28:34" ht="13"/>
    <row r="66" spans="28:34" ht="13"/>
    <row r="67" spans="28:34" ht="13"/>
    <row r="68" spans="28:34" ht="13">
      <c r="AB68" s="725"/>
      <c r="AC68" s="725"/>
      <c r="AD68" s="725"/>
      <c r="AE68" s="725"/>
      <c r="AF68" s="725"/>
      <c r="AG68" s="725"/>
      <c r="AH68" s="725"/>
    </row>
    <row r="69" spans="28:34" ht="13">
      <c r="AF69" s="725"/>
      <c r="AG69" s="725"/>
      <c r="AH69" s="725"/>
    </row>
    <row r="70" spans="28:34" ht="13"/>
    <row r="71" spans="28:34" ht="13"/>
    <row r="72" spans="28:34" ht="13"/>
    <row r="73" spans="28:34" ht="13"/>
    <row r="74" spans="28:34" ht="13"/>
    <row r="75" spans="28:34" ht="13">
      <c r="AH75" s="725"/>
    </row>
    <row r="76" spans="28:34" ht="13">
      <c r="AF76" s="725"/>
      <c r="AG76" s="725"/>
      <c r="AH76" s="725"/>
    </row>
    <row r="77" spans="28:34" ht="13">
      <c r="AG77" s="725"/>
      <c r="AH77" s="725"/>
    </row>
    <row r="78" spans="28:34" ht="13"/>
    <row r="79" spans="28:34" ht="13"/>
    <row r="80" spans="28:34" ht="13"/>
    <row r="81" spans="25:34" ht="13"/>
    <row r="82" spans="25:34" ht="13">
      <c r="Y82" s="725"/>
    </row>
    <row r="83" spans="25:34" ht="13">
      <c r="Y83" s="725"/>
      <c r="Z83" s="725"/>
      <c r="AA83" s="725"/>
      <c r="AB83" s="725"/>
      <c r="AC83" s="725"/>
      <c r="AD83" s="725"/>
      <c r="AE83" s="725"/>
      <c r="AF83" s="725"/>
      <c r="AG83" s="725"/>
      <c r="AH83" s="725"/>
    </row>
    <row r="84" spans="25:34" ht="13"/>
    <row r="85" spans="25:34" ht="13"/>
    <row r="86" spans="25:34" ht="13"/>
    <row r="87" spans="25:34" ht="13"/>
    <row r="88" spans="25:34" ht="13">
      <c r="AH88" s="725"/>
    </row>
    <row r="89" spans="25:34" ht="13"/>
    <row r="90" spans="25:34" ht="13"/>
    <row r="91" spans="25:34" ht="13"/>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106</v>
      </c>
    </row>
  </sheetData>
  <sheetProtection algorithmName="SHA-512" hashValue="YCmMltij45KMaaCYWGqjmMGWOT2FEJToehX8rAomgsEhhdaqqkCJ7Uht6FDBHAZpioj65GPgBtCNeFO38xmMAg==" saltValue="X81CdGVjGEeZpPCsvyzx3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ht="13">
      <c r="S2" s="725"/>
      <c r="AH2" s="725"/>
    </row>
    <row r="3" spans="2:34" ht="13">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ht="13"/>
    <row r="5" spans="2:34" ht="13"/>
    <row r="6" spans="2:34" ht="13"/>
    <row r="7" spans="2:34" ht="13"/>
    <row r="8" spans="2:34" ht="13"/>
    <row r="9" spans="2:34" ht="13">
      <c r="AH9" s="725"/>
    </row>
    <row r="10" spans="2:34" ht="13"/>
    <row r="11" spans="2:34" ht="13"/>
    <row r="12" spans="2:34" ht="13"/>
    <row r="13" spans="2:34" ht="13"/>
    <row r="14" spans="2:34" ht="13"/>
    <row r="15" spans="2:34" ht="13"/>
    <row r="16" spans="2:34" ht="13"/>
    <row r="17" spans="12:34" ht="13">
      <c r="AH17" s="725"/>
    </row>
    <row r="18" spans="12:34" ht="13"/>
    <row r="19" spans="12:34" ht="13"/>
    <row r="20" spans="12:34" ht="13">
      <c r="AH20" s="725"/>
    </row>
    <row r="21" spans="12:34" ht="13">
      <c r="AH21" s="725"/>
    </row>
    <row r="22" spans="12:34" ht="13"/>
    <row r="23" spans="12:34" ht="13"/>
    <row r="24" spans="12:34" ht="13">
      <c r="Q24" s="725"/>
    </row>
    <row r="25" spans="12:34" ht="13"/>
    <row r="26" spans="12:34" ht="13"/>
    <row r="27" spans="12:34" ht="13"/>
    <row r="28" spans="12:34" ht="13">
      <c r="O28" s="725"/>
      <c r="T28" s="725"/>
      <c r="AH28" s="725"/>
    </row>
    <row r="29" spans="12:34" ht="13"/>
    <row r="30" spans="12:34" ht="13"/>
    <row r="31" spans="12:34" ht="13">
      <c r="Q31" s="725"/>
    </row>
    <row r="32" spans="12:34" ht="13">
      <c r="L32" s="725"/>
    </row>
    <row r="33" spans="2:34" ht="13">
      <c r="C33" s="725"/>
      <c r="E33" s="725"/>
      <c r="G33" s="725"/>
      <c r="I33" s="725"/>
      <c r="X33" s="725"/>
    </row>
    <row r="34" spans="2:34" ht="13">
      <c r="B34" s="725"/>
      <c r="P34" s="725"/>
      <c r="R34" s="725"/>
      <c r="T34" s="725"/>
    </row>
    <row r="35" spans="2:34" ht="13">
      <c r="D35" s="725"/>
      <c r="W35" s="725"/>
      <c r="AC35" s="725"/>
      <c r="AD35" s="725"/>
      <c r="AE35" s="725"/>
      <c r="AF35" s="725"/>
      <c r="AG35" s="725"/>
      <c r="AH35" s="725"/>
    </row>
    <row r="36" spans="2:34" ht="13">
      <c r="H36" s="725"/>
      <c r="J36" s="725"/>
      <c r="K36" s="725"/>
      <c r="M36" s="725"/>
      <c r="Y36" s="725"/>
      <c r="Z36" s="725"/>
      <c r="AA36" s="725"/>
      <c r="AB36" s="725"/>
      <c r="AC36" s="725"/>
      <c r="AD36" s="725"/>
      <c r="AE36" s="725"/>
      <c r="AF36" s="725"/>
      <c r="AG36" s="725"/>
      <c r="AH36" s="725"/>
    </row>
    <row r="37" spans="2:34" ht="13">
      <c r="AH37" s="725"/>
    </row>
    <row r="38" spans="2:34" ht="13">
      <c r="AG38" s="725"/>
      <c r="AH38" s="725"/>
    </row>
    <row r="39" spans="2:34" ht="13"/>
    <row r="40" spans="2:34" ht="13">
      <c r="X40" s="725"/>
    </row>
    <row r="41" spans="2:34" ht="13">
      <c r="R41" s="725"/>
    </row>
    <row r="42" spans="2:34" ht="13">
      <c r="W42" s="725"/>
    </row>
    <row r="43" spans="2:34" ht="13">
      <c r="Y43" s="725"/>
      <c r="Z43" s="725"/>
      <c r="AA43" s="725"/>
      <c r="AB43" s="725"/>
      <c r="AC43" s="725"/>
      <c r="AD43" s="725"/>
      <c r="AE43" s="725"/>
      <c r="AF43" s="725"/>
      <c r="AG43" s="725"/>
      <c r="AH43" s="725"/>
    </row>
    <row r="44" spans="2:34" ht="13">
      <c r="AH44" s="725"/>
    </row>
    <row r="45" spans="2:34" ht="13">
      <c r="X45" s="725"/>
    </row>
    <row r="46" spans="2:34" ht="13"/>
    <row r="47" spans="2:34" ht="13"/>
    <row r="48" spans="2:34" ht="13">
      <c r="W48" s="725"/>
      <c r="Y48" s="725"/>
      <c r="Z48" s="725"/>
      <c r="AA48" s="725"/>
      <c r="AB48" s="725"/>
      <c r="AC48" s="725"/>
      <c r="AD48" s="725"/>
      <c r="AE48" s="725"/>
      <c r="AF48" s="725"/>
      <c r="AG48" s="725"/>
      <c r="AH48" s="725"/>
    </row>
    <row r="49" spans="28:34" ht="13"/>
    <row r="50" spans="28:34" ht="13">
      <c r="AE50" s="725"/>
      <c r="AF50" s="725"/>
      <c r="AG50" s="725"/>
      <c r="AH50" s="725"/>
    </row>
    <row r="51" spans="28:34" ht="13">
      <c r="AC51" s="725"/>
      <c r="AD51" s="725"/>
      <c r="AE51" s="725"/>
      <c r="AF51" s="725"/>
      <c r="AG51" s="725"/>
      <c r="AH51" s="725"/>
    </row>
    <row r="52" spans="28:34" ht="13"/>
    <row r="53" spans="28:34" ht="13">
      <c r="AF53" s="725"/>
      <c r="AG53" s="725"/>
      <c r="AH53" s="725"/>
    </row>
    <row r="54" spans="28:34" ht="13">
      <c r="AH54" s="725"/>
    </row>
    <row r="55" spans="28:34" ht="13"/>
    <row r="56" spans="28:34" ht="13">
      <c r="AB56" s="725"/>
      <c r="AC56" s="725"/>
      <c r="AD56" s="725"/>
      <c r="AE56" s="725"/>
      <c r="AF56" s="725"/>
      <c r="AG56" s="725"/>
      <c r="AH56" s="725"/>
    </row>
    <row r="57" spans="28:34" ht="13">
      <c r="AH57" s="725"/>
    </row>
    <row r="58" spans="28:34" ht="13">
      <c r="AH58" s="725"/>
    </row>
    <row r="59" spans="28:34" ht="13">
      <c r="AG59" s="725"/>
      <c r="AH59" s="725"/>
    </row>
    <row r="60" spans="28:34" ht="13"/>
    <row r="61" spans="28:34" ht="13"/>
    <row r="62" spans="28:34" ht="13"/>
    <row r="63" spans="28:34" ht="13">
      <c r="AH63" s="725"/>
    </row>
    <row r="64" spans="28:34" ht="13">
      <c r="AG64" s="725"/>
      <c r="AH64" s="725"/>
    </row>
    <row r="65" spans="28:34" ht="13"/>
    <row r="66" spans="28:34" ht="13"/>
    <row r="67" spans="28:34" ht="13"/>
    <row r="68" spans="28:34" ht="13">
      <c r="AB68" s="725"/>
      <c r="AC68" s="725"/>
      <c r="AD68" s="725"/>
      <c r="AE68" s="725"/>
      <c r="AF68" s="725"/>
      <c r="AG68" s="725"/>
      <c r="AH68" s="725"/>
    </row>
    <row r="69" spans="28:34" ht="13">
      <c r="AF69" s="725"/>
      <c r="AG69" s="725"/>
      <c r="AH69" s="725"/>
    </row>
    <row r="70" spans="28:34" ht="13"/>
    <row r="71" spans="28:34" ht="13"/>
    <row r="72" spans="28:34" ht="13"/>
    <row r="73" spans="28:34" ht="13"/>
    <row r="74" spans="28:34" ht="13"/>
    <row r="75" spans="28:34" ht="13">
      <c r="AH75" s="725"/>
    </row>
    <row r="76" spans="28:34" ht="13">
      <c r="AF76" s="725"/>
      <c r="AG76" s="725"/>
      <c r="AH76" s="725"/>
    </row>
    <row r="77" spans="28:34" ht="13">
      <c r="AG77" s="725"/>
      <c r="AH77" s="725"/>
    </row>
    <row r="78" spans="28:34" ht="13"/>
    <row r="79" spans="28:34" ht="13"/>
    <row r="80" spans="28:34" ht="13"/>
    <row r="81" spans="25:34" ht="13"/>
    <row r="82" spans="25:34" ht="13">
      <c r="Y82" s="725"/>
    </row>
    <row r="83" spans="25:34" ht="13">
      <c r="Y83" s="725"/>
      <c r="Z83" s="725"/>
      <c r="AA83" s="725"/>
      <c r="AB83" s="725"/>
      <c r="AC83" s="725"/>
      <c r="AD83" s="725"/>
      <c r="AE83" s="725"/>
      <c r="AF83" s="725"/>
      <c r="AG83" s="725"/>
      <c r="AH83" s="725"/>
    </row>
    <row r="84" spans="25:34" ht="13"/>
    <row r="85" spans="25:34" ht="13"/>
    <row r="86" spans="25:34" ht="13"/>
    <row r="87" spans="25:34" ht="13"/>
    <row r="88" spans="25:34" ht="13">
      <c r="AH88" s="725"/>
    </row>
    <row r="89" spans="25:34" ht="13"/>
    <row r="90" spans="25:34" ht="13"/>
    <row r="91" spans="25:34" ht="13"/>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106</v>
      </c>
    </row>
  </sheetData>
  <sheetProtection algorithmName="SHA-512" hashValue="BwYRNZf1oxzev+aqB1Jl6+kwcMf8FKetE/woVoYq5lz4Ps+4IlAlSXCk7HJVKrx2zDz8stuHRQdIY7JNIqPNFA==" saltValue="PUWWc5NS/2PQcGP0U7Fl0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52" customWidth="1"/>
    <col min="2" max="8" width="13.375" style="1052" customWidth="1"/>
    <col min="9" max="16384" width="11.125" style="1052"/>
  </cols>
  <sheetData>
    <row r="1" spans="1:8">
      <c r="A1" s="749"/>
      <c r="B1" s="761"/>
      <c r="C1" s="765"/>
      <c r="D1" s="778"/>
      <c r="E1" s="790"/>
      <c r="F1" s="790"/>
      <c r="G1" s="790"/>
      <c r="H1" s="824"/>
    </row>
    <row r="2" spans="1:8">
      <c r="A2" s="750"/>
      <c r="B2" s="762"/>
      <c r="C2" s="1059"/>
      <c r="D2" s="779" t="s">
        <v>88</v>
      </c>
      <c r="E2" s="791"/>
      <c r="F2" s="1067" t="s">
        <v>526</v>
      </c>
      <c r="G2" s="815"/>
      <c r="H2" s="825"/>
    </row>
    <row r="3" spans="1:8">
      <c r="A3" s="779" t="s">
        <v>238</v>
      </c>
      <c r="B3" s="764"/>
      <c r="C3" s="1060"/>
      <c r="D3" s="1063">
        <v>601446</v>
      </c>
      <c r="E3" s="1065"/>
      <c r="F3" s="1068">
        <v>291173</v>
      </c>
      <c r="G3" s="1070"/>
      <c r="H3" s="1073"/>
    </row>
    <row r="4" spans="1:8">
      <c r="A4" s="751"/>
      <c r="B4" s="763"/>
      <c r="C4" s="1061"/>
      <c r="D4" s="1064">
        <v>163325</v>
      </c>
      <c r="E4" s="1066"/>
      <c r="F4" s="1069">
        <v>119071</v>
      </c>
      <c r="G4" s="1071"/>
      <c r="H4" s="1074"/>
    </row>
    <row r="5" spans="1:8">
      <c r="A5" s="779" t="s">
        <v>506</v>
      </c>
      <c r="B5" s="764"/>
      <c r="C5" s="1060"/>
      <c r="D5" s="1063">
        <v>838382</v>
      </c>
      <c r="E5" s="1065"/>
      <c r="F5" s="1068">
        <v>271581</v>
      </c>
      <c r="G5" s="1070"/>
      <c r="H5" s="1073"/>
    </row>
    <row r="6" spans="1:8">
      <c r="A6" s="751"/>
      <c r="B6" s="763"/>
      <c r="C6" s="1061"/>
      <c r="D6" s="1064">
        <v>335099</v>
      </c>
      <c r="E6" s="1066"/>
      <c r="F6" s="1069">
        <v>117844</v>
      </c>
      <c r="G6" s="1071"/>
      <c r="H6" s="1074"/>
    </row>
    <row r="7" spans="1:8">
      <c r="A7" s="779" t="s">
        <v>525</v>
      </c>
      <c r="B7" s="764"/>
      <c r="C7" s="1060"/>
      <c r="D7" s="1063">
        <v>360194</v>
      </c>
      <c r="E7" s="1065"/>
      <c r="F7" s="1068">
        <v>268375</v>
      </c>
      <c r="G7" s="1070"/>
      <c r="H7" s="1073"/>
    </row>
    <row r="8" spans="1:8">
      <c r="A8" s="751"/>
      <c r="B8" s="763"/>
      <c r="C8" s="1061"/>
      <c r="D8" s="1064">
        <v>205883</v>
      </c>
      <c r="E8" s="1066"/>
      <c r="F8" s="1069">
        <v>119602</v>
      </c>
      <c r="G8" s="1071"/>
      <c r="H8" s="1074"/>
    </row>
    <row r="9" spans="1:8">
      <c r="A9" s="779" t="s">
        <v>480</v>
      </c>
      <c r="B9" s="764"/>
      <c r="C9" s="1060"/>
      <c r="D9" s="1063">
        <v>367723</v>
      </c>
      <c r="E9" s="1065"/>
      <c r="F9" s="1068">
        <v>301035</v>
      </c>
      <c r="G9" s="1070"/>
      <c r="H9" s="1073"/>
    </row>
    <row r="10" spans="1:8">
      <c r="A10" s="751"/>
      <c r="B10" s="763"/>
      <c r="C10" s="1061"/>
      <c r="D10" s="1064">
        <v>228061</v>
      </c>
      <c r="E10" s="1066"/>
      <c r="F10" s="1069">
        <v>154376</v>
      </c>
      <c r="G10" s="1071"/>
      <c r="H10" s="1074"/>
    </row>
    <row r="11" spans="1:8">
      <c r="A11" s="779" t="s">
        <v>321</v>
      </c>
      <c r="B11" s="764"/>
      <c r="C11" s="1060"/>
      <c r="D11" s="1063">
        <v>357382</v>
      </c>
      <c r="E11" s="1065"/>
      <c r="F11" s="1068">
        <v>277467</v>
      </c>
      <c r="G11" s="1070"/>
      <c r="H11" s="1073"/>
    </row>
    <row r="12" spans="1:8">
      <c r="A12" s="751"/>
      <c r="B12" s="763"/>
      <c r="C12" s="1062"/>
      <c r="D12" s="1064">
        <v>176566</v>
      </c>
      <c r="E12" s="1066"/>
      <c r="F12" s="1069">
        <v>128378</v>
      </c>
      <c r="G12" s="1071"/>
      <c r="H12" s="1074"/>
    </row>
    <row r="13" spans="1:8">
      <c r="A13" s="779"/>
      <c r="B13" s="764"/>
      <c r="C13" s="1060"/>
      <c r="D13" s="1063">
        <v>505025</v>
      </c>
      <c r="E13" s="1065"/>
      <c r="F13" s="1068">
        <v>281926</v>
      </c>
      <c r="G13" s="1072"/>
      <c r="H13" s="1073"/>
    </row>
    <row r="14" spans="1:8">
      <c r="A14" s="751"/>
      <c r="B14" s="763"/>
      <c r="C14" s="1061"/>
      <c r="D14" s="1064">
        <v>221787</v>
      </c>
      <c r="E14" s="1066"/>
      <c r="F14" s="1069">
        <v>127854</v>
      </c>
      <c r="G14" s="1071"/>
      <c r="H14" s="1074"/>
    </row>
    <row r="17" spans="1:11">
      <c r="A17" s="1052" t="s">
        <v>24</v>
      </c>
    </row>
    <row r="18" spans="1:11">
      <c r="A18" s="1053"/>
      <c r="B18" s="1053" t="str">
        <f>実質収支比率等に係る経年分析!F$46</f>
        <v>H29</v>
      </c>
      <c r="C18" s="1053" t="str">
        <f>実質収支比率等に係る経年分析!G$46</f>
        <v>H30</v>
      </c>
      <c r="D18" s="1053" t="str">
        <f>実質収支比率等に係る経年分析!H$46</f>
        <v>R01</v>
      </c>
      <c r="E18" s="1053" t="str">
        <f>実質収支比率等に係る経年分析!I$46</f>
        <v>R02</v>
      </c>
      <c r="F18" s="1053" t="str">
        <f>実質収支比率等に係る経年分析!J$46</f>
        <v>R03</v>
      </c>
    </row>
    <row r="19" spans="1:11">
      <c r="A19" s="1053" t="s">
        <v>95</v>
      </c>
      <c r="B19" s="1053">
        <f>ROUND(VALUE(SUBSTITUTE(実質収支比率等に係る経年分析!F$48,"▲","-")),2)</f>
        <v>15.36</v>
      </c>
      <c r="C19" s="1053">
        <f>ROUND(VALUE(SUBSTITUTE(実質収支比率等に係る経年分析!G$48,"▲","-")),2)</f>
        <v>15.12</v>
      </c>
      <c r="D19" s="1053">
        <f>ROUND(VALUE(SUBSTITUTE(実質収支比率等に係る経年分析!H$48,"▲","-")),2)</f>
        <v>8.1</v>
      </c>
      <c r="E19" s="1053">
        <f>ROUND(VALUE(SUBSTITUTE(実質収支比率等に係る経年分析!I$48,"▲","-")),2)</f>
        <v>1.64</v>
      </c>
      <c r="F19" s="1053">
        <f>ROUND(VALUE(SUBSTITUTE(実質収支比率等に係る経年分析!J$48,"▲","-")),2)</f>
        <v>13.5</v>
      </c>
    </row>
    <row r="20" spans="1:11">
      <c r="A20" s="1053" t="s">
        <v>35</v>
      </c>
      <c r="B20" s="1053">
        <f>ROUND(VALUE(SUBSTITUTE(実質収支比率等に係る経年分析!F$47,"▲","-")),2)</f>
        <v>53.93</v>
      </c>
      <c r="C20" s="1053">
        <f>ROUND(VALUE(SUBSTITUTE(実質収支比率等に係る経年分析!G$47,"▲","-")),2)</f>
        <v>57.46</v>
      </c>
      <c r="D20" s="1053">
        <f>ROUND(VALUE(SUBSTITUTE(実質収支比率等に係る経年分析!H$47,"▲","-")),2)</f>
        <v>50.61</v>
      </c>
      <c r="E20" s="1053">
        <f>ROUND(VALUE(SUBSTITUTE(実質収支比率等に係る経年分析!I$47,"▲","-")),2)</f>
        <v>52.81</v>
      </c>
      <c r="F20" s="1053">
        <f>ROUND(VALUE(SUBSTITUTE(実質収支比率等に係る経年分析!J$47,"▲","-")),2)</f>
        <v>49.57</v>
      </c>
    </row>
    <row r="21" spans="1:11">
      <c r="A21" s="1053" t="s">
        <v>121</v>
      </c>
      <c r="B21" s="1053">
        <f>IF(ISNUMBER(VALUE(SUBSTITUTE(実質収支比率等に係る経年分析!F$49,"▲","-"))),ROUND(VALUE(SUBSTITUTE(実質収支比率等に係る経年分析!F$49,"▲","-")),2),NA())</f>
        <v>-4.9000000000000004</v>
      </c>
      <c r="C21" s="1053">
        <f>IF(ISNUMBER(VALUE(SUBSTITUTE(実質収支比率等に係る経年分析!G$49,"▲","-"))),ROUND(VALUE(SUBSTITUTE(実質収支比率等に係る経年分析!G$49,"▲","-")),2),NA())</f>
        <v>1.33</v>
      </c>
      <c r="D21" s="1053">
        <f>IF(ISNUMBER(VALUE(SUBSTITUTE(実質収支比率等に係る経年分析!H$49,"▲","-"))),ROUND(VALUE(SUBSTITUTE(実質収支比率等に係る経年分析!H$49,"▲","-")),2),NA())</f>
        <v>-12.33</v>
      </c>
      <c r="E21" s="1053">
        <f>IF(ISNUMBER(VALUE(SUBSTITUTE(実質収支比率等に係る経年分析!I$49,"▲","-"))),ROUND(VALUE(SUBSTITUTE(実質収支比率等に係る経年分析!I$49,"▲","-")),2),NA())</f>
        <v>-4.16</v>
      </c>
      <c r="F21" s="1053">
        <f>IF(ISNUMBER(VALUE(SUBSTITUTE(実質収支比率等に係る経年分析!J$49,"▲","-"))),ROUND(VALUE(SUBSTITUTE(実質収支比率等に係る経年分析!J$49,"▲","-")),2),NA())</f>
        <v>14.41</v>
      </c>
    </row>
    <row r="24" spans="1:11">
      <c r="A24" s="1052" t="s">
        <v>107</v>
      </c>
    </row>
    <row r="25" spans="1:11">
      <c r="A25" s="1054"/>
      <c r="B25" s="1054" t="str">
        <f>'連結実質赤字比率に係る赤字・黒字の構成分析'!F$33</f>
        <v>H29</v>
      </c>
      <c r="C25" s="1054"/>
      <c r="D25" s="1054" t="str">
        <f>'連結実質赤字比率に係る赤字・黒字の構成分析'!G$33</f>
        <v>H30</v>
      </c>
      <c r="E25" s="1054"/>
      <c r="F25" s="1054" t="str">
        <f>'連結実質赤字比率に係る赤字・黒字の構成分析'!H$33</f>
        <v>R01</v>
      </c>
      <c r="G25" s="1054"/>
      <c r="H25" s="1054" t="str">
        <f>'連結実質赤字比率に係る赤字・黒字の構成分析'!I$33</f>
        <v>R02</v>
      </c>
      <c r="I25" s="1054"/>
      <c r="J25" s="1054" t="str">
        <f>'連結実質赤字比率に係る赤字・黒字の構成分析'!J$33</f>
        <v>R03</v>
      </c>
      <c r="K25" s="1054"/>
    </row>
    <row r="26" spans="1:11">
      <c r="A26" s="1054"/>
      <c r="B26" s="1054" t="s">
        <v>122</v>
      </c>
      <c r="C26" s="1054" t="s">
        <v>73</v>
      </c>
      <c r="D26" s="1054" t="s">
        <v>122</v>
      </c>
      <c r="E26" s="1054" t="s">
        <v>73</v>
      </c>
      <c r="F26" s="1054" t="s">
        <v>122</v>
      </c>
      <c r="G26" s="1054" t="s">
        <v>73</v>
      </c>
      <c r="H26" s="1054" t="s">
        <v>122</v>
      </c>
      <c r="I26" s="1054" t="s">
        <v>73</v>
      </c>
      <c r="J26" s="1054" t="s">
        <v>122</v>
      </c>
      <c r="K26" s="1054" t="s">
        <v>73</v>
      </c>
    </row>
    <row r="27" spans="1:11">
      <c r="A27" s="1054" t="str">
        <f>IF('連結実質赤字比率に係る赤字・黒字の構成分析'!C$43="",NA(),'連結実質赤字比率に係る赤字・黒字の構成分析'!C$43)</f>
        <v>その他会計（黒字）</v>
      </c>
      <c r="B27" s="1054" t="e">
        <f>IF(ROUND(VALUE(SUBSTITUTE('連結実質赤字比率に係る赤字・黒字の構成分析'!F$43,"▲","-")),2)&lt;0,ABS(ROUND(VALUE(SUBSTITUTE('連結実質赤字比率に係る赤字・黒字の構成分析'!F$43,"▲","-")),2)),NA())</f>
        <v>#VALUE!</v>
      </c>
      <c r="C27" s="1054" t="e">
        <f>IF(ROUND(VALUE(SUBSTITUTE('連結実質赤字比率に係る赤字・黒字の構成分析'!F$43,"▲","-")),2)&gt;=0,ABS(ROUND(VALUE(SUBSTITUTE('連結実質赤字比率に係る赤字・黒字の構成分析'!F$43,"▲","-")),2)),NA())</f>
        <v>#VALUE!</v>
      </c>
      <c r="D27" s="1054" t="e">
        <f>IF(ROUND(VALUE(SUBSTITUTE('連結実質赤字比率に係る赤字・黒字の構成分析'!G$43,"▲","-")),2)&lt;0,ABS(ROUND(VALUE(SUBSTITUTE('連結実質赤字比率に係る赤字・黒字の構成分析'!G$43,"▲","-")),2)),NA())</f>
        <v>#VALUE!</v>
      </c>
      <c r="E27" s="1054" t="e">
        <f>IF(ROUND(VALUE(SUBSTITUTE('連結実質赤字比率に係る赤字・黒字の構成分析'!G$43,"▲","-")),2)&gt;=0,ABS(ROUND(VALUE(SUBSTITUTE('連結実質赤字比率に係る赤字・黒字の構成分析'!G$43,"▲","-")),2)),NA())</f>
        <v>#VALUE!</v>
      </c>
      <c r="F27" s="1054" t="e">
        <f>IF(ROUND(VALUE(SUBSTITUTE('連結実質赤字比率に係る赤字・黒字の構成分析'!H$43,"▲","-")),2)&lt;0,ABS(ROUND(VALUE(SUBSTITUTE('連結実質赤字比率に係る赤字・黒字の構成分析'!H$43,"▲","-")),2)),NA())</f>
        <v>#VALUE!</v>
      </c>
      <c r="G27" s="1054" t="e">
        <f>IF(ROUND(VALUE(SUBSTITUTE('連結実質赤字比率に係る赤字・黒字の構成分析'!H$43,"▲","-")),2)&gt;=0,ABS(ROUND(VALUE(SUBSTITUTE('連結実質赤字比率に係る赤字・黒字の構成分析'!H$43,"▲","-")),2)),NA())</f>
        <v>#VALUE!</v>
      </c>
      <c r="H27" s="1054" t="e">
        <f>IF(ROUND(VALUE(SUBSTITUTE('連結実質赤字比率に係る赤字・黒字の構成分析'!I$43,"▲","-")),2)&lt;0,ABS(ROUND(VALUE(SUBSTITUTE('連結実質赤字比率に係る赤字・黒字の構成分析'!I$43,"▲","-")),2)),NA())</f>
        <v>#VALUE!</v>
      </c>
      <c r="I27" s="1054" t="e">
        <f>IF(ROUND(VALUE(SUBSTITUTE('連結実質赤字比率に係る赤字・黒字の構成分析'!I$43,"▲","-")),2)&gt;=0,ABS(ROUND(VALUE(SUBSTITUTE('連結実質赤字比率に係る赤字・黒字の構成分析'!I$43,"▲","-")),2)),NA())</f>
        <v>#VALUE!</v>
      </c>
      <c r="J27" s="1054" t="e">
        <f>IF(ROUND(VALUE(SUBSTITUTE('連結実質赤字比率に係る赤字・黒字の構成分析'!J$43,"▲","-")),2)&lt;0,ABS(ROUND(VALUE(SUBSTITUTE('連結実質赤字比率に係る赤字・黒字の構成分析'!J$43,"▲","-")),2)),NA())</f>
        <v>#VALUE!</v>
      </c>
      <c r="K27" s="1054" t="e">
        <f>IF(ROUND(VALUE(SUBSTITUTE('連結実質赤字比率に係る赤字・黒字の構成分析'!J$43,"▲","-")),2)&gt;=0,ABS(ROUND(VALUE(SUBSTITUTE('連結実質赤字比率に係る赤字・黒字の構成分析'!J$43,"▲","-")),2)),NA())</f>
        <v>#VALUE!</v>
      </c>
    </row>
    <row r="28" spans="1:11">
      <c r="A28" s="1054" t="str">
        <f>IF('連結実質赤字比率に係る赤字・黒字の構成分析'!C$42="",NA(),'連結実質赤字比率に係る赤字・黒字の構成分析'!C$42)</f>
        <v>その他会計（赤字）</v>
      </c>
      <c r="B28" s="1054" t="e">
        <f>IF(ROUND(VALUE(SUBSTITUTE('連結実質赤字比率に係る赤字・黒字の構成分析'!F$42,"▲","-")),2)&lt;0,ABS(ROUND(VALUE(SUBSTITUTE('連結実質赤字比率に係る赤字・黒字の構成分析'!F$42,"▲","-")),2)),NA())</f>
        <v>#VALUE!</v>
      </c>
      <c r="C28" s="1054" t="e">
        <f>IF(ROUND(VALUE(SUBSTITUTE('連結実質赤字比率に係る赤字・黒字の構成分析'!F$42,"▲","-")),2)&gt;=0,ABS(ROUND(VALUE(SUBSTITUTE('連結実質赤字比率に係る赤字・黒字の構成分析'!F$42,"▲","-")),2)),NA())</f>
        <v>#VALUE!</v>
      </c>
      <c r="D28" s="1054" t="e">
        <f>IF(ROUND(VALUE(SUBSTITUTE('連結実質赤字比率に係る赤字・黒字の構成分析'!G$42,"▲","-")),2)&lt;0,ABS(ROUND(VALUE(SUBSTITUTE('連結実質赤字比率に係る赤字・黒字の構成分析'!G$42,"▲","-")),2)),NA())</f>
        <v>#VALUE!</v>
      </c>
      <c r="E28" s="1054" t="e">
        <f>IF(ROUND(VALUE(SUBSTITUTE('連結実質赤字比率に係る赤字・黒字の構成分析'!G$42,"▲","-")),2)&gt;=0,ABS(ROUND(VALUE(SUBSTITUTE('連結実質赤字比率に係る赤字・黒字の構成分析'!G$42,"▲","-")),2)),NA())</f>
        <v>#VALUE!</v>
      </c>
      <c r="F28" s="1054" t="e">
        <f>IF(ROUND(VALUE(SUBSTITUTE('連結実質赤字比率に係る赤字・黒字の構成分析'!H$42,"▲","-")),2)&lt;0,ABS(ROUND(VALUE(SUBSTITUTE('連結実質赤字比率に係る赤字・黒字の構成分析'!H$42,"▲","-")),2)),NA())</f>
        <v>#VALUE!</v>
      </c>
      <c r="G28" s="1054" t="e">
        <f>IF(ROUND(VALUE(SUBSTITUTE('連結実質赤字比率に係る赤字・黒字の構成分析'!H$42,"▲","-")),2)&gt;=0,ABS(ROUND(VALUE(SUBSTITUTE('連結実質赤字比率に係る赤字・黒字の構成分析'!H$42,"▲","-")),2)),NA())</f>
        <v>#VALUE!</v>
      </c>
      <c r="H28" s="1054" t="e">
        <f>IF(ROUND(VALUE(SUBSTITUTE('連結実質赤字比率に係る赤字・黒字の構成分析'!I$42,"▲","-")),2)&lt;0,ABS(ROUND(VALUE(SUBSTITUTE('連結実質赤字比率に係る赤字・黒字の構成分析'!I$42,"▲","-")),2)),NA())</f>
        <v>#VALUE!</v>
      </c>
      <c r="I28" s="1054" t="e">
        <f>IF(ROUND(VALUE(SUBSTITUTE('連結実質赤字比率に係る赤字・黒字の構成分析'!I$42,"▲","-")),2)&gt;=0,ABS(ROUND(VALUE(SUBSTITUTE('連結実質赤字比率に係る赤字・黒字の構成分析'!I$42,"▲","-")),2)),NA())</f>
        <v>#VALUE!</v>
      </c>
      <c r="J28" s="1054" t="e">
        <f>IF(ROUND(VALUE(SUBSTITUTE('連結実質赤字比率に係る赤字・黒字の構成分析'!J$42,"▲","-")),2)&lt;0,ABS(ROUND(VALUE(SUBSTITUTE('連結実質赤字比率に係る赤字・黒字の構成分析'!J$42,"▲","-")),2)),NA())</f>
        <v>#VALUE!</v>
      </c>
      <c r="K28" s="1054" t="e">
        <f>IF(ROUND(VALUE(SUBSTITUTE('連結実質赤字比率に係る赤字・黒字の構成分析'!J$42,"▲","-")),2)&gt;=0,ABS(ROUND(VALUE(SUBSTITUTE('連結実質赤字比率に係る赤字・黒字の構成分析'!J$42,"▲","-")),2)),NA())</f>
        <v>#VALUE!</v>
      </c>
    </row>
    <row r="29" spans="1:11">
      <c r="A29" s="1054" t="e">
        <f>IF('連結実質赤字比率に係る赤字・黒字の構成分析'!C$41="",NA(),'連結実質赤字比率に係る赤字・黒字の構成分析'!C$41)</f>
        <v>#N/A</v>
      </c>
      <c r="B29" s="1054" t="e">
        <f>IF(ROUND(VALUE(SUBSTITUTE('連結実質赤字比率に係る赤字・黒字の構成分析'!F$41,"▲","-")),2)&lt;0,ABS(ROUND(VALUE(SUBSTITUTE('連結実質赤字比率に係る赤字・黒字の構成分析'!F$41,"▲","-")),2)),NA())</f>
        <v>#VALUE!</v>
      </c>
      <c r="C29" s="1054" t="e">
        <f>IF(ROUND(VALUE(SUBSTITUTE('連結実質赤字比率に係る赤字・黒字の構成分析'!F$41,"▲","-")),2)&gt;=0,ABS(ROUND(VALUE(SUBSTITUTE('連結実質赤字比率に係る赤字・黒字の構成分析'!F$41,"▲","-")),2)),NA())</f>
        <v>#VALUE!</v>
      </c>
      <c r="D29" s="1054" t="e">
        <f>IF(ROUND(VALUE(SUBSTITUTE('連結実質赤字比率に係る赤字・黒字の構成分析'!G$41,"▲","-")),2)&lt;0,ABS(ROUND(VALUE(SUBSTITUTE('連結実質赤字比率に係る赤字・黒字の構成分析'!G$41,"▲","-")),2)),NA())</f>
        <v>#VALUE!</v>
      </c>
      <c r="E29" s="1054" t="e">
        <f>IF(ROUND(VALUE(SUBSTITUTE('連結実質赤字比率に係る赤字・黒字の構成分析'!G$41,"▲","-")),2)&gt;=0,ABS(ROUND(VALUE(SUBSTITUTE('連結実質赤字比率に係る赤字・黒字の構成分析'!G$41,"▲","-")),2)),NA())</f>
        <v>#VALUE!</v>
      </c>
      <c r="F29" s="1054" t="e">
        <f>IF(ROUND(VALUE(SUBSTITUTE('連結実質赤字比率に係る赤字・黒字の構成分析'!H$41,"▲","-")),2)&lt;0,ABS(ROUND(VALUE(SUBSTITUTE('連結実質赤字比率に係る赤字・黒字の構成分析'!H$41,"▲","-")),2)),NA())</f>
        <v>#VALUE!</v>
      </c>
      <c r="G29" s="1054" t="e">
        <f>IF(ROUND(VALUE(SUBSTITUTE('連結実質赤字比率に係る赤字・黒字の構成分析'!H$41,"▲","-")),2)&gt;=0,ABS(ROUND(VALUE(SUBSTITUTE('連結実質赤字比率に係る赤字・黒字の構成分析'!H$41,"▲","-")),2)),NA())</f>
        <v>#VALUE!</v>
      </c>
      <c r="H29" s="1054" t="e">
        <f>IF(ROUND(VALUE(SUBSTITUTE('連結実質赤字比率に係る赤字・黒字の構成分析'!I$41,"▲","-")),2)&lt;0,ABS(ROUND(VALUE(SUBSTITUTE('連結実質赤字比率に係る赤字・黒字の構成分析'!I$41,"▲","-")),2)),NA())</f>
        <v>#VALUE!</v>
      </c>
      <c r="I29" s="1054" t="e">
        <f>IF(ROUND(VALUE(SUBSTITUTE('連結実質赤字比率に係る赤字・黒字の構成分析'!I$41,"▲","-")),2)&gt;=0,ABS(ROUND(VALUE(SUBSTITUTE('連結実質赤字比率に係る赤字・黒字の構成分析'!I$41,"▲","-")),2)),NA())</f>
        <v>#VALUE!</v>
      </c>
      <c r="J29" s="1054" t="e">
        <f>IF(ROUND(VALUE(SUBSTITUTE('連結実質赤字比率に係る赤字・黒字の構成分析'!J$41,"▲","-")),2)&lt;0,ABS(ROUND(VALUE(SUBSTITUTE('連結実質赤字比率に係る赤字・黒字の構成分析'!J$41,"▲","-")),2)),NA())</f>
        <v>#VALUE!</v>
      </c>
      <c r="K29" s="1054" t="e">
        <f>IF(ROUND(VALUE(SUBSTITUTE('連結実質赤字比率に係る赤字・黒字の構成分析'!J$41,"▲","-")),2)&gt;=0,ABS(ROUND(VALUE(SUBSTITUTE('連結実質赤字比率に係る赤字・黒字の構成分析'!J$41,"▲","-")),2)),NA())</f>
        <v>#VALUE!</v>
      </c>
    </row>
    <row r="30" spans="1:11">
      <c r="A30" s="1054" t="e">
        <f>IF('連結実質赤字比率に係る赤字・黒字の構成分析'!C$40="",NA(),'連結実質赤字比率に係る赤字・黒字の構成分析'!C$40)</f>
        <v>#N/A</v>
      </c>
      <c r="B30" s="1054" t="e">
        <f>IF(ROUND(VALUE(SUBSTITUTE('連結実質赤字比率に係る赤字・黒字の構成分析'!F$40,"▲","-")),2)&lt;0,ABS(ROUND(VALUE(SUBSTITUTE('連結実質赤字比率に係る赤字・黒字の構成分析'!F$40,"▲","-")),2)),NA())</f>
        <v>#VALUE!</v>
      </c>
      <c r="C30" s="1054" t="e">
        <f>IF(ROUND(VALUE(SUBSTITUTE('連結実質赤字比率に係る赤字・黒字の構成分析'!F$40,"▲","-")),2)&gt;=0,ABS(ROUND(VALUE(SUBSTITUTE('連結実質赤字比率に係る赤字・黒字の構成分析'!F$40,"▲","-")),2)),NA())</f>
        <v>#VALUE!</v>
      </c>
      <c r="D30" s="1054" t="e">
        <f>IF(ROUND(VALUE(SUBSTITUTE('連結実質赤字比率に係る赤字・黒字の構成分析'!G$40,"▲","-")),2)&lt;0,ABS(ROUND(VALUE(SUBSTITUTE('連結実質赤字比率に係る赤字・黒字の構成分析'!G$40,"▲","-")),2)),NA())</f>
        <v>#VALUE!</v>
      </c>
      <c r="E30" s="1054" t="e">
        <f>IF(ROUND(VALUE(SUBSTITUTE('連結実質赤字比率に係る赤字・黒字の構成分析'!G$40,"▲","-")),2)&gt;=0,ABS(ROUND(VALUE(SUBSTITUTE('連結実質赤字比率に係る赤字・黒字の構成分析'!G$40,"▲","-")),2)),NA())</f>
        <v>#VALUE!</v>
      </c>
      <c r="F30" s="1054" t="e">
        <f>IF(ROUND(VALUE(SUBSTITUTE('連結実質赤字比率に係る赤字・黒字の構成分析'!H$40,"▲","-")),2)&lt;0,ABS(ROUND(VALUE(SUBSTITUTE('連結実質赤字比率に係る赤字・黒字の構成分析'!H$40,"▲","-")),2)),NA())</f>
        <v>#VALUE!</v>
      </c>
      <c r="G30" s="1054" t="e">
        <f>IF(ROUND(VALUE(SUBSTITUTE('連結実質赤字比率に係る赤字・黒字の構成分析'!H$40,"▲","-")),2)&gt;=0,ABS(ROUND(VALUE(SUBSTITUTE('連結実質赤字比率に係る赤字・黒字の構成分析'!H$40,"▲","-")),2)),NA())</f>
        <v>#VALUE!</v>
      </c>
      <c r="H30" s="1054" t="e">
        <f>IF(ROUND(VALUE(SUBSTITUTE('連結実質赤字比率に係る赤字・黒字の構成分析'!I$40,"▲","-")),2)&lt;0,ABS(ROUND(VALUE(SUBSTITUTE('連結実質赤字比率に係る赤字・黒字の構成分析'!I$40,"▲","-")),2)),NA())</f>
        <v>#VALUE!</v>
      </c>
      <c r="I30" s="1054" t="e">
        <f>IF(ROUND(VALUE(SUBSTITUTE('連結実質赤字比率に係る赤字・黒字の構成分析'!I$40,"▲","-")),2)&gt;=0,ABS(ROUND(VALUE(SUBSTITUTE('連結実質赤字比率に係る赤字・黒字の構成分析'!I$40,"▲","-")),2)),NA())</f>
        <v>#VALUE!</v>
      </c>
      <c r="J30" s="1054" t="e">
        <f>IF(ROUND(VALUE(SUBSTITUTE('連結実質赤字比率に係る赤字・黒字の構成分析'!J$40,"▲","-")),2)&lt;0,ABS(ROUND(VALUE(SUBSTITUTE('連結実質赤字比率に係る赤字・黒字の構成分析'!J$40,"▲","-")),2)),NA())</f>
        <v>#VALUE!</v>
      </c>
      <c r="K30" s="1054" t="e">
        <f>IF(ROUND(VALUE(SUBSTITUTE('連結実質赤字比率に係る赤字・黒字の構成分析'!J$40,"▲","-")),2)&gt;=0,ABS(ROUND(VALUE(SUBSTITUTE('連結実質赤字比率に係る赤字・黒字の構成分析'!J$40,"▲","-")),2)),NA())</f>
        <v>#VALUE!</v>
      </c>
    </row>
    <row r="31" spans="1:11">
      <c r="A31" s="1054" t="e">
        <f>IF('連結実質赤字比率に係る赤字・黒字の構成分析'!C$39="",NA(),'連結実質赤字比率に係る赤字・黒字の構成分析'!C$39)</f>
        <v>#N/A</v>
      </c>
      <c r="B31" s="1054" t="e">
        <f>IF(ROUND(VALUE(SUBSTITUTE('連結実質赤字比率に係る赤字・黒字の構成分析'!F$39,"▲","-")),2)&lt;0,ABS(ROUND(VALUE(SUBSTITUTE('連結実質赤字比率に係る赤字・黒字の構成分析'!F$39,"▲","-")),2)),NA())</f>
        <v>#VALUE!</v>
      </c>
      <c r="C31" s="1054" t="e">
        <f>IF(ROUND(VALUE(SUBSTITUTE('連結実質赤字比率に係る赤字・黒字の構成分析'!F$39,"▲","-")),2)&gt;=0,ABS(ROUND(VALUE(SUBSTITUTE('連結実質赤字比率に係る赤字・黒字の構成分析'!F$39,"▲","-")),2)),NA())</f>
        <v>#VALUE!</v>
      </c>
      <c r="D31" s="1054" t="e">
        <f>IF(ROUND(VALUE(SUBSTITUTE('連結実質赤字比率に係る赤字・黒字の構成分析'!G$39,"▲","-")),2)&lt;0,ABS(ROUND(VALUE(SUBSTITUTE('連結実質赤字比率に係る赤字・黒字の構成分析'!G$39,"▲","-")),2)),NA())</f>
        <v>#VALUE!</v>
      </c>
      <c r="E31" s="1054" t="e">
        <f>IF(ROUND(VALUE(SUBSTITUTE('連結実質赤字比率に係る赤字・黒字の構成分析'!G$39,"▲","-")),2)&gt;=0,ABS(ROUND(VALUE(SUBSTITUTE('連結実質赤字比率に係る赤字・黒字の構成分析'!G$39,"▲","-")),2)),NA())</f>
        <v>#VALUE!</v>
      </c>
      <c r="F31" s="1054" t="e">
        <f>IF(ROUND(VALUE(SUBSTITUTE('連結実質赤字比率に係る赤字・黒字の構成分析'!H$39,"▲","-")),2)&lt;0,ABS(ROUND(VALUE(SUBSTITUTE('連結実質赤字比率に係る赤字・黒字の構成分析'!H$39,"▲","-")),2)),NA())</f>
        <v>#VALUE!</v>
      </c>
      <c r="G31" s="1054" t="e">
        <f>IF(ROUND(VALUE(SUBSTITUTE('連結実質赤字比率に係る赤字・黒字の構成分析'!H$39,"▲","-")),2)&gt;=0,ABS(ROUND(VALUE(SUBSTITUTE('連結実質赤字比率に係る赤字・黒字の構成分析'!H$39,"▲","-")),2)),NA())</f>
        <v>#VALUE!</v>
      </c>
      <c r="H31" s="1054" t="e">
        <f>IF(ROUND(VALUE(SUBSTITUTE('連結実質赤字比率に係る赤字・黒字の構成分析'!I$39,"▲","-")),2)&lt;0,ABS(ROUND(VALUE(SUBSTITUTE('連結実質赤字比率に係る赤字・黒字の構成分析'!I$39,"▲","-")),2)),NA())</f>
        <v>#VALUE!</v>
      </c>
      <c r="I31" s="1054" t="e">
        <f>IF(ROUND(VALUE(SUBSTITUTE('連結実質赤字比率に係る赤字・黒字の構成分析'!I$39,"▲","-")),2)&gt;=0,ABS(ROUND(VALUE(SUBSTITUTE('連結実質赤字比率に係る赤字・黒字の構成分析'!I$39,"▲","-")),2)),NA())</f>
        <v>#VALUE!</v>
      </c>
      <c r="J31" s="1054" t="e">
        <f>IF(ROUND(VALUE(SUBSTITUTE('連結実質赤字比率に係る赤字・黒字の構成分析'!J$39,"▲","-")),2)&lt;0,ABS(ROUND(VALUE(SUBSTITUTE('連結実質赤字比率に係る赤字・黒字の構成分析'!J$39,"▲","-")),2)),NA())</f>
        <v>#VALUE!</v>
      </c>
      <c r="K31" s="1054" t="e">
        <f>IF(ROUND(VALUE(SUBSTITUTE('連結実質赤字比率に係る赤字・黒字の構成分析'!J$39,"▲","-")),2)&gt;=0,ABS(ROUND(VALUE(SUBSTITUTE('連結実質赤字比率に係る赤字・黒字の構成分析'!J$39,"▲","-")),2)),NA())</f>
        <v>#VALUE!</v>
      </c>
    </row>
    <row r="32" spans="1:11">
      <c r="A32" s="1054" t="str">
        <f>IF('連結実質赤字比率に係る赤字・黒字の構成分析'!C$38="",NA(),'連結実質赤字比率に係る赤字・黒字の構成分析'!C$38)</f>
        <v>北川村国民健康保険特別会計</v>
      </c>
      <c r="B32" s="1054" t="e">
        <f>IF(ROUND(VALUE(SUBSTITUTE('連結実質赤字比率に係る赤字・黒字の構成分析'!F$38,"▲","-")),2)&lt;0,ABS(ROUND(VALUE(SUBSTITUTE('連結実質赤字比率に係る赤字・黒字の構成分析'!F$38,"▲","-")),2)),NA())</f>
        <v>#N/A</v>
      </c>
      <c r="C32" s="1054">
        <f>IF(ROUND(VALUE(SUBSTITUTE('連結実質赤字比率に係る赤字・黒字の構成分析'!F$38,"▲","-")),2)&gt;=0,ABS(ROUND(VALUE(SUBSTITUTE('連結実質赤字比率に係る赤字・黒字の構成分析'!F$38,"▲","-")),2)),NA())</f>
        <v>1.32</v>
      </c>
      <c r="D32" s="1054" t="e">
        <f>IF(ROUND(VALUE(SUBSTITUTE('連結実質赤字比率に係る赤字・黒字の構成分析'!G$38,"▲","-")),2)&lt;0,ABS(ROUND(VALUE(SUBSTITUTE('連結実質赤字比率に係る赤字・黒字の構成分析'!G$38,"▲","-")),2)),NA())</f>
        <v>#N/A</v>
      </c>
      <c r="E32" s="1054">
        <f>IF(ROUND(VALUE(SUBSTITUTE('連結実質赤字比率に係る赤字・黒字の構成分析'!G$38,"▲","-")),2)&gt;=0,ABS(ROUND(VALUE(SUBSTITUTE('連結実質赤字比率に係る赤字・黒字の構成分析'!G$38,"▲","-")),2)),NA())</f>
        <v>0.17</v>
      </c>
      <c r="F32" s="1054" t="e">
        <f>IF(ROUND(VALUE(SUBSTITUTE('連結実質赤字比率に係る赤字・黒字の構成分析'!H$38,"▲","-")),2)&lt;0,ABS(ROUND(VALUE(SUBSTITUTE('連結実質赤字比率に係る赤字・黒字の構成分析'!H$38,"▲","-")),2)),NA())</f>
        <v>#N/A</v>
      </c>
      <c r="G32" s="1054">
        <f>IF(ROUND(VALUE(SUBSTITUTE('連結実質赤字比率に係る赤字・黒字の構成分析'!H$38,"▲","-")),2)&gt;=0,ABS(ROUND(VALUE(SUBSTITUTE('連結実質赤字比率に係る赤字・黒字の構成分析'!H$38,"▲","-")),2)),NA())</f>
        <v>0</v>
      </c>
      <c r="H32" s="1054" t="e">
        <f>IF(ROUND(VALUE(SUBSTITUTE('連結実質赤字比率に係る赤字・黒字の構成分析'!I$38,"▲","-")),2)&lt;0,ABS(ROUND(VALUE(SUBSTITUTE('連結実質赤字比率に係る赤字・黒字の構成分析'!I$38,"▲","-")),2)),NA())</f>
        <v>#N/A</v>
      </c>
      <c r="I32" s="1054">
        <f>IF(ROUND(VALUE(SUBSTITUTE('連結実質赤字比率に係る赤字・黒字の構成分析'!I$38,"▲","-")),2)&gt;=0,ABS(ROUND(VALUE(SUBSTITUTE('連結実質赤字比率に係る赤字・黒字の構成分析'!I$38,"▲","-")),2)),NA())</f>
        <v>0</v>
      </c>
      <c r="J32" s="1054" t="e">
        <f>IF(ROUND(VALUE(SUBSTITUTE('連結実質赤字比率に係る赤字・黒字の構成分析'!J$38,"▲","-")),2)&lt;0,ABS(ROUND(VALUE(SUBSTITUTE('連結実質赤字比率に係る赤字・黒字の構成分析'!J$38,"▲","-")),2)),NA())</f>
        <v>#N/A</v>
      </c>
      <c r="K32" s="1054">
        <f>IF(ROUND(VALUE(SUBSTITUTE('連結実質赤字比率に係る赤字・黒字の構成分析'!J$38,"▲","-")),2)&gt;=0,ABS(ROUND(VALUE(SUBSTITUTE('連結実質赤字比率に係る赤字・黒字の構成分析'!J$38,"▲","-")),2)),NA())</f>
        <v>0</v>
      </c>
    </row>
    <row r="33" spans="1:16">
      <c r="A33" s="1054" t="str">
        <f>IF('連結実質赤字比率に係る赤字・黒字の構成分析'!C$37="",NA(),'連結実質赤字比率に係る赤字・黒字の構成分析'!C$37)</f>
        <v>北川村代替輸送特別会計</v>
      </c>
      <c r="B33" s="1054" t="e">
        <f>IF(ROUND(VALUE(SUBSTITUTE('連結実質赤字比率に係る赤字・黒字の構成分析'!F$37,"▲","-")),2)&lt;0,ABS(ROUND(VALUE(SUBSTITUTE('連結実質赤字比率に係る赤字・黒字の構成分析'!F$37,"▲","-")),2)),NA())</f>
        <v>#N/A</v>
      </c>
      <c r="C33" s="1054">
        <f>IF(ROUND(VALUE(SUBSTITUTE('連結実質赤字比率に係る赤字・黒字の構成分析'!F$37,"▲","-")),2)&gt;=0,ABS(ROUND(VALUE(SUBSTITUTE('連結実質赤字比率に係る赤字・黒字の構成分析'!F$37,"▲","-")),2)),NA())</f>
        <v>0</v>
      </c>
      <c r="D33" s="1054" t="e">
        <f>IF(ROUND(VALUE(SUBSTITUTE('連結実質赤字比率に係る赤字・黒字の構成分析'!G$37,"▲","-")),2)&lt;0,ABS(ROUND(VALUE(SUBSTITUTE('連結実質赤字比率に係る赤字・黒字の構成分析'!G$37,"▲","-")),2)),NA())</f>
        <v>#N/A</v>
      </c>
      <c r="E33" s="1054">
        <f>IF(ROUND(VALUE(SUBSTITUTE('連結実質赤字比率に係る赤字・黒字の構成分析'!G$37,"▲","-")),2)&gt;=0,ABS(ROUND(VALUE(SUBSTITUTE('連結実質赤字比率に係る赤字・黒字の構成分析'!G$37,"▲","-")),2)),NA())</f>
        <v>0</v>
      </c>
      <c r="F33" s="1054" t="e">
        <f>IF(ROUND(VALUE(SUBSTITUTE('連結実質赤字比率に係る赤字・黒字の構成分析'!H$37,"▲","-")),2)&lt;0,ABS(ROUND(VALUE(SUBSTITUTE('連結実質赤字比率に係る赤字・黒字の構成分析'!H$37,"▲","-")),2)),NA())</f>
        <v>#N/A</v>
      </c>
      <c r="G33" s="1054">
        <f>IF(ROUND(VALUE(SUBSTITUTE('連結実質赤字比率に係る赤字・黒字の構成分析'!H$37,"▲","-")),2)&gt;=0,ABS(ROUND(VALUE(SUBSTITUTE('連結実質赤字比率に係る赤字・黒字の構成分析'!H$37,"▲","-")),2)),NA())</f>
        <v>0</v>
      </c>
      <c r="H33" s="1054" t="e">
        <f>IF(ROUND(VALUE(SUBSTITUTE('連結実質赤字比率に係る赤字・黒字の構成分析'!I$37,"▲","-")),2)&lt;0,ABS(ROUND(VALUE(SUBSTITUTE('連結実質赤字比率に係る赤字・黒字の構成分析'!I$37,"▲","-")),2)),NA())</f>
        <v>#N/A</v>
      </c>
      <c r="I33" s="1054">
        <f>IF(ROUND(VALUE(SUBSTITUTE('連結実質赤字比率に係る赤字・黒字の構成分析'!I$37,"▲","-")),2)&gt;=0,ABS(ROUND(VALUE(SUBSTITUTE('連結実質赤字比率に係る赤字・黒字の構成分析'!I$37,"▲","-")),2)),NA())</f>
        <v>0</v>
      </c>
      <c r="J33" s="1054" t="e">
        <f>IF(ROUND(VALUE(SUBSTITUTE('連結実質赤字比率に係る赤字・黒字の構成分析'!J$37,"▲","-")),2)&lt;0,ABS(ROUND(VALUE(SUBSTITUTE('連結実質赤字比率に係る赤字・黒字の構成分析'!J$37,"▲","-")),2)),NA())</f>
        <v>#N/A</v>
      </c>
      <c r="K33" s="1054">
        <f>IF(ROUND(VALUE(SUBSTITUTE('連結実質赤字比率に係る赤字・黒字の構成分析'!J$37,"▲","-")),2)&gt;=0,ABS(ROUND(VALUE(SUBSTITUTE('連結実質赤字比率に係る赤字・黒字の構成分析'!J$37,"▲","-")),2)),NA())</f>
        <v>0</v>
      </c>
    </row>
    <row r="34" spans="1:16">
      <c r="A34" s="1054" t="str">
        <f>IF('連結実質赤字比率に係る赤字・黒字の構成分析'!C$36="",NA(),'連結実質赤字比率に係る赤字・黒字の構成分析'!C$36)</f>
        <v>北川村簡易水道特別会計</v>
      </c>
      <c r="B34" s="1054" t="e">
        <f>IF(ROUND(VALUE(SUBSTITUTE('連結実質赤字比率に係る赤字・黒字の構成分析'!F$36,"▲","-")),2)&lt;0,ABS(ROUND(VALUE(SUBSTITUTE('連結実質赤字比率に係る赤字・黒字の構成分析'!F$36,"▲","-")),2)),NA())</f>
        <v>#N/A</v>
      </c>
      <c r="C34" s="1054">
        <f>IF(ROUND(VALUE(SUBSTITUTE('連結実質赤字比率に係る赤字・黒字の構成分析'!F$36,"▲","-")),2)&gt;=0,ABS(ROUND(VALUE(SUBSTITUTE('連結実質赤字比率に係る赤字・黒字の構成分析'!F$36,"▲","-")),2)),NA())</f>
        <v>0</v>
      </c>
      <c r="D34" s="1054" t="e">
        <f>IF(ROUND(VALUE(SUBSTITUTE('連結実質赤字比率に係る赤字・黒字の構成分析'!G$36,"▲","-")),2)&lt;0,ABS(ROUND(VALUE(SUBSTITUTE('連結実質赤字比率に係る赤字・黒字の構成分析'!G$36,"▲","-")),2)),NA())</f>
        <v>#N/A</v>
      </c>
      <c r="E34" s="1054">
        <f>IF(ROUND(VALUE(SUBSTITUTE('連結実質赤字比率に係る赤字・黒字の構成分析'!G$36,"▲","-")),2)&gt;=0,ABS(ROUND(VALUE(SUBSTITUTE('連結実質赤字比率に係る赤字・黒字の構成分析'!G$36,"▲","-")),2)),NA())</f>
        <v>0</v>
      </c>
      <c r="F34" s="1054" t="e">
        <f>IF(ROUND(VALUE(SUBSTITUTE('連結実質赤字比率に係る赤字・黒字の構成分析'!H$36,"▲","-")),2)&lt;0,ABS(ROUND(VALUE(SUBSTITUTE('連結実質赤字比率に係る赤字・黒字の構成分析'!H$36,"▲","-")),2)),NA())</f>
        <v>#N/A</v>
      </c>
      <c r="G34" s="1054">
        <f>IF(ROUND(VALUE(SUBSTITUTE('連結実質赤字比率に係る赤字・黒字の構成分析'!H$36,"▲","-")),2)&gt;=0,ABS(ROUND(VALUE(SUBSTITUTE('連結実質赤字比率に係る赤字・黒字の構成分析'!H$36,"▲","-")),2)),NA())</f>
        <v>0</v>
      </c>
      <c r="H34" s="1054" t="e">
        <f>IF(ROUND(VALUE(SUBSTITUTE('連結実質赤字比率に係る赤字・黒字の構成分析'!I$36,"▲","-")),2)&lt;0,ABS(ROUND(VALUE(SUBSTITUTE('連結実質赤字比率に係る赤字・黒字の構成分析'!I$36,"▲","-")),2)),NA())</f>
        <v>#N/A</v>
      </c>
      <c r="I34" s="1054">
        <f>IF(ROUND(VALUE(SUBSTITUTE('連結実質赤字比率に係る赤字・黒字の構成分析'!I$36,"▲","-")),2)&gt;=0,ABS(ROUND(VALUE(SUBSTITUTE('連結実質赤字比率に係る赤字・黒字の構成分析'!I$36,"▲","-")),2)),NA())</f>
        <v>0</v>
      </c>
      <c r="J34" s="1054" t="e">
        <f>IF(ROUND(VALUE(SUBSTITUTE('連結実質赤字比率に係る赤字・黒字の構成分析'!J$36,"▲","-")),2)&lt;0,ABS(ROUND(VALUE(SUBSTITUTE('連結実質赤字比率に係る赤字・黒字の構成分析'!J$36,"▲","-")),2)),NA())</f>
        <v>#N/A</v>
      </c>
      <c r="K34" s="1054">
        <f>IF(ROUND(VALUE(SUBSTITUTE('連結実質赤字比率に係る赤字・黒字の構成分析'!J$36,"▲","-")),2)&gt;=0,ABS(ROUND(VALUE(SUBSTITUTE('連結実質赤字比率に係る赤字・黒字の構成分析'!J$36,"▲","-")),2)),NA())</f>
        <v>0</v>
      </c>
    </row>
    <row r="35" spans="1:16">
      <c r="A35" s="1054" t="str">
        <f>IF('連結実質赤字比率に係る赤字・黒字の構成分析'!C$35="",NA(),'連結実質赤字比率に係る赤字・黒字の構成分析'!C$35)</f>
        <v>北川村後期高齢者医療特別会計</v>
      </c>
      <c r="B35" s="1054" t="e">
        <f>IF(ROUND(VALUE(SUBSTITUTE('連結実質赤字比率に係る赤字・黒字の構成分析'!F$35,"▲","-")),2)&lt;0,ABS(ROUND(VALUE(SUBSTITUTE('連結実質赤字比率に係る赤字・黒字の構成分析'!F$35,"▲","-")),2)),NA())</f>
        <v>#N/A</v>
      </c>
      <c r="C35" s="1054">
        <f>IF(ROUND(VALUE(SUBSTITUTE('連結実質赤字比率に係る赤字・黒字の構成分析'!F$35,"▲","-")),2)&gt;=0,ABS(ROUND(VALUE(SUBSTITUTE('連結実質赤字比率に係る赤字・黒字の構成分析'!F$35,"▲","-")),2)),NA())</f>
        <v>4.e-002</v>
      </c>
      <c r="D35" s="1054" t="e">
        <f>IF(ROUND(VALUE(SUBSTITUTE('連結実質赤字比率に係る赤字・黒字の構成分析'!G$35,"▲","-")),2)&lt;0,ABS(ROUND(VALUE(SUBSTITUTE('連結実質赤字比率に係る赤字・黒字の構成分析'!G$35,"▲","-")),2)),NA())</f>
        <v>#N/A</v>
      </c>
      <c r="E35" s="1054">
        <f>IF(ROUND(VALUE(SUBSTITUTE('連結実質赤字比率に係る赤字・黒字の構成分析'!G$35,"▲","-")),2)&gt;=0,ABS(ROUND(VALUE(SUBSTITUTE('連結実質赤字比率に係る赤字・黒字の構成分析'!G$35,"▲","-")),2)),NA())</f>
        <v>2.e-002</v>
      </c>
      <c r="F35" s="1054" t="e">
        <f>IF(ROUND(VALUE(SUBSTITUTE('連結実質赤字比率に係る赤字・黒字の構成分析'!H$35,"▲","-")),2)&lt;0,ABS(ROUND(VALUE(SUBSTITUTE('連結実質赤字比率に係る赤字・黒字の構成分析'!H$35,"▲","-")),2)),NA())</f>
        <v>#N/A</v>
      </c>
      <c r="G35" s="1054">
        <f>IF(ROUND(VALUE(SUBSTITUTE('連結実質赤字比率に係る赤字・黒字の構成分析'!H$35,"▲","-")),2)&gt;=0,ABS(ROUND(VALUE(SUBSTITUTE('連結実質赤字比率に係る赤字・黒字の構成分析'!H$35,"▲","-")),2)),NA())</f>
        <v>2.e-002</v>
      </c>
      <c r="H35" s="1054" t="e">
        <f>IF(ROUND(VALUE(SUBSTITUTE('連結実質赤字比率に係る赤字・黒字の構成分析'!I$35,"▲","-")),2)&lt;0,ABS(ROUND(VALUE(SUBSTITUTE('連結実質赤字比率に係る赤字・黒字の構成分析'!I$35,"▲","-")),2)),NA())</f>
        <v>#N/A</v>
      </c>
      <c r="I35" s="1054">
        <f>IF(ROUND(VALUE(SUBSTITUTE('連結実質赤字比率に係る赤字・黒字の構成分析'!I$35,"▲","-")),2)&gt;=0,ABS(ROUND(VALUE(SUBSTITUTE('連結実質赤字比率に係る赤字・黒字の構成分析'!I$35,"▲","-")),2)),NA())</f>
        <v>7.0000000000000007e-002</v>
      </c>
      <c r="J35" s="1054" t="e">
        <f>IF(ROUND(VALUE(SUBSTITUTE('連結実質赤字比率に係る赤字・黒字の構成分析'!J$35,"▲","-")),2)&lt;0,ABS(ROUND(VALUE(SUBSTITUTE('連結実質赤字比率に係る赤字・黒字の構成分析'!J$35,"▲","-")),2)),NA())</f>
        <v>#N/A</v>
      </c>
      <c r="K35" s="1054">
        <f>IF(ROUND(VALUE(SUBSTITUTE('連結実質赤字比率に係る赤字・黒字の構成分析'!J$35,"▲","-")),2)&gt;=0,ABS(ROUND(VALUE(SUBSTITUTE('連結実質赤字比率に係る赤字・黒字の構成分析'!J$35,"▲","-")),2)),NA())</f>
        <v>9.e-002</v>
      </c>
    </row>
    <row r="36" spans="1:16">
      <c r="A36" s="1054" t="str">
        <f>IF('連結実質赤字比率に係る赤字・黒字の構成分析'!C$34="",NA(),'連結実質赤字比率に係る赤字・黒字の構成分析'!C$34)</f>
        <v>一般会計</v>
      </c>
      <c r="B36" s="1054" t="e">
        <f>IF(ROUND(VALUE(SUBSTITUTE('連結実質赤字比率に係る赤字・黒字の構成分析'!F$34,"▲","-")),2)&lt;0,ABS(ROUND(VALUE(SUBSTITUTE('連結実質赤字比率に係る赤字・黒字の構成分析'!F$34,"▲","-")),2)),NA())</f>
        <v>#N/A</v>
      </c>
      <c r="C36" s="1054">
        <f>IF(ROUND(VALUE(SUBSTITUTE('連結実質赤字比率に係る赤字・黒字の構成分析'!F$34,"▲","-")),2)&gt;=0,ABS(ROUND(VALUE(SUBSTITUTE('連結実質赤字比率に係る赤字・黒字の構成分析'!F$34,"▲","-")),2)),NA())</f>
        <v>15.36</v>
      </c>
      <c r="D36" s="1054" t="e">
        <f>IF(ROUND(VALUE(SUBSTITUTE('連結実質赤字比率に係る赤字・黒字の構成分析'!G$34,"▲","-")),2)&lt;0,ABS(ROUND(VALUE(SUBSTITUTE('連結実質赤字比率に係る赤字・黒字の構成分析'!G$34,"▲","-")),2)),NA())</f>
        <v>#N/A</v>
      </c>
      <c r="E36" s="1054">
        <f>IF(ROUND(VALUE(SUBSTITUTE('連結実質赤字比率に係る赤字・黒字の構成分析'!G$34,"▲","-")),2)&gt;=0,ABS(ROUND(VALUE(SUBSTITUTE('連結実質赤字比率に係る赤字・黒字の構成分析'!G$34,"▲","-")),2)),NA())</f>
        <v>15.12</v>
      </c>
      <c r="F36" s="1054" t="e">
        <f>IF(ROUND(VALUE(SUBSTITUTE('連結実質赤字比率に係る赤字・黒字の構成分析'!H$34,"▲","-")),2)&lt;0,ABS(ROUND(VALUE(SUBSTITUTE('連結実質赤字比率に係る赤字・黒字の構成分析'!H$34,"▲","-")),2)),NA())</f>
        <v>#N/A</v>
      </c>
      <c r="G36" s="1054">
        <f>IF(ROUND(VALUE(SUBSTITUTE('連結実質赤字比率に係る赤字・黒字の構成分析'!H$34,"▲","-")),2)&gt;=0,ABS(ROUND(VALUE(SUBSTITUTE('連結実質赤字比率に係る赤字・黒字の構成分析'!H$34,"▲","-")),2)),NA())</f>
        <v>8.09</v>
      </c>
      <c r="H36" s="1054" t="e">
        <f>IF(ROUND(VALUE(SUBSTITUTE('連結実質赤字比率に係る赤字・黒字の構成分析'!I$34,"▲","-")),2)&lt;0,ABS(ROUND(VALUE(SUBSTITUTE('連結実質赤字比率に係る赤字・黒字の構成分析'!I$34,"▲","-")),2)),NA())</f>
        <v>#N/A</v>
      </c>
      <c r="I36" s="1054">
        <f>IF(ROUND(VALUE(SUBSTITUTE('連結実質赤字比率に係る赤字・黒字の構成分析'!I$34,"▲","-")),2)&gt;=0,ABS(ROUND(VALUE(SUBSTITUTE('連結実質赤字比率に係る赤字・黒字の構成分析'!I$34,"▲","-")),2)),NA())</f>
        <v>1.63</v>
      </c>
      <c r="J36" s="1054" t="e">
        <f>IF(ROUND(VALUE(SUBSTITUTE('連結実質赤字比率に係る赤字・黒字の構成分析'!J$34,"▲","-")),2)&lt;0,ABS(ROUND(VALUE(SUBSTITUTE('連結実質赤字比率に係る赤字・黒字の構成分析'!J$34,"▲","-")),2)),NA())</f>
        <v>#N/A</v>
      </c>
      <c r="K36" s="1054">
        <f>IF(ROUND(VALUE(SUBSTITUTE('連結実質赤字比率に係る赤字・黒字の構成分析'!J$34,"▲","-")),2)&gt;=0,ABS(ROUND(VALUE(SUBSTITUTE('連結実質赤字比率に係る赤字・黒字の構成分析'!J$34,"▲","-")),2)),NA())</f>
        <v>13.49</v>
      </c>
    </row>
    <row r="39" spans="1:16">
      <c r="A39" s="1052" t="s">
        <v>13</v>
      </c>
    </row>
    <row r="40" spans="1:16">
      <c r="A40" s="1055"/>
      <c r="B40" s="1055" t="str">
        <f>'実質公債費比率（分子）の構造'!K$44</f>
        <v>H29</v>
      </c>
      <c r="C40" s="1055"/>
      <c r="D40" s="1055"/>
      <c r="E40" s="1055" t="str">
        <f>'実質公債費比率（分子）の構造'!L$44</f>
        <v>H30</v>
      </c>
      <c r="F40" s="1055"/>
      <c r="G40" s="1055"/>
      <c r="H40" s="1055" t="str">
        <f>'実質公債費比率（分子）の構造'!M$44</f>
        <v>R01</v>
      </c>
      <c r="I40" s="1055"/>
      <c r="J40" s="1055"/>
      <c r="K40" s="1055" t="str">
        <f>'実質公債費比率（分子）の構造'!N$44</f>
        <v>R02</v>
      </c>
      <c r="L40" s="1055"/>
      <c r="M40" s="1055"/>
      <c r="N40" s="1055" t="str">
        <f>'実質公債費比率（分子）の構造'!O$44</f>
        <v>R03</v>
      </c>
      <c r="O40" s="1055"/>
      <c r="P40" s="1055"/>
    </row>
    <row r="41" spans="1:16">
      <c r="A41" s="1055"/>
      <c r="B41" s="1055" t="s">
        <v>123</v>
      </c>
      <c r="C41" s="1055"/>
      <c r="D41" s="1055" t="s">
        <v>125</v>
      </c>
      <c r="E41" s="1055" t="s">
        <v>123</v>
      </c>
      <c r="F41" s="1055"/>
      <c r="G41" s="1055" t="s">
        <v>125</v>
      </c>
      <c r="H41" s="1055" t="s">
        <v>123</v>
      </c>
      <c r="I41" s="1055"/>
      <c r="J41" s="1055" t="s">
        <v>125</v>
      </c>
      <c r="K41" s="1055" t="s">
        <v>123</v>
      </c>
      <c r="L41" s="1055"/>
      <c r="M41" s="1055" t="s">
        <v>125</v>
      </c>
      <c r="N41" s="1055" t="s">
        <v>123</v>
      </c>
      <c r="O41" s="1055"/>
      <c r="P41" s="1055" t="s">
        <v>125</v>
      </c>
    </row>
    <row r="42" spans="1:16">
      <c r="A42" s="1055" t="s">
        <v>128</v>
      </c>
      <c r="B42" s="1055"/>
      <c r="C42" s="1055"/>
      <c r="D42" s="1055">
        <f>'実質公債費比率（分子）の構造'!K$52</f>
        <v>201</v>
      </c>
      <c r="E42" s="1055"/>
      <c r="F42" s="1055"/>
      <c r="G42" s="1055">
        <f>'実質公債費比率（分子）の構造'!L$52</f>
        <v>206</v>
      </c>
      <c r="H42" s="1055"/>
      <c r="I42" s="1055"/>
      <c r="J42" s="1055">
        <f>'実質公債費比率（分子）の構造'!M$52</f>
        <v>207</v>
      </c>
      <c r="K42" s="1055"/>
      <c r="L42" s="1055"/>
      <c r="M42" s="1055">
        <f>'実質公債費比率（分子）の構造'!N$52</f>
        <v>204</v>
      </c>
      <c r="N42" s="1055"/>
      <c r="O42" s="1055"/>
      <c r="P42" s="1055">
        <f>'実質公債費比率（分子）の構造'!O$52</f>
        <v>208</v>
      </c>
    </row>
    <row r="43" spans="1:16">
      <c r="A43" s="1055" t="s">
        <v>50</v>
      </c>
      <c r="B43" s="1055" t="str">
        <f>'実質公債費比率（分子）の構造'!K$51</f>
        <v>-</v>
      </c>
      <c r="C43" s="1055"/>
      <c r="D43" s="1055"/>
      <c r="E43" s="1055" t="str">
        <f>'実質公債費比率（分子）の構造'!L$51</f>
        <v>-</v>
      </c>
      <c r="F43" s="1055"/>
      <c r="G43" s="1055"/>
      <c r="H43" s="1055" t="str">
        <f>'実質公債費比率（分子）の構造'!M$51</f>
        <v>-</v>
      </c>
      <c r="I43" s="1055"/>
      <c r="J43" s="1055"/>
      <c r="K43" s="1055" t="str">
        <f>'実質公債費比率（分子）の構造'!N$51</f>
        <v>-</v>
      </c>
      <c r="L43" s="1055"/>
      <c r="M43" s="1055"/>
      <c r="N43" s="1055" t="str">
        <f>'実質公債費比率（分子）の構造'!O$51</f>
        <v>-</v>
      </c>
      <c r="O43" s="1055"/>
      <c r="P43" s="1055"/>
    </row>
    <row r="44" spans="1:16">
      <c r="A44" s="1055" t="s">
        <v>42</v>
      </c>
      <c r="B44" s="1055" t="str">
        <f>'実質公債費比率（分子）の構造'!K$50</f>
        <v>-</v>
      </c>
      <c r="C44" s="1055"/>
      <c r="D44" s="1055"/>
      <c r="E44" s="1055" t="str">
        <f>'実質公債費比率（分子）の構造'!L$50</f>
        <v>-</v>
      </c>
      <c r="F44" s="1055"/>
      <c r="G44" s="1055"/>
      <c r="H44" s="1055" t="str">
        <f>'実質公債費比率（分子）の構造'!M$50</f>
        <v>-</v>
      </c>
      <c r="I44" s="1055"/>
      <c r="J44" s="1055"/>
      <c r="K44" s="1055" t="str">
        <f>'実質公債費比率（分子）の構造'!N$50</f>
        <v>-</v>
      </c>
      <c r="L44" s="1055"/>
      <c r="M44" s="1055"/>
      <c r="N44" s="1055" t="str">
        <f>'実質公債費比率（分子）の構造'!O$50</f>
        <v>-</v>
      </c>
      <c r="O44" s="1055"/>
      <c r="P44" s="1055"/>
    </row>
    <row r="45" spans="1:16">
      <c r="A45" s="1055" t="s">
        <v>2</v>
      </c>
      <c r="B45" s="1055">
        <f>'実質公債費比率（分子）の構造'!K$49</f>
        <v>19</v>
      </c>
      <c r="C45" s="1055"/>
      <c r="D45" s="1055"/>
      <c r="E45" s="1055">
        <f>'実質公債費比率（分子）の構造'!L$49</f>
        <v>19</v>
      </c>
      <c r="F45" s="1055"/>
      <c r="G45" s="1055"/>
      <c r="H45" s="1055">
        <f>'実質公債費比率（分子）の構造'!M$49</f>
        <v>17</v>
      </c>
      <c r="I45" s="1055"/>
      <c r="J45" s="1055"/>
      <c r="K45" s="1055">
        <f>'実質公債費比率（分子）の構造'!N$49</f>
        <v>12</v>
      </c>
      <c r="L45" s="1055"/>
      <c r="M45" s="1055"/>
      <c r="N45" s="1055">
        <f>'実質公債費比率（分子）の構造'!O$49</f>
        <v>2</v>
      </c>
      <c r="O45" s="1055"/>
      <c r="P45" s="1055"/>
    </row>
    <row r="46" spans="1:16">
      <c r="A46" s="1055" t="s">
        <v>40</v>
      </c>
      <c r="B46" s="1055" t="str">
        <f>'実質公債費比率（分子）の構造'!K$48</f>
        <v>-</v>
      </c>
      <c r="C46" s="1055"/>
      <c r="D46" s="1055"/>
      <c r="E46" s="1055" t="str">
        <f>'実質公債費比率（分子）の構造'!L$48</f>
        <v>-</v>
      </c>
      <c r="F46" s="1055"/>
      <c r="G46" s="1055"/>
      <c r="H46" s="1055" t="str">
        <f>'実質公債費比率（分子）の構造'!M$48</f>
        <v>-</v>
      </c>
      <c r="I46" s="1055"/>
      <c r="J46" s="1055"/>
      <c r="K46" s="1055" t="str">
        <f>'実質公債費比率（分子）の構造'!N$48</f>
        <v>-</v>
      </c>
      <c r="L46" s="1055"/>
      <c r="M46" s="1055"/>
      <c r="N46" s="1055" t="str">
        <f>'実質公債費比率（分子）の構造'!O$48</f>
        <v>-</v>
      </c>
      <c r="O46" s="1055"/>
      <c r="P46" s="1055"/>
    </row>
    <row r="47" spans="1:16">
      <c r="A47" s="1055" t="s">
        <v>34</v>
      </c>
      <c r="B47" s="1055" t="str">
        <f>'実質公債費比率（分子）の構造'!K$47</f>
        <v>-</v>
      </c>
      <c r="C47" s="1055"/>
      <c r="D47" s="1055"/>
      <c r="E47" s="1055" t="str">
        <f>'実質公債費比率（分子）の構造'!L$47</f>
        <v>-</v>
      </c>
      <c r="F47" s="1055"/>
      <c r="G47" s="1055"/>
      <c r="H47" s="1055" t="str">
        <f>'実質公債費比率（分子）の構造'!M$47</f>
        <v>-</v>
      </c>
      <c r="I47" s="1055"/>
      <c r="J47" s="1055"/>
      <c r="K47" s="1055" t="str">
        <f>'実質公債費比率（分子）の構造'!N$47</f>
        <v>-</v>
      </c>
      <c r="L47" s="1055"/>
      <c r="M47" s="1055"/>
      <c r="N47" s="1055" t="str">
        <f>'実質公債費比率（分子）の構造'!O$47</f>
        <v>-</v>
      </c>
      <c r="O47" s="1055"/>
      <c r="P47" s="1055"/>
    </row>
    <row r="48" spans="1:16">
      <c r="A48" s="1055" t="s">
        <v>29</v>
      </c>
      <c r="B48" s="1055" t="str">
        <f>'実質公債費比率（分子）の構造'!K$46</f>
        <v>-</v>
      </c>
      <c r="C48" s="1055"/>
      <c r="D48" s="1055"/>
      <c r="E48" s="1055" t="str">
        <f>'実質公債費比率（分子）の構造'!L$46</f>
        <v>-</v>
      </c>
      <c r="F48" s="1055"/>
      <c r="G48" s="1055"/>
      <c r="H48" s="1055" t="str">
        <f>'実質公債費比率（分子）の構造'!M$46</f>
        <v>-</v>
      </c>
      <c r="I48" s="1055"/>
      <c r="J48" s="1055"/>
      <c r="K48" s="1055" t="str">
        <f>'実質公債費比率（分子）の構造'!N$46</f>
        <v>-</v>
      </c>
      <c r="L48" s="1055"/>
      <c r="M48" s="1055"/>
      <c r="N48" s="1055" t="str">
        <f>'実質公債費比率（分子）の構造'!O$46</f>
        <v>-</v>
      </c>
      <c r="O48" s="1055"/>
      <c r="P48" s="1055"/>
    </row>
    <row r="49" spans="1:16">
      <c r="A49" s="1055" t="s">
        <v>26</v>
      </c>
      <c r="B49" s="1055">
        <f>'実質公債費比率（分子）の構造'!K$45</f>
        <v>135</v>
      </c>
      <c r="C49" s="1055"/>
      <c r="D49" s="1055"/>
      <c r="E49" s="1055">
        <f>'実質公債費比率（分子）の構造'!L$45</f>
        <v>137</v>
      </c>
      <c r="F49" s="1055"/>
      <c r="G49" s="1055"/>
      <c r="H49" s="1055">
        <f>'実質公債費比率（分子）の構造'!M$45</f>
        <v>146</v>
      </c>
      <c r="I49" s="1055"/>
      <c r="J49" s="1055"/>
      <c r="K49" s="1055">
        <f>'実質公債費比率（分子）の構造'!N$45</f>
        <v>151</v>
      </c>
      <c r="L49" s="1055"/>
      <c r="M49" s="1055"/>
      <c r="N49" s="1055">
        <f>'実質公債費比率（分子）の構造'!O$45</f>
        <v>163</v>
      </c>
      <c r="O49" s="1055"/>
      <c r="P49" s="1055"/>
    </row>
    <row r="50" spans="1:16">
      <c r="A50" s="1055" t="s">
        <v>57</v>
      </c>
      <c r="B50" s="1055" t="e">
        <f>NA()</f>
        <v>#N/A</v>
      </c>
      <c r="C50" s="1055">
        <f>IF(ISNUMBER('実質公債費比率（分子）の構造'!K$53),'実質公債費比率（分子）の構造'!K$53,NA())</f>
        <v>-47</v>
      </c>
      <c r="D50" s="1055" t="e">
        <f>NA()</f>
        <v>#N/A</v>
      </c>
      <c r="E50" s="1055" t="e">
        <f>NA()</f>
        <v>#N/A</v>
      </c>
      <c r="F50" s="1055">
        <f>IF(ISNUMBER('実質公債費比率（分子）の構造'!L$53),'実質公債費比率（分子）の構造'!L$53,NA())</f>
        <v>-50</v>
      </c>
      <c r="G50" s="1055" t="e">
        <f>NA()</f>
        <v>#N/A</v>
      </c>
      <c r="H50" s="1055" t="e">
        <f>NA()</f>
        <v>#N/A</v>
      </c>
      <c r="I50" s="1055">
        <f>IF(ISNUMBER('実質公債費比率（分子）の構造'!M$53),'実質公債費比率（分子）の構造'!M$53,NA())</f>
        <v>-44</v>
      </c>
      <c r="J50" s="1055" t="e">
        <f>NA()</f>
        <v>#N/A</v>
      </c>
      <c r="K50" s="1055" t="e">
        <f>NA()</f>
        <v>#N/A</v>
      </c>
      <c r="L50" s="1055">
        <f>IF(ISNUMBER('実質公債費比率（分子）の構造'!N$53),'実質公債費比率（分子）の構造'!N$53,NA())</f>
        <v>-41</v>
      </c>
      <c r="M50" s="1055" t="e">
        <f>NA()</f>
        <v>#N/A</v>
      </c>
      <c r="N50" s="1055" t="e">
        <f>NA()</f>
        <v>#N/A</v>
      </c>
      <c r="O50" s="1055">
        <f>IF(ISNUMBER('実質公債費比率（分子）の構造'!O$53),'実質公債費比率（分子）の構造'!O$53,NA())</f>
        <v>-43</v>
      </c>
      <c r="P50" s="1055" t="e">
        <f>NA()</f>
        <v>#N/A</v>
      </c>
    </row>
    <row r="53" spans="1:16">
      <c r="A53" s="1052" t="s">
        <v>59</v>
      </c>
    </row>
    <row r="54" spans="1:16">
      <c r="A54" s="1054"/>
      <c r="B54" s="1054" t="str">
        <f>'将来負担比率（分子）の構造'!I$40</f>
        <v>H29</v>
      </c>
      <c r="C54" s="1054"/>
      <c r="D54" s="1054"/>
      <c r="E54" s="1054" t="str">
        <f>'将来負担比率（分子）の構造'!J$40</f>
        <v>H30</v>
      </c>
      <c r="F54" s="1054"/>
      <c r="G54" s="1054"/>
      <c r="H54" s="1054" t="str">
        <f>'将来負担比率（分子）の構造'!K$40</f>
        <v>R01</v>
      </c>
      <c r="I54" s="1054"/>
      <c r="J54" s="1054"/>
      <c r="K54" s="1054" t="str">
        <f>'将来負担比率（分子）の構造'!L$40</f>
        <v>R02</v>
      </c>
      <c r="L54" s="1054"/>
      <c r="M54" s="1054"/>
      <c r="N54" s="1054" t="str">
        <f>'将来負担比率（分子）の構造'!M$40</f>
        <v>R03</v>
      </c>
      <c r="O54" s="1054"/>
      <c r="P54" s="1054"/>
    </row>
    <row r="55" spans="1:16">
      <c r="A55" s="1054"/>
      <c r="B55" s="1054" t="s">
        <v>114</v>
      </c>
      <c r="C55" s="1054"/>
      <c r="D55" s="1054" t="s">
        <v>129</v>
      </c>
      <c r="E55" s="1054" t="s">
        <v>114</v>
      </c>
      <c r="F55" s="1054"/>
      <c r="G55" s="1054" t="s">
        <v>129</v>
      </c>
      <c r="H55" s="1054" t="s">
        <v>114</v>
      </c>
      <c r="I55" s="1054"/>
      <c r="J55" s="1054" t="s">
        <v>129</v>
      </c>
      <c r="K55" s="1054" t="s">
        <v>114</v>
      </c>
      <c r="L55" s="1054"/>
      <c r="M55" s="1054" t="s">
        <v>129</v>
      </c>
      <c r="N55" s="1054" t="s">
        <v>114</v>
      </c>
      <c r="O55" s="1054"/>
      <c r="P55" s="1054" t="s">
        <v>129</v>
      </c>
    </row>
    <row r="56" spans="1:16">
      <c r="A56" s="1054" t="s">
        <v>44</v>
      </c>
      <c r="B56" s="1054"/>
      <c r="C56" s="1054"/>
      <c r="D56" s="1054">
        <f>'将来負担比率（分子）の構造'!I$52</f>
        <v>1813</v>
      </c>
      <c r="E56" s="1054"/>
      <c r="F56" s="1054"/>
      <c r="G56" s="1054">
        <f>'将来負担比率（分子）の構造'!J$52</f>
        <v>2466</v>
      </c>
      <c r="H56" s="1054"/>
      <c r="I56" s="1054"/>
      <c r="J56" s="1054">
        <f>'将来負担比率（分子）の構造'!K$52</f>
        <v>2494</v>
      </c>
      <c r="K56" s="1054"/>
      <c r="L56" s="1054"/>
      <c r="M56" s="1054">
        <f>'将来負担比率（分子）の構造'!L$52</f>
        <v>2493</v>
      </c>
      <c r="N56" s="1054"/>
      <c r="O56" s="1054"/>
      <c r="P56" s="1054">
        <f>'将来負担比率（分子）の構造'!M$52</f>
        <v>2494</v>
      </c>
    </row>
    <row r="57" spans="1:16">
      <c r="A57" s="1054" t="s">
        <v>103</v>
      </c>
      <c r="B57" s="1054"/>
      <c r="C57" s="1054"/>
      <c r="D57" s="1054" t="str">
        <f>'将来負担比率（分子）の構造'!I$51</f>
        <v>-</v>
      </c>
      <c r="E57" s="1054"/>
      <c r="F57" s="1054"/>
      <c r="G57" s="1054" t="str">
        <f>'将来負担比率（分子）の構造'!J$51</f>
        <v>-</v>
      </c>
      <c r="H57" s="1054"/>
      <c r="I57" s="1054"/>
      <c r="J57" s="1054" t="str">
        <f>'将来負担比率（分子）の構造'!K$51</f>
        <v>-</v>
      </c>
      <c r="K57" s="1054"/>
      <c r="L57" s="1054"/>
      <c r="M57" s="1054" t="str">
        <f>'将来負担比率（分子）の構造'!L$51</f>
        <v>-</v>
      </c>
      <c r="N57" s="1054"/>
      <c r="O57" s="1054"/>
      <c r="P57" s="1054" t="str">
        <f>'将来負担比率（分子）の構造'!M$51</f>
        <v>-</v>
      </c>
    </row>
    <row r="58" spans="1:16">
      <c r="A58" s="1054" t="s">
        <v>100</v>
      </c>
      <c r="B58" s="1054"/>
      <c r="C58" s="1054"/>
      <c r="D58" s="1054">
        <f>'将来負担比率（分子）の構造'!I$50</f>
        <v>3250</v>
      </c>
      <c r="E58" s="1054"/>
      <c r="F58" s="1054"/>
      <c r="G58" s="1054">
        <f>'将来負担比率（分子）の構造'!J$50</f>
        <v>3186</v>
      </c>
      <c r="H58" s="1054"/>
      <c r="I58" s="1054"/>
      <c r="J58" s="1054">
        <f>'将来負担比率（分子）の構造'!K$50</f>
        <v>3169</v>
      </c>
      <c r="K58" s="1054"/>
      <c r="L58" s="1054"/>
      <c r="M58" s="1054">
        <f>'将来負担比率（分子）の構造'!L$50</f>
        <v>3291</v>
      </c>
      <c r="N58" s="1054"/>
      <c r="O58" s="1054"/>
      <c r="P58" s="1054">
        <f>'将来負担比率（分子）の構造'!M$50</f>
        <v>3347</v>
      </c>
    </row>
    <row r="59" spans="1:16">
      <c r="A59" s="1054" t="s">
        <v>96</v>
      </c>
      <c r="B59" s="1054" t="str">
        <f>'将来負担比率（分子）の構造'!I$49</f>
        <v>-</v>
      </c>
      <c r="C59" s="1054"/>
      <c r="D59" s="1054"/>
      <c r="E59" s="1054" t="str">
        <f>'将来負担比率（分子）の構造'!J$49</f>
        <v>-</v>
      </c>
      <c r="F59" s="1054"/>
      <c r="G59" s="1054"/>
      <c r="H59" s="1054" t="str">
        <f>'将来負担比率（分子）の構造'!K$49</f>
        <v>-</v>
      </c>
      <c r="I59" s="1054"/>
      <c r="J59" s="1054"/>
      <c r="K59" s="1054" t="str">
        <f>'将来負担比率（分子）の構造'!L$49</f>
        <v>-</v>
      </c>
      <c r="L59" s="1054"/>
      <c r="M59" s="1054"/>
      <c r="N59" s="1054" t="str">
        <f>'将来負担比率（分子）の構造'!M$49</f>
        <v>-</v>
      </c>
      <c r="O59" s="1054"/>
      <c r="P59" s="1054"/>
    </row>
    <row r="60" spans="1:16">
      <c r="A60" s="1054" t="s">
        <v>90</v>
      </c>
      <c r="B60" s="1054" t="str">
        <f>'将来負担比率（分子）の構造'!I$48</f>
        <v>-</v>
      </c>
      <c r="C60" s="1054"/>
      <c r="D60" s="1054"/>
      <c r="E60" s="1054" t="str">
        <f>'将来負担比率（分子）の構造'!J$48</f>
        <v>-</v>
      </c>
      <c r="F60" s="1054"/>
      <c r="G60" s="1054"/>
      <c r="H60" s="1054" t="str">
        <f>'将来負担比率（分子）の構造'!K$48</f>
        <v>-</v>
      </c>
      <c r="I60" s="1054"/>
      <c r="J60" s="1054"/>
      <c r="K60" s="1054" t="str">
        <f>'将来負担比率（分子）の構造'!L$48</f>
        <v>-</v>
      </c>
      <c r="L60" s="1054"/>
      <c r="M60" s="1054"/>
      <c r="N60" s="1054" t="str">
        <f>'将来負担比率（分子）の構造'!M$48</f>
        <v>-</v>
      </c>
      <c r="O60" s="1054"/>
      <c r="P60" s="1054"/>
    </row>
    <row r="61" spans="1:16">
      <c r="A61" s="1054" t="s">
        <v>82</v>
      </c>
      <c r="B61" s="1054" t="str">
        <f>'将来負担比率（分子）の構造'!I$46</f>
        <v>-</v>
      </c>
      <c r="C61" s="1054"/>
      <c r="D61" s="1054"/>
      <c r="E61" s="1054" t="str">
        <f>'将来負担比率（分子）の構造'!J$46</f>
        <v>-</v>
      </c>
      <c r="F61" s="1054"/>
      <c r="G61" s="1054"/>
      <c r="H61" s="1054" t="str">
        <f>'将来負担比率（分子）の構造'!K$46</f>
        <v>-</v>
      </c>
      <c r="I61" s="1054"/>
      <c r="J61" s="1054"/>
      <c r="K61" s="1054" t="str">
        <f>'将来負担比率（分子）の構造'!L$46</f>
        <v>-</v>
      </c>
      <c r="L61" s="1054"/>
      <c r="M61" s="1054"/>
      <c r="N61" s="1054" t="str">
        <f>'将来負担比率（分子）の構造'!M$46</f>
        <v>-</v>
      </c>
      <c r="O61" s="1054"/>
      <c r="P61" s="1054"/>
    </row>
    <row r="62" spans="1:16">
      <c r="A62" s="1054" t="s">
        <v>83</v>
      </c>
      <c r="B62" s="1054">
        <f>'将来負担比率（分子）の構造'!I$45</f>
        <v>338</v>
      </c>
      <c r="C62" s="1054"/>
      <c r="D62" s="1054"/>
      <c r="E62" s="1054">
        <f>'将来負担比率（分子）の構造'!J$45</f>
        <v>324</v>
      </c>
      <c r="F62" s="1054"/>
      <c r="G62" s="1054"/>
      <c r="H62" s="1054">
        <f>'将来負担比率（分子）の構造'!K$45</f>
        <v>339</v>
      </c>
      <c r="I62" s="1054"/>
      <c r="J62" s="1054"/>
      <c r="K62" s="1054">
        <f>'将来負担比率（分子）の構造'!L$45</f>
        <v>342</v>
      </c>
      <c r="L62" s="1054"/>
      <c r="M62" s="1054"/>
      <c r="N62" s="1054">
        <f>'将来負担比率（分子）の構造'!M$45</f>
        <v>359</v>
      </c>
      <c r="O62" s="1054"/>
      <c r="P62" s="1054"/>
    </row>
    <row r="63" spans="1:16">
      <c r="A63" s="1054" t="s">
        <v>81</v>
      </c>
      <c r="B63" s="1054">
        <f>'将来負担比率（分子）の構造'!I$44</f>
        <v>52</v>
      </c>
      <c r="C63" s="1054"/>
      <c r="D63" s="1054"/>
      <c r="E63" s="1054">
        <f>'将来負担比率（分子）の構造'!J$44</f>
        <v>34</v>
      </c>
      <c r="F63" s="1054"/>
      <c r="G63" s="1054"/>
      <c r="H63" s="1054">
        <f>'将来負担比率（分子）の構造'!K$44</f>
        <v>17</v>
      </c>
      <c r="I63" s="1054"/>
      <c r="J63" s="1054"/>
      <c r="K63" s="1054">
        <f>'将来負担比率（分子）の構造'!L$44</f>
        <v>4</v>
      </c>
      <c r="L63" s="1054"/>
      <c r="M63" s="1054"/>
      <c r="N63" s="1054">
        <f>'将来負担比率（分子）の構造'!M$44</f>
        <v>2</v>
      </c>
      <c r="O63" s="1054"/>
      <c r="P63" s="1054"/>
    </row>
    <row r="64" spans="1:16">
      <c r="A64" s="1054" t="s">
        <v>79</v>
      </c>
      <c r="B64" s="1054" t="str">
        <f>'将来負担比率（分子）の構造'!I$43</f>
        <v>-</v>
      </c>
      <c r="C64" s="1054"/>
      <c r="D64" s="1054"/>
      <c r="E64" s="1054">
        <f>'将来負担比率（分子）の構造'!J$43</f>
        <v>5</v>
      </c>
      <c r="F64" s="1054"/>
      <c r="G64" s="1054"/>
      <c r="H64" s="1054" t="str">
        <f>'将来負担比率（分子）の構造'!K$43</f>
        <v>-</v>
      </c>
      <c r="I64" s="1054"/>
      <c r="J64" s="1054"/>
      <c r="K64" s="1054" t="str">
        <f>'将来負担比率（分子）の構造'!L$43</f>
        <v>-</v>
      </c>
      <c r="L64" s="1054"/>
      <c r="M64" s="1054"/>
      <c r="N64" s="1054" t="str">
        <f>'将来負担比率（分子）の構造'!M$43</f>
        <v>-</v>
      </c>
      <c r="O64" s="1054"/>
      <c r="P64" s="1054"/>
    </row>
    <row r="65" spans="1:16">
      <c r="A65" s="1054" t="s">
        <v>78</v>
      </c>
      <c r="B65" s="1054" t="str">
        <f>'将来負担比率（分子）の構造'!I$42</f>
        <v>-</v>
      </c>
      <c r="C65" s="1054"/>
      <c r="D65" s="1054"/>
      <c r="E65" s="1054">
        <f>'将来負担比率（分子）の構造'!J$42</f>
        <v>2</v>
      </c>
      <c r="F65" s="1054"/>
      <c r="G65" s="1054"/>
      <c r="H65" s="1054">
        <f>'将来負担比率（分子）の構造'!K$42</f>
        <v>17</v>
      </c>
      <c r="I65" s="1054"/>
      <c r="J65" s="1054"/>
      <c r="K65" s="1054">
        <f>'将来負担比率（分子）の構造'!L$42</f>
        <v>7</v>
      </c>
      <c r="L65" s="1054"/>
      <c r="M65" s="1054"/>
      <c r="N65" s="1054">
        <f>'将来負担比率（分子）の構造'!M$42</f>
        <v>7</v>
      </c>
      <c r="O65" s="1054"/>
      <c r="P65" s="1054"/>
    </row>
    <row r="66" spans="1:16">
      <c r="A66" s="1054" t="s">
        <v>70</v>
      </c>
      <c r="B66" s="1054">
        <f>'将来負担比率（分子）の構造'!I$41</f>
        <v>1572</v>
      </c>
      <c r="C66" s="1054"/>
      <c r="D66" s="1054"/>
      <c r="E66" s="1054">
        <f>'将来負担比率（分子）の構造'!J$41</f>
        <v>2175</v>
      </c>
      <c r="F66" s="1054"/>
      <c r="G66" s="1054"/>
      <c r="H66" s="1054">
        <f>'将来負担比率（分子）の構造'!K$41</f>
        <v>2295</v>
      </c>
      <c r="I66" s="1054"/>
      <c r="J66" s="1054"/>
      <c r="K66" s="1054">
        <f>'将来負担比率（分子）の構造'!L$41</f>
        <v>2369</v>
      </c>
      <c r="L66" s="1054"/>
      <c r="M66" s="1054"/>
      <c r="N66" s="1054">
        <f>'将来負担比率（分子）の構造'!M$41</f>
        <v>2450</v>
      </c>
      <c r="O66" s="1054"/>
      <c r="P66" s="1054"/>
    </row>
    <row r="67" spans="1:16">
      <c r="A67" s="1054" t="s">
        <v>105</v>
      </c>
      <c r="B67" s="1054" t="e">
        <f>NA()</f>
        <v>#N/A</v>
      </c>
      <c r="C67" s="1054">
        <f>IF(ISNUMBER('将来負担比率（分子）の構造'!I$53),IF('将来負担比率（分子）の構造'!I$53&lt;0,0,'将来負担比率（分子）の構造'!I$53),NA())</f>
        <v>0</v>
      </c>
      <c r="D67" s="1054" t="e">
        <f>NA()</f>
        <v>#N/A</v>
      </c>
      <c r="E67" s="1054" t="e">
        <f>NA()</f>
        <v>#N/A</v>
      </c>
      <c r="F67" s="1054">
        <f>IF(ISNUMBER('将来負担比率（分子）の構造'!J$53),IF('将来負担比率（分子）の構造'!J$53&lt;0,0,'将来負担比率（分子）の構造'!J$53),NA())</f>
        <v>0</v>
      </c>
      <c r="G67" s="1054" t="e">
        <f>NA()</f>
        <v>#N/A</v>
      </c>
      <c r="H67" s="1054" t="e">
        <f>NA()</f>
        <v>#N/A</v>
      </c>
      <c r="I67" s="1054">
        <f>IF(ISNUMBER('将来負担比率（分子）の構造'!K$53),IF('将来負担比率（分子）の構造'!K$53&lt;0,0,'将来負担比率（分子）の構造'!K$53),NA())</f>
        <v>0</v>
      </c>
      <c r="J67" s="1054" t="e">
        <f>NA()</f>
        <v>#N/A</v>
      </c>
      <c r="K67" s="1054" t="e">
        <f>NA()</f>
        <v>#N/A</v>
      </c>
      <c r="L67" s="1054">
        <f>IF(ISNUMBER('将来負担比率（分子）の構造'!L$53),IF('将来負担比率（分子）の構造'!L$53&lt;0,0,'将来負担比率（分子）の構造'!L$53),NA())</f>
        <v>0</v>
      </c>
      <c r="M67" s="1054" t="e">
        <f>NA()</f>
        <v>#N/A</v>
      </c>
      <c r="N67" s="1054" t="e">
        <f>NA()</f>
        <v>#N/A</v>
      </c>
      <c r="O67" s="1054">
        <f>IF(ISNUMBER('将来負担比率（分子）の構造'!M$53),IF('将来負担比率（分子）の構造'!M$53&lt;0,0,'将来負担比率（分子）の構造'!M$53),NA())</f>
        <v>0</v>
      </c>
      <c r="P67" s="1054" t="e">
        <f>NA()</f>
        <v>#N/A</v>
      </c>
    </row>
    <row r="70" spans="1:16">
      <c r="A70" s="1057" t="s">
        <v>130</v>
      </c>
      <c r="B70" s="1057"/>
      <c r="C70" s="1057"/>
      <c r="D70" s="1057"/>
      <c r="E70" s="1057"/>
      <c r="F70" s="1057"/>
    </row>
    <row r="71" spans="1:16">
      <c r="A71" s="1056"/>
      <c r="B71" s="1056" t="str">
        <f>基金残高に係る経年分析!F54</f>
        <v>R01</v>
      </c>
      <c r="C71" s="1056" t="str">
        <f>基金残高に係る経年分析!G54</f>
        <v>R02</v>
      </c>
      <c r="D71" s="1056" t="str">
        <f>基金残高に係る経年分析!H54</f>
        <v>R03</v>
      </c>
    </row>
    <row r="72" spans="1:16">
      <c r="A72" s="1056" t="s">
        <v>131</v>
      </c>
      <c r="B72" s="1058">
        <f>基金残高に係る経年分析!F55</f>
        <v>568</v>
      </c>
      <c r="C72" s="1058">
        <f>基金残高に係る経年分析!G55</f>
        <v>625</v>
      </c>
      <c r="D72" s="1058">
        <f>基金残高に係る経年分析!H55</f>
        <v>643</v>
      </c>
    </row>
    <row r="73" spans="1:16">
      <c r="A73" s="1056" t="s">
        <v>132</v>
      </c>
      <c r="B73" s="1058">
        <f>基金残高に係る経年分析!F56</f>
        <v>607</v>
      </c>
      <c r="C73" s="1058">
        <f>基金残高に係る経年分析!G56</f>
        <v>608</v>
      </c>
      <c r="D73" s="1058">
        <f>基金残高に係る経年分析!H56</f>
        <v>611</v>
      </c>
    </row>
    <row r="74" spans="1:16">
      <c r="A74" s="1056" t="s">
        <v>134</v>
      </c>
      <c r="B74" s="1058">
        <f>基金残高に係る経年分析!F57</f>
        <v>1612</v>
      </c>
      <c r="C74" s="1058">
        <f>基金残高に係る経年分析!G57</f>
        <v>1699</v>
      </c>
      <c r="D74" s="1058">
        <f>基金残高に係る経年分析!H57</f>
        <v>1709</v>
      </c>
    </row>
  </sheetData>
  <sheetProtection algorithmName="SHA-512" hashValue="FLfVJufjUZKnXckd2LFsD10GWRw+ggqxhwAaBoOMRya6c9BV7FdEEbBVWIbZTnICzdSPWKBim+vPN4bVmrORng==" saltValue="wbLEZZ+UWdCDMXJOXFtF0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topLeftCell="G7"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169</v>
      </c>
      <c r="DI1" s="343"/>
      <c r="DJ1" s="343"/>
      <c r="DK1" s="343"/>
      <c r="DL1" s="343"/>
      <c r="DM1" s="343"/>
      <c r="DN1" s="350"/>
      <c r="DO1" s="1"/>
      <c r="DP1" s="342" t="s">
        <v>46</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59" t="s">
        <v>307</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10</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257</v>
      </c>
      <c r="AE4" s="139"/>
      <c r="AF4" s="139"/>
      <c r="AG4" s="139"/>
      <c r="AH4" s="139"/>
      <c r="AI4" s="139"/>
      <c r="AJ4" s="139"/>
      <c r="AK4" s="144"/>
      <c r="AL4" s="182" t="s">
        <v>315</v>
      </c>
      <c r="AM4" s="139"/>
      <c r="AN4" s="139"/>
      <c r="AO4" s="144"/>
      <c r="AP4" s="298" t="s">
        <v>318</v>
      </c>
      <c r="AQ4" s="298"/>
      <c r="AR4" s="298"/>
      <c r="AS4" s="298"/>
      <c r="AT4" s="298"/>
      <c r="AU4" s="298"/>
      <c r="AV4" s="298"/>
      <c r="AW4" s="298"/>
      <c r="AX4" s="298"/>
      <c r="AY4" s="298"/>
      <c r="AZ4" s="298"/>
      <c r="BA4" s="298"/>
      <c r="BB4" s="298"/>
      <c r="BC4" s="298"/>
      <c r="BD4" s="298"/>
      <c r="BE4" s="298"/>
      <c r="BF4" s="298"/>
      <c r="BG4" s="298" t="s">
        <v>296</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209762</v>
      </c>
      <c r="S5" s="276"/>
      <c r="T5" s="276"/>
      <c r="U5" s="276"/>
      <c r="V5" s="276"/>
      <c r="W5" s="276"/>
      <c r="X5" s="276"/>
      <c r="Y5" s="278"/>
      <c r="Z5" s="281">
        <v>8.3000000000000007</v>
      </c>
      <c r="AA5" s="281"/>
      <c r="AB5" s="281"/>
      <c r="AC5" s="281"/>
      <c r="AD5" s="286">
        <v>209762</v>
      </c>
      <c r="AE5" s="286"/>
      <c r="AF5" s="286"/>
      <c r="AG5" s="286"/>
      <c r="AH5" s="286"/>
      <c r="AI5" s="286"/>
      <c r="AJ5" s="286"/>
      <c r="AK5" s="286"/>
      <c r="AL5" s="291">
        <v>16.3</v>
      </c>
      <c r="AM5" s="293"/>
      <c r="AN5" s="293"/>
      <c r="AO5" s="295"/>
      <c r="AP5" s="260" t="s">
        <v>322</v>
      </c>
      <c r="AQ5" s="265"/>
      <c r="AR5" s="265"/>
      <c r="AS5" s="265"/>
      <c r="AT5" s="265"/>
      <c r="AU5" s="265"/>
      <c r="AV5" s="265"/>
      <c r="AW5" s="265"/>
      <c r="AX5" s="265"/>
      <c r="AY5" s="265"/>
      <c r="AZ5" s="265"/>
      <c r="BA5" s="265"/>
      <c r="BB5" s="265"/>
      <c r="BC5" s="265"/>
      <c r="BD5" s="265"/>
      <c r="BE5" s="265"/>
      <c r="BF5" s="268"/>
      <c r="BG5" s="274">
        <v>208495</v>
      </c>
      <c r="BH5" s="217"/>
      <c r="BI5" s="217"/>
      <c r="BJ5" s="217"/>
      <c r="BK5" s="217"/>
      <c r="BL5" s="217"/>
      <c r="BM5" s="217"/>
      <c r="BN5" s="279"/>
      <c r="BO5" s="282">
        <v>99.4</v>
      </c>
      <c r="BP5" s="282"/>
      <c r="BQ5" s="282"/>
      <c r="BR5" s="282"/>
      <c r="BS5" s="287" t="s">
        <v>204</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325</v>
      </c>
      <c r="CS5" s="139"/>
      <c r="CT5" s="139"/>
      <c r="CU5" s="139"/>
      <c r="CV5" s="139"/>
      <c r="CW5" s="139"/>
      <c r="CX5" s="139"/>
      <c r="CY5" s="144"/>
      <c r="CZ5" s="182" t="s">
        <v>315</v>
      </c>
      <c r="DA5" s="139"/>
      <c r="DB5" s="139"/>
      <c r="DC5" s="144"/>
      <c r="DD5" s="182" t="s">
        <v>326</v>
      </c>
      <c r="DE5" s="139"/>
      <c r="DF5" s="139"/>
      <c r="DG5" s="139"/>
      <c r="DH5" s="139"/>
      <c r="DI5" s="139"/>
      <c r="DJ5" s="139"/>
      <c r="DK5" s="139"/>
      <c r="DL5" s="139"/>
      <c r="DM5" s="139"/>
      <c r="DN5" s="139"/>
      <c r="DO5" s="139"/>
      <c r="DP5" s="144"/>
      <c r="DQ5" s="182" t="s">
        <v>328</v>
      </c>
      <c r="DR5" s="139"/>
      <c r="DS5" s="139"/>
      <c r="DT5" s="139"/>
      <c r="DU5" s="139"/>
      <c r="DV5" s="139"/>
      <c r="DW5" s="139"/>
      <c r="DX5" s="139"/>
      <c r="DY5" s="139"/>
      <c r="DZ5" s="139"/>
      <c r="EA5" s="139"/>
      <c r="EB5" s="139"/>
      <c r="EC5" s="144"/>
    </row>
    <row r="6" spans="2:143" ht="11.25" customHeight="1">
      <c r="B6" s="261" t="s">
        <v>329</v>
      </c>
      <c r="C6" s="1"/>
      <c r="D6" s="1"/>
      <c r="E6" s="1"/>
      <c r="F6" s="1"/>
      <c r="G6" s="1"/>
      <c r="H6" s="1"/>
      <c r="I6" s="1"/>
      <c r="J6" s="1"/>
      <c r="K6" s="1"/>
      <c r="L6" s="1"/>
      <c r="M6" s="1"/>
      <c r="N6" s="1"/>
      <c r="O6" s="1"/>
      <c r="P6" s="1"/>
      <c r="Q6" s="269"/>
      <c r="R6" s="274">
        <v>41041</v>
      </c>
      <c r="S6" s="217"/>
      <c r="T6" s="217"/>
      <c r="U6" s="217"/>
      <c r="V6" s="217"/>
      <c r="W6" s="217"/>
      <c r="X6" s="217"/>
      <c r="Y6" s="279"/>
      <c r="Z6" s="282">
        <v>1.6</v>
      </c>
      <c r="AA6" s="282"/>
      <c r="AB6" s="282"/>
      <c r="AC6" s="282"/>
      <c r="AD6" s="287">
        <v>41041</v>
      </c>
      <c r="AE6" s="287"/>
      <c r="AF6" s="287"/>
      <c r="AG6" s="287"/>
      <c r="AH6" s="287"/>
      <c r="AI6" s="287"/>
      <c r="AJ6" s="287"/>
      <c r="AK6" s="287"/>
      <c r="AL6" s="283">
        <v>3.2</v>
      </c>
      <c r="AM6" s="238"/>
      <c r="AN6" s="238"/>
      <c r="AO6" s="296"/>
      <c r="AP6" s="261" t="s">
        <v>113</v>
      </c>
      <c r="AQ6" s="1"/>
      <c r="AR6" s="1"/>
      <c r="AS6" s="1"/>
      <c r="AT6" s="1"/>
      <c r="AU6" s="1"/>
      <c r="AV6" s="1"/>
      <c r="AW6" s="1"/>
      <c r="AX6" s="1"/>
      <c r="AY6" s="1"/>
      <c r="AZ6" s="1"/>
      <c r="BA6" s="1"/>
      <c r="BB6" s="1"/>
      <c r="BC6" s="1"/>
      <c r="BD6" s="1"/>
      <c r="BE6" s="1"/>
      <c r="BF6" s="269"/>
      <c r="BG6" s="274">
        <v>208495</v>
      </c>
      <c r="BH6" s="217"/>
      <c r="BI6" s="217"/>
      <c r="BJ6" s="217"/>
      <c r="BK6" s="217"/>
      <c r="BL6" s="217"/>
      <c r="BM6" s="217"/>
      <c r="BN6" s="279"/>
      <c r="BO6" s="282">
        <v>99.4</v>
      </c>
      <c r="BP6" s="282"/>
      <c r="BQ6" s="282"/>
      <c r="BR6" s="282"/>
      <c r="BS6" s="287" t="s">
        <v>204</v>
      </c>
      <c r="BT6" s="287"/>
      <c r="BU6" s="287"/>
      <c r="BV6" s="287"/>
      <c r="BW6" s="287"/>
      <c r="BX6" s="287"/>
      <c r="BY6" s="287"/>
      <c r="BZ6" s="287"/>
      <c r="CA6" s="287"/>
      <c r="CB6" s="325"/>
      <c r="CD6" s="260" t="s">
        <v>330</v>
      </c>
      <c r="CE6" s="265"/>
      <c r="CF6" s="265"/>
      <c r="CG6" s="265"/>
      <c r="CH6" s="265"/>
      <c r="CI6" s="265"/>
      <c r="CJ6" s="265"/>
      <c r="CK6" s="265"/>
      <c r="CL6" s="265"/>
      <c r="CM6" s="265"/>
      <c r="CN6" s="265"/>
      <c r="CO6" s="265"/>
      <c r="CP6" s="265"/>
      <c r="CQ6" s="268"/>
      <c r="CR6" s="274">
        <v>49042</v>
      </c>
      <c r="CS6" s="217"/>
      <c r="CT6" s="217"/>
      <c r="CU6" s="217"/>
      <c r="CV6" s="217"/>
      <c r="CW6" s="217"/>
      <c r="CX6" s="217"/>
      <c r="CY6" s="279"/>
      <c r="CZ6" s="291">
        <v>2.1</v>
      </c>
      <c r="DA6" s="293"/>
      <c r="DB6" s="293"/>
      <c r="DC6" s="336"/>
      <c r="DD6" s="288" t="s">
        <v>204</v>
      </c>
      <c r="DE6" s="217"/>
      <c r="DF6" s="217"/>
      <c r="DG6" s="217"/>
      <c r="DH6" s="217"/>
      <c r="DI6" s="217"/>
      <c r="DJ6" s="217"/>
      <c r="DK6" s="217"/>
      <c r="DL6" s="217"/>
      <c r="DM6" s="217"/>
      <c r="DN6" s="217"/>
      <c r="DO6" s="217"/>
      <c r="DP6" s="279"/>
      <c r="DQ6" s="288">
        <v>49042</v>
      </c>
      <c r="DR6" s="217"/>
      <c r="DS6" s="217"/>
      <c r="DT6" s="217"/>
      <c r="DU6" s="217"/>
      <c r="DV6" s="217"/>
      <c r="DW6" s="217"/>
      <c r="DX6" s="217"/>
      <c r="DY6" s="217"/>
      <c r="DZ6" s="217"/>
      <c r="EA6" s="217"/>
      <c r="EB6" s="217"/>
      <c r="EC6" s="326"/>
    </row>
    <row r="7" spans="2:143" ht="11.25" customHeight="1">
      <c r="B7" s="261" t="s">
        <v>45</v>
      </c>
      <c r="C7" s="1"/>
      <c r="D7" s="1"/>
      <c r="E7" s="1"/>
      <c r="F7" s="1"/>
      <c r="G7" s="1"/>
      <c r="H7" s="1"/>
      <c r="I7" s="1"/>
      <c r="J7" s="1"/>
      <c r="K7" s="1"/>
      <c r="L7" s="1"/>
      <c r="M7" s="1"/>
      <c r="N7" s="1"/>
      <c r="O7" s="1"/>
      <c r="P7" s="1"/>
      <c r="Q7" s="269"/>
      <c r="R7" s="274">
        <v>216</v>
      </c>
      <c r="S7" s="217"/>
      <c r="T7" s="217"/>
      <c r="U7" s="217"/>
      <c r="V7" s="217"/>
      <c r="W7" s="217"/>
      <c r="X7" s="217"/>
      <c r="Y7" s="279"/>
      <c r="Z7" s="282">
        <v>0</v>
      </c>
      <c r="AA7" s="282"/>
      <c r="AB7" s="282"/>
      <c r="AC7" s="282"/>
      <c r="AD7" s="287">
        <v>216</v>
      </c>
      <c r="AE7" s="287"/>
      <c r="AF7" s="287"/>
      <c r="AG7" s="287"/>
      <c r="AH7" s="287"/>
      <c r="AI7" s="287"/>
      <c r="AJ7" s="287"/>
      <c r="AK7" s="287"/>
      <c r="AL7" s="283">
        <v>0</v>
      </c>
      <c r="AM7" s="238"/>
      <c r="AN7" s="238"/>
      <c r="AO7" s="296"/>
      <c r="AP7" s="261" t="s">
        <v>332</v>
      </c>
      <c r="AQ7" s="1"/>
      <c r="AR7" s="1"/>
      <c r="AS7" s="1"/>
      <c r="AT7" s="1"/>
      <c r="AU7" s="1"/>
      <c r="AV7" s="1"/>
      <c r="AW7" s="1"/>
      <c r="AX7" s="1"/>
      <c r="AY7" s="1"/>
      <c r="AZ7" s="1"/>
      <c r="BA7" s="1"/>
      <c r="BB7" s="1"/>
      <c r="BC7" s="1"/>
      <c r="BD7" s="1"/>
      <c r="BE7" s="1"/>
      <c r="BF7" s="269"/>
      <c r="BG7" s="274">
        <v>52644</v>
      </c>
      <c r="BH7" s="217"/>
      <c r="BI7" s="217"/>
      <c r="BJ7" s="217"/>
      <c r="BK7" s="217"/>
      <c r="BL7" s="217"/>
      <c r="BM7" s="217"/>
      <c r="BN7" s="279"/>
      <c r="BO7" s="282">
        <v>25.1</v>
      </c>
      <c r="BP7" s="282"/>
      <c r="BQ7" s="282"/>
      <c r="BR7" s="282"/>
      <c r="BS7" s="287" t="s">
        <v>204</v>
      </c>
      <c r="BT7" s="287"/>
      <c r="BU7" s="287"/>
      <c r="BV7" s="287"/>
      <c r="BW7" s="287"/>
      <c r="BX7" s="287"/>
      <c r="BY7" s="287"/>
      <c r="BZ7" s="287"/>
      <c r="CA7" s="287"/>
      <c r="CB7" s="325"/>
      <c r="CD7" s="261" t="s">
        <v>335</v>
      </c>
      <c r="CE7" s="1"/>
      <c r="CF7" s="1"/>
      <c r="CG7" s="1"/>
      <c r="CH7" s="1"/>
      <c r="CI7" s="1"/>
      <c r="CJ7" s="1"/>
      <c r="CK7" s="1"/>
      <c r="CL7" s="1"/>
      <c r="CM7" s="1"/>
      <c r="CN7" s="1"/>
      <c r="CO7" s="1"/>
      <c r="CP7" s="1"/>
      <c r="CQ7" s="269"/>
      <c r="CR7" s="274">
        <v>655351</v>
      </c>
      <c r="CS7" s="217"/>
      <c r="CT7" s="217"/>
      <c r="CU7" s="217"/>
      <c r="CV7" s="217"/>
      <c r="CW7" s="217"/>
      <c r="CX7" s="217"/>
      <c r="CY7" s="279"/>
      <c r="CZ7" s="282">
        <v>28.3</v>
      </c>
      <c r="DA7" s="282"/>
      <c r="DB7" s="282"/>
      <c r="DC7" s="282"/>
      <c r="DD7" s="288">
        <v>65615</v>
      </c>
      <c r="DE7" s="217"/>
      <c r="DF7" s="217"/>
      <c r="DG7" s="217"/>
      <c r="DH7" s="217"/>
      <c r="DI7" s="217"/>
      <c r="DJ7" s="217"/>
      <c r="DK7" s="217"/>
      <c r="DL7" s="217"/>
      <c r="DM7" s="217"/>
      <c r="DN7" s="217"/>
      <c r="DO7" s="217"/>
      <c r="DP7" s="279"/>
      <c r="DQ7" s="288">
        <v>457478</v>
      </c>
      <c r="DR7" s="217"/>
      <c r="DS7" s="217"/>
      <c r="DT7" s="217"/>
      <c r="DU7" s="217"/>
      <c r="DV7" s="217"/>
      <c r="DW7" s="217"/>
      <c r="DX7" s="217"/>
      <c r="DY7" s="217"/>
      <c r="DZ7" s="217"/>
      <c r="EA7" s="217"/>
      <c r="EB7" s="217"/>
      <c r="EC7" s="326"/>
    </row>
    <row r="8" spans="2:143" ht="11.25" customHeight="1">
      <c r="B8" s="261" t="s">
        <v>336</v>
      </c>
      <c r="C8" s="1"/>
      <c r="D8" s="1"/>
      <c r="E8" s="1"/>
      <c r="F8" s="1"/>
      <c r="G8" s="1"/>
      <c r="H8" s="1"/>
      <c r="I8" s="1"/>
      <c r="J8" s="1"/>
      <c r="K8" s="1"/>
      <c r="L8" s="1"/>
      <c r="M8" s="1"/>
      <c r="N8" s="1"/>
      <c r="O8" s="1"/>
      <c r="P8" s="1"/>
      <c r="Q8" s="269"/>
      <c r="R8" s="274">
        <v>650</v>
      </c>
      <c r="S8" s="217"/>
      <c r="T8" s="217"/>
      <c r="U8" s="217"/>
      <c r="V8" s="217"/>
      <c r="W8" s="217"/>
      <c r="X8" s="217"/>
      <c r="Y8" s="279"/>
      <c r="Z8" s="282">
        <v>0</v>
      </c>
      <c r="AA8" s="282"/>
      <c r="AB8" s="282"/>
      <c r="AC8" s="282"/>
      <c r="AD8" s="287">
        <v>650</v>
      </c>
      <c r="AE8" s="287"/>
      <c r="AF8" s="287"/>
      <c r="AG8" s="287"/>
      <c r="AH8" s="287"/>
      <c r="AI8" s="287"/>
      <c r="AJ8" s="287"/>
      <c r="AK8" s="287"/>
      <c r="AL8" s="283">
        <v>0.1</v>
      </c>
      <c r="AM8" s="238"/>
      <c r="AN8" s="238"/>
      <c r="AO8" s="296"/>
      <c r="AP8" s="261" t="s">
        <v>115</v>
      </c>
      <c r="AQ8" s="1"/>
      <c r="AR8" s="1"/>
      <c r="AS8" s="1"/>
      <c r="AT8" s="1"/>
      <c r="AU8" s="1"/>
      <c r="AV8" s="1"/>
      <c r="AW8" s="1"/>
      <c r="AX8" s="1"/>
      <c r="AY8" s="1"/>
      <c r="AZ8" s="1"/>
      <c r="BA8" s="1"/>
      <c r="BB8" s="1"/>
      <c r="BC8" s="1"/>
      <c r="BD8" s="1"/>
      <c r="BE8" s="1"/>
      <c r="BF8" s="269"/>
      <c r="BG8" s="274">
        <v>2061</v>
      </c>
      <c r="BH8" s="217"/>
      <c r="BI8" s="217"/>
      <c r="BJ8" s="217"/>
      <c r="BK8" s="217"/>
      <c r="BL8" s="217"/>
      <c r="BM8" s="217"/>
      <c r="BN8" s="279"/>
      <c r="BO8" s="282">
        <v>1</v>
      </c>
      <c r="BP8" s="282"/>
      <c r="BQ8" s="282"/>
      <c r="BR8" s="282"/>
      <c r="BS8" s="287" t="s">
        <v>204</v>
      </c>
      <c r="BT8" s="287"/>
      <c r="BU8" s="287"/>
      <c r="BV8" s="287"/>
      <c r="BW8" s="287"/>
      <c r="BX8" s="287"/>
      <c r="BY8" s="287"/>
      <c r="BZ8" s="287"/>
      <c r="CA8" s="287"/>
      <c r="CB8" s="325"/>
      <c r="CD8" s="261" t="s">
        <v>339</v>
      </c>
      <c r="CE8" s="1"/>
      <c r="CF8" s="1"/>
      <c r="CG8" s="1"/>
      <c r="CH8" s="1"/>
      <c r="CI8" s="1"/>
      <c r="CJ8" s="1"/>
      <c r="CK8" s="1"/>
      <c r="CL8" s="1"/>
      <c r="CM8" s="1"/>
      <c r="CN8" s="1"/>
      <c r="CO8" s="1"/>
      <c r="CP8" s="1"/>
      <c r="CQ8" s="269"/>
      <c r="CR8" s="274">
        <v>295941</v>
      </c>
      <c r="CS8" s="217"/>
      <c r="CT8" s="217"/>
      <c r="CU8" s="217"/>
      <c r="CV8" s="217"/>
      <c r="CW8" s="217"/>
      <c r="CX8" s="217"/>
      <c r="CY8" s="279"/>
      <c r="CZ8" s="282">
        <v>12.8</v>
      </c>
      <c r="DA8" s="282"/>
      <c r="DB8" s="282"/>
      <c r="DC8" s="282"/>
      <c r="DD8" s="288">
        <v>3717</v>
      </c>
      <c r="DE8" s="217"/>
      <c r="DF8" s="217"/>
      <c r="DG8" s="217"/>
      <c r="DH8" s="217"/>
      <c r="DI8" s="217"/>
      <c r="DJ8" s="217"/>
      <c r="DK8" s="217"/>
      <c r="DL8" s="217"/>
      <c r="DM8" s="217"/>
      <c r="DN8" s="217"/>
      <c r="DO8" s="217"/>
      <c r="DP8" s="279"/>
      <c r="DQ8" s="288">
        <v>210992</v>
      </c>
      <c r="DR8" s="217"/>
      <c r="DS8" s="217"/>
      <c r="DT8" s="217"/>
      <c r="DU8" s="217"/>
      <c r="DV8" s="217"/>
      <c r="DW8" s="217"/>
      <c r="DX8" s="217"/>
      <c r="DY8" s="217"/>
      <c r="DZ8" s="217"/>
      <c r="EA8" s="217"/>
      <c r="EB8" s="217"/>
      <c r="EC8" s="326"/>
    </row>
    <row r="9" spans="2:143" ht="11.25" customHeight="1">
      <c r="B9" s="261" t="s">
        <v>338</v>
      </c>
      <c r="C9" s="1"/>
      <c r="D9" s="1"/>
      <c r="E9" s="1"/>
      <c r="F9" s="1"/>
      <c r="G9" s="1"/>
      <c r="H9" s="1"/>
      <c r="I9" s="1"/>
      <c r="J9" s="1"/>
      <c r="K9" s="1"/>
      <c r="L9" s="1"/>
      <c r="M9" s="1"/>
      <c r="N9" s="1"/>
      <c r="O9" s="1"/>
      <c r="P9" s="1"/>
      <c r="Q9" s="269"/>
      <c r="R9" s="274">
        <v>880</v>
      </c>
      <c r="S9" s="217"/>
      <c r="T9" s="217"/>
      <c r="U9" s="217"/>
      <c r="V9" s="217"/>
      <c r="W9" s="217"/>
      <c r="X9" s="217"/>
      <c r="Y9" s="279"/>
      <c r="Z9" s="282">
        <v>0</v>
      </c>
      <c r="AA9" s="282"/>
      <c r="AB9" s="282"/>
      <c r="AC9" s="282"/>
      <c r="AD9" s="287">
        <v>880</v>
      </c>
      <c r="AE9" s="287"/>
      <c r="AF9" s="287"/>
      <c r="AG9" s="287"/>
      <c r="AH9" s="287"/>
      <c r="AI9" s="287"/>
      <c r="AJ9" s="287"/>
      <c r="AK9" s="287"/>
      <c r="AL9" s="283">
        <v>0.1</v>
      </c>
      <c r="AM9" s="238"/>
      <c r="AN9" s="238"/>
      <c r="AO9" s="296"/>
      <c r="AP9" s="261" t="s">
        <v>340</v>
      </c>
      <c r="AQ9" s="1"/>
      <c r="AR9" s="1"/>
      <c r="AS9" s="1"/>
      <c r="AT9" s="1"/>
      <c r="AU9" s="1"/>
      <c r="AV9" s="1"/>
      <c r="AW9" s="1"/>
      <c r="AX9" s="1"/>
      <c r="AY9" s="1"/>
      <c r="AZ9" s="1"/>
      <c r="BA9" s="1"/>
      <c r="BB9" s="1"/>
      <c r="BC9" s="1"/>
      <c r="BD9" s="1"/>
      <c r="BE9" s="1"/>
      <c r="BF9" s="269"/>
      <c r="BG9" s="274">
        <v>37908</v>
      </c>
      <c r="BH9" s="217"/>
      <c r="BI9" s="217"/>
      <c r="BJ9" s="217"/>
      <c r="BK9" s="217"/>
      <c r="BL9" s="217"/>
      <c r="BM9" s="217"/>
      <c r="BN9" s="279"/>
      <c r="BO9" s="282">
        <v>18.100000000000001</v>
      </c>
      <c r="BP9" s="282"/>
      <c r="BQ9" s="282"/>
      <c r="BR9" s="282"/>
      <c r="BS9" s="287" t="s">
        <v>204</v>
      </c>
      <c r="BT9" s="287"/>
      <c r="BU9" s="287"/>
      <c r="BV9" s="287"/>
      <c r="BW9" s="287"/>
      <c r="BX9" s="287"/>
      <c r="BY9" s="287"/>
      <c r="BZ9" s="287"/>
      <c r="CA9" s="287"/>
      <c r="CB9" s="325"/>
      <c r="CD9" s="261" t="s">
        <v>343</v>
      </c>
      <c r="CE9" s="1"/>
      <c r="CF9" s="1"/>
      <c r="CG9" s="1"/>
      <c r="CH9" s="1"/>
      <c r="CI9" s="1"/>
      <c r="CJ9" s="1"/>
      <c r="CK9" s="1"/>
      <c r="CL9" s="1"/>
      <c r="CM9" s="1"/>
      <c r="CN9" s="1"/>
      <c r="CO9" s="1"/>
      <c r="CP9" s="1"/>
      <c r="CQ9" s="269"/>
      <c r="CR9" s="274">
        <v>188114</v>
      </c>
      <c r="CS9" s="217"/>
      <c r="CT9" s="217"/>
      <c r="CU9" s="217"/>
      <c r="CV9" s="217"/>
      <c r="CW9" s="217"/>
      <c r="CX9" s="217"/>
      <c r="CY9" s="279"/>
      <c r="CZ9" s="282">
        <v>8.1</v>
      </c>
      <c r="DA9" s="282"/>
      <c r="DB9" s="282"/>
      <c r="DC9" s="282"/>
      <c r="DD9" s="288" t="s">
        <v>204</v>
      </c>
      <c r="DE9" s="217"/>
      <c r="DF9" s="217"/>
      <c r="DG9" s="217"/>
      <c r="DH9" s="217"/>
      <c r="DI9" s="217"/>
      <c r="DJ9" s="217"/>
      <c r="DK9" s="217"/>
      <c r="DL9" s="217"/>
      <c r="DM9" s="217"/>
      <c r="DN9" s="217"/>
      <c r="DO9" s="217"/>
      <c r="DP9" s="279"/>
      <c r="DQ9" s="288">
        <v>106313</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204</v>
      </c>
      <c r="S10" s="217"/>
      <c r="T10" s="217"/>
      <c r="U10" s="217"/>
      <c r="V10" s="217"/>
      <c r="W10" s="217"/>
      <c r="X10" s="217"/>
      <c r="Y10" s="279"/>
      <c r="Z10" s="282" t="s">
        <v>204</v>
      </c>
      <c r="AA10" s="282"/>
      <c r="AB10" s="282"/>
      <c r="AC10" s="282"/>
      <c r="AD10" s="287" t="s">
        <v>204</v>
      </c>
      <c r="AE10" s="287"/>
      <c r="AF10" s="287"/>
      <c r="AG10" s="287"/>
      <c r="AH10" s="287"/>
      <c r="AI10" s="287"/>
      <c r="AJ10" s="287"/>
      <c r="AK10" s="287"/>
      <c r="AL10" s="283" t="s">
        <v>204</v>
      </c>
      <c r="AM10" s="238"/>
      <c r="AN10" s="238"/>
      <c r="AO10" s="296"/>
      <c r="AP10" s="261" t="s">
        <v>195</v>
      </c>
      <c r="AQ10" s="1"/>
      <c r="AR10" s="1"/>
      <c r="AS10" s="1"/>
      <c r="AT10" s="1"/>
      <c r="AU10" s="1"/>
      <c r="AV10" s="1"/>
      <c r="AW10" s="1"/>
      <c r="AX10" s="1"/>
      <c r="AY10" s="1"/>
      <c r="AZ10" s="1"/>
      <c r="BA10" s="1"/>
      <c r="BB10" s="1"/>
      <c r="BC10" s="1"/>
      <c r="BD10" s="1"/>
      <c r="BE10" s="1"/>
      <c r="BF10" s="269"/>
      <c r="BG10" s="274">
        <v>3585</v>
      </c>
      <c r="BH10" s="217"/>
      <c r="BI10" s="217"/>
      <c r="BJ10" s="217"/>
      <c r="BK10" s="217"/>
      <c r="BL10" s="217"/>
      <c r="BM10" s="217"/>
      <c r="BN10" s="279"/>
      <c r="BO10" s="282">
        <v>1.7</v>
      </c>
      <c r="BP10" s="282"/>
      <c r="BQ10" s="282"/>
      <c r="BR10" s="282"/>
      <c r="BS10" s="287" t="s">
        <v>204</v>
      </c>
      <c r="BT10" s="287"/>
      <c r="BU10" s="287"/>
      <c r="BV10" s="287"/>
      <c r="BW10" s="287"/>
      <c r="BX10" s="287"/>
      <c r="BY10" s="287"/>
      <c r="BZ10" s="287"/>
      <c r="CA10" s="287"/>
      <c r="CB10" s="325"/>
      <c r="CD10" s="261" t="s">
        <v>47</v>
      </c>
      <c r="CE10" s="1"/>
      <c r="CF10" s="1"/>
      <c r="CG10" s="1"/>
      <c r="CH10" s="1"/>
      <c r="CI10" s="1"/>
      <c r="CJ10" s="1"/>
      <c r="CK10" s="1"/>
      <c r="CL10" s="1"/>
      <c r="CM10" s="1"/>
      <c r="CN10" s="1"/>
      <c r="CO10" s="1"/>
      <c r="CP10" s="1"/>
      <c r="CQ10" s="269"/>
      <c r="CR10" s="274" t="s">
        <v>204</v>
      </c>
      <c r="CS10" s="217"/>
      <c r="CT10" s="217"/>
      <c r="CU10" s="217"/>
      <c r="CV10" s="217"/>
      <c r="CW10" s="217"/>
      <c r="CX10" s="217"/>
      <c r="CY10" s="279"/>
      <c r="CZ10" s="282" t="s">
        <v>204</v>
      </c>
      <c r="DA10" s="282"/>
      <c r="DB10" s="282"/>
      <c r="DC10" s="282"/>
      <c r="DD10" s="288" t="s">
        <v>204</v>
      </c>
      <c r="DE10" s="217"/>
      <c r="DF10" s="217"/>
      <c r="DG10" s="217"/>
      <c r="DH10" s="217"/>
      <c r="DI10" s="217"/>
      <c r="DJ10" s="217"/>
      <c r="DK10" s="217"/>
      <c r="DL10" s="217"/>
      <c r="DM10" s="217"/>
      <c r="DN10" s="217"/>
      <c r="DO10" s="217"/>
      <c r="DP10" s="279"/>
      <c r="DQ10" s="288" t="s">
        <v>204</v>
      </c>
      <c r="DR10" s="217"/>
      <c r="DS10" s="217"/>
      <c r="DT10" s="217"/>
      <c r="DU10" s="217"/>
      <c r="DV10" s="217"/>
      <c r="DW10" s="217"/>
      <c r="DX10" s="217"/>
      <c r="DY10" s="217"/>
      <c r="DZ10" s="217"/>
      <c r="EA10" s="217"/>
      <c r="EB10" s="217"/>
      <c r="EC10" s="326"/>
    </row>
    <row r="11" spans="2:143" ht="11.25" customHeight="1">
      <c r="B11" s="261" t="s">
        <v>111</v>
      </c>
      <c r="C11" s="1"/>
      <c r="D11" s="1"/>
      <c r="E11" s="1"/>
      <c r="F11" s="1"/>
      <c r="G11" s="1"/>
      <c r="H11" s="1"/>
      <c r="I11" s="1"/>
      <c r="J11" s="1"/>
      <c r="K11" s="1"/>
      <c r="L11" s="1"/>
      <c r="M11" s="1"/>
      <c r="N11" s="1"/>
      <c r="O11" s="1"/>
      <c r="P11" s="1"/>
      <c r="Q11" s="269"/>
      <c r="R11" s="274">
        <v>29965</v>
      </c>
      <c r="S11" s="217"/>
      <c r="T11" s="217"/>
      <c r="U11" s="217"/>
      <c r="V11" s="217"/>
      <c r="W11" s="217"/>
      <c r="X11" s="217"/>
      <c r="Y11" s="279"/>
      <c r="Z11" s="283">
        <v>1.2</v>
      </c>
      <c r="AA11" s="238"/>
      <c r="AB11" s="238"/>
      <c r="AC11" s="285"/>
      <c r="AD11" s="288">
        <v>29965</v>
      </c>
      <c r="AE11" s="217"/>
      <c r="AF11" s="217"/>
      <c r="AG11" s="217"/>
      <c r="AH11" s="217"/>
      <c r="AI11" s="217"/>
      <c r="AJ11" s="217"/>
      <c r="AK11" s="279"/>
      <c r="AL11" s="283">
        <v>2.2999999999999998</v>
      </c>
      <c r="AM11" s="238"/>
      <c r="AN11" s="238"/>
      <c r="AO11" s="296"/>
      <c r="AP11" s="261" t="s">
        <v>345</v>
      </c>
      <c r="AQ11" s="1"/>
      <c r="AR11" s="1"/>
      <c r="AS11" s="1"/>
      <c r="AT11" s="1"/>
      <c r="AU11" s="1"/>
      <c r="AV11" s="1"/>
      <c r="AW11" s="1"/>
      <c r="AX11" s="1"/>
      <c r="AY11" s="1"/>
      <c r="AZ11" s="1"/>
      <c r="BA11" s="1"/>
      <c r="BB11" s="1"/>
      <c r="BC11" s="1"/>
      <c r="BD11" s="1"/>
      <c r="BE11" s="1"/>
      <c r="BF11" s="269"/>
      <c r="BG11" s="274">
        <v>9090</v>
      </c>
      <c r="BH11" s="217"/>
      <c r="BI11" s="217"/>
      <c r="BJ11" s="217"/>
      <c r="BK11" s="217"/>
      <c r="BL11" s="217"/>
      <c r="BM11" s="217"/>
      <c r="BN11" s="279"/>
      <c r="BO11" s="282">
        <v>4.3</v>
      </c>
      <c r="BP11" s="282"/>
      <c r="BQ11" s="282"/>
      <c r="BR11" s="282"/>
      <c r="BS11" s="287" t="s">
        <v>204</v>
      </c>
      <c r="BT11" s="287"/>
      <c r="BU11" s="287"/>
      <c r="BV11" s="287"/>
      <c r="BW11" s="287"/>
      <c r="BX11" s="287"/>
      <c r="BY11" s="287"/>
      <c r="BZ11" s="287"/>
      <c r="CA11" s="287"/>
      <c r="CB11" s="325"/>
      <c r="CD11" s="261" t="s">
        <v>348</v>
      </c>
      <c r="CE11" s="1"/>
      <c r="CF11" s="1"/>
      <c r="CG11" s="1"/>
      <c r="CH11" s="1"/>
      <c r="CI11" s="1"/>
      <c r="CJ11" s="1"/>
      <c r="CK11" s="1"/>
      <c r="CL11" s="1"/>
      <c r="CM11" s="1"/>
      <c r="CN11" s="1"/>
      <c r="CO11" s="1"/>
      <c r="CP11" s="1"/>
      <c r="CQ11" s="269"/>
      <c r="CR11" s="274">
        <v>250153</v>
      </c>
      <c r="CS11" s="217"/>
      <c r="CT11" s="217"/>
      <c r="CU11" s="217"/>
      <c r="CV11" s="217"/>
      <c r="CW11" s="217"/>
      <c r="CX11" s="217"/>
      <c r="CY11" s="279"/>
      <c r="CZ11" s="282">
        <v>10.8</v>
      </c>
      <c r="DA11" s="282"/>
      <c r="DB11" s="282"/>
      <c r="DC11" s="282"/>
      <c r="DD11" s="288">
        <v>99022</v>
      </c>
      <c r="DE11" s="217"/>
      <c r="DF11" s="217"/>
      <c r="DG11" s="217"/>
      <c r="DH11" s="217"/>
      <c r="DI11" s="217"/>
      <c r="DJ11" s="217"/>
      <c r="DK11" s="217"/>
      <c r="DL11" s="217"/>
      <c r="DM11" s="217"/>
      <c r="DN11" s="217"/>
      <c r="DO11" s="217"/>
      <c r="DP11" s="279"/>
      <c r="DQ11" s="288">
        <v>134548</v>
      </c>
      <c r="DR11" s="217"/>
      <c r="DS11" s="217"/>
      <c r="DT11" s="217"/>
      <c r="DU11" s="217"/>
      <c r="DV11" s="217"/>
      <c r="DW11" s="217"/>
      <c r="DX11" s="217"/>
      <c r="DY11" s="217"/>
      <c r="DZ11" s="217"/>
      <c r="EA11" s="217"/>
      <c r="EB11" s="217"/>
      <c r="EC11" s="326"/>
    </row>
    <row r="12" spans="2:143" ht="11.25" customHeight="1">
      <c r="B12" s="261" t="s">
        <v>148</v>
      </c>
      <c r="C12" s="1"/>
      <c r="D12" s="1"/>
      <c r="E12" s="1"/>
      <c r="F12" s="1"/>
      <c r="G12" s="1"/>
      <c r="H12" s="1"/>
      <c r="I12" s="1"/>
      <c r="J12" s="1"/>
      <c r="K12" s="1"/>
      <c r="L12" s="1"/>
      <c r="M12" s="1"/>
      <c r="N12" s="1"/>
      <c r="O12" s="1"/>
      <c r="P12" s="1"/>
      <c r="Q12" s="269"/>
      <c r="R12" s="274" t="s">
        <v>204</v>
      </c>
      <c r="S12" s="217"/>
      <c r="T12" s="217"/>
      <c r="U12" s="217"/>
      <c r="V12" s="217"/>
      <c r="W12" s="217"/>
      <c r="X12" s="217"/>
      <c r="Y12" s="279"/>
      <c r="Z12" s="282" t="s">
        <v>204</v>
      </c>
      <c r="AA12" s="282"/>
      <c r="AB12" s="282"/>
      <c r="AC12" s="282"/>
      <c r="AD12" s="287" t="s">
        <v>204</v>
      </c>
      <c r="AE12" s="287"/>
      <c r="AF12" s="287"/>
      <c r="AG12" s="287"/>
      <c r="AH12" s="287"/>
      <c r="AI12" s="287"/>
      <c r="AJ12" s="287"/>
      <c r="AK12" s="287"/>
      <c r="AL12" s="283" t="s">
        <v>204</v>
      </c>
      <c r="AM12" s="238"/>
      <c r="AN12" s="238"/>
      <c r="AO12" s="296"/>
      <c r="AP12" s="261" t="s">
        <v>349</v>
      </c>
      <c r="AQ12" s="1"/>
      <c r="AR12" s="1"/>
      <c r="AS12" s="1"/>
      <c r="AT12" s="1"/>
      <c r="AU12" s="1"/>
      <c r="AV12" s="1"/>
      <c r="AW12" s="1"/>
      <c r="AX12" s="1"/>
      <c r="AY12" s="1"/>
      <c r="AZ12" s="1"/>
      <c r="BA12" s="1"/>
      <c r="BB12" s="1"/>
      <c r="BC12" s="1"/>
      <c r="BD12" s="1"/>
      <c r="BE12" s="1"/>
      <c r="BF12" s="269"/>
      <c r="BG12" s="274">
        <v>146838</v>
      </c>
      <c r="BH12" s="217"/>
      <c r="BI12" s="217"/>
      <c r="BJ12" s="217"/>
      <c r="BK12" s="217"/>
      <c r="BL12" s="217"/>
      <c r="BM12" s="217"/>
      <c r="BN12" s="279"/>
      <c r="BO12" s="282">
        <v>70</v>
      </c>
      <c r="BP12" s="282"/>
      <c r="BQ12" s="282"/>
      <c r="BR12" s="282"/>
      <c r="BS12" s="287" t="s">
        <v>204</v>
      </c>
      <c r="BT12" s="287"/>
      <c r="BU12" s="287"/>
      <c r="BV12" s="287"/>
      <c r="BW12" s="287"/>
      <c r="BX12" s="287"/>
      <c r="BY12" s="287"/>
      <c r="BZ12" s="287"/>
      <c r="CA12" s="287"/>
      <c r="CB12" s="325"/>
      <c r="CD12" s="261" t="s">
        <v>97</v>
      </c>
      <c r="CE12" s="1"/>
      <c r="CF12" s="1"/>
      <c r="CG12" s="1"/>
      <c r="CH12" s="1"/>
      <c r="CI12" s="1"/>
      <c r="CJ12" s="1"/>
      <c r="CK12" s="1"/>
      <c r="CL12" s="1"/>
      <c r="CM12" s="1"/>
      <c r="CN12" s="1"/>
      <c r="CO12" s="1"/>
      <c r="CP12" s="1"/>
      <c r="CQ12" s="269"/>
      <c r="CR12" s="274">
        <v>83578</v>
      </c>
      <c r="CS12" s="217"/>
      <c r="CT12" s="217"/>
      <c r="CU12" s="217"/>
      <c r="CV12" s="217"/>
      <c r="CW12" s="217"/>
      <c r="CX12" s="217"/>
      <c r="CY12" s="279"/>
      <c r="CZ12" s="282">
        <v>3.6</v>
      </c>
      <c r="DA12" s="282"/>
      <c r="DB12" s="282"/>
      <c r="DC12" s="282"/>
      <c r="DD12" s="288">
        <v>9784</v>
      </c>
      <c r="DE12" s="217"/>
      <c r="DF12" s="217"/>
      <c r="DG12" s="217"/>
      <c r="DH12" s="217"/>
      <c r="DI12" s="217"/>
      <c r="DJ12" s="217"/>
      <c r="DK12" s="217"/>
      <c r="DL12" s="217"/>
      <c r="DM12" s="217"/>
      <c r="DN12" s="217"/>
      <c r="DO12" s="217"/>
      <c r="DP12" s="279"/>
      <c r="DQ12" s="288">
        <v>50711</v>
      </c>
      <c r="DR12" s="217"/>
      <c r="DS12" s="217"/>
      <c r="DT12" s="217"/>
      <c r="DU12" s="217"/>
      <c r="DV12" s="217"/>
      <c r="DW12" s="217"/>
      <c r="DX12" s="217"/>
      <c r="DY12" s="217"/>
      <c r="DZ12" s="217"/>
      <c r="EA12" s="217"/>
      <c r="EB12" s="217"/>
      <c r="EC12" s="326"/>
    </row>
    <row r="13" spans="2:143" ht="11.25" customHeight="1">
      <c r="B13" s="261" t="s">
        <v>350</v>
      </c>
      <c r="C13" s="1"/>
      <c r="D13" s="1"/>
      <c r="E13" s="1"/>
      <c r="F13" s="1"/>
      <c r="G13" s="1"/>
      <c r="H13" s="1"/>
      <c r="I13" s="1"/>
      <c r="J13" s="1"/>
      <c r="K13" s="1"/>
      <c r="L13" s="1"/>
      <c r="M13" s="1"/>
      <c r="N13" s="1"/>
      <c r="O13" s="1"/>
      <c r="P13" s="1"/>
      <c r="Q13" s="269"/>
      <c r="R13" s="274" t="s">
        <v>204</v>
      </c>
      <c r="S13" s="217"/>
      <c r="T13" s="217"/>
      <c r="U13" s="217"/>
      <c r="V13" s="217"/>
      <c r="W13" s="217"/>
      <c r="X13" s="217"/>
      <c r="Y13" s="279"/>
      <c r="Z13" s="282" t="s">
        <v>204</v>
      </c>
      <c r="AA13" s="282"/>
      <c r="AB13" s="282"/>
      <c r="AC13" s="282"/>
      <c r="AD13" s="287" t="s">
        <v>204</v>
      </c>
      <c r="AE13" s="287"/>
      <c r="AF13" s="287"/>
      <c r="AG13" s="287"/>
      <c r="AH13" s="287"/>
      <c r="AI13" s="287"/>
      <c r="AJ13" s="287"/>
      <c r="AK13" s="287"/>
      <c r="AL13" s="283" t="s">
        <v>204</v>
      </c>
      <c r="AM13" s="238"/>
      <c r="AN13" s="238"/>
      <c r="AO13" s="296"/>
      <c r="AP13" s="261" t="s">
        <v>352</v>
      </c>
      <c r="AQ13" s="1"/>
      <c r="AR13" s="1"/>
      <c r="AS13" s="1"/>
      <c r="AT13" s="1"/>
      <c r="AU13" s="1"/>
      <c r="AV13" s="1"/>
      <c r="AW13" s="1"/>
      <c r="AX13" s="1"/>
      <c r="AY13" s="1"/>
      <c r="AZ13" s="1"/>
      <c r="BA13" s="1"/>
      <c r="BB13" s="1"/>
      <c r="BC13" s="1"/>
      <c r="BD13" s="1"/>
      <c r="BE13" s="1"/>
      <c r="BF13" s="269"/>
      <c r="BG13" s="274">
        <v>135335</v>
      </c>
      <c r="BH13" s="217"/>
      <c r="BI13" s="217"/>
      <c r="BJ13" s="217"/>
      <c r="BK13" s="217"/>
      <c r="BL13" s="217"/>
      <c r="BM13" s="217"/>
      <c r="BN13" s="279"/>
      <c r="BO13" s="282">
        <v>64.5</v>
      </c>
      <c r="BP13" s="282"/>
      <c r="BQ13" s="282"/>
      <c r="BR13" s="282"/>
      <c r="BS13" s="287" t="s">
        <v>204</v>
      </c>
      <c r="BT13" s="287"/>
      <c r="BU13" s="287"/>
      <c r="BV13" s="287"/>
      <c r="BW13" s="287"/>
      <c r="BX13" s="287"/>
      <c r="BY13" s="287"/>
      <c r="BZ13" s="287"/>
      <c r="CA13" s="287"/>
      <c r="CB13" s="325"/>
      <c r="CD13" s="261" t="s">
        <v>353</v>
      </c>
      <c r="CE13" s="1"/>
      <c r="CF13" s="1"/>
      <c r="CG13" s="1"/>
      <c r="CH13" s="1"/>
      <c r="CI13" s="1"/>
      <c r="CJ13" s="1"/>
      <c r="CK13" s="1"/>
      <c r="CL13" s="1"/>
      <c r="CM13" s="1"/>
      <c r="CN13" s="1"/>
      <c r="CO13" s="1"/>
      <c r="CP13" s="1"/>
      <c r="CQ13" s="269"/>
      <c r="CR13" s="274">
        <v>289814</v>
      </c>
      <c r="CS13" s="217"/>
      <c r="CT13" s="217"/>
      <c r="CU13" s="217"/>
      <c r="CV13" s="217"/>
      <c r="CW13" s="217"/>
      <c r="CX13" s="217"/>
      <c r="CY13" s="279"/>
      <c r="CZ13" s="282">
        <v>12.5</v>
      </c>
      <c r="DA13" s="282"/>
      <c r="DB13" s="282"/>
      <c r="DC13" s="282"/>
      <c r="DD13" s="288">
        <v>244158</v>
      </c>
      <c r="DE13" s="217"/>
      <c r="DF13" s="217"/>
      <c r="DG13" s="217"/>
      <c r="DH13" s="217"/>
      <c r="DI13" s="217"/>
      <c r="DJ13" s="217"/>
      <c r="DK13" s="217"/>
      <c r="DL13" s="217"/>
      <c r="DM13" s="217"/>
      <c r="DN13" s="217"/>
      <c r="DO13" s="217"/>
      <c r="DP13" s="279"/>
      <c r="DQ13" s="288">
        <v>51581</v>
      </c>
      <c r="DR13" s="217"/>
      <c r="DS13" s="217"/>
      <c r="DT13" s="217"/>
      <c r="DU13" s="217"/>
      <c r="DV13" s="217"/>
      <c r="DW13" s="217"/>
      <c r="DX13" s="217"/>
      <c r="DY13" s="217"/>
      <c r="DZ13" s="217"/>
      <c r="EA13" s="217"/>
      <c r="EB13" s="217"/>
      <c r="EC13" s="326"/>
    </row>
    <row r="14" spans="2:143" ht="11.25" customHeight="1">
      <c r="B14" s="261" t="s">
        <v>355</v>
      </c>
      <c r="C14" s="1"/>
      <c r="D14" s="1"/>
      <c r="E14" s="1"/>
      <c r="F14" s="1"/>
      <c r="G14" s="1"/>
      <c r="H14" s="1"/>
      <c r="I14" s="1"/>
      <c r="J14" s="1"/>
      <c r="K14" s="1"/>
      <c r="L14" s="1"/>
      <c r="M14" s="1"/>
      <c r="N14" s="1"/>
      <c r="O14" s="1"/>
      <c r="P14" s="1"/>
      <c r="Q14" s="269"/>
      <c r="R14" s="274" t="s">
        <v>204</v>
      </c>
      <c r="S14" s="217"/>
      <c r="T14" s="217"/>
      <c r="U14" s="217"/>
      <c r="V14" s="217"/>
      <c r="W14" s="217"/>
      <c r="X14" s="217"/>
      <c r="Y14" s="279"/>
      <c r="Z14" s="282" t="s">
        <v>204</v>
      </c>
      <c r="AA14" s="282"/>
      <c r="AB14" s="282"/>
      <c r="AC14" s="282"/>
      <c r="AD14" s="287" t="s">
        <v>204</v>
      </c>
      <c r="AE14" s="287"/>
      <c r="AF14" s="287"/>
      <c r="AG14" s="287"/>
      <c r="AH14" s="287"/>
      <c r="AI14" s="287"/>
      <c r="AJ14" s="287"/>
      <c r="AK14" s="287"/>
      <c r="AL14" s="283" t="s">
        <v>204</v>
      </c>
      <c r="AM14" s="238"/>
      <c r="AN14" s="238"/>
      <c r="AO14" s="296"/>
      <c r="AP14" s="261" t="s">
        <v>220</v>
      </c>
      <c r="AQ14" s="1"/>
      <c r="AR14" s="1"/>
      <c r="AS14" s="1"/>
      <c r="AT14" s="1"/>
      <c r="AU14" s="1"/>
      <c r="AV14" s="1"/>
      <c r="AW14" s="1"/>
      <c r="AX14" s="1"/>
      <c r="AY14" s="1"/>
      <c r="AZ14" s="1"/>
      <c r="BA14" s="1"/>
      <c r="BB14" s="1"/>
      <c r="BC14" s="1"/>
      <c r="BD14" s="1"/>
      <c r="BE14" s="1"/>
      <c r="BF14" s="269"/>
      <c r="BG14" s="274">
        <v>6994</v>
      </c>
      <c r="BH14" s="217"/>
      <c r="BI14" s="217"/>
      <c r="BJ14" s="217"/>
      <c r="BK14" s="217"/>
      <c r="BL14" s="217"/>
      <c r="BM14" s="217"/>
      <c r="BN14" s="279"/>
      <c r="BO14" s="282">
        <v>3.3</v>
      </c>
      <c r="BP14" s="282"/>
      <c r="BQ14" s="282"/>
      <c r="BR14" s="282"/>
      <c r="BS14" s="287" t="s">
        <v>204</v>
      </c>
      <c r="BT14" s="287"/>
      <c r="BU14" s="287"/>
      <c r="BV14" s="287"/>
      <c r="BW14" s="287"/>
      <c r="BX14" s="287"/>
      <c r="BY14" s="287"/>
      <c r="BZ14" s="287"/>
      <c r="CA14" s="287"/>
      <c r="CB14" s="325"/>
      <c r="CD14" s="261" t="s">
        <v>356</v>
      </c>
      <c r="CE14" s="1"/>
      <c r="CF14" s="1"/>
      <c r="CG14" s="1"/>
      <c r="CH14" s="1"/>
      <c r="CI14" s="1"/>
      <c r="CJ14" s="1"/>
      <c r="CK14" s="1"/>
      <c r="CL14" s="1"/>
      <c r="CM14" s="1"/>
      <c r="CN14" s="1"/>
      <c r="CO14" s="1"/>
      <c r="CP14" s="1"/>
      <c r="CQ14" s="269"/>
      <c r="CR14" s="274">
        <v>87891</v>
      </c>
      <c r="CS14" s="217"/>
      <c r="CT14" s="217"/>
      <c r="CU14" s="217"/>
      <c r="CV14" s="217"/>
      <c r="CW14" s="217"/>
      <c r="CX14" s="217"/>
      <c r="CY14" s="279"/>
      <c r="CZ14" s="282">
        <v>3.8</v>
      </c>
      <c r="DA14" s="282"/>
      <c r="DB14" s="282"/>
      <c r="DC14" s="282"/>
      <c r="DD14" s="288">
        <v>10939</v>
      </c>
      <c r="DE14" s="217"/>
      <c r="DF14" s="217"/>
      <c r="DG14" s="217"/>
      <c r="DH14" s="217"/>
      <c r="DI14" s="217"/>
      <c r="DJ14" s="217"/>
      <c r="DK14" s="217"/>
      <c r="DL14" s="217"/>
      <c r="DM14" s="217"/>
      <c r="DN14" s="217"/>
      <c r="DO14" s="217"/>
      <c r="DP14" s="279"/>
      <c r="DQ14" s="288">
        <v>69750</v>
      </c>
      <c r="DR14" s="217"/>
      <c r="DS14" s="217"/>
      <c r="DT14" s="217"/>
      <c r="DU14" s="217"/>
      <c r="DV14" s="217"/>
      <c r="DW14" s="217"/>
      <c r="DX14" s="217"/>
      <c r="DY14" s="217"/>
      <c r="DZ14" s="217"/>
      <c r="EA14" s="217"/>
      <c r="EB14" s="217"/>
      <c r="EC14" s="326"/>
    </row>
    <row r="15" spans="2:143" ht="11.25" customHeight="1">
      <c r="B15" s="261" t="s">
        <v>323</v>
      </c>
      <c r="C15" s="1"/>
      <c r="D15" s="1"/>
      <c r="E15" s="1"/>
      <c r="F15" s="1"/>
      <c r="G15" s="1"/>
      <c r="H15" s="1"/>
      <c r="I15" s="1"/>
      <c r="J15" s="1"/>
      <c r="K15" s="1"/>
      <c r="L15" s="1"/>
      <c r="M15" s="1"/>
      <c r="N15" s="1"/>
      <c r="O15" s="1"/>
      <c r="P15" s="1"/>
      <c r="Q15" s="269"/>
      <c r="R15" s="274" t="s">
        <v>204</v>
      </c>
      <c r="S15" s="217"/>
      <c r="T15" s="217"/>
      <c r="U15" s="217"/>
      <c r="V15" s="217"/>
      <c r="W15" s="217"/>
      <c r="X15" s="217"/>
      <c r="Y15" s="279"/>
      <c r="Z15" s="282" t="s">
        <v>204</v>
      </c>
      <c r="AA15" s="282"/>
      <c r="AB15" s="282"/>
      <c r="AC15" s="282"/>
      <c r="AD15" s="287" t="s">
        <v>204</v>
      </c>
      <c r="AE15" s="287"/>
      <c r="AF15" s="287"/>
      <c r="AG15" s="287"/>
      <c r="AH15" s="287"/>
      <c r="AI15" s="287"/>
      <c r="AJ15" s="287"/>
      <c r="AK15" s="287"/>
      <c r="AL15" s="283" t="s">
        <v>204</v>
      </c>
      <c r="AM15" s="238"/>
      <c r="AN15" s="238"/>
      <c r="AO15" s="296"/>
      <c r="AP15" s="261" t="s">
        <v>142</v>
      </c>
      <c r="AQ15" s="1"/>
      <c r="AR15" s="1"/>
      <c r="AS15" s="1"/>
      <c r="AT15" s="1"/>
      <c r="AU15" s="1"/>
      <c r="AV15" s="1"/>
      <c r="AW15" s="1"/>
      <c r="AX15" s="1"/>
      <c r="AY15" s="1"/>
      <c r="AZ15" s="1"/>
      <c r="BA15" s="1"/>
      <c r="BB15" s="1"/>
      <c r="BC15" s="1"/>
      <c r="BD15" s="1"/>
      <c r="BE15" s="1"/>
      <c r="BF15" s="269"/>
      <c r="BG15" s="274">
        <v>2019</v>
      </c>
      <c r="BH15" s="217"/>
      <c r="BI15" s="217"/>
      <c r="BJ15" s="217"/>
      <c r="BK15" s="217"/>
      <c r="BL15" s="217"/>
      <c r="BM15" s="217"/>
      <c r="BN15" s="279"/>
      <c r="BO15" s="282">
        <v>1</v>
      </c>
      <c r="BP15" s="282"/>
      <c r="BQ15" s="282"/>
      <c r="BR15" s="282"/>
      <c r="BS15" s="287" t="s">
        <v>204</v>
      </c>
      <c r="BT15" s="287"/>
      <c r="BU15" s="287"/>
      <c r="BV15" s="287"/>
      <c r="BW15" s="287"/>
      <c r="BX15" s="287"/>
      <c r="BY15" s="287"/>
      <c r="BZ15" s="287"/>
      <c r="CA15" s="287"/>
      <c r="CB15" s="325"/>
      <c r="CD15" s="261" t="s">
        <v>357</v>
      </c>
      <c r="CE15" s="1"/>
      <c r="CF15" s="1"/>
      <c r="CG15" s="1"/>
      <c r="CH15" s="1"/>
      <c r="CI15" s="1"/>
      <c r="CJ15" s="1"/>
      <c r="CK15" s="1"/>
      <c r="CL15" s="1"/>
      <c r="CM15" s="1"/>
      <c r="CN15" s="1"/>
      <c r="CO15" s="1"/>
      <c r="CP15" s="1"/>
      <c r="CQ15" s="269"/>
      <c r="CR15" s="274">
        <v>208476</v>
      </c>
      <c r="CS15" s="217"/>
      <c r="CT15" s="217"/>
      <c r="CU15" s="217"/>
      <c r="CV15" s="217"/>
      <c r="CW15" s="217"/>
      <c r="CX15" s="217"/>
      <c r="CY15" s="279"/>
      <c r="CZ15" s="282">
        <v>9</v>
      </c>
      <c r="DA15" s="282"/>
      <c r="DB15" s="282"/>
      <c r="DC15" s="282"/>
      <c r="DD15" s="288">
        <v>3486</v>
      </c>
      <c r="DE15" s="217"/>
      <c r="DF15" s="217"/>
      <c r="DG15" s="217"/>
      <c r="DH15" s="217"/>
      <c r="DI15" s="217"/>
      <c r="DJ15" s="217"/>
      <c r="DK15" s="217"/>
      <c r="DL15" s="217"/>
      <c r="DM15" s="217"/>
      <c r="DN15" s="217"/>
      <c r="DO15" s="217"/>
      <c r="DP15" s="279"/>
      <c r="DQ15" s="288">
        <v>170457</v>
      </c>
      <c r="DR15" s="217"/>
      <c r="DS15" s="217"/>
      <c r="DT15" s="217"/>
      <c r="DU15" s="217"/>
      <c r="DV15" s="217"/>
      <c r="DW15" s="217"/>
      <c r="DX15" s="217"/>
      <c r="DY15" s="217"/>
      <c r="DZ15" s="217"/>
      <c r="EA15" s="217"/>
      <c r="EB15" s="217"/>
      <c r="EC15" s="326"/>
    </row>
    <row r="16" spans="2:143" ht="11.25" customHeight="1">
      <c r="B16" s="261" t="s">
        <v>358</v>
      </c>
      <c r="C16" s="1"/>
      <c r="D16" s="1"/>
      <c r="E16" s="1"/>
      <c r="F16" s="1"/>
      <c r="G16" s="1"/>
      <c r="H16" s="1"/>
      <c r="I16" s="1"/>
      <c r="J16" s="1"/>
      <c r="K16" s="1"/>
      <c r="L16" s="1"/>
      <c r="M16" s="1"/>
      <c r="N16" s="1"/>
      <c r="O16" s="1"/>
      <c r="P16" s="1"/>
      <c r="Q16" s="269"/>
      <c r="R16" s="274">
        <v>829</v>
      </c>
      <c r="S16" s="217"/>
      <c r="T16" s="217"/>
      <c r="U16" s="217"/>
      <c r="V16" s="217"/>
      <c r="W16" s="217"/>
      <c r="X16" s="217"/>
      <c r="Y16" s="279"/>
      <c r="Z16" s="282">
        <v>0</v>
      </c>
      <c r="AA16" s="282"/>
      <c r="AB16" s="282"/>
      <c r="AC16" s="282"/>
      <c r="AD16" s="287">
        <v>829</v>
      </c>
      <c r="AE16" s="287"/>
      <c r="AF16" s="287"/>
      <c r="AG16" s="287"/>
      <c r="AH16" s="287"/>
      <c r="AI16" s="287"/>
      <c r="AJ16" s="287"/>
      <c r="AK16" s="287"/>
      <c r="AL16" s="283">
        <v>0.1</v>
      </c>
      <c r="AM16" s="238"/>
      <c r="AN16" s="238"/>
      <c r="AO16" s="296"/>
      <c r="AP16" s="261" t="s">
        <v>359</v>
      </c>
      <c r="AQ16" s="1"/>
      <c r="AR16" s="1"/>
      <c r="AS16" s="1"/>
      <c r="AT16" s="1"/>
      <c r="AU16" s="1"/>
      <c r="AV16" s="1"/>
      <c r="AW16" s="1"/>
      <c r="AX16" s="1"/>
      <c r="AY16" s="1"/>
      <c r="AZ16" s="1"/>
      <c r="BA16" s="1"/>
      <c r="BB16" s="1"/>
      <c r="BC16" s="1"/>
      <c r="BD16" s="1"/>
      <c r="BE16" s="1"/>
      <c r="BF16" s="269"/>
      <c r="BG16" s="274" t="s">
        <v>204</v>
      </c>
      <c r="BH16" s="217"/>
      <c r="BI16" s="217"/>
      <c r="BJ16" s="217"/>
      <c r="BK16" s="217"/>
      <c r="BL16" s="217"/>
      <c r="BM16" s="217"/>
      <c r="BN16" s="279"/>
      <c r="BO16" s="282" t="s">
        <v>204</v>
      </c>
      <c r="BP16" s="282"/>
      <c r="BQ16" s="282"/>
      <c r="BR16" s="282"/>
      <c r="BS16" s="287" t="s">
        <v>204</v>
      </c>
      <c r="BT16" s="287"/>
      <c r="BU16" s="287"/>
      <c r="BV16" s="287"/>
      <c r="BW16" s="287"/>
      <c r="BX16" s="287"/>
      <c r="BY16" s="287"/>
      <c r="BZ16" s="287"/>
      <c r="CA16" s="287"/>
      <c r="CB16" s="325"/>
      <c r="CD16" s="261" t="s">
        <v>360</v>
      </c>
      <c r="CE16" s="1"/>
      <c r="CF16" s="1"/>
      <c r="CG16" s="1"/>
      <c r="CH16" s="1"/>
      <c r="CI16" s="1"/>
      <c r="CJ16" s="1"/>
      <c r="CK16" s="1"/>
      <c r="CL16" s="1"/>
      <c r="CM16" s="1"/>
      <c r="CN16" s="1"/>
      <c r="CO16" s="1"/>
      <c r="CP16" s="1"/>
      <c r="CQ16" s="269"/>
      <c r="CR16" s="274">
        <v>26537</v>
      </c>
      <c r="CS16" s="217"/>
      <c r="CT16" s="217"/>
      <c r="CU16" s="217"/>
      <c r="CV16" s="217"/>
      <c r="CW16" s="217"/>
      <c r="CX16" s="217"/>
      <c r="CY16" s="279"/>
      <c r="CZ16" s="282">
        <v>1.1000000000000001</v>
      </c>
      <c r="DA16" s="282"/>
      <c r="DB16" s="282"/>
      <c r="DC16" s="282"/>
      <c r="DD16" s="288" t="s">
        <v>204</v>
      </c>
      <c r="DE16" s="217"/>
      <c r="DF16" s="217"/>
      <c r="DG16" s="217"/>
      <c r="DH16" s="217"/>
      <c r="DI16" s="217"/>
      <c r="DJ16" s="217"/>
      <c r="DK16" s="217"/>
      <c r="DL16" s="217"/>
      <c r="DM16" s="217"/>
      <c r="DN16" s="217"/>
      <c r="DO16" s="217"/>
      <c r="DP16" s="279"/>
      <c r="DQ16" s="288">
        <v>1443</v>
      </c>
      <c r="DR16" s="217"/>
      <c r="DS16" s="217"/>
      <c r="DT16" s="217"/>
      <c r="DU16" s="217"/>
      <c r="DV16" s="217"/>
      <c r="DW16" s="217"/>
      <c r="DX16" s="217"/>
      <c r="DY16" s="217"/>
      <c r="DZ16" s="217"/>
      <c r="EA16" s="217"/>
      <c r="EB16" s="217"/>
      <c r="EC16" s="326"/>
    </row>
    <row r="17" spans="2:133" ht="11.25" customHeight="1">
      <c r="B17" s="261" t="s">
        <v>361</v>
      </c>
      <c r="C17" s="1"/>
      <c r="D17" s="1"/>
      <c r="E17" s="1"/>
      <c r="F17" s="1"/>
      <c r="G17" s="1"/>
      <c r="H17" s="1"/>
      <c r="I17" s="1"/>
      <c r="J17" s="1"/>
      <c r="K17" s="1"/>
      <c r="L17" s="1"/>
      <c r="M17" s="1"/>
      <c r="N17" s="1"/>
      <c r="O17" s="1"/>
      <c r="P17" s="1"/>
      <c r="Q17" s="269"/>
      <c r="R17" s="274">
        <v>1867</v>
      </c>
      <c r="S17" s="217"/>
      <c r="T17" s="217"/>
      <c r="U17" s="217"/>
      <c r="V17" s="217"/>
      <c r="W17" s="217"/>
      <c r="X17" s="217"/>
      <c r="Y17" s="279"/>
      <c r="Z17" s="282">
        <v>0.1</v>
      </c>
      <c r="AA17" s="282"/>
      <c r="AB17" s="282"/>
      <c r="AC17" s="282"/>
      <c r="AD17" s="287">
        <v>1867</v>
      </c>
      <c r="AE17" s="287"/>
      <c r="AF17" s="287"/>
      <c r="AG17" s="287"/>
      <c r="AH17" s="287"/>
      <c r="AI17" s="287"/>
      <c r="AJ17" s="287"/>
      <c r="AK17" s="287"/>
      <c r="AL17" s="283">
        <v>0.1</v>
      </c>
      <c r="AM17" s="238"/>
      <c r="AN17" s="238"/>
      <c r="AO17" s="296"/>
      <c r="AP17" s="261" t="s">
        <v>362</v>
      </c>
      <c r="AQ17" s="1"/>
      <c r="AR17" s="1"/>
      <c r="AS17" s="1"/>
      <c r="AT17" s="1"/>
      <c r="AU17" s="1"/>
      <c r="AV17" s="1"/>
      <c r="AW17" s="1"/>
      <c r="AX17" s="1"/>
      <c r="AY17" s="1"/>
      <c r="AZ17" s="1"/>
      <c r="BA17" s="1"/>
      <c r="BB17" s="1"/>
      <c r="BC17" s="1"/>
      <c r="BD17" s="1"/>
      <c r="BE17" s="1"/>
      <c r="BF17" s="269"/>
      <c r="BG17" s="274" t="s">
        <v>204</v>
      </c>
      <c r="BH17" s="217"/>
      <c r="BI17" s="217"/>
      <c r="BJ17" s="217"/>
      <c r="BK17" s="217"/>
      <c r="BL17" s="217"/>
      <c r="BM17" s="217"/>
      <c r="BN17" s="279"/>
      <c r="BO17" s="282" t="s">
        <v>204</v>
      </c>
      <c r="BP17" s="282"/>
      <c r="BQ17" s="282"/>
      <c r="BR17" s="282"/>
      <c r="BS17" s="287" t="s">
        <v>204</v>
      </c>
      <c r="BT17" s="287"/>
      <c r="BU17" s="287"/>
      <c r="BV17" s="287"/>
      <c r="BW17" s="287"/>
      <c r="BX17" s="287"/>
      <c r="BY17" s="287"/>
      <c r="BZ17" s="287"/>
      <c r="CA17" s="287"/>
      <c r="CB17" s="325"/>
      <c r="CD17" s="261" t="s">
        <v>364</v>
      </c>
      <c r="CE17" s="1"/>
      <c r="CF17" s="1"/>
      <c r="CG17" s="1"/>
      <c r="CH17" s="1"/>
      <c r="CI17" s="1"/>
      <c r="CJ17" s="1"/>
      <c r="CK17" s="1"/>
      <c r="CL17" s="1"/>
      <c r="CM17" s="1"/>
      <c r="CN17" s="1"/>
      <c r="CO17" s="1"/>
      <c r="CP17" s="1"/>
      <c r="CQ17" s="269"/>
      <c r="CR17" s="274">
        <v>177384</v>
      </c>
      <c r="CS17" s="217"/>
      <c r="CT17" s="217"/>
      <c r="CU17" s="217"/>
      <c r="CV17" s="217"/>
      <c r="CW17" s="217"/>
      <c r="CX17" s="217"/>
      <c r="CY17" s="279"/>
      <c r="CZ17" s="282">
        <v>7.7</v>
      </c>
      <c r="DA17" s="282"/>
      <c r="DB17" s="282"/>
      <c r="DC17" s="282"/>
      <c r="DD17" s="288" t="s">
        <v>204</v>
      </c>
      <c r="DE17" s="217"/>
      <c r="DF17" s="217"/>
      <c r="DG17" s="217"/>
      <c r="DH17" s="217"/>
      <c r="DI17" s="217"/>
      <c r="DJ17" s="217"/>
      <c r="DK17" s="217"/>
      <c r="DL17" s="217"/>
      <c r="DM17" s="217"/>
      <c r="DN17" s="217"/>
      <c r="DO17" s="217"/>
      <c r="DP17" s="279"/>
      <c r="DQ17" s="288">
        <v>177384</v>
      </c>
      <c r="DR17" s="217"/>
      <c r="DS17" s="217"/>
      <c r="DT17" s="217"/>
      <c r="DU17" s="217"/>
      <c r="DV17" s="217"/>
      <c r="DW17" s="217"/>
      <c r="DX17" s="217"/>
      <c r="DY17" s="217"/>
      <c r="DZ17" s="217"/>
      <c r="EA17" s="217"/>
      <c r="EB17" s="217"/>
      <c r="EC17" s="326"/>
    </row>
    <row r="18" spans="2:133" ht="11.25" customHeight="1">
      <c r="B18" s="261" t="s">
        <v>365</v>
      </c>
      <c r="C18" s="1"/>
      <c r="D18" s="1"/>
      <c r="E18" s="1"/>
      <c r="F18" s="1"/>
      <c r="G18" s="1"/>
      <c r="H18" s="1"/>
      <c r="I18" s="1"/>
      <c r="J18" s="1"/>
      <c r="K18" s="1"/>
      <c r="L18" s="1"/>
      <c r="M18" s="1"/>
      <c r="N18" s="1"/>
      <c r="O18" s="1"/>
      <c r="P18" s="1"/>
      <c r="Q18" s="269"/>
      <c r="R18" s="274">
        <v>1782</v>
      </c>
      <c r="S18" s="217"/>
      <c r="T18" s="217"/>
      <c r="U18" s="217"/>
      <c r="V18" s="217"/>
      <c r="W18" s="217"/>
      <c r="X18" s="217"/>
      <c r="Y18" s="279"/>
      <c r="Z18" s="282">
        <v>0.1</v>
      </c>
      <c r="AA18" s="282"/>
      <c r="AB18" s="282"/>
      <c r="AC18" s="282"/>
      <c r="AD18" s="287">
        <v>1782</v>
      </c>
      <c r="AE18" s="287"/>
      <c r="AF18" s="287"/>
      <c r="AG18" s="287"/>
      <c r="AH18" s="287"/>
      <c r="AI18" s="287"/>
      <c r="AJ18" s="287"/>
      <c r="AK18" s="287"/>
      <c r="AL18" s="283">
        <v>0.1</v>
      </c>
      <c r="AM18" s="238"/>
      <c r="AN18" s="238"/>
      <c r="AO18" s="296"/>
      <c r="AP18" s="261" t="s">
        <v>108</v>
      </c>
      <c r="AQ18" s="1"/>
      <c r="AR18" s="1"/>
      <c r="AS18" s="1"/>
      <c r="AT18" s="1"/>
      <c r="AU18" s="1"/>
      <c r="AV18" s="1"/>
      <c r="AW18" s="1"/>
      <c r="AX18" s="1"/>
      <c r="AY18" s="1"/>
      <c r="AZ18" s="1"/>
      <c r="BA18" s="1"/>
      <c r="BB18" s="1"/>
      <c r="BC18" s="1"/>
      <c r="BD18" s="1"/>
      <c r="BE18" s="1"/>
      <c r="BF18" s="269"/>
      <c r="BG18" s="274" t="s">
        <v>204</v>
      </c>
      <c r="BH18" s="217"/>
      <c r="BI18" s="217"/>
      <c r="BJ18" s="217"/>
      <c r="BK18" s="217"/>
      <c r="BL18" s="217"/>
      <c r="BM18" s="217"/>
      <c r="BN18" s="279"/>
      <c r="BO18" s="282" t="s">
        <v>204</v>
      </c>
      <c r="BP18" s="282"/>
      <c r="BQ18" s="282"/>
      <c r="BR18" s="282"/>
      <c r="BS18" s="287" t="s">
        <v>204</v>
      </c>
      <c r="BT18" s="287"/>
      <c r="BU18" s="287"/>
      <c r="BV18" s="287"/>
      <c r="BW18" s="287"/>
      <c r="BX18" s="287"/>
      <c r="BY18" s="287"/>
      <c r="BZ18" s="287"/>
      <c r="CA18" s="287"/>
      <c r="CB18" s="325"/>
      <c r="CD18" s="261" t="s">
        <v>366</v>
      </c>
      <c r="CE18" s="1"/>
      <c r="CF18" s="1"/>
      <c r="CG18" s="1"/>
      <c r="CH18" s="1"/>
      <c r="CI18" s="1"/>
      <c r="CJ18" s="1"/>
      <c r="CK18" s="1"/>
      <c r="CL18" s="1"/>
      <c r="CM18" s="1"/>
      <c r="CN18" s="1"/>
      <c r="CO18" s="1"/>
      <c r="CP18" s="1"/>
      <c r="CQ18" s="269"/>
      <c r="CR18" s="274" t="s">
        <v>204</v>
      </c>
      <c r="CS18" s="217"/>
      <c r="CT18" s="217"/>
      <c r="CU18" s="217"/>
      <c r="CV18" s="217"/>
      <c r="CW18" s="217"/>
      <c r="CX18" s="217"/>
      <c r="CY18" s="279"/>
      <c r="CZ18" s="282" t="s">
        <v>204</v>
      </c>
      <c r="DA18" s="282"/>
      <c r="DB18" s="282"/>
      <c r="DC18" s="282"/>
      <c r="DD18" s="288" t="s">
        <v>204</v>
      </c>
      <c r="DE18" s="217"/>
      <c r="DF18" s="217"/>
      <c r="DG18" s="217"/>
      <c r="DH18" s="217"/>
      <c r="DI18" s="217"/>
      <c r="DJ18" s="217"/>
      <c r="DK18" s="217"/>
      <c r="DL18" s="217"/>
      <c r="DM18" s="217"/>
      <c r="DN18" s="217"/>
      <c r="DO18" s="217"/>
      <c r="DP18" s="279"/>
      <c r="DQ18" s="288" t="s">
        <v>204</v>
      </c>
      <c r="DR18" s="217"/>
      <c r="DS18" s="217"/>
      <c r="DT18" s="217"/>
      <c r="DU18" s="217"/>
      <c r="DV18" s="217"/>
      <c r="DW18" s="217"/>
      <c r="DX18" s="217"/>
      <c r="DY18" s="217"/>
      <c r="DZ18" s="217"/>
      <c r="EA18" s="217"/>
      <c r="EB18" s="217"/>
      <c r="EC18" s="326"/>
    </row>
    <row r="19" spans="2:133" ht="11.25" customHeight="1">
      <c r="B19" s="261" t="s">
        <v>367</v>
      </c>
      <c r="C19" s="1"/>
      <c r="D19" s="1"/>
      <c r="E19" s="1"/>
      <c r="F19" s="1"/>
      <c r="G19" s="1"/>
      <c r="H19" s="1"/>
      <c r="I19" s="1"/>
      <c r="J19" s="1"/>
      <c r="K19" s="1"/>
      <c r="L19" s="1"/>
      <c r="M19" s="1"/>
      <c r="N19" s="1"/>
      <c r="O19" s="1"/>
      <c r="P19" s="1"/>
      <c r="Q19" s="269"/>
      <c r="R19" s="274">
        <v>430</v>
      </c>
      <c r="S19" s="217"/>
      <c r="T19" s="217"/>
      <c r="U19" s="217"/>
      <c r="V19" s="217"/>
      <c r="W19" s="217"/>
      <c r="X19" s="217"/>
      <c r="Y19" s="279"/>
      <c r="Z19" s="282">
        <v>0</v>
      </c>
      <c r="AA19" s="282"/>
      <c r="AB19" s="282"/>
      <c r="AC19" s="282"/>
      <c r="AD19" s="287">
        <v>430</v>
      </c>
      <c r="AE19" s="287"/>
      <c r="AF19" s="287"/>
      <c r="AG19" s="287"/>
      <c r="AH19" s="287"/>
      <c r="AI19" s="287"/>
      <c r="AJ19" s="287"/>
      <c r="AK19" s="287"/>
      <c r="AL19" s="283">
        <v>0</v>
      </c>
      <c r="AM19" s="238"/>
      <c r="AN19" s="238"/>
      <c r="AO19" s="296"/>
      <c r="AP19" s="261" t="s">
        <v>255</v>
      </c>
      <c r="AQ19" s="1"/>
      <c r="AR19" s="1"/>
      <c r="AS19" s="1"/>
      <c r="AT19" s="1"/>
      <c r="AU19" s="1"/>
      <c r="AV19" s="1"/>
      <c r="AW19" s="1"/>
      <c r="AX19" s="1"/>
      <c r="AY19" s="1"/>
      <c r="AZ19" s="1"/>
      <c r="BA19" s="1"/>
      <c r="BB19" s="1"/>
      <c r="BC19" s="1"/>
      <c r="BD19" s="1"/>
      <c r="BE19" s="1"/>
      <c r="BF19" s="269"/>
      <c r="BG19" s="274">
        <v>1267</v>
      </c>
      <c r="BH19" s="217"/>
      <c r="BI19" s="217"/>
      <c r="BJ19" s="217"/>
      <c r="BK19" s="217"/>
      <c r="BL19" s="217"/>
      <c r="BM19" s="217"/>
      <c r="BN19" s="279"/>
      <c r="BO19" s="282">
        <v>0.6</v>
      </c>
      <c r="BP19" s="282"/>
      <c r="BQ19" s="282"/>
      <c r="BR19" s="282"/>
      <c r="BS19" s="287" t="s">
        <v>204</v>
      </c>
      <c r="BT19" s="287"/>
      <c r="BU19" s="287"/>
      <c r="BV19" s="287"/>
      <c r="BW19" s="287"/>
      <c r="BX19" s="287"/>
      <c r="BY19" s="287"/>
      <c r="BZ19" s="287"/>
      <c r="CA19" s="287"/>
      <c r="CB19" s="325"/>
      <c r="CD19" s="261" t="s">
        <v>368</v>
      </c>
      <c r="CE19" s="1"/>
      <c r="CF19" s="1"/>
      <c r="CG19" s="1"/>
      <c r="CH19" s="1"/>
      <c r="CI19" s="1"/>
      <c r="CJ19" s="1"/>
      <c r="CK19" s="1"/>
      <c r="CL19" s="1"/>
      <c r="CM19" s="1"/>
      <c r="CN19" s="1"/>
      <c r="CO19" s="1"/>
      <c r="CP19" s="1"/>
      <c r="CQ19" s="269"/>
      <c r="CR19" s="274" t="s">
        <v>204</v>
      </c>
      <c r="CS19" s="217"/>
      <c r="CT19" s="217"/>
      <c r="CU19" s="217"/>
      <c r="CV19" s="217"/>
      <c r="CW19" s="217"/>
      <c r="CX19" s="217"/>
      <c r="CY19" s="279"/>
      <c r="CZ19" s="282" t="s">
        <v>204</v>
      </c>
      <c r="DA19" s="282"/>
      <c r="DB19" s="282"/>
      <c r="DC19" s="282"/>
      <c r="DD19" s="288" t="s">
        <v>204</v>
      </c>
      <c r="DE19" s="217"/>
      <c r="DF19" s="217"/>
      <c r="DG19" s="217"/>
      <c r="DH19" s="217"/>
      <c r="DI19" s="217"/>
      <c r="DJ19" s="217"/>
      <c r="DK19" s="217"/>
      <c r="DL19" s="217"/>
      <c r="DM19" s="217"/>
      <c r="DN19" s="217"/>
      <c r="DO19" s="217"/>
      <c r="DP19" s="279"/>
      <c r="DQ19" s="288" t="s">
        <v>204</v>
      </c>
      <c r="DR19" s="217"/>
      <c r="DS19" s="217"/>
      <c r="DT19" s="217"/>
      <c r="DU19" s="217"/>
      <c r="DV19" s="217"/>
      <c r="DW19" s="217"/>
      <c r="DX19" s="217"/>
      <c r="DY19" s="217"/>
      <c r="DZ19" s="217"/>
      <c r="EA19" s="217"/>
      <c r="EB19" s="217"/>
      <c r="EC19" s="326"/>
    </row>
    <row r="20" spans="2:133" ht="11.25" customHeight="1">
      <c r="B20" s="261" t="s">
        <v>84</v>
      </c>
      <c r="C20" s="1"/>
      <c r="D20" s="1"/>
      <c r="E20" s="1"/>
      <c r="F20" s="1"/>
      <c r="G20" s="1"/>
      <c r="H20" s="1"/>
      <c r="I20" s="1"/>
      <c r="J20" s="1"/>
      <c r="K20" s="1"/>
      <c r="L20" s="1"/>
      <c r="M20" s="1"/>
      <c r="N20" s="1"/>
      <c r="O20" s="1"/>
      <c r="P20" s="1"/>
      <c r="Q20" s="269"/>
      <c r="R20" s="274">
        <v>269</v>
      </c>
      <c r="S20" s="217"/>
      <c r="T20" s="217"/>
      <c r="U20" s="217"/>
      <c r="V20" s="217"/>
      <c r="W20" s="217"/>
      <c r="X20" s="217"/>
      <c r="Y20" s="279"/>
      <c r="Z20" s="282">
        <v>0</v>
      </c>
      <c r="AA20" s="282"/>
      <c r="AB20" s="282"/>
      <c r="AC20" s="282"/>
      <c r="AD20" s="287">
        <v>269</v>
      </c>
      <c r="AE20" s="287"/>
      <c r="AF20" s="287"/>
      <c r="AG20" s="287"/>
      <c r="AH20" s="287"/>
      <c r="AI20" s="287"/>
      <c r="AJ20" s="287"/>
      <c r="AK20" s="287"/>
      <c r="AL20" s="283">
        <v>0</v>
      </c>
      <c r="AM20" s="238"/>
      <c r="AN20" s="238"/>
      <c r="AO20" s="296"/>
      <c r="AP20" s="261" t="s">
        <v>369</v>
      </c>
      <c r="AQ20" s="1"/>
      <c r="AR20" s="1"/>
      <c r="AS20" s="1"/>
      <c r="AT20" s="1"/>
      <c r="AU20" s="1"/>
      <c r="AV20" s="1"/>
      <c r="AW20" s="1"/>
      <c r="AX20" s="1"/>
      <c r="AY20" s="1"/>
      <c r="AZ20" s="1"/>
      <c r="BA20" s="1"/>
      <c r="BB20" s="1"/>
      <c r="BC20" s="1"/>
      <c r="BD20" s="1"/>
      <c r="BE20" s="1"/>
      <c r="BF20" s="269"/>
      <c r="BG20" s="274">
        <v>1267</v>
      </c>
      <c r="BH20" s="217"/>
      <c r="BI20" s="217"/>
      <c r="BJ20" s="217"/>
      <c r="BK20" s="217"/>
      <c r="BL20" s="217"/>
      <c r="BM20" s="217"/>
      <c r="BN20" s="279"/>
      <c r="BO20" s="282">
        <v>0.6</v>
      </c>
      <c r="BP20" s="282"/>
      <c r="BQ20" s="282"/>
      <c r="BR20" s="282"/>
      <c r="BS20" s="287" t="s">
        <v>204</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2312281</v>
      </c>
      <c r="CS20" s="217"/>
      <c r="CT20" s="217"/>
      <c r="CU20" s="217"/>
      <c r="CV20" s="217"/>
      <c r="CW20" s="217"/>
      <c r="CX20" s="217"/>
      <c r="CY20" s="279"/>
      <c r="CZ20" s="282">
        <v>100</v>
      </c>
      <c r="DA20" s="282"/>
      <c r="DB20" s="282"/>
      <c r="DC20" s="282"/>
      <c r="DD20" s="288">
        <v>436721</v>
      </c>
      <c r="DE20" s="217"/>
      <c r="DF20" s="217"/>
      <c r="DG20" s="217"/>
      <c r="DH20" s="217"/>
      <c r="DI20" s="217"/>
      <c r="DJ20" s="217"/>
      <c r="DK20" s="217"/>
      <c r="DL20" s="217"/>
      <c r="DM20" s="217"/>
      <c r="DN20" s="217"/>
      <c r="DO20" s="217"/>
      <c r="DP20" s="279"/>
      <c r="DQ20" s="288">
        <v>1479699</v>
      </c>
      <c r="DR20" s="217"/>
      <c r="DS20" s="217"/>
      <c r="DT20" s="217"/>
      <c r="DU20" s="217"/>
      <c r="DV20" s="217"/>
      <c r="DW20" s="217"/>
      <c r="DX20" s="217"/>
      <c r="DY20" s="217"/>
      <c r="DZ20" s="217"/>
      <c r="EA20" s="217"/>
      <c r="EB20" s="217"/>
      <c r="EC20" s="326"/>
    </row>
    <row r="21" spans="2:133" ht="11.25" customHeight="1">
      <c r="B21" s="261" t="s">
        <v>371</v>
      </c>
      <c r="C21" s="1"/>
      <c r="D21" s="1"/>
      <c r="E21" s="1"/>
      <c r="F21" s="1"/>
      <c r="G21" s="1"/>
      <c r="H21" s="1"/>
      <c r="I21" s="1"/>
      <c r="J21" s="1"/>
      <c r="K21" s="1"/>
      <c r="L21" s="1"/>
      <c r="M21" s="1"/>
      <c r="N21" s="1"/>
      <c r="O21" s="1"/>
      <c r="P21" s="1"/>
      <c r="Q21" s="269"/>
      <c r="R21" s="274">
        <v>71</v>
      </c>
      <c r="S21" s="217"/>
      <c r="T21" s="217"/>
      <c r="U21" s="217"/>
      <c r="V21" s="217"/>
      <c r="W21" s="217"/>
      <c r="X21" s="217"/>
      <c r="Y21" s="279"/>
      <c r="Z21" s="282">
        <v>0</v>
      </c>
      <c r="AA21" s="282"/>
      <c r="AB21" s="282"/>
      <c r="AC21" s="282"/>
      <c r="AD21" s="287">
        <v>71</v>
      </c>
      <c r="AE21" s="287"/>
      <c r="AF21" s="287"/>
      <c r="AG21" s="287"/>
      <c r="AH21" s="287"/>
      <c r="AI21" s="287"/>
      <c r="AJ21" s="287"/>
      <c r="AK21" s="287"/>
      <c r="AL21" s="283">
        <v>0</v>
      </c>
      <c r="AM21" s="238"/>
      <c r="AN21" s="238"/>
      <c r="AO21" s="296"/>
      <c r="AP21" s="261" t="s">
        <v>372</v>
      </c>
      <c r="AQ21" s="300"/>
      <c r="AR21" s="300"/>
      <c r="AS21" s="300"/>
      <c r="AT21" s="300"/>
      <c r="AU21" s="300"/>
      <c r="AV21" s="300"/>
      <c r="AW21" s="300"/>
      <c r="AX21" s="300"/>
      <c r="AY21" s="300"/>
      <c r="AZ21" s="300"/>
      <c r="BA21" s="300"/>
      <c r="BB21" s="300"/>
      <c r="BC21" s="300"/>
      <c r="BD21" s="300"/>
      <c r="BE21" s="300"/>
      <c r="BF21" s="314"/>
      <c r="BG21" s="274">
        <v>1267</v>
      </c>
      <c r="BH21" s="217"/>
      <c r="BI21" s="217"/>
      <c r="BJ21" s="217"/>
      <c r="BK21" s="217"/>
      <c r="BL21" s="217"/>
      <c r="BM21" s="217"/>
      <c r="BN21" s="279"/>
      <c r="BO21" s="282">
        <v>0.6</v>
      </c>
      <c r="BP21" s="282"/>
      <c r="BQ21" s="282"/>
      <c r="BR21" s="282"/>
      <c r="BS21" s="287" t="s">
        <v>204</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2" t="s">
        <v>150</v>
      </c>
      <c r="C22" s="266"/>
      <c r="D22" s="266"/>
      <c r="E22" s="266"/>
      <c r="F22" s="266"/>
      <c r="G22" s="266"/>
      <c r="H22" s="266"/>
      <c r="I22" s="266"/>
      <c r="J22" s="266"/>
      <c r="K22" s="266"/>
      <c r="L22" s="266"/>
      <c r="M22" s="266"/>
      <c r="N22" s="266"/>
      <c r="O22" s="266"/>
      <c r="P22" s="266"/>
      <c r="Q22" s="270"/>
      <c r="R22" s="274">
        <v>1012</v>
      </c>
      <c r="S22" s="217"/>
      <c r="T22" s="217"/>
      <c r="U22" s="217"/>
      <c r="V22" s="217"/>
      <c r="W22" s="217"/>
      <c r="X22" s="217"/>
      <c r="Y22" s="279"/>
      <c r="Z22" s="282">
        <v>0</v>
      </c>
      <c r="AA22" s="282"/>
      <c r="AB22" s="282"/>
      <c r="AC22" s="282"/>
      <c r="AD22" s="287" t="s">
        <v>204</v>
      </c>
      <c r="AE22" s="287"/>
      <c r="AF22" s="287"/>
      <c r="AG22" s="287"/>
      <c r="AH22" s="287"/>
      <c r="AI22" s="287"/>
      <c r="AJ22" s="287"/>
      <c r="AK22" s="287"/>
      <c r="AL22" s="283" t="s">
        <v>204</v>
      </c>
      <c r="AM22" s="238"/>
      <c r="AN22" s="238"/>
      <c r="AO22" s="296"/>
      <c r="AP22" s="261" t="s">
        <v>374</v>
      </c>
      <c r="AQ22" s="300"/>
      <c r="AR22" s="300"/>
      <c r="AS22" s="300"/>
      <c r="AT22" s="300"/>
      <c r="AU22" s="300"/>
      <c r="AV22" s="300"/>
      <c r="AW22" s="300"/>
      <c r="AX22" s="300"/>
      <c r="AY22" s="300"/>
      <c r="AZ22" s="300"/>
      <c r="BA22" s="300"/>
      <c r="BB22" s="300"/>
      <c r="BC22" s="300"/>
      <c r="BD22" s="300"/>
      <c r="BE22" s="300"/>
      <c r="BF22" s="314"/>
      <c r="BG22" s="274" t="s">
        <v>204</v>
      </c>
      <c r="BH22" s="217"/>
      <c r="BI22" s="217"/>
      <c r="BJ22" s="217"/>
      <c r="BK22" s="217"/>
      <c r="BL22" s="217"/>
      <c r="BM22" s="217"/>
      <c r="BN22" s="279"/>
      <c r="BO22" s="282" t="s">
        <v>204</v>
      </c>
      <c r="BP22" s="282"/>
      <c r="BQ22" s="282"/>
      <c r="BR22" s="282"/>
      <c r="BS22" s="287" t="s">
        <v>204</v>
      </c>
      <c r="BT22" s="287"/>
      <c r="BU22" s="287"/>
      <c r="BV22" s="287"/>
      <c r="BW22" s="287"/>
      <c r="BX22" s="287"/>
      <c r="BY22" s="287"/>
      <c r="BZ22" s="287"/>
      <c r="CA22" s="287"/>
      <c r="CB22" s="325"/>
      <c r="CD22" s="182"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346</v>
      </c>
      <c r="C23" s="1"/>
      <c r="D23" s="1"/>
      <c r="E23" s="1"/>
      <c r="F23" s="1"/>
      <c r="G23" s="1"/>
      <c r="H23" s="1"/>
      <c r="I23" s="1"/>
      <c r="J23" s="1"/>
      <c r="K23" s="1"/>
      <c r="L23" s="1"/>
      <c r="M23" s="1"/>
      <c r="N23" s="1"/>
      <c r="O23" s="1"/>
      <c r="P23" s="1"/>
      <c r="Q23" s="269"/>
      <c r="R23" s="274">
        <v>1200848</v>
      </c>
      <c r="S23" s="217"/>
      <c r="T23" s="217"/>
      <c r="U23" s="217"/>
      <c r="V23" s="217"/>
      <c r="W23" s="217"/>
      <c r="X23" s="217"/>
      <c r="Y23" s="279"/>
      <c r="Z23" s="282">
        <v>47.8</v>
      </c>
      <c r="AA23" s="282"/>
      <c r="AB23" s="282"/>
      <c r="AC23" s="282"/>
      <c r="AD23" s="287">
        <v>982383</v>
      </c>
      <c r="AE23" s="287"/>
      <c r="AF23" s="287"/>
      <c r="AG23" s="287"/>
      <c r="AH23" s="287"/>
      <c r="AI23" s="287"/>
      <c r="AJ23" s="287"/>
      <c r="AK23" s="287"/>
      <c r="AL23" s="283">
        <v>76.3</v>
      </c>
      <c r="AM23" s="238"/>
      <c r="AN23" s="238"/>
      <c r="AO23" s="296"/>
      <c r="AP23" s="261" t="s">
        <v>62</v>
      </c>
      <c r="AQ23" s="300"/>
      <c r="AR23" s="300"/>
      <c r="AS23" s="300"/>
      <c r="AT23" s="300"/>
      <c r="AU23" s="300"/>
      <c r="AV23" s="300"/>
      <c r="AW23" s="300"/>
      <c r="AX23" s="300"/>
      <c r="AY23" s="300"/>
      <c r="AZ23" s="300"/>
      <c r="BA23" s="300"/>
      <c r="BB23" s="300"/>
      <c r="BC23" s="300"/>
      <c r="BD23" s="300"/>
      <c r="BE23" s="300"/>
      <c r="BF23" s="314"/>
      <c r="BG23" s="274" t="s">
        <v>204</v>
      </c>
      <c r="BH23" s="217"/>
      <c r="BI23" s="217"/>
      <c r="BJ23" s="217"/>
      <c r="BK23" s="217"/>
      <c r="BL23" s="217"/>
      <c r="BM23" s="217"/>
      <c r="BN23" s="279"/>
      <c r="BO23" s="282" t="s">
        <v>204</v>
      </c>
      <c r="BP23" s="282"/>
      <c r="BQ23" s="282"/>
      <c r="BR23" s="282"/>
      <c r="BS23" s="287" t="s">
        <v>204</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292</v>
      </c>
      <c r="CS23" s="139"/>
      <c r="CT23" s="139"/>
      <c r="CU23" s="139"/>
      <c r="CV23" s="139"/>
      <c r="CW23" s="139"/>
      <c r="CX23" s="139"/>
      <c r="CY23" s="144"/>
      <c r="CZ23" s="182" t="s">
        <v>377</v>
      </c>
      <c r="DA23" s="139"/>
      <c r="DB23" s="139"/>
      <c r="DC23" s="144"/>
      <c r="DD23" s="182" t="s">
        <v>304</v>
      </c>
      <c r="DE23" s="139"/>
      <c r="DF23" s="139"/>
      <c r="DG23" s="139"/>
      <c r="DH23" s="139"/>
      <c r="DI23" s="139"/>
      <c r="DJ23" s="139"/>
      <c r="DK23" s="144"/>
      <c r="DL23" s="344" t="s">
        <v>379</v>
      </c>
      <c r="DM23" s="347"/>
      <c r="DN23" s="347"/>
      <c r="DO23" s="347"/>
      <c r="DP23" s="347"/>
      <c r="DQ23" s="347"/>
      <c r="DR23" s="347"/>
      <c r="DS23" s="347"/>
      <c r="DT23" s="347"/>
      <c r="DU23" s="347"/>
      <c r="DV23" s="351"/>
      <c r="DW23" s="182" t="s">
        <v>380</v>
      </c>
      <c r="DX23" s="139"/>
      <c r="DY23" s="139"/>
      <c r="DZ23" s="139"/>
      <c r="EA23" s="139"/>
      <c r="EB23" s="139"/>
      <c r="EC23" s="144"/>
    </row>
    <row r="24" spans="2:133" ht="11.25" customHeight="1">
      <c r="B24" s="261" t="s">
        <v>301</v>
      </c>
      <c r="C24" s="1"/>
      <c r="D24" s="1"/>
      <c r="E24" s="1"/>
      <c r="F24" s="1"/>
      <c r="G24" s="1"/>
      <c r="H24" s="1"/>
      <c r="I24" s="1"/>
      <c r="J24" s="1"/>
      <c r="K24" s="1"/>
      <c r="L24" s="1"/>
      <c r="M24" s="1"/>
      <c r="N24" s="1"/>
      <c r="O24" s="1"/>
      <c r="P24" s="1"/>
      <c r="Q24" s="269"/>
      <c r="R24" s="274">
        <v>982383</v>
      </c>
      <c r="S24" s="217"/>
      <c r="T24" s="217"/>
      <c r="U24" s="217"/>
      <c r="V24" s="217"/>
      <c r="W24" s="217"/>
      <c r="X24" s="217"/>
      <c r="Y24" s="279"/>
      <c r="Z24" s="282">
        <v>39.1</v>
      </c>
      <c r="AA24" s="282"/>
      <c r="AB24" s="282"/>
      <c r="AC24" s="282"/>
      <c r="AD24" s="287">
        <v>982383</v>
      </c>
      <c r="AE24" s="287"/>
      <c r="AF24" s="287"/>
      <c r="AG24" s="287"/>
      <c r="AH24" s="287"/>
      <c r="AI24" s="287"/>
      <c r="AJ24" s="287"/>
      <c r="AK24" s="287"/>
      <c r="AL24" s="283">
        <v>76.3</v>
      </c>
      <c r="AM24" s="238"/>
      <c r="AN24" s="238"/>
      <c r="AO24" s="296"/>
      <c r="AP24" s="261" t="s">
        <v>381</v>
      </c>
      <c r="AQ24" s="300"/>
      <c r="AR24" s="300"/>
      <c r="AS24" s="300"/>
      <c r="AT24" s="300"/>
      <c r="AU24" s="300"/>
      <c r="AV24" s="300"/>
      <c r="AW24" s="300"/>
      <c r="AX24" s="300"/>
      <c r="AY24" s="300"/>
      <c r="AZ24" s="300"/>
      <c r="BA24" s="300"/>
      <c r="BB24" s="300"/>
      <c r="BC24" s="300"/>
      <c r="BD24" s="300"/>
      <c r="BE24" s="300"/>
      <c r="BF24" s="314"/>
      <c r="BG24" s="274" t="s">
        <v>204</v>
      </c>
      <c r="BH24" s="217"/>
      <c r="BI24" s="217"/>
      <c r="BJ24" s="217"/>
      <c r="BK24" s="217"/>
      <c r="BL24" s="217"/>
      <c r="BM24" s="217"/>
      <c r="BN24" s="279"/>
      <c r="BO24" s="282" t="s">
        <v>204</v>
      </c>
      <c r="BP24" s="282"/>
      <c r="BQ24" s="282"/>
      <c r="BR24" s="282"/>
      <c r="BS24" s="287" t="s">
        <v>204</v>
      </c>
      <c r="BT24" s="287"/>
      <c r="BU24" s="287"/>
      <c r="BV24" s="287"/>
      <c r="BW24" s="287"/>
      <c r="BX24" s="287"/>
      <c r="BY24" s="287"/>
      <c r="BZ24" s="287"/>
      <c r="CA24" s="287"/>
      <c r="CB24" s="325"/>
      <c r="CD24" s="260" t="s">
        <v>382</v>
      </c>
      <c r="CE24" s="265"/>
      <c r="CF24" s="265"/>
      <c r="CG24" s="265"/>
      <c r="CH24" s="265"/>
      <c r="CI24" s="265"/>
      <c r="CJ24" s="265"/>
      <c r="CK24" s="265"/>
      <c r="CL24" s="265"/>
      <c r="CM24" s="265"/>
      <c r="CN24" s="265"/>
      <c r="CO24" s="265"/>
      <c r="CP24" s="265"/>
      <c r="CQ24" s="268"/>
      <c r="CR24" s="273">
        <v>755655</v>
      </c>
      <c r="CS24" s="276"/>
      <c r="CT24" s="276"/>
      <c r="CU24" s="276"/>
      <c r="CV24" s="276"/>
      <c r="CW24" s="276"/>
      <c r="CX24" s="276"/>
      <c r="CY24" s="278"/>
      <c r="CZ24" s="291">
        <v>32.700000000000003</v>
      </c>
      <c r="DA24" s="293"/>
      <c r="DB24" s="293"/>
      <c r="DC24" s="336"/>
      <c r="DD24" s="340">
        <v>653429</v>
      </c>
      <c r="DE24" s="276"/>
      <c r="DF24" s="276"/>
      <c r="DG24" s="276"/>
      <c r="DH24" s="276"/>
      <c r="DI24" s="276"/>
      <c r="DJ24" s="276"/>
      <c r="DK24" s="278"/>
      <c r="DL24" s="340">
        <v>584091</v>
      </c>
      <c r="DM24" s="276"/>
      <c r="DN24" s="276"/>
      <c r="DO24" s="276"/>
      <c r="DP24" s="276"/>
      <c r="DQ24" s="276"/>
      <c r="DR24" s="276"/>
      <c r="DS24" s="276"/>
      <c r="DT24" s="276"/>
      <c r="DU24" s="276"/>
      <c r="DV24" s="278"/>
      <c r="DW24" s="291">
        <v>45.4</v>
      </c>
      <c r="DX24" s="293"/>
      <c r="DY24" s="293"/>
      <c r="DZ24" s="293"/>
      <c r="EA24" s="293"/>
      <c r="EB24" s="293"/>
      <c r="EC24" s="295"/>
    </row>
    <row r="25" spans="2:133" ht="11.25" customHeight="1">
      <c r="B25" s="261" t="s">
        <v>298</v>
      </c>
      <c r="C25" s="1"/>
      <c r="D25" s="1"/>
      <c r="E25" s="1"/>
      <c r="F25" s="1"/>
      <c r="G25" s="1"/>
      <c r="H25" s="1"/>
      <c r="I25" s="1"/>
      <c r="J25" s="1"/>
      <c r="K25" s="1"/>
      <c r="L25" s="1"/>
      <c r="M25" s="1"/>
      <c r="N25" s="1"/>
      <c r="O25" s="1"/>
      <c r="P25" s="1"/>
      <c r="Q25" s="269"/>
      <c r="R25" s="274">
        <v>218465</v>
      </c>
      <c r="S25" s="217"/>
      <c r="T25" s="217"/>
      <c r="U25" s="217"/>
      <c r="V25" s="217"/>
      <c r="W25" s="217"/>
      <c r="X25" s="217"/>
      <c r="Y25" s="279"/>
      <c r="Z25" s="282">
        <v>8.6999999999999993</v>
      </c>
      <c r="AA25" s="282"/>
      <c r="AB25" s="282"/>
      <c r="AC25" s="282"/>
      <c r="AD25" s="287" t="s">
        <v>204</v>
      </c>
      <c r="AE25" s="287"/>
      <c r="AF25" s="287"/>
      <c r="AG25" s="287"/>
      <c r="AH25" s="287"/>
      <c r="AI25" s="287"/>
      <c r="AJ25" s="287"/>
      <c r="AK25" s="287"/>
      <c r="AL25" s="283" t="s">
        <v>204</v>
      </c>
      <c r="AM25" s="238"/>
      <c r="AN25" s="238"/>
      <c r="AO25" s="296"/>
      <c r="AP25" s="261" t="s">
        <v>276</v>
      </c>
      <c r="AQ25" s="300"/>
      <c r="AR25" s="300"/>
      <c r="AS25" s="300"/>
      <c r="AT25" s="300"/>
      <c r="AU25" s="300"/>
      <c r="AV25" s="300"/>
      <c r="AW25" s="300"/>
      <c r="AX25" s="300"/>
      <c r="AY25" s="300"/>
      <c r="AZ25" s="300"/>
      <c r="BA25" s="300"/>
      <c r="BB25" s="300"/>
      <c r="BC25" s="300"/>
      <c r="BD25" s="300"/>
      <c r="BE25" s="300"/>
      <c r="BF25" s="314"/>
      <c r="BG25" s="274" t="s">
        <v>204</v>
      </c>
      <c r="BH25" s="217"/>
      <c r="BI25" s="217"/>
      <c r="BJ25" s="217"/>
      <c r="BK25" s="217"/>
      <c r="BL25" s="217"/>
      <c r="BM25" s="217"/>
      <c r="BN25" s="279"/>
      <c r="BO25" s="282" t="s">
        <v>204</v>
      </c>
      <c r="BP25" s="282"/>
      <c r="BQ25" s="282"/>
      <c r="BR25" s="282"/>
      <c r="BS25" s="287" t="s">
        <v>204</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516403</v>
      </c>
      <c r="CS25" s="313"/>
      <c r="CT25" s="313"/>
      <c r="CU25" s="313"/>
      <c r="CV25" s="313"/>
      <c r="CW25" s="313"/>
      <c r="CX25" s="313"/>
      <c r="CY25" s="331"/>
      <c r="CZ25" s="283">
        <v>22.3</v>
      </c>
      <c r="DA25" s="334"/>
      <c r="DB25" s="334"/>
      <c r="DC25" s="337"/>
      <c r="DD25" s="288">
        <v>457721</v>
      </c>
      <c r="DE25" s="313"/>
      <c r="DF25" s="313"/>
      <c r="DG25" s="313"/>
      <c r="DH25" s="313"/>
      <c r="DI25" s="313"/>
      <c r="DJ25" s="313"/>
      <c r="DK25" s="331"/>
      <c r="DL25" s="288">
        <v>403285</v>
      </c>
      <c r="DM25" s="313"/>
      <c r="DN25" s="313"/>
      <c r="DO25" s="313"/>
      <c r="DP25" s="313"/>
      <c r="DQ25" s="313"/>
      <c r="DR25" s="313"/>
      <c r="DS25" s="313"/>
      <c r="DT25" s="313"/>
      <c r="DU25" s="313"/>
      <c r="DV25" s="331"/>
      <c r="DW25" s="283">
        <v>31.3</v>
      </c>
      <c r="DX25" s="334"/>
      <c r="DY25" s="334"/>
      <c r="DZ25" s="334"/>
      <c r="EA25" s="334"/>
      <c r="EB25" s="334"/>
      <c r="EC25" s="359"/>
    </row>
    <row r="26" spans="2:133" ht="11.25" customHeight="1">
      <c r="B26" s="261" t="s">
        <v>385</v>
      </c>
      <c r="C26" s="1"/>
      <c r="D26" s="1"/>
      <c r="E26" s="1"/>
      <c r="F26" s="1"/>
      <c r="G26" s="1"/>
      <c r="H26" s="1"/>
      <c r="I26" s="1"/>
      <c r="J26" s="1"/>
      <c r="K26" s="1"/>
      <c r="L26" s="1"/>
      <c r="M26" s="1"/>
      <c r="N26" s="1"/>
      <c r="O26" s="1"/>
      <c r="P26" s="1"/>
      <c r="Q26" s="269"/>
      <c r="R26" s="274" t="s">
        <v>204</v>
      </c>
      <c r="S26" s="217"/>
      <c r="T26" s="217"/>
      <c r="U26" s="217"/>
      <c r="V26" s="217"/>
      <c r="W26" s="217"/>
      <c r="X26" s="217"/>
      <c r="Y26" s="279"/>
      <c r="Z26" s="282" t="s">
        <v>204</v>
      </c>
      <c r="AA26" s="282"/>
      <c r="AB26" s="282"/>
      <c r="AC26" s="282"/>
      <c r="AD26" s="287" t="s">
        <v>204</v>
      </c>
      <c r="AE26" s="287"/>
      <c r="AF26" s="287"/>
      <c r="AG26" s="287"/>
      <c r="AH26" s="287"/>
      <c r="AI26" s="287"/>
      <c r="AJ26" s="287"/>
      <c r="AK26" s="287"/>
      <c r="AL26" s="283" t="s">
        <v>204</v>
      </c>
      <c r="AM26" s="238"/>
      <c r="AN26" s="238"/>
      <c r="AO26" s="296"/>
      <c r="AP26" s="261" t="s">
        <v>387</v>
      </c>
      <c r="AQ26" s="300"/>
      <c r="AR26" s="300"/>
      <c r="AS26" s="300"/>
      <c r="AT26" s="300"/>
      <c r="AU26" s="300"/>
      <c r="AV26" s="300"/>
      <c r="AW26" s="300"/>
      <c r="AX26" s="300"/>
      <c r="AY26" s="300"/>
      <c r="AZ26" s="300"/>
      <c r="BA26" s="300"/>
      <c r="BB26" s="300"/>
      <c r="BC26" s="300"/>
      <c r="BD26" s="300"/>
      <c r="BE26" s="300"/>
      <c r="BF26" s="314"/>
      <c r="BG26" s="274" t="s">
        <v>204</v>
      </c>
      <c r="BH26" s="217"/>
      <c r="BI26" s="217"/>
      <c r="BJ26" s="217"/>
      <c r="BK26" s="217"/>
      <c r="BL26" s="217"/>
      <c r="BM26" s="217"/>
      <c r="BN26" s="279"/>
      <c r="BO26" s="282" t="s">
        <v>204</v>
      </c>
      <c r="BP26" s="282"/>
      <c r="BQ26" s="282"/>
      <c r="BR26" s="282"/>
      <c r="BS26" s="287" t="s">
        <v>204</v>
      </c>
      <c r="BT26" s="287"/>
      <c r="BU26" s="287"/>
      <c r="BV26" s="287"/>
      <c r="BW26" s="287"/>
      <c r="BX26" s="287"/>
      <c r="BY26" s="287"/>
      <c r="BZ26" s="287"/>
      <c r="CA26" s="287"/>
      <c r="CB26" s="325"/>
      <c r="CD26" s="261" t="s">
        <v>116</v>
      </c>
      <c r="CE26" s="1"/>
      <c r="CF26" s="1"/>
      <c r="CG26" s="1"/>
      <c r="CH26" s="1"/>
      <c r="CI26" s="1"/>
      <c r="CJ26" s="1"/>
      <c r="CK26" s="1"/>
      <c r="CL26" s="1"/>
      <c r="CM26" s="1"/>
      <c r="CN26" s="1"/>
      <c r="CO26" s="1"/>
      <c r="CP26" s="1"/>
      <c r="CQ26" s="269"/>
      <c r="CR26" s="274">
        <v>272612</v>
      </c>
      <c r="CS26" s="217"/>
      <c r="CT26" s="217"/>
      <c r="CU26" s="217"/>
      <c r="CV26" s="217"/>
      <c r="CW26" s="217"/>
      <c r="CX26" s="217"/>
      <c r="CY26" s="279"/>
      <c r="CZ26" s="283">
        <v>11.8</v>
      </c>
      <c r="DA26" s="334"/>
      <c r="DB26" s="334"/>
      <c r="DC26" s="337"/>
      <c r="DD26" s="288">
        <v>254802</v>
      </c>
      <c r="DE26" s="217"/>
      <c r="DF26" s="217"/>
      <c r="DG26" s="217"/>
      <c r="DH26" s="217"/>
      <c r="DI26" s="217"/>
      <c r="DJ26" s="217"/>
      <c r="DK26" s="279"/>
      <c r="DL26" s="288" t="s">
        <v>204</v>
      </c>
      <c r="DM26" s="217"/>
      <c r="DN26" s="217"/>
      <c r="DO26" s="217"/>
      <c r="DP26" s="217"/>
      <c r="DQ26" s="217"/>
      <c r="DR26" s="217"/>
      <c r="DS26" s="217"/>
      <c r="DT26" s="217"/>
      <c r="DU26" s="217"/>
      <c r="DV26" s="279"/>
      <c r="DW26" s="283" t="s">
        <v>204</v>
      </c>
      <c r="DX26" s="334"/>
      <c r="DY26" s="334"/>
      <c r="DZ26" s="334"/>
      <c r="EA26" s="334"/>
      <c r="EB26" s="334"/>
      <c r="EC26" s="359"/>
    </row>
    <row r="27" spans="2:133" ht="11.25" customHeight="1">
      <c r="B27" s="261" t="s">
        <v>89</v>
      </c>
      <c r="C27" s="1"/>
      <c r="D27" s="1"/>
      <c r="E27" s="1"/>
      <c r="F27" s="1"/>
      <c r="G27" s="1"/>
      <c r="H27" s="1"/>
      <c r="I27" s="1"/>
      <c r="J27" s="1"/>
      <c r="K27" s="1"/>
      <c r="L27" s="1"/>
      <c r="M27" s="1"/>
      <c r="N27" s="1"/>
      <c r="O27" s="1"/>
      <c r="P27" s="1"/>
      <c r="Q27" s="269"/>
      <c r="R27" s="274">
        <v>1487840</v>
      </c>
      <c r="S27" s="217"/>
      <c r="T27" s="217"/>
      <c r="U27" s="217"/>
      <c r="V27" s="217"/>
      <c r="W27" s="217"/>
      <c r="X27" s="217"/>
      <c r="Y27" s="279"/>
      <c r="Z27" s="282">
        <v>59.2</v>
      </c>
      <c r="AA27" s="282"/>
      <c r="AB27" s="282"/>
      <c r="AC27" s="282"/>
      <c r="AD27" s="287">
        <v>1269375</v>
      </c>
      <c r="AE27" s="287"/>
      <c r="AF27" s="287"/>
      <c r="AG27" s="287"/>
      <c r="AH27" s="287"/>
      <c r="AI27" s="287"/>
      <c r="AJ27" s="287"/>
      <c r="AK27" s="287"/>
      <c r="AL27" s="283">
        <v>98.6</v>
      </c>
      <c r="AM27" s="238"/>
      <c r="AN27" s="238"/>
      <c r="AO27" s="296"/>
      <c r="AP27" s="261" t="s">
        <v>388</v>
      </c>
      <c r="AQ27" s="1"/>
      <c r="AR27" s="1"/>
      <c r="AS27" s="1"/>
      <c r="AT27" s="1"/>
      <c r="AU27" s="1"/>
      <c r="AV27" s="1"/>
      <c r="AW27" s="1"/>
      <c r="AX27" s="1"/>
      <c r="AY27" s="1"/>
      <c r="AZ27" s="1"/>
      <c r="BA27" s="1"/>
      <c r="BB27" s="1"/>
      <c r="BC27" s="1"/>
      <c r="BD27" s="1"/>
      <c r="BE27" s="1"/>
      <c r="BF27" s="269"/>
      <c r="BG27" s="274">
        <v>209762</v>
      </c>
      <c r="BH27" s="217"/>
      <c r="BI27" s="217"/>
      <c r="BJ27" s="217"/>
      <c r="BK27" s="217"/>
      <c r="BL27" s="217"/>
      <c r="BM27" s="217"/>
      <c r="BN27" s="279"/>
      <c r="BO27" s="282">
        <v>100</v>
      </c>
      <c r="BP27" s="282"/>
      <c r="BQ27" s="282"/>
      <c r="BR27" s="282"/>
      <c r="BS27" s="287" t="s">
        <v>204</v>
      </c>
      <c r="BT27" s="287"/>
      <c r="BU27" s="287"/>
      <c r="BV27" s="287"/>
      <c r="BW27" s="287"/>
      <c r="BX27" s="287"/>
      <c r="BY27" s="287"/>
      <c r="BZ27" s="287"/>
      <c r="CA27" s="287"/>
      <c r="CB27" s="325"/>
      <c r="CD27" s="261" t="s">
        <v>227</v>
      </c>
      <c r="CE27" s="1"/>
      <c r="CF27" s="1"/>
      <c r="CG27" s="1"/>
      <c r="CH27" s="1"/>
      <c r="CI27" s="1"/>
      <c r="CJ27" s="1"/>
      <c r="CK27" s="1"/>
      <c r="CL27" s="1"/>
      <c r="CM27" s="1"/>
      <c r="CN27" s="1"/>
      <c r="CO27" s="1"/>
      <c r="CP27" s="1"/>
      <c r="CQ27" s="269"/>
      <c r="CR27" s="274">
        <v>61868</v>
      </c>
      <c r="CS27" s="313"/>
      <c r="CT27" s="313"/>
      <c r="CU27" s="313"/>
      <c r="CV27" s="313"/>
      <c r="CW27" s="313"/>
      <c r="CX27" s="313"/>
      <c r="CY27" s="331"/>
      <c r="CZ27" s="283">
        <v>2.7</v>
      </c>
      <c r="DA27" s="334"/>
      <c r="DB27" s="334"/>
      <c r="DC27" s="337"/>
      <c r="DD27" s="288">
        <v>18324</v>
      </c>
      <c r="DE27" s="313"/>
      <c r="DF27" s="313"/>
      <c r="DG27" s="313"/>
      <c r="DH27" s="313"/>
      <c r="DI27" s="313"/>
      <c r="DJ27" s="313"/>
      <c r="DK27" s="331"/>
      <c r="DL27" s="288">
        <v>17330</v>
      </c>
      <c r="DM27" s="313"/>
      <c r="DN27" s="313"/>
      <c r="DO27" s="313"/>
      <c r="DP27" s="313"/>
      <c r="DQ27" s="313"/>
      <c r="DR27" s="313"/>
      <c r="DS27" s="313"/>
      <c r="DT27" s="313"/>
      <c r="DU27" s="313"/>
      <c r="DV27" s="331"/>
      <c r="DW27" s="283">
        <v>1.3</v>
      </c>
      <c r="DX27" s="334"/>
      <c r="DY27" s="334"/>
      <c r="DZ27" s="334"/>
      <c r="EA27" s="334"/>
      <c r="EB27" s="334"/>
      <c r="EC27" s="359"/>
    </row>
    <row r="28" spans="2:133" ht="11.25" customHeight="1">
      <c r="B28" s="261" t="s">
        <v>390</v>
      </c>
      <c r="C28" s="1"/>
      <c r="D28" s="1"/>
      <c r="E28" s="1"/>
      <c r="F28" s="1"/>
      <c r="G28" s="1"/>
      <c r="H28" s="1"/>
      <c r="I28" s="1"/>
      <c r="J28" s="1"/>
      <c r="K28" s="1"/>
      <c r="L28" s="1"/>
      <c r="M28" s="1"/>
      <c r="N28" s="1"/>
      <c r="O28" s="1"/>
      <c r="P28" s="1"/>
      <c r="Q28" s="269"/>
      <c r="R28" s="274" t="s">
        <v>204</v>
      </c>
      <c r="S28" s="217"/>
      <c r="T28" s="217"/>
      <c r="U28" s="217"/>
      <c r="V28" s="217"/>
      <c r="W28" s="217"/>
      <c r="X28" s="217"/>
      <c r="Y28" s="279"/>
      <c r="Z28" s="282" t="s">
        <v>204</v>
      </c>
      <c r="AA28" s="282"/>
      <c r="AB28" s="282"/>
      <c r="AC28" s="282"/>
      <c r="AD28" s="287" t="s">
        <v>204</v>
      </c>
      <c r="AE28" s="287"/>
      <c r="AF28" s="287"/>
      <c r="AG28" s="287"/>
      <c r="AH28" s="287"/>
      <c r="AI28" s="287"/>
      <c r="AJ28" s="287"/>
      <c r="AK28" s="287"/>
      <c r="AL28" s="283" t="s">
        <v>204</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383</v>
      </c>
      <c r="CE28" s="1"/>
      <c r="CF28" s="1"/>
      <c r="CG28" s="1"/>
      <c r="CH28" s="1"/>
      <c r="CI28" s="1"/>
      <c r="CJ28" s="1"/>
      <c r="CK28" s="1"/>
      <c r="CL28" s="1"/>
      <c r="CM28" s="1"/>
      <c r="CN28" s="1"/>
      <c r="CO28" s="1"/>
      <c r="CP28" s="1"/>
      <c r="CQ28" s="269"/>
      <c r="CR28" s="274">
        <v>177384</v>
      </c>
      <c r="CS28" s="217"/>
      <c r="CT28" s="217"/>
      <c r="CU28" s="217"/>
      <c r="CV28" s="217"/>
      <c r="CW28" s="217"/>
      <c r="CX28" s="217"/>
      <c r="CY28" s="279"/>
      <c r="CZ28" s="283">
        <v>7.7</v>
      </c>
      <c r="DA28" s="334"/>
      <c r="DB28" s="334"/>
      <c r="DC28" s="337"/>
      <c r="DD28" s="288">
        <v>177384</v>
      </c>
      <c r="DE28" s="217"/>
      <c r="DF28" s="217"/>
      <c r="DG28" s="217"/>
      <c r="DH28" s="217"/>
      <c r="DI28" s="217"/>
      <c r="DJ28" s="217"/>
      <c r="DK28" s="279"/>
      <c r="DL28" s="288">
        <v>163476</v>
      </c>
      <c r="DM28" s="217"/>
      <c r="DN28" s="217"/>
      <c r="DO28" s="217"/>
      <c r="DP28" s="217"/>
      <c r="DQ28" s="217"/>
      <c r="DR28" s="217"/>
      <c r="DS28" s="217"/>
      <c r="DT28" s="217"/>
      <c r="DU28" s="217"/>
      <c r="DV28" s="279"/>
      <c r="DW28" s="283">
        <v>12.7</v>
      </c>
      <c r="DX28" s="334"/>
      <c r="DY28" s="334"/>
      <c r="DZ28" s="334"/>
      <c r="EA28" s="334"/>
      <c r="EB28" s="334"/>
      <c r="EC28" s="359"/>
    </row>
    <row r="29" spans="2:133" ht="11.25" customHeight="1">
      <c r="B29" s="261" t="s">
        <v>160</v>
      </c>
      <c r="C29" s="1"/>
      <c r="D29" s="1"/>
      <c r="E29" s="1"/>
      <c r="F29" s="1"/>
      <c r="G29" s="1"/>
      <c r="H29" s="1"/>
      <c r="I29" s="1"/>
      <c r="J29" s="1"/>
      <c r="K29" s="1"/>
      <c r="L29" s="1"/>
      <c r="M29" s="1"/>
      <c r="N29" s="1"/>
      <c r="O29" s="1"/>
      <c r="P29" s="1"/>
      <c r="Q29" s="269"/>
      <c r="R29" s="274">
        <v>31880</v>
      </c>
      <c r="S29" s="217"/>
      <c r="T29" s="217"/>
      <c r="U29" s="217"/>
      <c r="V29" s="217"/>
      <c r="W29" s="217"/>
      <c r="X29" s="217"/>
      <c r="Y29" s="279"/>
      <c r="Z29" s="282">
        <v>1.3</v>
      </c>
      <c r="AA29" s="282"/>
      <c r="AB29" s="282"/>
      <c r="AC29" s="282"/>
      <c r="AD29" s="287" t="s">
        <v>204</v>
      </c>
      <c r="AE29" s="287"/>
      <c r="AF29" s="287"/>
      <c r="AG29" s="287"/>
      <c r="AH29" s="287"/>
      <c r="AI29" s="287"/>
      <c r="AJ29" s="287"/>
      <c r="AK29" s="287"/>
      <c r="AL29" s="283" t="s">
        <v>204</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180</v>
      </c>
      <c r="CE29" s="41"/>
      <c r="CF29" s="261" t="s">
        <v>26</v>
      </c>
      <c r="CG29" s="1"/>
      <c r="CH29" s="1"/>
      <c r="CI29" s="1"/>
      <c r="CJ29" s="1"/>
      <c r="CK29" s="1"/>
      <c r="CL29" s="1"/>
      <c r="CM29" s="1"/>
      <c r="CN29" s="1"/>
      <c r="CO29" s="1"/>
      <c r="CP29" s="1"/>
      <c r="CQ29" s="269"/>
      <c r="CR29" s="274">
        <v>177364</v>
      </c>
      <c r="CS29" s="313"/>
      <c r="CT29" s="313"/>
      <c r="CU29" s="313"/>
      <c r="CV29" s="313"/>
      <c r="CW29" s="313"/>
      <c r="CX29" s="313"/>
      <c r="CY29" s="331"/>
      <c r="CZ29" s="283">
        <v>7.7</v>
      </c>
      <c r="DA29" s="334"/>
      <c r="DB29" s="334"/>
      <c r="DC29" s="337"/>
      <c r="DD29" s="288">
        <v>177364</v>
      </c>
      <c r="DE29" s="313"/>
      <c r="DF29" s="313"/>
      <c r="DG29" s="313"/>
      <c r="DH29" s="313"/>
      <c r="DI29" s="313"/>
      <c r="DJ29" s="313"/>
      <c r="DK29" s="331"/>
      <c r="DL29" s="288">
        <v>163456</v>
      </c>
      <c r="DM29" s="313"/>
      <c r="DN29" s="313"/>
      <c r="DO29" s="313"/>
      <c r="DP29" s="313"/>
      <c r="DQ29" s="313"/>
      <c r="DR29" s="313"/>
      <c r="DS29" s="313"/>
      <c r="DT29" s="313"/>
      <c r="DU29" s="313"/>
      <c r="DV29" s="331"/>
      <c r="DW29" s="283">
        <v>12.7</v>
      </c>
      <c r="DX29" s="334"/>
      <c r="DY29" s="334"/>
      <c r="DZ29" s="334"/>
      <c r="EA29" s="334"/>
      <c r="EB29" s="334"/>
      <c r="EC29" s="359"/>
    </row>
    <row r="30" spans="2:133" ht="11.25" customHeight="1">
      <c r="B30" s="261" t="s">
        <v>316</v>
      </c>
      <c r="C30" s="1"/>
      <c r="D30" s="1"/>
      <c r="E30" s="1"/>
      <c r="F30" s="1"/>
      <c r="G30" s="1"/>
      <c r="H30" s="1"/>
      <c r="I30" s="1"/>
      <c r="J30" s="1"/>
      <c r="K30" s="1"/>
      <c r="L30" s="1"/>
      <c r="M30" s="1"/>
      <c r="N30" s="1"/>
      <c r="O30" s="1"/>
      <c r="P30" s="1"/>
      <c r="Q30" s="269"/>
      <c r="R30" s="274">
        <v>32886</v>
      </c>
      <c r="S30" s="217"/>
      <c r="T30" s="217"/>
      <c r="U30" s="217"/>
      <c r="V30" s="217"/>
      <c r="W30" s="217"/>
      <c r="X30" s="217"/>
      <c r="Y30" s="279"/>
      <c r="Z30" s="282">
        <v>1.3</v>
      </c>
      <c r="AA30" s="282"/>
      <c r="AB30" s="282"/>
      <c r="AC30" s="282"/>
      <c r="AD30" s="287">
        <v>14890</v>
      </c>
      <c r="AE30" s="287"/>
      <c r="AF30" s="287"/>
      <c r="AG30" s="287"/>
      <c r="AH30" s="287"/>
      <c r="AI30" s="287"/>
      <c r="AJ30" s="287"/>
      <c r="AK30" s="287"/>
      <c r="AL30" s="283">
        <v>1.2</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392</v>
      </c>
      <c r="BH30" s="321"/>
      <c r="BI30" s="321"/>
      <c r="BJ30" s="321"/>
      <c r="BK30" s="321"/>
      <c r="BL30" s="321"/>
      <c r="BM30" s="321"/>
      <c r="BN30" s="321"/>
      <c r="BO30" s="321"/>
      <c r="BP30" s="321"/>
      <c r="BQ30" s="323"/>
      <c r="BR30" s="182" t="s">
        <v>393</v>
      </c>
      <c r="BS30" s="321"/>
      <c r="BT30" s="321"/>
      <c r="BU30" s="321"/>
      <c r="BV30" s="321"/>
      <c r="BW30" s="321"/>
      <c r="BX30" s="321"/>
      <c r="BY30" s="321"/>
      <c r="BZ30" s="321"/>
      <c r="CA30" s="321"/>
      <c r="CB30" s="323"/>
      <c r="CD30" s="134"/>
      <c r="CE30" s="42"/>
      <c r="CF30" s="261" t="s">
        <v>394</v>
      </c>
      <c r="CG30" s="1"/>
      <c r="CH30" s="1"/>
      <c r="CI30" s="1"/>
      <c r="CJ30" s="1"/>
      <c r="CK30" s="1"/>
      <c r="CL30" s="1"/>
      <c r="CM30" s="1"/>
      <c r="CN30" s="1"/>
      <c r="CO30" s="1"/>
      <c r="CP30" s="1"/>
      <c r="CQ30" s="269"/>
      <c r="CR30" s="274">
        <v>174818</v>
      </c>
      <c r="CS30" s="217"/>
      <c r="CT30" s="217"/>
      <c r="CU30" s="217"/>
      <c r="CV30" s="217"/>
      <c r="CW30" s="217"/>
      <c r="CX30" s="217"/>
      <c r="CY30" s="279"/>
      <c r="CZ30" s="283">
        <v>7.6</v>
      </c>
      <c r="DA30" s="334"/>
      <c r="DB30" s="334"/>
      <c r="DC30" s="337"/>
      <c r="DD30" s="288">
        <v>174818</v>
      </c>
      <c r="DE30" s="217"/>
      <c r="DF30" s="217"/>
      <c r="DG30" s="217"/>
      <c r="DH30" s="217"/>
      <c r="DI30" s="217"/>
      <c r="DJ30" s="217"/>
      <c r="DK30" s="279"/>
      <c r="DL30" s="288">
        <v>160918</v>
      </c>
      <c r="DM30" s="217"/>
      <c r="DN30" s="217"/>
      <c r="DO30" s="217"/>
      <c r="DP30" s="217"/>
      <c r="DQ30" s="217"/>
      <c r="DR30" s="217"/>
      <c r="DS30" s="217"/>
      <c r="DT30" s="217"/>
      <c r="DU30" s="217"/>
      <c r="DV30" s="279"/>
      <c r="DW30" s="283">
        <v>12.5</v>
      </c>
      <c r="DX30" s="334"/>
      <c r="DY30" s="334"/>
      <c r="DZ30" s="334"/>
      <c r="EA30" s="334"/>
      <c r="EB30" s="334"/>
      <c r="EC30" s="359"/>
    </row>
    <row r="31" spans="2:133" ht="11.25" customHeight="1">
      <c r="B31" s="261" t="s">
        <v>22</v>
      </c>
      <c r="C31" s="1"/>
      <c r="D31" s="1"/>
      <c r="E31" s="1"/>
      <c r="F31" s="1"/>
      <c r="G31" s="1"/>
      <c r="H31" s="1"/>
      <c r="I31" s="1"/>
      <c r="J31" s="1"/>
      <c r="K31" s="1"/>
      <c r="L31" s="1"/>
      <c r="M31" s="1"/>
      <c r="N31" s="1"/>
      <c r="O31" s="1"/>
      <c r="P31" s="1"/>
      <c r="Q31" s="269"/>
      <c r="R31" s="274">
        <v>3621</v>
      </c>
      <c r="S31" s="217"/>
      <c r="T31" s="217"/>
      <c r="U31" s="217"/>
      <c r="V31" s="217"/>
      <c r="W31" s="217"/>
      <c r="X31" s="217"/>
      <c r="Y31" s="279"/>
      <c r="Z31" s="282">
        <v>0.1</v>
      </c>
      <c r="AA31" s="282"/>
      <c r="AB31" s="282"/>
      <c r="AC31" s="282"/>
      <c r="AD31" s="287">
        <v>29</v>
      </c>
      <c r="AE31" s="287"/>
      <c r="AF31" s="287"/>
      <c r="AG31" s="287"/>
      <c r="AH31" s="287"/>
      <c r="AI31" s="287"/>
      <c r="AJ31" s="287"/>
      <c r="AK31" s="287"/>
      <c r="AL31" s="283">
        <v>0</v>
      </c>
      <c r="AM31" s="238"/>
      <c r="AN31" s="238"/>
      <c r="AO31" s="296"/>
      <c r="AP31" s="163" t="s">
        <v>11</v>
      </c>
      <c r="AQ31" s="178"/>
      <c r="AR31" s="178"/>
      <c r="AS31" s="178"/>
      <c r="AT31" s="306" t="s">
        <v>395</v>
      </c>
      <c r="AU31" s="265"/>
      <c r="AV31" s="265"/>
      <c r="AW31" s="265"/>
      <c r="AX31" s="260" t="s">
        <v>277</v>
      </c>
      <c r="AY31" s="265"/>
      <c r="AZ31" s="265"/>
      <c r="BA31" s="265"/>
      <c r="BB31" s="265"/>
      <c r="BC31" s="265"/>
      <c r="BD31" s="265"/>
      <c r="BE31" s="265"/>
      <c r="BF31" s="268"/>
      <c r="BG31" s="318">
        <v>99.9</v>
      </c>
      <c r="BH31" s="322"/>
      <c r="BI31" s="322"/>
      <c r="BJ31" s="322"/>
      <c r="BK31" s="322"/>
      <c r="BL31" s="322"/>
      <c r="BM31" s="293">
        <v>99.6</v>
      </c>
      <c r="BN31" s="322"/>
      <c r="BO31" s="322"/>
      <c r="BP31" s="322"/>
      <c r="BQ31" s="324"/>
      <c r="BR31" s="318">
        <v>99.9</v>
      </c>
      <c r="BS31" s="322"/>
      <c r="BT31" s="322"/>
      <c r="BU31" s="322"/>
      <c r="BV31" s="322"/>
      <c r="BW31" s="322"/>
      <c r="BX31" s="293">
        <v>99.5</v>
      </c>
      <c r="BY31" s="322"/>
      <c r="BZ31" s="322"/>
      <c r="CA31" s="322"/>
      <c r="CB31" s="324"/>
      <c r="CD31" s="134"/>
      <c r="CE31" s="42"/>
      <c r="CF31" s="261" t="s">
        <v>317</v>
      </c>
      <c r="CG31" s="1"/>
      <c r="CH31" s="1"/>
      <c r="CI31" s="1"/>
      <c r="CJ31" s="1"/>
      <c r="CK31" s="1"/>
      <c r="CL31" s="1"/>
      <c r="CM31" s="1"/>
      <c r="CN31" s="1"/>
      <c r="CO31" s="1"/>
      <c r="CP31" s="1"/>
      <c r="CQ31" s="269"/>
      <c r="CR31" s="274">
        <v>2546</v>
      </c>
      <c r="CS31" s="313"/>
      <c r="CT31" s="313"/>
      <c r="CU31" s="313"/>
      <c r="CV31" s="313"/>
      <c r="CW31" s="313"/>
      <c r="CX31" s="313"/>
      <c r="CY31" s="331"/>
      <c r="CZ31" s="283">
        <v>0.1</v>
      </c>
      <c r="DA31" s="334"/>
      <c r="DB31" s="334"/>
      <c r="DC31" s="337"/>
      <c r="DD31" s="288">
        <v>2546</v>
      </c>
      <c r="DE31" s="313"/>
      <c r="DF31" s="313"/>
      <c r="DG31" s="313"/>
      <c r="DH31" s="313"/>
      <c r="DI31" s="313"/>
      <c r="DJ31" s="313"/>
      <c r="DK31" s="331"/>
      <c r="DL31" s="288">
        <v>2538</v>
      </c>
      <c r="DM31" s="313"/>
      <c r="DN31" s="313"/>
      <c r="DO31" s="313"/>
      <c r="DP31" s="313"/>
      <c r="DQ31" s="313"/>
      <c r="DR31" s="313"/>
      <c r="DS31" s="313"/>
      <c r="DT31" s="313"/>
      <c r="DU31" s="313"/>
      <c r="DV31" s="331"/>
      <c r="DW31" s="283">
        <v>0.2</v>
      </c>
      <c r="DX31" s="334"/>
      <c r="DY31" s="334"/>
      <c r="DZ31" s="334"/>
      <c r="EA31" s="334"/>
      <c r="EB31" s="334"/>
      <c r="EC31" s="359"/>
    </row>
    <row r="32" spans="2:133" ht="11.25" customHeight="1">
      <c r="B32" s="261" t="s">
        <v>347</v>
      </c>
      <c r="C32" s="1"/>
      <c r="D32" s="1"/>
      <c r="E32" s="1"/>
      <c r="F32" s="1"/>
      <c r="G32" s="1"/>
      <c r="H32" s="1"/>
      <c r="I32" s="1"/>
      <c r="J32" s="1"/>
      <c r="K32" s="1"/>
      <c r="L32" s="1"/>
      <c r="M32" s="1"/>
      <c r="N32" s="1"/>
      <c r="O32" s="1"/>
      <c r="P32" s="1"/>
      <c r="Q32" s="269"/>
      <c r="R32" s="274">
        <v>314448</v>
      </c>
      <c r="S32" s="217"/>
      <c r="T32" s="217"/>
      <c r="U32" s="217"/>
      <c r="V32" s="217"/>
      <c r="W32" s="217"/>
      <c r="X32" s="217"/>
      <c r="Y32" s="279"/>
      <c r="Z32" s="282">
        <v>12.5</v>
      </c>
      <c r="AA32" s="282"/>
      <c r="AB32" s="282"/>
      <c r="AC32" s="282"/>
      <c r="AD32" s="287" t="s">
        <v>204</v>
      </c>
      <c r="AE32" s="287"/>
      <c r="AF32" s="287"/>
      <c r="AG32" s="287"/>
      <c r="AH32" s="287"/>
      <c r="AI32" s="287"/>
      <c r="AJ32" s="287"/>
      <c r="AK32" s="287"/>
      <c r="AL32" s="283" t="s">
        <v>204</v>
      </c>
      <c r="AM32" s="238"/>
      <c r="AN32" s="238"/>
      <c r="AO32" s="296"/>
      <c r="AP32" s="299"/>
      <c r="AQ32" s="29"/>
      <c r="AR32" s="29"/>
      <c r="AS32" s="29"/>
      <c r="AT32" s="307"/>
      <c r="AU32" s="1" t="s">
        <v>250</v>
      </c>
      <c r="AX32" s="261" t="s">
        <v>293</v>
      </c>
      <c r="AY32" s="1"/>
      <c r="AZ32" s="1"/>
      <c r="BA32" s="1"/>
      <c r="BB32" s="1"/>
      <c r="BC32" s="1"/>
      <c r="BD32" s="1"/>
      <c r="BE32" s="1"/>
      <c r="BF32" s="269"/>
      <c r="BG32" s="319">
        <v>99.9</v>
      </c>
      <c r="BH32" s="313"/>
      <c r="BI32" s="313"/>
      <c r="BJ32" s="313"/>
      <c r="BK32" s="313"/>
      <c r="BL32" s="313"/>
      <c r="BM32" s="238">
        <v>99.6</v>
      </c>
      <c r="BN32" s="313"/>
      <c r="BO32" s="313"/>
      <c r="BP32" s="313"/>
      <c r="BQ32" s="316"/>
      <c r="BR32" s="319">
        <v>99.8</v>
      </c>
      <c r="BS32" s="313"/>
      <c r="BT32" s="313"/>
      <c r="BU32" s="313"/>
      <c r="BV32" s="313"/>
      <c r="BW32" s="313"/>
      <c r="BX32" s="238">
        <v>99.5</v>
      </c>
      <c r="BY32" s="313"/>
      <c r="BZ32" s="313"/>
      <c r="CA32" s="313"/>
      <c r="CB32" s="316"/>
      <c r="CD32" s="135"/>
      <c r="CE32" s="142"/>
      <c r="CF32" s="261" t="s">
        <v>397</v>
      </c>
      <c r="CG32" s="1"/>
      <c r="CH32" s="1"/>
      <c r="CI32" s="1"/>
      <c r="CJ32" s="1"/>
      <c r="CK32" s="1"/>
      <c r="CL32" s="1"/>
      <c r="CM32" s="1"/>
      <c r="CN32" s="1"/>
      <c r="CO32" s="1"/>
      <c r="CP32" s="1"/>
      <c r="CQ32" s="269"/>
      <c r="CR32" s="274">
        <v>20</v>
      </c>
      <c r="CS32" s="217"/>
      <c r="CT32" s="217"/>
      <c r="CU32" s="217"/>
      <c r="CV32" s="217"/>
      <c r="CW32" s="217"/>
      <c r="CX32" s="217"/>
      <c r="CY32" s="279"/>
      <c r="CZ32" s="283">
        <v>0</v>
      </c>
      <c r="DA32" s="334"/>
      <c r="DB32" s="334"/>
      <c r="DC32" s="337"/>
      <c r="DD32" s="288">
        <v>20</v>
      </c>
      <c r="DE32" s="217"/>
      <c r="DF32" s="217"/>
      <c r="DG32" s="217"/>
      <c r="DH32" s="217"/>
      <c r="DI32" s="217"/>
      <c r="DJ32" s="217"/>
      <c r="DK32" s="279"/>
      <c r="DL32" s="288">
        <v>20</v>
      </c>
      <c r="DM32" s="217"/>
      <c r="DN32" s="217"/>
      <c r="DO32" s="217"/>
      <c r="DP32" s="217"/>
      <c r="DQ32" s="217"/>
      <c r="DR32" s="217"/>
      <c r="DS32" s="217"/>
      <c r="DT32" s="217"/>
      <c r="DU32" s="217"/>
      <c r="DV32" s="279"/>
      <c r="DW32" s="283">
        <v>0</v>
      </c>
      <c r="DX32" s="334"/>
      <c r="DY32" s="334"/>
      <c r="DZ32" s="334"/>
      <c r="EA32" s="334"/>
      <c r="EB32" s="334"/>
      <c r="EC32" s="359"/>
    </row>
    <row r="33" spans="2:133" ht="11.25" customHeight="1">
      <c r="B33" s="262" t="s">
        <v>58</v>
      </c>
      <c r="C33" s="266"/>
      <c r="D33" s="266"/>
      <c r="E33" s="266"/>
      <c r="F33" s="266"/>
      <c r="G33" s="266"/>
      <c r="H33" s="266"/>
      <c r="I33" s="266"/>
      <c r="J33" s="266"/>
      <c r="K33" s="266"/>
      <c r="L33" s="266"/>
      <c r="M33" s="266"/>
      <c r="N33" s="266"/>
      <c r="O33" s="266"/>
      <c r="P33" s="266"/>
      <c r="Q33" s="270"/>
      <c r="R33" s="274" t="s">
        <v>204</v>
      </c>
      <c r="S33" s="217"/>
      <c r="T33" s="217"/>
      <c r="U33" s="217"/>
      <c r="V33" s="217"/>
      <c r="W33" s="217"/>
      <c r="X33" s="217"/>
      <c r="Y33" s="279"/>
      <c r="Z33" s="282" t="s">
        <v>204</v>
      </c>
      <c r="AA33" s="282"/>
      <c r="AB33" s="282"/>
      <c r="AC33" s="282"/>
      <c r="AD33" s="287" t="s">
        <v>204</v>
      </c>
      <c r="AE33" s="287"/>
      <c r="AF33" s="287"/>
      <c r="AG33" s="287"/>
      <c r="AH33" s="287"/>
      <c r="AI33" s="287"/>
      <c r="AJ33" s="287"/>
      <c r="AK33" s="287"/>
      <c r="AL33" s="283" t="s">
        <v>204</v>
      </c>
      <c r="AM33" s="238"/>
      <c r="AN33" s="238"/>
      <c r="AO33" s="296"/>
      <c r="AP33" s="177"/>
      <c r="AQ33" s="179"/>
      <c r="AR33" s="179"/>
      <c r="AS33" s="179"/>
      <c r="AT33" s="308"/>
      <c r="AU33" s="267"/>
      <c r="AV33" s="267"/>
      <c r="AW33" s="267"/>
      <c r="AX33" s="263" t="s">
        <v>164</v>
      </c>
      <c r="AY33" s="267"/>
      <c r="AZ33" s="267"/>
      <c r="BA33" s="267"/>
      <c r="BB33" s="267"/>
      <c r="BC33" s="267"/>
      <c r="BD33" s="267"/>
      <c r="BE33" s="267"/>
      <c r="BF33" s="271"/>
      <c r="BG33" s="320">
        <v>99.9</v>
      </c>
      <c r="BH33" s="312"/>
      <c r="BI33" s="312"/>
      <c r="BJ33" s="312"/>
      <c r="BK33" s="312"/>
      <c r="BL33" s="312"/>
      <c r="BM33" s="294">
        <v>99.7</v>
      </c>
      <c r="BN33" s="312"/>
      <c r="BO33" s="312"/>
      <c r="BP33" s="312"/>
      <c r="BQ33" s="317"/>
      <c r="BR33" s="320">
        <v>99.9</v>
      </c>
      <c r="BS33" s="312"/>
      <c r="BT33" s="312"/>
      <c r="BU33" s="312"/>
      <c r="BV33" s="312"/>
      <c r="BW33" s="312"/>
      <c r="BX33" s="294">
        <v>99.6</v>
      </c>
      <c r="BY33" s="312"/>
      <c r="BZ33" s="312"/>
      <c r="CA33" s="312"/>
      <c r="CB33" s="317"/>
      <c r="CD33" s="261" t="s">
        <v>398</v>
      </c>
      <c r="CE33" s="1"/>
      <c r="CF33" s="1"/>
      <c r="CG33" s="1"/>
      <c r="CH33" s="1"/>
      <c r="CI33" s="1"/>
      <c r="CJ33" s="1"/>
      <c r="CK33" s="1"/>
      <c r="CL33" s="1"/>
      <c r="CM33" s="1"/>
      <c r="CN33" s="1"/>
      <c r="CO33" s="1"/>
      <c r="CP33" s="1"/>
      <c r="CQ33" s="269"/>
      <c r="CR33" s="274">
        <v>1093368</v>
      </c>
      <c r="CS33" s="313"/>
      <c r="CT33" s="313"/>
      <c r="CU33" s="313"/>
      <c r="CV33" s="313"/>
      <c r="CW33" s="313"/>
      <c r="CX33" s="313"/>
      <c r="CY33" s="331"/>
      <c r="CZ33" s="283">
        <v>47.3</v>
      </c>
      <c r="DA33" s="334"/>
      <c r="DB33" s="334"/>
      <c r="DC33" s="337"/>
      <c r="DD33" s="288">
        <v>728834</v>
      </c>
      <c r="DE33" s="313"/>
      <c r="DF33" s="313"/>
      <c r="DG33" s="313"/>
      <c r="DH33" s="313"/>
      <c r="DI33" s="313"/>
      <c r="DJ33" s="313"/>
      <c r="DK33" s="331"/>
      <c r="DL33" s="288">
        <v>434225</v>
      </c>
      <c r="DM33" s="313"/>
      <c r="DN33" s="313"/>
      <c r="DO33" s="313"/>
      <c r="DP33" s="313"/>
      <c r="DQ33" s="313"/>
      <c r="DR33" s="313"/>
      <c r="DS33" s="313"/>
      <c r="DT33" s="313"/>
      <c r="DU33" s="313"/>
      <c r="DV33" s="331"/>
      <c r="DW33" s="283">
        <v>33.700000000000003</v>
      </c>
      <c r="DX33" s="334"/>
      <c r="DY33" s="334"/>
      <c r="DZ33" s="334"/>
      <c r="EA33" s="334"/>
      <c r="EB33" s="334"/>
      <c r="EC33" s="359"/>
    </row>
    <row r="34" spans="2:133" ht="11.25" customHeight="1">
      <c r="B34" s="261" t="s">
        <v>402</v>
      </c>
      <c r="C34" s="1"/>
      <c r="D34" s="1"/>
      <c r="E34" s="1"/>
      <c r="F34" s="1"/>
      <c r="G34" s="1"/>
      <c r="H34" s="1"/>
      <c r="I34" s="1"/>
      <c r="J34" s="1"/>
      <c r="K34" s="1"/>
      <c r="L34" s="1"/>
      <c r="M34" s="1"/>
      <c r="N34" s="1"/>
      <c r="O34" s="1"/>
      <c r="P34" s="1"/>
      <c r="Q34" s="269"/>
      <c r="R34" s="274">
        <v>142197</v>
      </c>
      <c r="S34" s="217"/>
      <c r="T34" s="217"/>
      <c r="U34" s="217"/>
      <c r="V34" s="217"/>
      <c r="W34" s="217"/>
      <c r="X34" s="217"/>
      <c r="Y34" s="279"/>
      <c r="Z34" s="282">
        <v>5.7</v>
      </c>
      <c r="AA34" s="282"/>
      <c r="AB34" s="282"/>
      <c r="AC34" s="282"/>
      <c r="AD34" s="287" t="s">
        <v>204</v>
      </c>
      <c r="AE34" s="287"/>
      <c r="AF34" s="287"/>
      <c r="AG34" s="287"/>
      <c r="AH34" s="287"/>
      <c r="AI34" s="287"/>
      <c r="AJ34" s="287"/>
      <c r="AK34" s="287"/>
      <c r="AL34" s="283" t="s">
        <v>204</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403</v>
      </c>
      <c r="CE34" s="1"/>
      <c r="CF34" s="1"/>
      <c r="CG34" s="1"/>
      <c r="CH34" s="1"/>
      <c r="CI34" s="1"/>
      <c r="CJ34" s="1"/>
      <c r="CK34" s="1"/>
      <c r="CL34" s="1"/>
      <c r="CM34" s="1"/>
      <c r="CN34" s="1"/>
      <c r="CO34" s="1"/>
      <c r="CP34" s="1"/>
      <c r="CQ34" s="269"/>
      <c r="CR34" s="274">
        <v>465576</v>
      </c>
      <c r="CS34" s="217"/>
      <c r="CT34" s="217"/>
      <c r="CU34" s="217"/>
      <c r="CV34" s="217"/>
      <c r="CW34" s="217"/>
      <c r="CX34" s="217"/>
      <c r="CY34" s="279"/>
      <c r="CZ34" s="283">
        <v>20.100000000000001</v>
      </c>
      <c r="DA34" s="334"/>
      <c r="DB34" s="334"/>
      <c r="DC34" s="337"/>
      <c r="DD34" s="288">
        <v>322273</v>
      </c>
      <c r="DE34" s="217"/>
      <c r="DF34" s="217"/>
      <c r="DG34" s="217"/>
      <c r="DH34" s="217"/>
      <c r="DI34" s="217"/>
      <c r="DJ34" s="217"/>
      <c r="DK34" s="279"/>
      <c r="DL34" s="288">
        <v>147817</v>
      </c>
      <c r="DM34" s="217"/>
      <c r="DN34" s="217"/>
      <c r="DO34" s="217"/>
      <c r="DP34" s="217"/>
      <c r="DQ34" s="217"/>
      <c r="DR34" s="217"/>
      <c r="DS34" s="217"/>
      <c r="DT34" s="217"/>
      <c r="DU34" s="217"/>
      <c r="DV34" s="279"/>
      <c r="DW34" s="283">
        <v>11.5</v>
      </c>
      <c r="DX34" s="334"/>
      <c r="DY34" s="334"/>
      <c r="DZ34" s="334"/>
      <c r="EA34" s="334"/>
      <c r="EB34" s="334"/>
      <c r="EC34" s="359"/>
    </row>
    <row r="35" spans="2:133" ht="11.25" customHeight="1">
      <c r="B35" s="261" t="s">
        <v>224</v>
      </c>
      <c r="C35" s="1"/>
      <c r="D35" s="1"/>
      <c r="E35" s="1"/>
      <c r="F35" s="1"/>
      <c r="G35" s="1"/>
      <c r="H35" s="1"/>
      <c r="I35" s="1"/>
      <c r="J35" s="1"/>
      <c r="K35" s="1"/>
      <c r="L35" s="1"/>
      <c r="M35" s="1"/>
      <c r="N35" s="1"/>
      <c r="O35" s="1"/>
      <c r="P35" s="1"/>
      <c r="Q35" s="269"/>
      <c r="R35" s="274">
        <v>20108</v>
      </c>
      <c r="S35" s="217"/>
      <c r="T35" s="217"/>
      <c r="U35" s="217"/>
      <c r="V35" s="217"/>
      <c r="W35" s="217"/>
      <c r="X35" s="217"/>
      <c r="Y35" s="279"/>
      <c r="Z35" s="282">
        <v>0.8</v>
      </c>
      <c r="AA35" s="282"/>
      <c r="AB35" s="282"/>
      <c r="AC35" s="282"/>
      <c r="AD35" s="287">
        <v>846</v>
      </c>
      <c r="AE35" s="287"/>
      <c r="AF35" s="287"/>
      <c r="AG35" s="287"/>
      <c r="AH35" s="287"/>
      <c r="AI35" s="287"/>
      <c r="AJ35" s="287"/>
      <c r="AK35" s="287"/>
      <c r="AL35" s="283">
        <v>0.1</v>
      </c>
      <c r="AM35" s="238"/>
      <c r="AN35" s="238"/>
      <c r="AO35" s="296"/>
      <c r="AP35" s="95"/>
      <c r="AQ35" s="182" t="s">
        <v>405</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406</v>
      </c>
      <c r="CE35" s="1"/>
      <c r="CF35" s="1"/>
      <c r="CG35" s="1"/>
      <c r="CH35" s="1"/>
      <c r="CI35" s="1"/>
      <c r="CJ35" s="1"/>
      <c r="CK35" s="1"/>
      <c r="CL35" s="1"/>
      <c r="CM35" s="1"/>
      <c r="CN35" s="1"/>
      <c r="CO35" s="1"/>
      <c r="CP35" s="1"/>
      <c r="CQ35" s="269"/>
      <c r="CR35" s="274">
        <v>19119</v>
      </c>
      <c r="CS35" s="313"/>
      <c r="CT35" s="313"/>
      <c r="CU35" s="313"/>
      <c r="CV35" s="313"/>
      <c r="CW35" s="313"/>
      <c r="CX35" s="313"/>
      <c r="CY35" s="331"/>
      <c r="CZ35" s="283">
        <v>0.8</v>
      </c>
      <c r="DA35" s="334"/>
      <c r="DB35" s="334"/>
      <c r="DC35" s="337"/>
      <c r="DD35" s="288">
        <v>17001</v>
      </c>
      <c r="DE35" s="313"/>
      <c r="DF35" s="313"/>
      <c r="DG35" s="313"/>
      <c r="DH35" s="313"/>
      <c r="DI35" s="313"/>
      <c r="DJ35" s="313"/>
      <c r="DK35" s="331"/>
      <c r="DL35" s="288">
        <v>13699</v>
      </c>
      <c r="DM35" s="313"/>
      <c r="DN35" s="313"/>
      <c r="DO35" s="313"/>
      <c r="DP35" s="313"/>
      <c r="DQ35" s="313"/>
      <c r="DR35" s="313"/>
      <c r="DS35" s="313"/>
      <c r="DT35" s="313"/>
      <c r="DU35" s="313"/>
      <c r="DV35" s="331"/>
      <c r="DW35" s="283">
        <v>1.1000000000000001</v>
      </c>
      <c r="DX35" s="334"/>
      <c r="DY35" s="334"/>
      <c r="DZ35" s="334"/>
      <c r="EA35" s="334"/>
      <c r="EB35" s="334"/>
      <c r="EC35" s="359"/>
    </row>
    <row r="36" spans="2:133" ht="11.25" customHeight="1">
      <c r="B36" s="261" t="s">
        <v>149</v>
      </c>
      <c r="C36" s="1"/>
      <c r="D36" s="1"/>
      <c r="E36" s="1"/>
      <c r="F36" s="1"/>
      <c r="G36" s="1"/>
      <c r="H36" s="1"/>
      <c r="I36" s="1"/>
      <c r="J36" s="1"/>
      <c r="K36" s="1"/>
      <c r="L36" s="1"/>
      <c r="M36" s="1"/>
      <c r="N36" s="1"/>
      <c r="O36" s="1"/>
      <c r="P36" s="1"/>
      <c r="Q36" s="269"/>
      <c r="R36" s="274">
        <v>66779</v>
      </c>
      <c r="S36" s="217"/>
      <c r="T36" s="217"/>
      <c r="U36" s="217"/>
      <c r="V36" s="217"/>
      <c r="W36" s="217"/>
      <c r="X36" s="217"/>
      <c r="Y36" s="279"/>
      <c r="Z36" s="282">
        <v>2.7</v>
      </c>
      <c r="AA36" s="282"/>
      <c r="AB36" s="282"/>
      <c r="AC36" s="282"/>
      <c r="AD36" s="287" t="s">
        <v>204</v>
      </c>
      <c r="AE36" s="287"/>
      <c r="AF36" s="287"/>
      <c r="AG36" s="287"/>
      <c r="AH36" s="287"/>
      <c r="AI36" s="287"/>
      <c r="AJ36" s="287"/>
      <c r="AK36" s="287"/>
      <c r="AL36" s="283" t="s">
        <v>204</v>
      </c>
      <c r="AM36" s="238"/>
      <c r="AN36" s="238"/>
      <c r="AO36" s="296"/>
      <c r="AP36" s="95"/>
      <c r="AQ36" s="301" t="s">
        <v>388</v>
      </c>
      <c r="AR36" s="304"/>
      <c r="AS36" s="304"/>
      <c r="AT36" s="304"/>
      <c r="AU36" s="304"/>
      <c r="AV36" s="304"/>
      <c r="AW36" s="304"/>
      <c r="AX36" s="304"/>
      <c r="AY36" s="309"/>
      <c r="AZ36" s="273">
        <v>128986</v>
      </c>
      <c r="BA36" s="276"/>
      <c r="BB36" s="276"/>
      <c r="BC36" s="276"/>
      <c r="BD36" s="276"/>
      <c r="BE36" s="276"/>
      <c r="BF36" s="315"/>
      <c r="BG36" s="260" t="s">
        <v>409</v>
      </c>
      <c r="BH36" s="265"/>
      <c r="BI36" s="265"/>
      <c r="BJ36" s="265"/>
      <c r="BK36" s="265"/>
      <c r="BL36" s="265"/>
      <c r="BM36" s="265"/>
      <c r="BN36" s="265"/>
      <c r="BO36" s="265"/>
      <c r="BP36" s="265"/>
      <c r="BQ36" s="265"/>
      <c r="BR36" s="265"/>
      <c r="BS36" s="265"/>
      <c r="BT36" s="265"/>
      <c r="BU36" s="268"/>
      <c r="BV36" s="273">
        <v>1</v>
      </c>
      <c r="BW36" s="276"/>
      <c r="BX36" s="276"/>
      <c r="BY36" s="276"/>
      <c r="BZ36" s="276"/>
      <c r="CA36" s="276"/>
      <c r="CB36" s="315"/>
      <c r="CD36" s="261" t="s">
        <v>32</v>
      </c>
      <c r="CE36" s="1"/>
      <c r="CF36" s="1"/>
      <c r="CG36" s="1"/>
      <c r="CH36" s="1"/>
      <c r="CI36" s="1"/>
      <c r="CJ36" s="1"/>
      <c r="CK36" s="1"/>
      <c r="CL36" s="1"/>
      <c r="CM36" s="1"/>
      <c r="CN36" s="1"/>
      <c r="CO36" s="1"/>
      <c r="CP36" s="1"/>
      <c r="CQ36" s="269"/>
      <c r="CR36" s="274">
        <v>360022</v>
      </c>
      <c r="CS36" s="217"/>
      <c r="CT36" s="217"/>
      <c r="CU36" s="217"/>
      <c r="CV36" s="217"/>
      <c r="CW36" s="217"/>
      <c r="CX36" s="217"/>
      <c r="CY36" s="279"/>
      <c r="CZ36" s="283">
        <v>15.6</v>
      </c>
      <c r="DA36" s="334"/>
      <c r="DB36" s="334"/>
      <c r="DC36" s="337"/>
      <c r="DD36" s="288">
        <v>294929</v>
      </c>
      <c r="DE36" s="217"/>
      <c r="DF36" s="217"/>
      <c r="DG36" s="217"/>
      <c r="DH36" s="217"/>
      <c r="DI36" s="217"/>
      <c r="DJ36" s="217"/>
      <c r="DK36" s="279"/>
      <c r="DL36" s="288">
        <v>220843</v>
      </c>
      <c r="DM36" s="217"/>
      <c r="DN36" s="217"/>
      <c r="DO36" s="217"/>
      <c r="DP36" s="217"/>
      <c r="DQ36" s="217"/>
      <c r="DR36" s="217"/>
      <c r="DS36" s="217"/>
      <c r="DT36" s="217"/>
      <c r="DU36" s="217"/>
      <c r="DV36" s="279"/>
      <c r="DW36" s="283">
        <v>17.100000000000001</v>
      </c>
      <c r="DX36" s="334"/>
      <c r="DY36" s="334"/>
      <c r="DZ36" s="334"/>
      <c r="EA36" s="334"/>
      <c r="EB36" s="334"/>
      <c r="EC36" s="359"/>
    </row>
    <row r="37" spans="2:133" ht="11.25" customHeight="1">
      <c r="B37" s="261" t="s">
        <v>410</v>
      </c>
      <c r="C37" s="1"/>
      <c r="D37" s="1"/>
      <c r="E37" s="1"/>
      <c r="F37" s="1"/>
      <c r="G37" s="1"/>
      <c r="H37" s="1"/>
      <c r="I37" s="1"/>
      <c r="J37" s="1"/>
      <c r="K37" s="1"/>
      <c r="L37" s="1"/>
      <c r="M37" s="1"/>
      <c r="N37" s="1"/>
      <c r="O37" s="1"/>
      <c r="P37" s="1"/>
      <c r="Q37" s="269"/>
      <c r="R37" s="274">
        <v>83081</v>
      </c>
      <c r="S37" s="217"/>
      <c r="T37" s="217"/>
      <c r="U37" s="217"/>
      <c r="V37" s="217"/>
      <c r="W37" s="217"/>
      <c r="X37" s="217"/>
      <c r="Y37" s="279"/>
      <c r="Z37" s="282">
        <v>3.3</v>
      </c>
      <c r="AA37" s="282"/>
      <c r="AB37" s="282"/>
      <c r="AC37" s="282"/>
      <c r="AD37" s="287" t="s">
        <v>204</v>
      </c>
      <c r="AE37" s="287"/>
      <c r="AF37" s="287"/>
      <c r="AG37" s="287"/>
      <c r="AH37" s="287"/>
      <c r="AI37" s="287"/>
      <c r="AJ37" s="287"/>
      <c r="AK37" s="287"/>
      <c r="AL37" s="283" t="s">
        <v>204</v>
      </c>
      <c r="AM37" s="238"/>
      <c r="AN37" s="238"/>
      <c r="AO37" s="296"/>
      <c r="AQ37" s="302" t="s">
        <v>411</v>
      </c>
      <c r="AR37" s="111"/>
      <c r="AS37" s="111"/>
      <c r="AT37" s="111"/>
      <c r="AU37" s="111"/>
      <c r="AV37" s="111"/>
      <c r="AW37" s="111"/>
      <c r="AX37" s="111"/>
      <c r="AY37" s="310"/>
      <c r="AZ37" s="274">
        <v>66455</v>
      </c>
      <c r="BA37" s="217"/>
      <c r="BB37" s="217"/>
      <c r="BC37" s="217"/>
      <c r="BD37" s="313"/>
      <c r="BE37" s="313"/>
      <c r="BF37" s="316"/>
      <c r="BG37" s="261" t="s">
        <v>415</v>
      </c>
      <c r="BH37" s="1"/>
      <c r="BI37" s="1"/>
      <c r="BJ37" s="1"/>
      <c r="BK37" s="1"/>
      <c r="BL37" s="1"/>
      <c r="BM37" s="1"/>
      <c r="BN37" s="1"/>
      <c r="BO37" s="1"/>
      <c r="BP37" s="1"/>
      <c r="BQ37" s="1"/>
      <c r="BR37" s="1"/>
      <c r="BS37" s="1"/>
      <c r="BT37" s="1"/>
      <c r="BU37" s="269"/>
      <c r="BV37" s="274">
        <v>-1434</v>
      </c>
      <c r="BW37" s="217"/>
      <c r="BX37" s="217"/>
      <c r="BY37" s="217"/>
      <c r="BZ37" s="217"/>
      <c r="CA37" s="217"/>
      <c r="CB37" s="326"/>
      <c r="CD37" s="261" t="s">
        <v>163</v>
      </c>
      <c r="CE37" s="1"/>
      <c r="CF37" s="1"/>
      <c r="CG37" s="1"/>
      <c r="CH37" s="1"/>
      <c r="CI37" s="1"/>
      <c r="CJ37" s="1"/>
      <c r="CK37" s="1"/>
      <c r="CL37" s="1"/>
      <c r="CM37" s="1"/>
      <c r="CN37" s="1"/>
      <c r="CO37" s="1"/>
      <c r="CP37" s="1"/>
      <c r="CQ37" s="269"/>
      <c r="CR37" s="274">
        <v>189348</v>
      </c>
      <c r="CS37" s="313"/>
      <c r="CT37" s="313"/>
      <c r="CU37" s="313"/>
      <c r="CV37" s="313"/>
      <c r="CW37" s="313"/>
      <c r="CX37" s="313"/>
      <c r="CY37" s="331"/>
      <c r="CZ37" s="283">
        <v>8.1999999999999993</v>
      </c>
      <c r="DA37" s="334"/>
      <c r="DB37" s="334"/>
      <c r="DC37" s="337"/>
      <c r="DD37" s="288">
        <v>185286</v>
      </c>
      <c r="DE37" s="313"/>
      <c r="DF37" s="313"/>
      <c r="DG37" s="313"/>
      <c r="DH37" s="313"/>
      <c r="DI37" s="313"/>
      <c r="DJ37" s="313"/>
      <c r="DK37" s="331"/>
      <c r="DL37" s="288">
        <v>184481</v>
      </c>
      <c r="DM37" s="313"/>
      <c r="DN37" s="313"/>
      <c r="DO37" s="313"/>
      <c r="DP37" s="313"/>
      <c r="DQ37" s="313"/>
      <c r="DR37" s="313"/>
      <c r="DS37" s="313"/>
      <c r="DT37" s="313"/>
      <c r="DU37" s="313"/>
      <c r="DV37" s="331"/>
      <c r="DW37" s="283">
        <v>14.3</v>
      </c>
      <c r="DX37" s="334"/>
      <c r="DY37" s="334"/>
      <c r="DZ37" s="334"/>
      <c r="EA37" s="334"/>
      <c r="EB37" s="334"/>
      <c r="EC37" s="359"/>
    </row>
    <row r="38" spans="2:133" ht="11.25" customHeight="1">
      <c r="B38" s="261" t="s">
        <v>294</v>
      </c>
      <c r="C38" s="1"/>
      <c r="D38" s="1"/>
      <c r="E38" s="1"/>
      <c r="F38" s="1"/>
      <c r="G38" s="1"/>
      <c r="H38" s="1"/>
      <c r="I38" s="1"/>
      <c r="J38" s="1"/>
      <c r="K38" s="1"/>
      <c r="L38" s="1"/>
      <c r="M38" s="1"/>
      <c r="N38" s="1"/>
      <c r="O38" s="1"/>
      <c r="P38" s="1"/>
      <c r="Q38" s="269"/>
      <c r="R38" s="274">
        <v>44530</v>
      </c>
      <c r="S38" s="217"/>
      <c r="T38" s="217"/>
      <c r="U38" s="217"/>
      <c r="V38" s="217"/>
      <c r="W38" s="217"/>
      <c r="X38" s="217"/>
      <c r="Y38" s="279"/>
      <c r="Z38" s="282">
        <v>1.8</v>
      </c>
      <c r="AA38" s="282"/>
      <c r="AB38" s="282"/>
      <c r="AC38" s="282"/>
      <c r="AD38" s="287" t="s">
        <v>204</v>
      </c>
      <c r="AE38" s="287"/>
      <c r="AF38" s="287"/>
      <c r="AG38" s="287"/>
      <c r="AH38" s="287"/>
      <c r="AI38" s="287"/>
      <c r="AJ38" s="287"/>
      <c r="AK38" s="287"/>
      <c r="AL38" s="283" t="s">
        <v>204</v>
      </c>
      <c r="AM38" s="238"/>
      <c r="AN38" s="238"/>
      <c r="AO38" s="296"/>
      <c r="AQ38" s="302" t="s">
        <v>310</v>
      </c>
      <c r="AR38" s="111"/>
      <c r="AS38" s="111"/>
      <c r="AT38" s="111"/>
      <c r="AU38" s="111"/>
      <c r="AV38" s="111"/>
      <c r="AW38" s="111"/>
      <c r="AX38" s="111"/>
      <c r="AY38" s="310"/>
      <c r="AZ38" s="274" t="s">
        <v>204</v>
      </c>
      <c r="BA38" s="217"/>
      <c r="BB38" s="217"/>
      <c r="BC38" s="217"/>
      <c r="BD38" s="313"/>
      <c r="BE38" s="313"/>
      <c r="BF38" s="316"/>
      <c r="BG38" s="261" t="s">
        <v>416</v>
      </c>
      <c r="BH38" s="1"/>
      <c r="BI38" s="1"/>
      <c r="BJ38" s="1"/>
      <c r="BK38" s="1"/>
      <c r="BL38" s="1"/>
      <c r="BM38" s="1"/>
      <c r="BN38" s="1"/>
      <c r="BO38" s="1"/>
      <c r="BP38" s="1"/>
      <c r="BQ38" s="1"/>
      <c r="BR38" s="1"/>
      <c r="BS38" s="1"/>
      <c r="BT38" s="1"/>
      <c r="BU38" s="269"/>
      <c r="BV38" s="274">
        <v>224</v>
      </c>
      <c r="BW38" s="217"/>
      <c r="BX38" s="217"/>
      <c r="BY38" s="217"/>
      <c r="BZ38" s="217"/>
      <c r="CA38" s="217"/>
      <c r="CB38" s="326"/>
      <c r="CD38" s="261" t="s">
        <v>418</v>
      </c>
      <c r="CE38" s="1"/>
      <c r="CF38" s="1"/>
      <c r="CG38" s="1"/>
      <c r="CH38" s="1"/>
      <c r="CI38" s="1"/>
      <c r="CJ38" s="1"/>
      <c r="CK38" s="1"/>
      <c r="CL38" s="1"/>
      <c r="CM38" s="1"/>
      <c r="CN38" s="1"/>
      <c r="CO38" s="1"/>
      <c r="CP38" s="1"/>
      <c r="CQ38" s="269"/>
      <c r="CR38" s="274">
        <v>128986</v>
      </c>
      <c r="CS38" s="217"/>
      <c r="CT38" s="217"/>
      <c r="CU38" s="217"/>
      <c r="CV38" s="217"/>
      <c r="CW38" s="217"/>
      <c r="CX38" s="217"/>
      <c r="CY38" s="279"/>
      <c r="CZ38" s="283">
        <v>5.6</v>
      </c>
      <c r="DA38" s="334"/>
      <c r="DB38" s="334"/>
      <c r="DC38" s="337"/>
      <c r="DD38" s="288">
        <v>61342</v>
      </c>
      <c r="DE38" s="217"/>
      <c r="DF38" s="217"/>
      <c r="DG38" s="217"/>
      <c r="DH38" s="217"/>
      <c r="DI38" s="217"/>
      <c r="DJ38" s="217"/>
      <c r="DK38" s="279"/>
      <c r="DL38" s="288">
        <v>47306</v>
      </c>
      <c r="DM38" s="217"/>
      <c r="DN38" s="217"/>
      <c r="DO38" s="217"/>
      <c r="DP38" s="217"/>
      <c r="DQ38" s="217"/>
      <c r="DR38" s="217"/>
      <c r="DS38" s="217"/>
      <c r="DT38" s="217"/>
      <c r="DU38" s="217"/>
      <c r="DV38" s="279"/>
      <c r="DW38" s="283">
        <v>3.7</v>
      </c>
      <c r="DX38" s="334"/>
      <c r="DY38" s="334"/>
      <c r="DZ38" s="334"/>
      <c r="EA38" s="334"/>
      <c r="EB38" s="334"/>
      <c r="EC38" s="359"/>
    </row>
    <row r="39" spans="2:133" ht="11.25" customHeight="1">
      <c r="B39" s="261" t="s">
        <v>399</v>
      </c>
      <c r="C39" s="1"/>
      <c r="D39" s="1"/>
      <c r="E39" s="1"/>
      <c r="F39" s="1"/>
      <c r="G39" s="1"/>
      <c r="H39" s="1"/>
      <c r="I39" s="1"/>
      <c r="J39" s="1"/>
      <c r="K39" s="1"/>
      <c r="L39" s="1"/>
      <c r="M39" s="1"/>
      <c r="N39" s="1"/>
      <c r="O39" s="1"/>
      <c r="P39" s="1"/>
      <c r="Q39" s="269"/>
      <c r="R39" s="274">
        <v>30164</v>
      </c>
      <c r="S39" s="217"/>
      <c r="T39" s="217"/>
      <c r="U39" s="217"/>
      <c r="V39" s="217"/>
      <c r="W39" s="217"/>
      <c r="X39" s="217"/>
      <c r="Y39" s="279"/>
      <c r="Z39" s="282">
        <v>1.2</v>
      </c>
      <c r="AA39" s="282"/>
      <c r="AB39" s="282"/>
      <c r="AC39" s="282"/>
      <c r="AD39" s="287">
        <v>2675</v>
      </c>
      <c r="AE39" s="287"/>
      <c r="AF39" s="287"/>
      <c r="AG39" s="287"/>
      <c r="AH39" s="287"/>
      <c r="AI39" s="287"/>
      <c r="AJ39" s="287"/>
      <c r="AK39" s="287"/>
      <c r="AL39" s="283">
        <v>0.2</v>
      </c>
      <c r="AM39" s="238"/>
      <c r="AN39" s="238"/>
      <c r="AO39" s="296"/>
      <c r="AQ39" s="302" t="s">
        <v>419</v>
      </c>
      <c r="AR39" s="111"/>
      <c r="AS39" s="111"/>
      <c r="AT39" s="111"/>
      <c r="AU39" s="111"/>
      <c r="AV39" s="111"/>
      <c r="AW39" s="111"/>
      <c r="AX39" s="111"/>
      <c r="AY39" s="310"/>
      <c r="AZ39" s="274" t="s">
        <v>204</v>
      </c>
      <c r="BA39" s="217"/>
      <c r="BB39" s="217"/>
      <c r="BC39" s="217"/>
      <c r="BD39" s="313"/>
      <c r="BE39" s="313"/>
      <c r="BF39" s="316"/>
      <c r="BG39" s="261" t="s">
        <v>342</v>
      </c>
      <c r="BH39" s="1"/>
      <c r="BI39" s="1"/>
      <c r="BJ39" s="1"/>
      <c r="BK39" s="1"/>
      <c r="BL39" s="1"/>
      <c r="BM39" s="1"/>
      <c r="BN39" s="1"/>
      <c r="BO39" s="1"/>
      <c r="BP39" s="1"/>
      <c r="BQ39" s="1"/>
      <c r="BR39" s="1"/>
      <c r="BS39" s="1"/>
      <c r="BT39" s="1"/>
      <c r="BU39" s="269"/>
      <c r="BV39" s="274">
        <v>325</v>
      </c>
      <c r="BW39" s="217"/>
      <c r="BX39" s="217"/>
      <c r="BY39" s="217"/>
      <c r="BZ39" s="217"/>
      <c r="CA39" s="217"/>
      <c r="CB39" s="326"/>
      <c r="CD39" s="261" t="s">
        <v>423</v>
      </c>
      <c r="CE39" s="1"/>
      <c r="CF39" s="1"/>
      <c r="CG39" s="1"/>
      <c r="CH39" s="1"/>
      <c r="CI39" s="1"/>
      <c r="CJ39" s="1"/>
      <c r="CK39" s="1"/>
      <c r="CL39" s="1"/>
      <c r="CM39" s="1"/>
      <c r="CN39" s="1"/>
      <c r="CO39" s="1"/>
      <c r="CP39" s="1"/>
      <c r="CQ39" s="269"/>
      <c r="CR39" s="274">
        <v>113577</v>
      </c>
      <c r="CS39" s="313"/>
      <c r="CT39" s="313"/>
      <c r="CU39" s="313"/>
      <c r="CV39" s="313"/>
      <c r="CW39" s="313"/>
      <c r="CX39" s="313"/>
      <c r="CY39" s="331"/>
      <c r="CZ39" s="283">
        <v>4.9000000000000004</v>
      </c>
      <c r="DA39" s="334"/>
      <c r="DB39" s="334"/>
      <c r="DC39" s="337"/>
      <c r="DD39" s="288">
        <v>27201</v>
      </c>
      <c r="DE39" s="313"/>
      <c r="DF39" s="313"/>
      <c r="DG39" s="313"/>
      <c r="DH39" s="313"/>
      <c r="DI39" s="313"/>
      <c r="DJ39" s="313"/>
      <c r="DK39" s="331"/>
      <c r="DL39" s="288" t="s">
        <v>204</v>
      </c>
      <c r="DM39" s="313"/>
      <c r="DN39" s="313"/>
      <c r="DO39" s="313"/>
      <c r="DP39" s="313"/>
      <c r="DQ39" s="313"/>
      <c r="DR39" s="313"/>
      <c r="DS39" s="313"/>
      <c r="DT39" s="313"/>
      <c r="DU39" s="313"/>
      <c r="DV39" s="331"/>
      <c r="DW39" s="283" t="s">
        <v>204</v>
      </c>
      <c r="DX39" s="334"/>
      <c r="DY39" s="334"/>
      <c r="DZ39" s="334"/>
      <c r="EA39" s="334"/>
      <c r="EB39" s="334"/>
      <c r="EC39" s="359"/>
    </row>
    <row r="40" spans="2:133" ht="11.25" customHeight="1">
      <c r="B40" s="261" t="s">
        <v>424</v>
      </c>
      <c r="C40" s="1"/>
      <c r="D40" s="1"/>
      <c r="E40" s="1"/>
      <c r="F40" s="1"/>
      <c r="G40" s="1"/>
      <c r="H40" s="1"/>
      <c r="I40" s="1"/>
      <c r="J40" s="1"/>
      <c r="K40" s="1"/>
      <c r="L40" s="1"/>
      <c r="M40" s="1"/>
      <c r="N40" s="1"/>
      <c r="O40" s="1"/>
      <c r="P40" s="1"/>
      <c r="Q40" s="269"/>
      <c r="R40" s="274">
        <v>255500</v>
      </c>
      <c r="S40" s="217"/>
      <c r="T40" s="217"/>
      <c r="U40" s="217"/>
      <c r="V40" s="217"/>
      <c r="W40" s="217"/>
      <c r="X40" s="217"/>
      <c r="Y40" s="279"/>
      <c r="Z40" s="282">
        <v>10.199999999999999</v>
      </c>
      <c r="AA40" s="282"/>
      <c r="AB40" s="282"/>
      <c r="AC40" s="282"/>
      <c r="AD40" s="287" t="s">
        <v>204</v>
      </c>
      <c r="AE40" s="287"/>
      <c r="AF40" s="287"/>
      <c r="AG40" s="287"/>
      <c r="AH40" s="287"/>
      <c r="AI40" s="287"/>
      <c r="AJ40" s="287"/>
      <c r="AK40" s="287"/>
      <c r="AL40" s="283" t="s">
        <v>204</v>
      </c>
      <c r="AM40" s="238"/>
      <c r="AN40" s="238"/>
      <c r="AO40" s="296"/>
      <c r="AQ40" s="302" t="s">
        <v>19</v>
      </c>
      <c r="AR40" s="111"/>
      <c r="AS40" s="111"/>
      <c r="AT40" s="111"/>
      <c r="AU40" s="111"/>
      <c r="AV40" s="111"/>
      <c r="AW40" s="111"/>
      <c r="AX40" s="111"/>
      <c r="AY40" s="310"/>
      <c r="AZ40" s="274" t="s">
        <v>204</v>
      </c>
      <c r="BA40" s="217"/>
      <c r="BB40" s="217"/>
      <c r="BC40" s="217"/>
      <c r="BD40" s="313"/>
      <c r="BE40" s="313"/>
      <c r="BF40" s="316"/>
      <c r="BG40" s="299" t="s">
        <v>425</v>
      </c>
      <c r="BH40" s="29"/>
      <c r="BI40" s="29"/>
      <c r="BJ40" s="29"/>
      <c r="BK40" s="29"/>
      <c r="BL40" s="29"/>
      <c r="BM40" s="1" t="s">
        <v>426</v>
      </c>
      <c r="BN40" s="1"/>
      <c r="BO40" s="1"/>
      <c r="BP40" s="1"/>
      <c r="BQ40" s="1"/>
      <c r="BR40" s="1"/>
      <c r="BS40" s="1"/>
      <c r="BT40" s="1"/>
      <c r="BU40" s="269"/>
      <c r="BV40" s="274">
        <v>87</v>
      </c>
      <c r="BW40" s="217"/>
      <c r="BX40" s="217"/>
      <c r="BY40" s="217"/>
      <c r="BZ40" s="217"/>
      <c r="CA40" s="217"/>
      <c r="CB40" s="326"/>
      <c r="CD40" s="261" t="s">
        <v>373</v>
      </c>
      <c r="CE40" s="1"/>
      <c r="CF40" s="1"/>
      <c r="CG40" s="1"/>
      <c r="CH40" s="1"/>
      <c r="CI40" s="1"/>
      <c r="CJ40" s="1"/>
      <c r="CK40" s="1"/>
      <c r="CL40" s="1"/>
      <c r="CM40" s="1"/>
      <c r="CN40" s="1"/>
      <c r="CO40" s="1"/>
      <c r="CP40" s="1"/>
      <c r="CQ40" s="269"/>
      <c r="CR40" s="274">
        <v>6088</v>
      </c>
      <c r="CS40" s="217"/>
      <c r="CT40" s="217"/>
      <c r="CU40" s="217"/>
      <c r="CV40" s="217"/>
      <c r="CW40" s="217"/>
      <c r="CX40" s="217"/>
      <c r="CY40" s="279"/>
      <c r="CZ40" s="283">
        <v>0.3</v>
      </c>
      <c r="DA40" s="334"/>
      <c r="DB40" s="334"/>
      <c r="DC40" s="337"/>
      <c r="DD40" s="288">
        <v>6088</v>
      </c>
      <c r="DE40" s="217"/>
      <c r="DF40" s="217"/>
      <c r="DG40" s="217"/>
      <c r="DH40" s="217"/>
      <c r="DI40" s="217"/>
      <c r="DJ40" s="217"/>
      <c r="DK40" s="279"/>
      <c r="DL40" s="288">
        <v>4560</v>
      </c>
      <c r="DM40" s="217"/>
      <c r="DN40" s="217"/>
      <c r="DO40" s="217"/>
      <c r="DP40" s="217"/>
      <c r="DQ40" s="217"/>
      <c r="DR40" s="217"/>
      <c r="DS40" s="217"/>
      <c r="DT40" s="217"/>
      <c r="DU40" s="217"/>
      <c r="DV40" s="279"/>
      <c r="DW40" s="283">
        <v>0.4</v>
      </c>
      <c r="DX40" s="334"/>
      <c r="DY40" s="334"/>
      <c r="DZ40" s="334"/>
      <c r="EA40" s="334"/>
      <c r="EB40" s="334"/>
      <c r="EC40" s="359"/>
    </row>
    <row r="41" spans="2:133" ht="11.25" customHeight="1">
      <c r="B41" s="261" t="s">
        <v>427</v>
      </c>
      <c r="C41" s="1"/>
      <c r="D41" s="1"/>
      <c r="E41" s="1"/>
      <c r="F41" s="1"/>
      <c r="G41" s="1"/>
      <c r="H41" s="1"/>
      <c r="I41" s="1"/>
      <c r="J41" s="1"/>
      <c r="K41" s="1"/>
      <c r="L41" s="1"/>
      <c r="M41" s="1"/>
      <c r="N41" s="1"/>
      <c r="O41" s="1"/>
      <c r="P41" s="1"/>
      <c r="Q41" s="269"/>
      <c r="R41" s="274" t="s">
        <v>204</v>
      </c>
      <c r="S41" s="217"/>
      <c r="T41" s="217"/>
      <c r="U41" s="217"/>
      <c r="V41" s="217"/>
      <c r="W41" s="217"/>
      <c r="X41" s="217"/>
      <c r="Y41" s="279"/>
      <c r="Z41" s="282" t="s">
        <v>204</v>
      </c>
      <c r="AA41" s="282"/>
      <c r="AB41" s="282"/>
      <c r="AC41" s="282"/>
      <c r="AD41" s="287" t="s">
        <v>204</v>
      </c>
      <c r="AE41" s="287"/>
      <c r="AF41" s="287"/>
      <c r="AG41" s="287"/>
      <c r="AH41" s="287"/>
      <c r="AI41" s="287"/>
      <c r="AJ41" s="287"/>
      <c r="AK41" s="287"/>
      <c r="AL41" s="283" t="s">
        <v>204</v>
      </c>
      <c r="AM41" s="238"/>
      <c r="AN41" s="238"/>
      <c r="AO41" s="296"/>
      <c r="AQ41" s="302" t="s">
        <v>428</v>
      </c>
      <c r="AR41" s="111"/>
      <c r="AS41" s="111"/>
      <c r="AT41" s="111"/>
      <c r="AU41" s="111"/>
      <c r="AV41" s="111"/>
      <c r="AW41" s="111"/>
      <c r="AX41" s="111"/>
      <c r="AY41" s="310"/>
      <c r="AZ41" s="274">
        <v>26042</v>
      </c>
      <c r="BA41" s="217"/>
      <c r="BB41" s="217"/>
      <c r="BC41" s="217"/>
      <c r="BD41" s="313"/>
      <c r="BE41" s="313"/>
      <c r="BF41" s="316"/>
      <c r="BG41" s="299"/>
      <c r="BH41" s="29"/>
      <c r="BI41" s="29"/>
      <c r="BJ41" s="29"/>
      <c r="BK41" s="29"/>
      <c r="BL41" s="29"/>
      <c r="BM41" s="1" t="s">
        <v>347</v>
      </c>
      <c r="BN41" s="1"/>
      <c r="BO41" s="1"/>
      <c r="BP41" s="1"/>
      <c r="BQ41" s="1"/>
      <c r="BR41" s="1"/>
      <c r="BS41" s="1"/>
      <c r="BT41" s="1"/>
      <c r="BU41" s="269"/>
      <c r="BV41" s="274" t="s">
        <v>204</v>
      </c>
      <c r="BW41" s="217"/>
      <c r="BX41" s="217"/>
      <c r="BY41" s="217"/>
      <c r="BZ41" s="217"/>
      <c r="CA41" s="217"/>
      <c r="CB41" s="326"/>
      <c r="CD41" s="261" t="s">
        <v>289</v>
      </c>
      <c r="CE41" s="1"/>
      <c r="CF41" s="1"/>
      <c r="CG41" s="1"/>
      <c r="CH41" s="1"/>
      <c r="CI41" s="1"/>
      <c r="CJ41" s="1"/>
      <c r="CK41" s="1"/>
      <c r="CL41" s="1"/>
      <c r="CM41" s="1"/>
      <c r="CN41" s="1"/>
      <c r="CO41" s="1"/>
      <c r="CP41" s="1"/>
      <c r="CQ41" s="269"/>
      <c r="CR41" s="274" t="s">
        <v>204</v>
      </c>
      <c r="CS41" s="313"/>
      <c r="CT41" s="313"/>
      <c r="CU41" s="313"/>
      <c r="CV41" s="313"/>
      <c r="CW41" s="313"/>
      <c r="CX41" s="313"/>
      <c r="CY41" s="331"/>
      <c r="CZ41" s="283" t="s">
        <v>204</v>
      </c>
      <c r="DA41" s="334"/>
      <c r="DB41" s="334"/>
      <c r="DC41" s="337"/>
      <c r="DD41" s="288" t="s">
        <v>204</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1" t="s">
        <v>429</v>
      </c>
      <c r="C42" s="1"/>
      <c r="D42" s="1"/>
      <c r="E42" s="1"/>
      <c r="F42" s="1"/>
      <c r="G42" s="1"/>
      <c r="H42" s="1"/>
      <c r="I42" s="1"/>
      <c r="J42" s="1"/>
      <c r="K42" s="1"/>
      <c r="L42" s="1"/>
      <c r="M42" s="1"/>
      <c r="N42" s="1"/>
      <c r="O42" s="1"/>
      <c r="P42" s="1"/>
      <c r="Q42" s="269"/>
      <c r="R42" s="274" t="s">
        <v>204</v>
      </c>
      <c r="S42" s="217"/>
      <c r="T42" s="217"/>
      <c r="U42" s="217"/>
      <c r="V42" s="217"/>
      <c r="W42" s="217"/>
      <c r="X42" s="217"/>
      <c r="Y42" s="279"/>
      <c r="Z42" s="282" t="s">
        <v>204</v>
      </c>
      <c r="AA42" s="282"/>
      <c r="AB42" s="282"/>
      <c r="AC42" s="282"/>
      <c r="AD42" s="287" t="s">
        <v>204</v>
      </c>
      <c r="AE42" s="287"/>
      <c r="AF42" s="287"/>
      <c r="AG42" s="287"/>
      <c r="AH42" s="287"/>
      <c r="AI42" s="287"/>
      <c r="AJ42" s="287"/>
      <c r="AK42" s="287"/>
      <c r="AL42" s="283" t="s">
        <v>204</v>
      </c>
      <c r="AM42" s="238"/>
      <c r="AN42" s="238"/>
      <c r="AO42" s="296"/>
      <c r="AQ42" s="303" t="s">
        <v>430</v>
      </c>
      <c r="AR42" s="305"/>
      <c r="AS42" s="305"/>
      <c r="AT42" s="305"/>
      <c r="AU42" s="305"/>
      <c r="AV42" s="305"/>
      <c r="AW42" s="305"/>
      <c r="AX42" s="305"/>
      <c r="AY42" s="311"/>
      <c r="AZ42" s="275">
        <v>36489</v>
      </c>
      <c r="BA42" s="277"/>
      <c r="BB42" s="277"/>
      <c r="BC42" s="277"/>
      <c r="BD42" s="312"/>
      <c r="BE42" s="312"/>
      <c r="BF42" s="317"/>
      <c r="BG42" s="177"/>
      <c r="BH42" s="179"/>
      <c r="BI42" s="179"/>
      <c r="BJ42" s="179"/>
      <c r="BK42" s="179"/>
      <c r="BL42" s="179"/>
      <c r="BM42" s="267" t="s">
        <v>206</v>
      </c>
      <c r="BN42" s="267"/>
      <c r="BO42" s="267"/>
      <c r="BP42" s="267"/>
      <c r="BQ42" s="267"/>
      <c r="BR42" s="267"/>
      <c r="BS42" s="267"/>
      <c r="BT42" s="267"/>
      <c r="BU42" s="271"/>
      <c r="BV42" s="275">
        <v>399</v>
      </c>
      <c r="BW42" s="277"/>
      <c r="BX42" s="277"/>
      <c r="BY42" s="277"/>
      <c r="BZ42" s="277"/>
      <c r="CA42" s="277"/>
      <c r="CB42" s="327"/>
      <c r="CD42" s="261" t="s">
        <v>281</v>
      </c>
      <c r="CE42" s="1"/>
      <c r="CF42" s="1"/>
      <c r="CG42" s="1"/>
      <c r="CH42" s="1"/>
      <c r="CI42" s="1"/>
      <c r="CJ42" s="1"/>
      <c r="CK42" s="1"/>
      <c r="CL42" s="1"/>
      <c r="CM42" s="1"/>
      <c r="CN42" s="1"/>
      <c r="CO42" s="1"/>
      <c r="CP42" s="1"/>
      <c r="CQ42" s="269"/>
      <c r="CR42" s="274">
        <v>463258</v>
      </c>
      <c r="CS42" s="313"/>
      <c r="CT42" s="313"/>
      <c r="CU42" s="313"/>
      <c r="CV42" s="313"/>
      <c r="CW42" s="313"/>
      <c r="CX42" s="313"/>
      <c r="CY42" s="331"/>
      <c r="CZ42" s="283">
        <v>20</v>
      </c>
      <c r="DA42" s="334"/>
      <c r="DB42" s="334"/>
      <c r="DC42" s="337"/>
      <c r="DD42" s="288">
        <v>97436</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1" t="s">
        <v>431</v>
      </c>
      <c r="C43" s="1"/>
      <c r="D43" s="1"/>
      <c r="E43" s="1"/>
      <c r="F43" s="1"/>
      <c r="G43" s="1"/>
      <c r="H43" s="1"/>
      <c r="I43" s="1"/>
      <c r="J43" s="1"/>
      <c r="K43" s="1"/>
      <c r="L43" s="1"/>
      <c r="M43" s="1"/>
      <c r="N43" s="1"/>
      <c r="O43" s="1"/>
      <c r="P43" s="1"/>
      <c r="Q43" s="269"/>
      <c r="R43" s="274" t="s">
        <v>204</v>
      </c>
      <c r="S43" s="217"/>
      <c r="T43" s="217"/>
      <c r="U43" s="217"/>
      <c r="V43" s="217"/>
      <c r="W43" s="217"/>
      <c r="X43" s="217"/>
      <c r="Y43" s="279"/>
      <c r="Z43" s="282" t="s">
        <v>204</v>
      </c>
      <c r="AA43" s="282"/>
      <c r="AB43" s="282"/>
      <c r="AC43" s="282"/>
      <c r="AD43" s="287" t="s">
        <v>204</v>
      </c>
      <c r="AE43" s="287"/>
      <c r="AF43" s="287"/>
      <c r="AG43" s="287"/>
      <c r="AH43" s="287"/>
      <c r="AI43" s="287"/>
      <c r="AJ43" s="287"/>
      <c r="AK43" s="287"/>
      <c r="AL43" s="283" t="s">
        <v>204</v>
      </c>
      <c r="AM43" s="238"/>
      <c r="AN43" s="238"/>
      <c r="AO43" s="296"/>
      <c r="CD43" s="261" t="s">
        <v>92</v>
      </c>
      <c r="CE43" s="1"/>
      <c r="CF43" s="1"/>
      <c r="CG43" s="1"/>
      <c r="CH43" s="1"/>
      <c r="CI43" s="1"/>
      <c r="CJ43" s="1"/>
      <c r="CK43" s="1"/>
      <c r="CL43" s="1"/>
      <c r="CM43" s="1"/>
      <c r="CN43" s="1"/>
      <c r="CO43" s="1"/>
      <c r="CP43" s="1"/>
      <c r="CQ43" s="269"/>
      <c r="CR43" s="274" t="s">
        <v>204</v>
      </c>
      <c r="CS43" s="313"/>
      <c r="CT43" s="313"/>
      <c r="CU43" s="313"/>
      <c r="CV43" s="313"/>
      <c r="CW43" s="313"/>
      <c r="CX43" s="313"/>
      <c r="CY43" s="331"/>
      <c r="CZ43" s="283" t="s">
        <v>204</v>
      </c>
      <c r="DA43" s="334"/>
      <c r="DB43" s="334"/>
      <c r="DC43" s="337"/>
      <c r="DD43" s="288" t="s">
        <v>204</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3" t="s">
        <v>432</v>
      </c>
      <c r="C44" s="267"/>
      <c r="D44" s="267"/>
      <c r="E44" s="267"/>
      <c r="F44" s="267"/>
      <c r="G44" s="267"/>
      <c r="H44" s="267"/>
      <c r="I44" s="267"/>
      <c r="J44" s="267"/>
      <c r="K44" s="267"/>
      <c r="L44" s="267"/>
      <c r="M44" s="267"/>
      <c r="N44" s="267"/>
      <c r="O44" s="267"/>
      <c r="P44" s="267"/>
      <c r="Q44" s="271"/>
      <c r="R44" s="275">
        <v>2513034</v>
      </c>
      <c r="S44" s="277"/>
      <c r="T44" s="277"/>
      <c r="U44" s="277"/>
      <c r="V44" s="277"/>
      <c r="W44" s="277"/>
      <c r="X44" s="277"/>
      <c r="Y44" s="280"/>
      <c r="Z44" s="284">
        <v>100</v>
      </c>
      <c r="AA44" s="284"/>
      <c r="AB44" s="284"/>
      <c r="AC44" s="284"/>
      <c r="AD44" s="289">
        <v>1287815</v>
      </c>
      <c r="AE44" s="289"/>
      <c r="AF44" s="289"/>
      <c r="AG44" s="289"/>
      <c r="AH44" s="289"/>
      <c r="AI44" s="289"/>
      <c r="AJ44" s="289"/>
      <c r="AK44" s="289"/>
      <c r="AL44" s="292">
        <v>100</v>
      </c>
      <c r="AM44" s="294"/>
      <c r="AN44" s="294"/>
      <c r="AO44" s="297"/>
      <c r="CD44" s="133" t="s">
        <v>180</v>
      </c>
      <c r="CE44" s="41"/>
      <c r="CF44" s="261" t="s">
        <v>433</v>
      </c>
      <c r="CG44" s="1"/>
      <c r="CH44" s="1"/>
      <c r="CI44" s="1"/>
      <c r="CJ44" s="1"/>
      <c r="CK44" s="1"/>
      <c r="CL44" s="1"/>
      <c r="CM44" s="1"/>
      <c r="CN44" s="1"/>
      <c r="CO44" s="1"/>
      <c r="CP44" s="1"/>
      <c r="CQ44" s="269"/>
      <c r="CR44" s="274">
        <v>436721</v>
      </c>
      <c r="CS44" s="217"/>
      <c r="CT44" s="217"/>
      <c r="CU44" s="217"/>
      <c r="CV44" s="217"/>
      <c r="CW44" s="217"/>
      <c r="CX44" s="217"/>
      <c r="CY44" s="279"/>
      <c r="CZ44" s="283">
        <v>18.899999999999999</v>
      </c>
      <c r="DA44" s="238"/>
      <c r="DB44" s="238"/>
      <c r="DC44" s="285"/>
      <c r="DD44" s="288">
        <v>95993</v>
      </c>
      <c r="DE44" s="217"/>
      <c r="DF44" s="217"/>
      <c r="DG44" s="217"/>
      <c r="DH44" s="217"/>
      <c r="DI44" s="217"/>
      <c r="DJ44" s="217"/>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4"/>
      <c r="CE45" s="42"/>
      <c r="CF45" s="261" t="s">
        <v>434</v>
      </c>
      <c r="CG45" s="1"/>
      <c r="CH45" s="1"/>
      <c r="CI45" s="1"/>
      <c r="CJ45" s="1"/>
      <c r="CK45" s="1"/>
      <c r="CL45" s="1"/>
      <c r="CM45" s="1"/>
      <c r="CN45" s="1"/>
      <c r="CO45" s="1"/>
      <c r="CP45" s="1"/>
      <c r="CQ45" s="269"/>
      <c r="CR45" s="274">
        <v>204946</v>
      </c>
      <c r="CS45" s="313"/>
      <c r="CT45" s="313"/>
      <c r="CU45" s="313"/>
      <c r="CV45" s="313"/>
      <c r="CW45" s="313"/>
      <c r="CX45" s="313"/>
      <c r="CY45" s="331"/>
      <c r="CZ45" s="283">
        <v>8.9</v>
      </c>
      <c r="DA45" s="334"/>
      <c r="DB45" s="334"/>
      <c r="DC45" s="337"/>
      <c r="DD45" s="288">
        <v>2929</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55</v>
      </c>
      <c r="CD46" s="134"/>
      <c r="CE46" s="42"/>
      <c r="CF46" s="261" t="s">
        <v>436</v>
      </c>
      <c r="CG46" s="1"/>
      <c r="CH46" s="1"/>
      <c r="CI46" s="1"/>
      <c r="CJ46" s="1"/>
      <c r="CK46" s="1"/>
      <c r="CL46" s="1"/>
      <c r="CM46" s="1"/>
      <c r="CN46" s="1"/>
      <c r="CO46" s="1"/>
      <c r="CP46" s="1"/>
      <c r="CQ46" s="269"/>
      <c r="CR46" s="274">
        <v>215764</v>
      </c>
      <c r="CS46" s="217"/>
      <c r="CT46" s="217"/>
      <c r="CU46" s="217"/>
      <c r="CV46" s="217"/>
      <c r="CW46" s="217"/>
      <c r="CX46" s="217"/>
      <c r="CY46" s="279"/>
      <c r="CZ46" s="283">
        <v>9.3000000000000007</v>
      </c>
      <c r="DA46" s="238"/>
      <c r="DB46" s="238"/>
      <c r="DC46" s="285"/>
      <c r="DD46" s="288">
        <v>91771</v>
      </c>
      <c r="DE46" s="217"/>
      <c r="DF46" s="217"/>
      <c r="DG46" s="217"/>
      <c r="DH46" s="217"/>
      <c r="DI46" s="217"/>
      <c r="DJ46" s="217"/>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264" t="s">
        <v>408</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D47" s="134"/>
      <c r="CE47" s="42"/>
      <c r="CF47" s="261" t="s">
        <v>438</v>
      </c>
      <c r="CG47" s="1"/>
      <c r="CH47" s="1"/>
      <c r="CI47" s="1"/>
      <c r="CJ47" s="1"/>
      <c r="CK47" s="1"/>
      <c r="CL47" s="1"/>
      <c r="CM47" s="1"/>
      <c r="CN47" s="1"/>
      <c r="CO47" s="1"/>
      <c r="CP47" s="1"/>
      <c r="CQ47" s="269"/>
      <c r="CR47" s="274">
        <v>26537</v>
      </c>
      <c r="CS47" s="313"/>
      <c r="CT47" s="313"/>
      <c r="CU47" s="313"/>
      <c r="CV47" s="313"/>
      <c r="CW47" s="313"/>
      <c r="CX47" s="313"/>
      <c r="CY47" s="331"/>
      <c r="CZ47" s="283">
        <v>1.1000000000000001</v>
      </c>
      <c r="DA47" s="334"/>
      <c r="DB47" s="334"/>
      <c r="DC47" s="337"/>
      <c r="DD47" s="288">
        <v>1443</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c r="B48" s="264" t="s">
        <v>269</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D48" s="135"/>
      <c r="CE48" s="142"/>
      <c r="CF48" s="261" t="s">
        <v>439</v>
      </c>
      <c r="CG48" s="1"/>
      <c r="CH48" s="1"/>
      <c r="CI48" s="1"/>
      <c r="CJ48" s="1"/>
      <c r="CK48" s="1"/>
      <c r="CL48" s="1"/>
      <c r="CM48" s="1"/>
      <c r="CN48" s="1"/>
      <c r="CO48" s="1"/>
      <c r="CP48" s="1"/>
      <c r="CQ48" s="269"/>
      <c r="CR48" s="274" t="s">
        <v>204</v>
      </c>
      <c r="CS48" s="217"/>
      <c r="CT48" s="217"/>
      <c r="CU48" s="217"/>
      <c r="CV48" s="217"/>
      <c r="CW48" s="217"/>
      <c r="CX48" s="217"/>
      <c r="CY48" s="279"/>
      <c r="CZ48" s="283" t="s">
        <v>204</v>
      </c>
      <c r="DA48" s="238"/>
      <c r="DB48" s="238"/>
      <c r="DC48" s="285"/>
      <c r="DD48" s="288" t="s">
        <v>204</v>
      </c>
      <c r="DE48" s="217"/>
      <c r="DF48" s="217"/>
      <c r="DG48" s="217"/>
      <c r="DH48" s="217"/>
      <c r="DI48" s="217"/>
      <c r="DJ48" s="217"/>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264"/>
      <c r="CD49" s="263" t="s">
        <v>196</v>
      </c>
      <c r="CE49" s="267"/>
      <c r="CF49" s="267"/>
      <c r="CG49" s="267"/>
      <c r="CH49" s="267"/>
      <c r="CI49" s="267"/>
      <c r="CJ49" s="267"/>
      <c r="CK49" s="267"/>
      <c r="CL49" s="267"/>
      <c r="CM49" s="267"/>
      <c r="CN49" s="267"/>
      <c r="CO49" s="267"/>
      <c r="CP49" s="267"/>
      <c r="CQ49" s="271"/>
      <c r="CR49" s="275">
        <v>2312281</v>
      </c>
      <c r="CS49" s="312"/>
      <c r="CT49" s="312"/>
      <c r="CU49" s="312"/>
      <c r="CV49" s="312"/>
      <c r="CW49" s="312"/>
      <c r="CX49" s="312"/>
      <c r="CY49" s="332"/>
      <c r="CZ49" s="292">
        <v>100</v>
      </c>
      <c r="DA49" s="335"/>
      <c r="DB49" s="335"/>
      <c r="DC49" s="338"/>
      <c r="DD49" s="341">
        <v>1479699</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idden="1">
      <c r="B50" s="264"/>
    </row>
  </sheetData>
  <sheetProtection algorithmName="SHA-512" hashValue="GvGcc4sBb3waShXDkYfZxpvSmLLyp8Y7XSlpwJvwZMpAEtPfxs/2jHxHhIEnMN6Orvy++6dvQgMlGzCB2U+Hig==" saltValue="6jlBgTGS/zsXIQUL2igS/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102" zoomScale="70" zoomScaleNormal="70" zoomScaleSheetLayoutView="70" workbookViewId="0"/>
  </sheetViews>
  <sheetFormatPr defaultColWidth="0" defaultRowHeight="13.5" zeroHeight="1"/>
  <cols>
    <col min="1" max="130" width="2.75" style="362" customWidth="1"/>
    <col min="131" max="131" width="1.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0"/>
      <c r="DR1" s="710"/>
      <c r="DS1" s="710"/>
      <c r="DT1" s="710"/>
      <c r="DU1" s="710"/>
      <c r="DV1" s="710"/>
      <c r="DW1" s="710"/>
      <c r="DX1" s="710"/>
      <c r="DY1" s="710"/>
      <c r="DZ1" s="710"/>
      <c r="EA1" s="364"/>
    </row>
    <row r="2" spans="1:131" ht="26.25" customHeight="1">
      <c r="A2" s="366" t="s">
        <v>302</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5" t="s">
        <v>169</v>
      </c>
      <c r="DK2" s="706"/>
      <c r="DL2" s="706"/>
      <c r="DM2" s="706"/>
      <c r="DN2" s="706"/>
      <c r="DO2" s="709"/>
      <c r="DP2" s="367"/>
      <c r="DQ2" s="705" t="s">
        <v>46</v>
      </c>
      <c r="DR2" s="706"/>
      <c r="DS2" s="706"/>
      <c r="DT2" s="706"/>
      <c r="DU2" s="706"/>
      <c r="DV2" s="706"/>
      <c r="DW2" s="706"/>
      <c r="DX2" s="706"/>
      <c r="DY2" s="706"/>
      <c r="DZ2" s="709"/>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440</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441</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442</v>
      </c>
      <c r="B5" s="396"/>
      <c r="C5" s="396"/>
      <c r="D5" s="396"/>
      <c r="E5" s="396"/>
      <c r="F5" s="396"/>
      <c r="G5" s="396"/>
      <c r="H5" s="396"/>
      <c r="I5" s="396"/>
      <c r="J5" s="396"/>
      <c r="K5" s="396"/>
      <c r="L5" s="396"/>
      <c r="M5" s="396"/>
      <c r="N5" s="396"/>
      <c r="O5" s="396"/>
      <c r="P5" s="428"/>
      <c r="Q5" s="434" t="s">
        <v>183</v>
      </c>
      <c r="R5" s="446"/>
      <c r="S5" s="446"/>
      <c r="T5" s="446"/>
      <c r="U5" s="457"/>
      <c r="V5" s="434" t="s">
        <v>443</v>
      </c>
      <c r="W5" s="446"/>
      <c r="X5" s="446"/>
      <c r="Y5" s="446"/>
      <c r="Z5" s="457"/>
      <c r="AA5" s="434" t="s">
        <v>444</v>
      </c>
      <c r="AB5" s="446"/>
      <c r="AC5" s="446"/>
      <c r="AD5" s="446"/>
      <c r="AE5" s="446"/>
      <c r="AF5" s="503" t="s">
        <v>181</v>
      </c>
      <c r="AG5" s="446"/>
      <c r="AH5" s="446"/>
      <c r="AI5" s="446"/>
      <c r="AJ5" s="521"/>
      <c r="AK5" s="446" t="s">
        <v>154</v>
      </c>
      <c r="AL5" s="446"/>
      <c r="AM5" s="446"/>
      <c r="AN5" s="446"/>
      <c r="AO5" s="457"/>
      <c r="AP5" s="434" t="s">
        <v>445</v>
      </c>
      <c r="AQ5" s="446"/>
      <c r="AR5" s="446"/>
      <c r="AS5" s="446"/>
      <c r="AT5" s="457"/>
      <c r="AU5" s="434" t="s">
        <v>447</v>
      </c>
      <c r="AV5" s="446"/>
      <c r="AW5" s="446"/>
      <c r="AX5" s="446"/>
      <c r="AY5" s="521"/>
      <c r="AZ5" s="377"/>
      <c r="BA5" s="377"/>
      <c r="BB5" s="377"/>
      <c r="BC5" s="377"/>
      <c r="BD5" s="377"/>
      <c r="BE5" s="575"/>
      <c r="BF5" s="575"/>
      <c r="BG5" s="575"/>
      <c r="BH5" s="575"/>
      <c r="BI5" s="575"/>
      <c r="BJ5" s="575"/>
      <c r="BK5" s="575"/>
      <c r="BL5" s="575"/>
      <c r="BM5" s="575"/>
      <c r="BN5" s="575"/>
      <c r="BO5" s="575"/>
      <c r="BP5" s="575"/>
      <c r="BQ5" s="369" t="s">
        <v>448</v>
      </c>
      <c r="BR5" s="396"/>
      <c r="BS5" s="396"/>
      <c r="BT5" s="396"/>
      <c r="BU5" s="396"/>
      <c r="BV5" s="396"/>
      <c r="BW5" s="396"/>
      <c r="BX5" s="396"/>
      <c r="BY5" s="396"/>
      <c r="BZ5" s="396"/>
      <c r="CA5" s="396"/>
      <c r="CB5" s="396"/>
      <c r="CC5" s="396"/>
      <c r="CD5" s="396"/>
      <c r="CE5" s="396"/>
      <c r="CF5" s="396"/>
      <c r="CG5" s="428"/>
      <c r="CH5" s="434" t="s">
        <v>370</v>
      </c>
      <c r="CI5" s="446"/>
      <c r="CJ5" s="446"/>
      <c r="CK5" s="446"/>
      <c r="CL5" s="457"/>
      <c r="CM5" s="434" t="s">
        <v>324</v>
      </c>
      <c r="CN5" s="446"/>
      <c r="CO5" s="446"/>
      <c r="CP5" s="446"/>
      <c r="CQ5" s="457"/>
      <c r="CR5" s="434" t="s">
        <v>234</v>
      </c>
      <c r="CS5" s="446"/>
      <c r="CT5" s="446"/>
      <c r="CU5" s="446"/>
      <c r="CV5" s="457"/>
      <c r="CW5" s="434" t="s">
        <v>56</v>
      </c>
      <c r="CX5" s="446"/>
      <c r="CY5" s="446"/>
      <c r="CZ5" s="446"/>
      <c r="DA5" s="457"/>
      <c r="DB5" s="434" t="s">
        <v>451</v>
      </c>
      <c r="DC5" s="446"/>
      <c r="DD5" s="446"/>
      <c r="DE5" s="446"/>
      <c r="DF5" s="457"/>
      <c r="DG5" s="699" t="s">
        <v>244</v>
      </c>
      <c r="DH5" s="702"/>
      <c r="DI5" s="702"/>
      <c r="DJ5" s="702"/>
      <c r="DK5" s="707"/>
      <c r="DL5" s="699" t="s">
        <v>453</v>
      </c>
      <c r="DM5" s="702"/>
      <c r="DN5" s="702"/>
      <c r="DO5" s="702"/>
      <c r="DP5" s="707"/>
      <c r="DQ5" s="434" t="s">
        <v>455</v>
      </c>
      <c r="DR5" s="446"/>
      <c r="DS5" s="446"/>
      <c r="DT5" s="446"/>
      <c r="DU5" s="457"/>
      <c r="DV5" s="434" t="s">
        <v>447</v>
      </c>
      <c r="DW5" s="446"/>
      <c r="DX5" s="446"/>
      <c r="DY5" s="446"/>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0"/>
      <c r="DH6" s="703"/>
      <c r="DI6" s="703"/>
      <c r="DJ6" s="703"/>
      <c r="DK6" s="708"/>
      <c r="DL6" s="700"/>
      <c r="DM6" s="703"/>
      <c r="DN6" s="703"/>
      <c r="DO6" s="703"/>
      <c r="DP6" s="708"/>
      <c r="DQ6" s="435"/>
      <c r="DR6" s="447"/>
      <c r="DS6" s="447"/>
      <c r="DT6" s="447"/>
      <c r="DU6" s="458"/>
      <c r="DV6" s="435"/>
      <c r="DW6" s="447"/>
      <c r="DX6" s="447"/>
      <c r="DY6" s="447"/>
      <c r="DZ6" s="522"/>
      <c r="EA6" s="575"/>
    </row>
    <row r="7" spans="1:131" s="363" customFormat="1" ht="26.25" customHeight="1">
      <c r="A7" s="371">
        <v>1</v>
      </c>
      <c r="B7" s="398" t="s">
        <v>262</v>
      </c>
      <c r="C7" s="418"/>
      <c r="D7" s="418"/>
      <c r="E7" s="418"/>
      <c r="F7" s="418"/>
      <c r="G7" s="418"/>
      <c r="H7" s="418"/>
      <c r="I7" s="418"/>
      <c r="J7" s="418"/>
      <c r="K7" s="418"/>
      <c r="L7" s="418"/>
      <c r="M7" s="418"/>
      <c r="N7" s="418"/>
      <c r="O7" s="418"/>
      <c r="P7" s="430"/>
      <c r="Q7" s="436">
        <v>2511</v>
      </c>
      <c r="R7" s="448"/>
      <c r="S7" s="448"/>
      <c r="T7" s="448"/>
      <c r="U7" s="448"/>
      <c r="V7" s="448">
        <v>2311</v>
      </c>
      <c r="W7" s="448"/>
      <c r="X7" s="448"/>
      <c r="Y7" s="448"/>
      <c r="Z7" s="448"/>
      <c r="AA7" s="448">
        <v>200</v>
      </c>
      <c r="AB7" s="448"/>
      <c r="AC7" s="448"/>
      <c r="AD7" s="448"/>
      <c r="AE7" s="491"/>
      <c r="AF7" s="505">
        <v>175</v>
      </c>
      <c r="AG7" s="518"/>
      <c r="AH7" s="518"/>
      <c r="AI7" s="518"/>
      <c r="AJ7" s="523"/>
      <c r="AK7" s="531">
        <v>83</v>
      </c>
      <c r="AL7" s="448"/>
      <c r="AM7" s="448"/>
      <c r="AN7" s="448"/>
      <c r="AO7" s="448"/>
      <c r="AP7" s="448">
        <v>2450</v>
      </c>
      <c r="AQ7" s="448"/>
      <c r="AR7" s="448"/>
      <c r="AS7" s="448"/>
      <c r="AT7" s="448"/>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6"/>
      <c r="BS7" s="398" t="s">
        <v>211</v>
      </c>
      <c r="BT7" s="418"/>
      <c r="BU7" s="418"/>
      <c r="BV7" s="418"/>
      <c r="BW7" s="418"/>
      <c r="BX7" s="418"/>
      <c r="BY7" s="418"/>
      <c r="BZ7" s="418"/>
      <c r="CA7" s="418"/>
      <c r="CB7" s="418"/>
      <c r="CC7" s="418"/>
      <c r="CD7" s="418"/>
      <c r="CE7" s="418"/>
      <c r="CF7" s="418"/>
      <c r="CG7" s="430"/>
      <c r="CH7" s="662">
        <v>13</v>
      </c>
      <c r="CI7" s="665"/>
      <c r="CJ7" s="665"/>
      <c r="CK7" s="665"/>
      <c r="CL7" s="680"/>
      <c r="CM7" s="662">
        <v>13</v>
      </c>
      <c r="CN7" s="665"/>
      <c r="CO7" s="665"/>
      <c r="CP7" s="665"/>
      <c r="CQ7" s="680"/>
      <c r="CR7" s="662">
        <v>31</v>
      </c>
      <c r="CS7" s="665"/>
      <c r="CT7" s="665"/>
      <c r="CU7" s="665"/>
      <c r="CV7" s="680"/>
      <c r="CW7" s="662">
        <v>28</v>
      </c>
      <c r="CX7" s="665"/>
      <c r="CY7" s="665"/>
      <c r="CZ7" s="665"/>
      <c r="DA7" s="680"/>
      <c r="DB7" s="662" t="s">
        <v>204</v>
      </c>
      <c r="DC7" s="665"/>
      <c r="DD7" s="665"/>
      <c r="DE7" s="665"/>
      <c r="DF7" s="680"/>
      <c r="DG7" s="662" t="s">
        <v>204</v>
      </c>
      <c r="DH7" s="665"/>
      <c r="DI7" s="665"/>
      <c r="DJ7" s="665"/>
      <c r="DK7" s="680"/>
      <c r="DL7" s="662" t="s">
        <v>204</v>
      </c>
      <c r="DM7" s="665"/>
      <c r="DN7" s="665"/>
      <c r="DO7" s="665"/>
      <c r="DP7" s="680"/>
      <c r="DQ7" s="662" t="s">
        <v>204</v>
      </c>
      <c r="DR7" s="665"/>
      <c r="DS7" s="665"/>
      <c r="DT7" s="665"/>
      <c r="DU7" s="680"/>
      <c r="DV7" s="398"/>
      <c r="DW7" s="418"/>
      <c r="DX7" s="418"/>
      <c r="DY7" s="418"/>
      <c r="DZ7" s="716"/>
      <c r="EA7" s="575"/>
    </row>
    <row r="8" spans="1:131" s="363" customFormat="1" ht="26.25" customHeight="1">
      <c r="A8" s="372">
        <v>2</v>
      </c>
      <c r="B8" s="399" t="s">
        <v>456</v>
      </c>
      <c r="C8" s="419"/>
      <c r="D8" s="419"/>
      <c r="E8" s="419"/>
      <c r="F8" s="419"/>
      <c r="G8" s="419"/>
      <c r="H8" s="419"/>
      <c r="I8" s="419"/>
      <c r="J8" s="419"/>
      <c r="K8" s="419"/>
      <c r="L8" s="419"/>
      <c r="M8" s="419"/>
      <c r="N8" s="419"/>
      <c r="O8" s="419"/>
      <c r="P8" s="431"/>
      <c r="Q8" s="437">
        <v>33</v>
      </c>
      <c r="R8" s="449"/>
      <c r="S8" s="449"/>
      <c r="T8" s="449"/>
      <c r="U8" s="449"/>
      <c r="V8" s="449">
        <v>33</v>
      </c>
      <c r="W8" s="449"/>
      <c r="X8" s="449"/>
      <c r="Y8" s="449"/>
      <c r="Z8" s="449"/>
      <c r="AA8" s="449">
        <v>0</v>
      </c>
      <c r="AB8" s="449"/>
      <c r="AC8" s="449"/>
      <c r="AD8" s="449"/>
      <c r="AE8" s="460"/>
      <c r="AF8" s="506">
        <v>0</v>
      </c>
      <c r="AG8" s="455"/>
      <c r="AH8" s="455"/>
      <c r="AI8" s="455"/>
      <c r="AJ8" s="524"/>
      <c r="AK8" s="459">
        <v>31</v>
      </c>
      <c r="AL8" s="449"/>
      <c r="AM8" s="449"/>
      <c r="AN8" s="449"/>
      <c r="AO8" s="449"/>
      <c r="AP8" s="449" t="s">
        <v>204</v>
      </c>
      <c r="AQ8" s="449"/>
      <c r="AR8" s="449"/>
      <c r="AS8" s="449"/>
      <c r="AT8" s="449"/>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37"/>
      <c r="BS8" s="399"/>
      <c r="BT8" s="419"/>
      <c r="BU8" s="419"/>
      <c r="BV8" s="419"/>
      <c r="BW8" s="419"/>
      <c r="BX8" s="419"/>
      <c r="BY8" s="419"/>
      <c r="BZ8" s="419"/>
      <c r="CA8" s="419"/>
      <c r="CB8" s="419"/>
      <c r="CC8" s="419"/>
      <c r="CD8" s="419"/>
      <c r="CE8" s="419"/>
      <c r="CF8" s="419"/>
      <c r="CG8" s="431"/>
      <c r="CH8" s="443"/>
      <c r="CI8" s="455"/>
      <c r="CJ8" s="455"/>
      <c r="CK8" s="455"/>
      <c r="CL8" s="681"/>
      <c r="CM8" s="443"/>
      <c r="CN8" s="455"/>
      <c r="CO8" s="455"/>
      <c r="CP8" s="455"/>
      <c r="CQ8" s="681"/>
      <c r="CR8" s="443"/>
      <c r="CS8" s="455"/>
      <c r="CT8" s="455"/>
      <c r="CU8" s="455"/>
      <c r="CV8" s="681"/>
      <c r="CW8" s="443"/>
      <c r="CX8" s="455"/>
      <c r="CY8" s="455"/>
      <c r="CZ8" s="455"/>
      <c r="DA8" s="681"/>
      <c r="DB8" s="443"/>
      <c r="DC8" s="455"/>
      <c r="DD8" s="455"/>
      <c r="DE8" s="455"/>
      <c r="DF8" s="681"/>
      <c r="DG8" s="443"/>
      <c r="DH8" s="455"/>
      <c r="DI8" s="455"/>
      <c r="DJ8" s="455"/>
      <c r="DK8" s="681"/>
      <c r="DL8" s="443"/>
      <c r="DM8" s="455"/>
      <c r="DN8" s="455"/>
      <c r="DO8" s="455"/>
      <c r="DP8" s="681"/>
      <c r="DQ8" s="443"/>
      <c r="DR8" s="455"/>
      <c r="DS8" s="455"/>
      <c r="DT8" s="455"/>
      <c r="DU8" s="681"/>
      <c r="DV8" s="399"/>
      <c r="DW8" s="419"/>
      <c r="DX8" s="419"/>
      <c r="DY8" s="419"/>
      <c r="DZ8" s="717"/>
      <c r="EA8" s="575"/>
    </row>
    <row r="9" spans="1:131" s="363" customFormat="1" ht="26.25" customHeight="1">
      <c r="A9" s="372">
        <v>3</v>
      </c>
      <c r="B9" s="399"/>
      <c r="C9" s="419"/>
      <c r="D9" s="419"/>
      <c r="E9" s="419"/>
      <c r="F9" s="419"/>
      <c r="G9" s="419"/>
      <c r="H9" s="419"/>
      <c r="I9" s="419"/>
      <c r="J9" s="419"/>
      <c r="K9" s="419"/>
      <c r="L9" s="419"/>
      <c r="M9" s="419"/>
      <c r="N9" s="419"/>
      <c r="O9" s="419"/>
      <c r="P9" s="431"/>
      <c r="Q9" s="437"/>
      <c r="R9" s="449"/>
      <c r="S9" s="449"/>
      <c r="T9" s="449"/>
      <c r="U9" s="449"/>
      <c r="V9" s="449"/>
      <c r="W9" s="449"/>
      <c r="X9" s="449"/>
      <c r="Y9" s="449"/>
      <c r="Z9" s="449"/>
      <c r="AA9" s="449"/>
      <c r="AB9" s="449"/>
      <c r="AC9" s="449"/>
      <c r="AD9" s="449"/>
      <c r="AE9" s="460"/>
      <c r="AF9" s="506"/>
      <c r="AG9" s="455"/>
      <c r="AH9" s="455"/>
      <c r="AI9" s="455"/>
      <c r="AJ9" s="524"/>
      <c r="AK9" s="459"/>
      <c r="AL9" s="449"/>
      <c r="AM9" s="449"/>
      <c r="AN9" s="449"/>
      <c r="AO9" s="449"/>
      <c r="AP9" s="449"/>
      <c r="AQ9" s="449"/>
      <c r="AR9" s="449"/>
      <c r="AS9" s="449"/>
      <c r="AT9" s="449"/>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37"/>
      <c r="BS9" s="399"/>
      <c r="BT9" s="419"/>
      <c r="BU9" s="419"/>
      <c r="BV9" s="419"/>
      <c r="BW9" s="419"/>
      <c r="BX9" s="419"/>
      <c r="BY9" s="419"/>
      <c r="BZ9" s="419"/>
      <c r="CA9" s="419"/>
      <c r="CB9" s="419"/>
      <c r="CC9" s="419"/>
      <c r="CD9" s="419"/>
      <c r="CE9" s="419"/>
      <c r="CF9" s="419"/>
      <c r="CG9" s="431"/>
      <c r="CH9" s="443"/>
      <c r="CI9" s="455"/>
      <c r="CJ9" s="455"/>
      <c r="CK9" s="455"/>
      <c r="CL9" s="681"/>
      <c r="CM9" s="443"/>
      <c r="CN9" s="455"/>
      <c r="CO9" s="455"/>
      <c r="CP9" s="455"/>
      <c r="CQ9" s="681"/>
      <c r="CR9" s="443"/>
      <c r="CS9" s="455"/>
      <c r="CT9" s="455"/>
      <c r="CU9" s="455"/>
      <c r="CV9" s="681"/>
      <c r="CW9" s="443"/>
      <c r="CX9" s="455"/>
      <c r="CY9" s="455"/>
      <c r="CZ9" s="455"/>
      <c r="DA9" s="681"/>
      <c r="DB9" s="443"/>
      <c r="DC9" s="455"/>
      <c r="DD9" s="455"/>
      <c r="DE9" s="455"/>
      <c r="DF9" s="681"/>
      <c r="DG9" s="443"/>
      <c r="DH9" s="455"/>
      <c r="DI9" s="455"/>
      <c r="DJ9" s="455"/>
      <c r="DK9" s="681"/>
      <c r="DL9" s="443"/>
      <c r="DM9" s="455"/>
      <c r="DN9" s="455"/>
      <c r="DO9" s="455"/>
      <c r="DP9" s="681"/>
      <c r="DQ9" s="443"/>
      <c r="DR9" s="455"/>
      <c r="DS9" s="455"/>
      <c r="DT9" s="455"/>
      <c r="DU9" s="681"/>
      <c r="DV9" s="399"/>
      <c r="DW9" s="419"/>
      <c r="DX9" s="419"/>
      <c r="DY9" s="419"/>
      <c r="DZ9" s="717"/>
      <c r="EA9" s="575"/>
    </row>
    <row r="10" spans="1:131" s="363" customFormat="1" ht="26.25" customHeight="1">
      <c r="A10" s="372">
        <v>4</v>
      </c>
      <c r="B10" s="399"/>
      <c r="C10" s="419"/>
      <c r="D10" s="419"/>
      <c r="E10" s="419"/>
      <c r="F10" s="419"/>
      <c r="G10" s="419"/>
      <c r="H10" s="419"/>
      <c r="I10" s="419"/>
      <c r="J10" s="419"/>
      <c r="K10" s="419"/>
      <c r="L10" s="419"/>
      <c r="M10" s="419"/>
      <c r="N10" s="419"/>
      <c r="O10" s="419"/>
      <c r="P10" s="431"/>
      <c r="Q10" s="437"/>
      <c r="R10" s="449"/>
      <c r="S10" s="449"/>
      <c r="T10" s="449"/>
      <c r="U10" s="449"/>
      <c r="V10" s="449"/>
      <c r="W10" s="449"/>
      <c r="X10" s="449"/>
      <c r="Y10" s="449"/>
      <c r="Z10" s="449"/>
      <c r="AA10" s="449"/>
      <c r="AB10" s="449"/>
      <c r="AC10" s="449"/>
      <c r="AD10" s="449"/>
      <c r="AE10" s="460"/>
      <c r="AF10" s="506"/>
      <c r="AG10" s="455"/>
      <c r="AH10" s="455"/>
      <c r="AI10" s="455"/>
      <c r="AJ10" s="524"/>
      <c r="AK10" s="459"/>
      <c r="AL10" s="449"/>
      <c r="AM10" s="449"/>
      <c r="AN10" s="449"/>
      <c r="AO10" s="449"/>
      <c r="AP10" s="449"/>
      <c r="AQ10" s="449"/>
      <c r="AR10" s="449"/>
      <c r="AS10" s="449"/>
      <c r="AT10" s="449"/>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37"/>
      <c r="BS10" s="399"/>
      <c r="BT10" s="419"/>
      <c r="BU10" s="419"/>
      <c r="BV10" s="419"/>
      <c r="BW10" s="419"/>
      <c r="BX10" s="419"/>
      <c r="BY10" s="419"/>
      <c r="BZ10" s="419"/>
      <c r="CA10" s="419"/>
      <c r="CB10" s="419"/>
      <c r="CC10" s="419"/>
      <c r="CD10" s="419"/>
      <c r="CE10" s="419"/>
      <c r="CF10" s="419"/>
      <c r="CG10" s="431"/>
      <c r="CH10" s="443"/>
      <c r="CI10" s="455"/>
      <c r="CJ10" s="455"/>
      <c r="CK10" s="455"/>
      <c r="CL10" s="681"/>
      <c r="CM10" s="443"/>
      <c r="CN10" s="455"/>
      <c r="CO10" s="455"/>
      <c r="CP10" s="455"/>
      <c r="CQ10" s="681"/>
      <c r="CR10" s="443"/>
      <c r="CS10" s="455"/>
      <c r="CT10" s="455"/>
      <c r="CU10" s="455"/>
      <c r="CV10" s="681"/>
      <c r="CW10" s="443"/>
      <c r="CX10" s="455"/>
      <c r="CY10" s="455"/>
      <c r="CZ10" s="455"/>
      <c r="DA10" s="681"/>
      <c r="DB10" s="443"/>
      <c r="DC10" s="455"/>
      <c r="DD10" s="455"/>
      <c r="DE10" s="455"/>
      <c r="DF10" s="681"/>
      <c r="DG10" s="443"/>
      <c r="DH10" s="455"/>
      <c r="DI10" s="455"/>
      <c r="DJ10" s="455"/>
      <c r="DK10" s="681"/>
      <c r="DL10" s="443"/>
      <c r="DM10" s="455"/>
      <c r="DN10" s="455"/>
      <c r="DO10" s="455"/>
      <c r="DP10" s="681"/>
      <c r="DQ10" s="443"/>
      <c r="DR10" s="455"/>
      <c r="DS10" s="455"/>
      <c r="DT10" s="455"/>
      <c r="DU10" s="681"/>
      <c r="DV10" s="399"/>
      <c r="DW10" s="419"/>
      <c r="DX10" s="419"/>
      <c r="DY10" s="419"/>
      <c r="DZ10" s="717"/>
      <c r="EA10" s="575"/>
    </row>
    <row r="11" spans="1:131" s="363" customFormat="1" ht="26.25" customHeight="1">
      <c r="A11" s="372">
        <v>5</v>
      </c>
      <c r="B11" s="399"/>
      <c r="C11" s="419"/>
      <c r="D11" s="419"/>
      <c r="E11" s="419"/>
      <c r="F11" s="419"/>
      <c r="G11" s="419"/>
      <c r="H11" s="419"/>
      <c r="I11" s="419"/>
      <c r="J11" s="419"/>
      <c r="K11" s="419"/>
      <c r="L11" s="419"/>
      <c r="M11" s="419"/>
      <c r="N11" s="419"/>
      <c r="O11" s="419"/>
      <c r="P11" s="431"/>
      <c r="Q11" s="437"/>
      <c r="R11" s="449"/>
      <c r="S11" s="449"/>
      <c r="T11" s="449"/>
      <c r="U11" s="449"/>
      <c r="V11" s="449"/>
      <c r="W11" s="449"/>
      <c r="X11" s="449"/>
      <c r="Y11" s="449"/>
      <c r="Z11" s="449"/>
      <c r="AA11" s="449"/>
      <c r="AB11" s="449"/>
      <c r="AC11" s="449"/>
      <c r="AD11" s="449"/>
      <c r="AE11" s="460"/>
      <c r="AF11" s="506"/>
      <c r="AG11" s="455"/>
      <c r="AH11" s="455"/>
      <c r="AI11" s="455"/>
      <c r="AJ11" s="524"/>
      <c r="AK11" s="459"/>
      <c r="AL11" s="449"/>
      <c r="AM11" s="449"/>
      <c r="AN11" s="449"/>
      <c r="AO11" s="449"/>
      <c r="AP11" s="449"/>
      <c r="AQ11" s="449"/>
      <c r="AR11" s="449"/>
      <c r="AS11" s="449"/>
      <c r="AT11" s="449"/>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37"/>
      <c r="BS11" s="399"/>
      <c r="BT11" s="419"/>
      <c r="BU11" s="419"/>
      <c r="BV11" s="419"/>
      <c r="BW11" s="419"/>
      <c r="BX11" s="419"/>
      <c r="BY11" s="419"/>
      <c r="BZ11" s="419"/>
      <c r="CA11" s="419"/>
      <c r="CB11" s="419"/>
      <c r="CC11" s="419"/>
      <c r="CD11" s="419"/>
      <c r="CE11" s="419"/>
      <c r="CF11" s="419"/>
      <c r="CG11" s="431"/>
      <c r="CH11" s="443"/>
      <c r="CI11" s="455"/>
      <c r="CJ11" s="455"/>
      <c r="CK11" s="455"/>
      <c r="CL11" s="681"/>
      <c r="CM11" s="443"/>
      <c r="CN11" s="455"/>
      <c r="CO11" s="455"/>
      <c r="CP11" s="455"/>
      <c r="CQ11" s="681"/>
      <c r="CR11" s="443"/>
      <c r="CS11" s="455"/>
      <c r="CT11" s="455"/>
      <c r="CU11" s="455"/>
      <c r="CV11" s="681"/>
      <c r="CW11" s="443"/>
      <c r="CX11" s="455"/>
      <c r="CY11" s="455"/>
      <c r="CZ11" s="455"/>
      <c r="DA11" s="681"/>
      <c r="DB11" s="443"/>
      <c r="DC11" s="455"/>
      <c r="DD11" s="455"/>
      <c r="DE11" s="455"/>
      <c r="DF11" s="681"/>
      <c r="DG11" s="443"/>
      <c r="DH11" s="455"/>
      <c r="DI11" s="455"/>
      <c r="DJ11" s="455"/>
      <c r="DK11" s="681"/>
      <c r="DL11" s="443"/>
      <c r="DM11" s="455"/>
      <c r="DN11" s="455"/>
      <c r="DO11" s="455"/>
      <c r="DP11" s="681"/>
      <c r="DQ11" s="443"/>
      <c r="DR11" s="455"/>
      <c r="DS11" s="455"/>
      <c r="DT11" s="455"/>
      <c r="DU11" s="681"/>
      <c r="DV11" s="399"/>
      <c r="DW11" s="419"/>
      <c r="DX11" s="419"/>
      <c r="DY11" s="419"/>
      <c r="DZ11" s="717"/>
      <c r="EA11" s="575"/>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9"/>
      <c r="S12" s="449"/>
      <c r="T12" s="449"/>
      <c r="U12" s="449"/>
      <c r="V12" s="449"/>
      <c r="W12" s="449"/>
      <c r="X12" s="449"/>
      <c r="Y12" s="449"/>
      <c r="Z12" s="449"/>
      <c r="AA12" s="449"/>
      <c r="AB12" s="449"/>
      <c r="AC12" s="449"/>
      <c r="AD12" s="449"/>
      <c r="AE12" s="460"/>
      <c r="AF12" s="506"/>
      <c r="AG12" s="455"/>
      <c r="AH12" s="455"/>
      <c r="AI12" s="455"/>
      <c r="AJ12" s="524"/>
      <c r="AK12" s="459"/>
      <c r="AL12" s="449"/>
      <c r="AM12" s="449"/>
      <c r="AN12" s="449"/>
      <c r="AO12" s="449"/>
      <c r="AP12" s="449"/>
      <c r="AQ12" s="449"/>
      <c r="AR12" s="449"/>
      <c r="AS12" s="449"/>
      <c r="AT12" s="449"/>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37"/>
      <c r="BS12" s="399"/>
      <c r="BT12" s="419"/>
      <c r="BU12" s="419"/>
      <c r="BV12" s="419"/>
      <c r="BW12" s="419"/>
      <c r="BX12" s="419"/>
      <c r="BY12" s="419"/>
      <c r="BZ12" s="419"/>
      <c r="CA12" s="419"/>
      <c r="CB12" s="419"/>
      <c r="CC12" s="419"/>
      <c r="CD12" s="419"/>
      <c r="CE12" s="419"/>
      <c r="CF12" s="419"/>
      <c r="CG12" s="431"/>
      <c r="CH12" s="443"/>
      <c r="CI12" s="455"/>
      <c r="CJ12" s="455"/>
      <c r="CK12" s="455"/>
      <c r="CL12" s="681"/>
      <c r="CM12" s="443"/>
      <c r="CN12" s="455"/>
      <c r="CO12" s="455"/>
      <c r="CP12" s="455"/>
      <c r="CQ12" s="681"/>
      <c r="CR12" s="443"/>
      <c r="CS12" s="455"/>
      <c r="CT12" s="455"/>
      <c r="CU12" s="455"/>
      <c r="CV12" s="681"/>
      <c r="CW12" s="443"/>
      <c r="CX12" s="455"/>
      <c r="CY12" s="455"/>
      <c r="CZ12" s="455"/>
      <c r="DA12" s="681"/>
      <c r="DB12" s="443"/>
      <c r="DC12" s="455"/>
      <c r="DD12" s="455"/>
      <c r="DE12" s="455"/>
      <c r="DF12" s="681"/>
      <c r="DG12" s="443"/>
      <c r="DH12" s="455"/>
      <c r="DI12" s="455"/>
      <c r="DJ12" s="455"/>
      <c r="DK12" s="681"/>
      <c r="DL12" s="443"/>
      <c r="DM12" s="455"/>
      <c r="DN12" s="455"/>
      <c r="DO12" s="455"/>
      <c r="DP12" s="681"/>
      <c r="DQ12" s="443"/>
      <c r="DR12" s="455"/>
      <c r="DS12" s="455"/>
      <c r="DT12" s="455"/>
      <c r="DU12" s="681"/>
      <c r="DV12" s="399"/>
      <c r="DW12" s="419"/>
      <c r="DX12" s="419"/>
      <c r="DY12" s="419"/>
      <c r="DZ12" s="717"/>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37"/>
      <c r="BS13" s="399"/>
      <c r="BT13" s="419"/>
      <c r="BU13" s="419"/>
      <c r="BV13" s="419"/>
      <c r="BW13" s="419"/>
      <c r="BX13" s="419"/>
      <c r="BY13" s="419"/>
      <c r="BZ13" s="419"/>
      <c r="CA13" s="419"/>
      <c r="CB13" s="419"/>
      <c r="CC13" s="419"/>
      <c r="CD13" s="419"/>
      <c r="CE13" s="419"/>
      <c r="CF13" s="419"/>
      <c r="CG13" s="431"/>
      <c r="CH13" s="443"/>
      <c r="CI13" s="455"/>
      <c r="CJ13" s="455"/>
      <c r="CK13" s="455"/>
      <c r="CL13" s="681"/>
      <c r="CM13" s="443"/>
      <c r="CN13" s="455"/>
      <c r="CO13" s="455"/>
      <c r="CP13" s="455"/>
      <c r="CQ13" s="681"/>
      <c r="CR13" s="443"/>
      <c r="CS13" s="455"/>
      <c r="CT13" s="455"/>
      <c r="CU13" s="455"/>
      <c r="CV13" s="681"/>
      <c r="CW13" s="443"/>
      <c r="CX13" s="455"/>
      <c r="CY13" s="455"/>
      <c r="CZ13" s="455"/>
      <c r="DA13" s="681"/>
      <c r="DB13" s="443"/>
      <c r="DC13" s="455"/>
      <c r="DD13" s="455"/>
      <c r="DE13" s="455"/>
      <c r="DF13" s="681"/>
      <c r="DG13" s="443"/>
      <c r="DH13" s="455"/>
      <c r="DI13" s="455"/>
      <c r="DJ13" s="455"/>
      <c r="DK13" s="681"/>
      <c r="DL13" s="443"/>
      <c r="DM13" s="455"/>
      <c r="DN13" s="455"/>
      <c r="DO13" s="455"/>
      <c r="DP13" s="681"/>
      <c r="DQ13" s="443"/>
      <c r="DR13" s="455"/>
      <c r="DS13" s="455"/>
      <c r="DT13" s="455"/>
      <c r="DU13" s="681"/>
      <c r="DV13" s="399"/>
      <c r="DW13" s="419"/>
      <c r="DX13" s="419"/>
      <c r="DY13" s="419"/>
      <c r="DZ13" s="717"/>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37"/>
      <c r="BS14" s="399"/>
      <c r="BT14" s="419"/>
      <c r="BU14" s="419"/>
      <c r="BV14" s="419"/>
      <c r="BW14" s="419"/>
      <c r="BX14" s="419"/>
      <c r="BY14" s="419"/>
      <c r="BZ14" s="419"/>
      <c r="CA14" s="419"/>
      <c r="CB14" s="419"/>
      <c r="CC14" s="419"/>
      <c r="CD14" s="419"/>
      <c r="CE14" s="419"/>
      <c r="CF14" s="419"/>
      <c r="CG14" s="431"/>
      <c r="CH14" s="443"/>
      <c r="CI14" s="455"/>
      <c r="CJ14" s="455"/>
      <c r="CK14" s="455"/>
      <c r="CL14" s="681"/>
      <c r="CM14" s="443"/>
      <c r="CN14" s="455"/>
      <c r="CO14" s="455"/>
      <c r="CP14" s="455"/>
      <c r="CQ14" s="681"/>
      <c r="CR14" s="443"/>
      <c r="CS14" s="455"/>
      <c r="CT14" s="455"/>
      <c r="CU14" s="455"/>
      <c r="CV14" s="681"/>
      <c r="CW14" s="443"/>
      <c r="CX14" s="455"/>
      <c r="CY14" s="455"/>
      <c r="CZ14" s="455"/>
      <c r="DA14" s="681"/>
      <c r="DB14" s="443"/>
      <c r="DC14" s="455"/>
      <c r="DD14" s="455"/>
      <c r="DE14" s="455"/>
      <c r="DF14" s="681"/>
      <c r="DG14" s="443"/>
      <c r="DH14" s="455"/>
      <c r="DI14" s="455"/>
      <c r="DJ14" s="455"/>
      <c r="DK14" s="681"/>
      <c r="DL14" s="443"/>
      <c r="DM14" s="455"/>
      <c r="DN14" s="455"/>
      <c r="DO14" s="455"/>
      <c r="DP14" s="681"/>
      <c r="DQ14" s="443"/>
      <c r="DR14" s="455"/>
      <c r="DS14" s="455"/>
      <c r="DT14" s="455"/>
      <c r="DU14" s="681"/>
      <c r="DV14" s="399"/>
      <c r="DW14" s="419"/>
      <c r="DX14" s="419"/>
      <c r="DY14" s="419"/>
      <c r="DZ14" s="717"/>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37"/>
      <c r="BS15" s="399"/>
      <c r="BT15" s="419"/>
      <c r="BU15" s="419"/>
      <c r="BV15" s="419"/>
      <c r="BW15" s="419"/>
      <c r="BX15" s="419"/>
      <c r="BY15" s="419"/>
      <c r="BZ15" s="419"/>
      <c r="CA15" s="419"/>
      <c r="CB15" s="419"/>
      <c r="CC15" s="419"/>
      <c r="CD15" s="419"/>
      <c r="CE15" s="419"/>
      <c r="CF15" s="419"/>
      <c r="CG15" s="431"/>
      <c r="CH15" s="443"/>
      <c r="CI15" s="455"/>
      <c r="CJ15" s="455"/>
      <c r="CK15" s="455"/>
      <c r="CL15" s="681"/>
      <c r="CM15" s="443"/>
      <c r="CN15" s="455"/>
      <c r="CO15" s="455"/>
      <c r="CP15" s="455"/>
      <c r="CQ15" s="681"/>
      <c r="CR15" s="443"/>
      <c r="CS15" s="455"/>
      <c r="CT15" s="455"/>
      <c r="CU15" s="455"/>
      <c r="CV15" s="681"/>
      <c r="CW15" s="443"/>
      <c r="CX15" s="455"/>
      <c r="CY15" s="455"/>
      <c r="CZ15" s="455"/>
      <c r="DA15" s="681"/>
      <c r="DB15" s="443"/>
      <c r="DC15" s="455"/>
      <c r="DD15" s="455"/>
      <c r="DE15" s="455"/>
      <c r="DF15" s="681"/>
      <c r="DG15" s="443"/>
      <c r="DH15" s="455"/>
      <c r="DI15" s="455"/>
      <c r="DJ15" s="455"/>
      <c r="DK15" s="681"/>
      <c r="DL15" s="443"/>
      <c r="DM15" s="455"/>
      <c r="DN15" s="455"/>
      <c r="DO15" s="455"/>
      <c r="DP15" s="681"/>
      <c r="DQ15" s="443"/>
      <c r="DR15" s="455"/>
      <c r="DS15" s="455"/>
      <c r="DT15" s="455"/>
      <c r="DU15" s="681"/>
      <c r="DV15" s="399"/>
      <c r="DW15" s="419"/>
      <c r="DX15" s="419"/>
      <c r="DY15" s="419"/>
      <c r="DZ15" s="717"/>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37"/>
      <c r="BS16" s="399"/>
      <c r="BT16" s="419"/>
      <c r="BU16" s="419"/>
      <c r="BV16" s="419"/>
      <c r="BW16" s="419"/>
      <c r="BX16" s="419"/>
      <c r="BY16" s="419"/>
      <c r="BZ16" s="419"/>
      <c r="CA16" s="419"/>
      <c r="CB16" s="419"/>
      <c r="CC16" s="419"/>
      <c r="CD16" s="419"/>
      <c r="CE16" s="419"/>
      <c r="CF16" s="419"/>
      <c r="CG16" s="431"/>
      <c r="CH16" s="443"/>
      <c r="CI16" s="455"/>
      <c r="CJ16" s="455"/>
      <c r="CK16" s="455"/>
      <c r="CL16" s="681"/>
      <c r="CM16" s="443"/>
      <c r="CN16" s="455"/>
      <c r="CO16" s="455"/>
      <c r="CP16" s="455"/>
      <c r="CQ16" s="681"/>
      <c r="CR16" s="443"/>
      <c r="CS16" s="455"/>
      <c r="CT16" s="455"/>
      <c r="CU16" s="455"/>
      <c r="CV16" s="681"/>
      <c r="CW16" s="443"/>
      <c r="CX16" s="455"/>
      <c r="CY16" s="455"/>
      <c r="CZ16" s="455"/>
      <c r="DA16" s="681"/>
      <c r="DB16" s="443"/>
      <c r="DC16" s="455"/>
      <c r="DD16" s="455"/>
      <c r="DE16" s="455"/>
      <c r="DF16" s="681"/>
      <c r="DG16" s="443"/>
      <c r="DH16" s="455"/>
      <c r="DI16" s="455"/>
      <c r="DJ16" s="455"/>
      <c r="DK16" s="681"/>
      <c r="DL16" s="443"/>
      <c r="DM16" s="455"/>
      <c r="DN16" s="455"/>
      <c r="DO16" s="455"/>
      <c r="DP16" s="681"/>
      <c r="DQ16" s="443"/>
      <c r="DR16" s="455"/>
      <c r="DS16" s="455"/>
      <c r="DT16" s="455"/>
      <c r="DU16" s="681"/>
      <c r="DV16" s="399"/>
      <c r="DW16" s="419"/>
      <c r="DX16" s="419"/>
      <c r="DY16" s="419"/>
      <c r="DZ16" s="717"/>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37"/>
      <c r="BS17" s="399"/>
      <c r="BT17" s="419"/>
      <c r="BU17" s="419"/>
      <c r="BV17" s="419"/>
      <c r="BW17" s="419"/>
      <c r="BX17" s="419"/>
      <c r="BY17" s="419"/>
      <c r="BZ17" s="419"/>
      <c r="CA17" s="419"/>
      <c r="CB17" s="419"/>
      <c r="CC17" s="419"/>
      <c r="CD17" s="419"/>
      <c r="CE17" s="419"/>
      <c r="CF17" s="419"/>
      <c r="CG17" s="431"/>
      <c r="CH17" s="443"/>
      <c r="CI17" s="455"/>
      <c r="CJ17" s="455"/>
      <c r="CK17" s="455"/>
      <c r="CL17" s="681"/>
      <c r="CM17" s="443"/>
      <c r="CN17" s="455"/>
      <c r="CO17" s="455"/>
      <c r="CP17" s="455"/>
      <c r="CQ17" s="681"/>
      <c r="CR17" s="443"/>
      <c r="CS17" s="455"/>
      <c r="CT17" s="455"/>
      <c r="CU17" s="455"/>
      <c r="CV17" s="681"/>
      <c r="CW17" s="443"/>
      <c r="CX17" s="455"/>
      <c r="CY17" s="455"/>
      <c r="CZ17" s="455"/>
      <c r="DA17" s="681"/>
      <c r="DB17" s="443"/>
      <c r="DC17" s="455"/>
      <c r="DD17" s="455"/>
      <c r="DE17" s="455"/>
      <c r="DF17" s="681"/>
      <c r="DG17" s="443"/>
      <c r="DH17" s="455"/>
      <c r="DI17" s="455"/>
      <c r="DJ17" s="455"/>
      <c r="DK17" s="681"/>
      <c r="DL17" s="443"/>
      <c r="DM17" s="455"/>
      <c r="DN17" s="455"/>
      <c r="DO17" s="455"/>
      <c r="DP17" s="681"/>
      <c r="DQ17" s="443"/>
      <c r="DR17" s="455"/>
      <c r="DS17" s="455"/>
      <c r="DT17" s="455"/>
      <c r="DU17" s="681"/>
      <c r="DV17" s="399"/>
      <c r="DW17" s="419"/>
      <c r="DX17" s="419"/>
      <c r="DY17" s="419"/>
      <c r="DZ17" s="717"/>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37"/>
      <c r="BS18" s="399"/>
      <c r="BT18" s="419"/>
      <c r="BU18" s="419"/>
      <c r="BV18" s="419"/>
      <c r="BW18" s="419"/>
      <c r="BX18" s="419"/>
      <c r="BY18" s="419"/>
      <c r="BZ18" s="419"/>
      <c r="CA18" s="419"/>
      <c r="CB18" s="419"/>
      <c r="CC18" s="419"/>
      <c r="CD18" s="419"/>
      <c r="CE18" s="419"/>
      <c r="CF18" s="419"/>
      <c r="CG18" s="431"/>
      <c r="CH18" s="443"/>
      <c r="CI18" s="455"/>
      <c r="CJ18" s="455"/>
      <c r="CK18" s="455"/>
      <c r="CL18" s="681"/>
      <c r="CM18" s="443"/>
      <c r="CN18" s="455"/>
      <c r="CO18" s="455"/>
      <c r="CP18" s="455"/>
      <c r="CQ18" s="681"/>
      <c r="CR18" s="443"/>
      <c r="CS18" s="455"/>
      <c r="CT18" s="455"/>
      <c r="CU18" s="455"/>
      <c r="CV18" s="681"/>
      <c r="CW18" s="443"/>
      <c r="CX18" s="455"/>
      <c r="CY18" s="455"/>
      <c r="CZ18" s="455"/>
      <c r="DA18" s="681"/>
      <c r="DB18" s="443"/>
      <c r="DC18" s="455"/>
      <c r="DD18" s="455"/>
      <c r="DE18" s="455"/>
      <c r="DF18" s="681"/>
      <c r="DG18" s="443"/>
      <c r="DH18" s="455"/>
      <c r="DI18" s="455"/>
      <c r="DJ18" s="455"/>
      <c r="DK18" s="681"/>
      <c r="DL18" s="443"/>
      <c r="DM18" s="455"/>
      <c r="DN18" s="455"/>
      <c r="DO18" s="455"/>
      <c r="DP18" s="681"/>
      <c r="DQ18" s="443"/>
      <c r="DR18" s="455"/>
      <c r="DS18" s="455"/>
      <c r="DT18" s="455"/>
      <c r="DU18" s="681"/>
      <c r="DV18" s="399"/>
      <c r="DW18" s="419"/>
      <c r="DX18" s="419"/>
      <c r="DY18" s="419"/>
      <c r="DZ18" s="717"/>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37"/>
      <c r="BS19" s="399"/>
      <c r="BT19" s="419"/>
      <c r="BU19" s="419"/>
      <c r="BV19" s="419"/>
      <c r="BW19" s="419"/>
      <c r="BX19" s="419"/>
      <c r="BY19" s="419"/>
      <c r="BZ19" s="419"/>
      <c r="CA19" s="419"/>
      <c r="CB19" s="419"/>
      <c r="CC19" s="419"/>
      <c r="CD19" s="419"/>
      <c r="CE19" s="419"/>
      <c r="CF19" s="419"/>
      <c r="CG19" s="431"/>
      <c r="CH19" s="443"/>
      <c r="CI19" s="455"/>
      <c r="CJ19" s="455"/>
      <c r="CK19" s="455"/>
      <c r="CL19" s="681"/>
      <c r="CM19" s="443"/>
      <c r="CN19" s="455"/>
      <c r="CO19" s="455"/>
      <c r="CP19" s="455"/>
      <c r="CQ19" s="681"/>
      <c r="CR19" s="443"/>
      <c r="CS19" s="455"/>
      <c r="CT19" s="455"/>
      <c r="CU19" s="455"/>
      <c r="CV19" s="681"/>
      <c r="CW19" s="443"/>
      <c r="CX19" s="455"/>
      <c r="CY19" s="455"/>
      <c r="CZ19" s="455"/>
      <c r="DA19" s="681"/>
      <c r="DB19" s="443"/>
      <c r="DC19" s="455"/>
      <c r="DD19" s="455"/>
      <c r="DE19" s="455"/>
      <c r="DF19" s="681"/>
      <c r="DG19" s="443"/>
      <c r="DH19" s="455"/>
      <c r="DI19" s="455"/>
      <c r="DJ19" s="455"/>
      <c r="DK19" s="681"/>
      <c r="DL19" s="443"/>
      <c r="DM19" s="455"/>
      <c r="DN19" s="455"/>
      <c r="DO19" s="455"/>
      <c r="DP19" s="681"/>
      <c r="DQ19" s="443"/>
      <c r="DR19" s="455"/>
      <c r="DS19" s="455"/>
      <c r="DT19" s="455"/>
      <c r="DU19" s="681"/>
      <c r="DV19" s="399"/>
      <c r="DW19" s="419"/>
      <c r="DX19" s="419"/>
      <c r="DY19" s="419"/>
      <c r="DZ19" s="717"/>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37"/>
      <c r="BS20" s="399"/>
      <c r="BT20" s="419"/>
      <c r="BU20" s="419"/>
      <c r="BV20" s="419"/>
      <c r="BW20" s="419"/>
      <c r="BX20" s="419"/>
      <c r="BY20" s="419"/>
      <c r="BZ20" s="419"/>
      <c r="CA20" s="419"/>
      <c r="CB20" s="419"/>
      <c r="CC20" s="419"/>
      <c r="CD20" s="419"/>
      <c r="CE20" s="419"/>
      <c r="CF20" s="419"/>
      <c r="CG20" s="431"/>
      <c r="CH20" s="443"/>
      <c r="CI20" s="455"/>
      <c r="CJ20" s="455"/>
      <c r="CK20" s="455"/>
      <c r="CL20" s="681"/>
      <c r="CM20" s="443"/>
      <c r="CN20" s="455"/>
      <c r="CO20" s="455"/>
      <c r="CP20" s="455"/>
      <c r="CQ20" s="681"/>
      <c r="CR20" s="443"/>
      <c r="CS20" s="455"/>
      <c r="CT20" s="455"/>
      <c r="CU20" s="455"/>
      <c r="CV20" s="681"/>
      <c r="CW20" s="443"/>
      <c r="CX20" s="455"/>
      <c r="CY20" s="455"/>
      <c r="CZ20" s="455"/>
      <c r="DA20" s="681"/>
      <c r="DB20" s="443"/>
      <c r="DC20" s="455"/>
      <c r="DD20" s="455"/>
      <c r="DE20" s="455"/>
      <c r="DF20" s="681"/>
      <c r="DG20" s="443"/>
      <c r="DH20" s="455"/>
      <c r="DI20" s="455"/>
      <c r="DJ20" s="455"/>
      <c r="DK20" s="681"/>
      <c r="DL20" s="443"/>
      <c r="DM20" s="455"/>
      <c r="DN20" s="455"/>
      <c r="DO20" s="455"/>
      <c r="DP20" s="681"/>
      <c r="DQ20" s="443"/>
      <c r="DR20" s="455"/>
      <c r="DS20" s="455"/>
      <c r="DT20" s="455"/>
      <c r="DU20" s="681"/>
      <c r="DV20" s="399"/>
      <c r="DW20" s="419"/>
      <c r="DX20" s="419"/>
      <c r="DY20" s="419"/>
      <c r="DZ20" s="717"/>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37"/>
      <c r="BS21" s="399"/>
      <c r="BT21" s="419"/>
      <c r="BU21" s="419"/>
      <c r="BV21" s="419"/>
      <c r="BW21" s="419"/>
      <c r="BX21" s="419"/>
      <c r="BY21" s="419"/>
      <c r="BZ21" s="419"/>
      <c r="CA21" s="419"/>
      <c r="CB21" s="419"/>
      <c r="CC21" s="419"/>
      <c r="CD21" s="419"/>
      <c r="CE21" s="419"/>
      <c r="CF21" s="419"/>
      <c r="CG21" s="431"/>
      <c r="CH21" s="443"/>
      <c r="CI21" s="455"/>
      <c r="CJ21" s="455"/>
      <c r="CK21" s="455"/>
      <c r="CL21" s="681"/>
      <c r="CM21" s="443"/>
      <c r="CN21" s="455"/>
      <c r="CO21" s="455"/>
      <c r="CP21" s="455"/>
      <c r="CQ21" s="681"/>
      <c r="CR21" s="443"/>
      <c r="CS21" s="455"/>
      <c r="CT21" s="455"/>
      <c r="CU21" s="455"/>
      <c r="CV21" s="681"/>
      <c r="CW21" s="443"/>
      <c r="CX21" s="455"/>
      <c r="CY21" s="455"/>
      <c r="CZ21" s="455"/>
      <c r="DA21" s="681"/>
      <c r="DB21" s="443"/>
      <c r="DC21" s="455"/>
      <c r="DD21" s="455"/>
      <c r="DE21" s="455"/>
      <c r="DF21" s="681"/>
      <c r="DG21" s="443"/>
      <c r="DH21" s="455"/>
      <c r="DI21" s="455"/>
      <c r="DJ21" s="455"/>
      <c r="DK21" s="681"/>
      <c r="DL21" s="443"/>
      <c r="DM21" s="455"/>
      <c r="DN21" s="455"/>
      <c r="DO21" s="455"/>
      <c r="DP21" s="681"/>
      <c r="DQ21" s="443"/>
      <c r="DR21" s="455"/>
      <c r="DS21" s="455"/>
      <c r="DT21" s="455"/>
      <c r="DU21" s="681"/>
      <c r="DV21" s="399"/>
      <c r="DW21" s="419"/>
      <c r="DX21" s="419"/>
      <c r="DY21" s="419"/>
      <c r="DZ21" s="717"/>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457</v>
      </c>
      <c r="BA22" s="593"/>
      <c r="BB22" s="593"/>
      <c r="BC22" s="593"/>
      <c r="BD22" s="605"/>
      <c r="BE22" s="575"/>
      <c r="BF22" s="575"/>
      <c r="BG22" s="575"/>
      <c r="BH22" s="575"/>
      <c r="BI22" s="575"/>
      <c r="BJ22" s="575"/>
      <c r="BK22" s="575"/>
      <c r="BL22" s="575"/>
      <c r="BM22" s="575"/>
      <c r="BN22" s="575"/>
      <c r="BO22" s="575"/>
      <c r="BP22" s="575"/>
      <c r="BQ22" s="372">
        <v>16</v>
      </c>
      <c r="BR22" s="637"/>
      <c r="BS22" s="399"/>
      <c r="BT22" s="419"/>
      <c r="BU22" s="419"/>
      <c r="BV22" s="419"/>
      <c r="BW22" s="419"/>
      <c r="BX22" s="419"/>
      <c r="BY22" s="419"/>
      <c r="BZ22" s="419"/>
      <c r="CA22" s="419"/>
      <c r="CB22" s="419"/>
      <c r="CC22" s="419"/>
      <c r="CD22" s="419"/>
      <c r="CE22" s="419"/>
      <c r="CF22" s="419"/>
      <c r="CG22" s="431"/>
      <c r="CH22" s="443"/>
      <c r="CI22" s="455"/>
      <c r="CJ22" s="455"/>
      <c r="CK22" s="455"/>
      <c r="CL22" s="681"/>
      <c r="CM22" s="443"/>
      <c r="CN22" s="455"/>
      <c r="CO22" s="455"/>
      <c r="CP22" s="455"/>
      <c r="CQ22" s="681"/>
      <c r="CR22" s="443"/>
      <c r="CS22" s="455"/>
      <c r="CT22" s="455"/>
      <c r="CU22" s="455"/>
      <c r="CV22" s="681"/>
      <c r="CW22" s="443"/>
      <c r="CX22" s="455"/>
      <c r="CY22" s="455"/>
      <c r="CZ22" s="455"/>
      <c r="DA22" s="681"/>
      <c r="DB22" s="443"/>
      <c r="DC22" s="455"/>
      <c r="DD22" s="455"/>
      <c r="DE22" s="455"/>
      <c r="DF22" s="681"/>
      <c r="DG22" s="443"/>
      <c r="DH22" s="455"/>
      <c r="DI22" s="455"/>
      <c r="DJ22" s="455"/>
      <c r="DK22" s="681"/>
      <c r="DL22" s="443"/>
      <c r="DM22" s="455"/>
      <c r="DN22" s="455"/>
      <c r="DO22" s="455"/>
      <c r="DP22" s="681"/>
      <c r="DQ22" s="443"/>
      <c r="DR22" s="455"/>
      <c r="DS22" s="455"/>
      <c r="DT22" s="455"/>
      <c r="DU22" s="681"/>
      <c r="DV22" s="399"/>
      <c r="DW22" s="419"/>
      <c r="DX22" s="419"/>
      <c r="DY22" s="419"/>
      <c r="DZ22" s="717"/>
      <c r="EA22" s="575"/>
    </row>
    <row r="23" spans="1:131" s="363" customFormat="1" ht="26.25" customHeight="1">
      <c r="A23" s="373" t="s">
        <v>252</v>
      </c>
      <c r="B23" s="400" t="s">
        <v>306</v>
      </c>
      <c r="C23" s="420"/>
      <c r="D23" s="420"/>
      <c r="E23" s="420"/>
      <c r="F23" s="420"/>
      <c r="G23" s="420"/>
      <c r="H23" s="420"/>
      <c r="I23" s="420"/>
      <c r="J23" s="420"/>
      <c r="K23" s="420"/>
      <c r="L23" s="420"/>
      <c r="M23" s="420"/>
      <c r="N23" s="420"/>
      <c r="O23" s="420"/>
      <c r="P23" s="432"/>
      <c r="Q23" s="439">
        <v>2544</v>
      </c>
      <c r="R23" s="451"/>
      <c r="S23" s="451"/>
      <c r="T23" s="451"/>
      <c r="U23" s="451"/>
      <c r="V23" s="451">
        <v>2344</v>
      </c>
      <c r="W23" s="451"/>
      <c r="X23" s="451"/>
      <c r="Y23" s="451"/>
      <c r="Z23" s="451"/>
      <c r="AA23" s="451">
        <v>200</v>
      </c>
      <c r="AB23" s="451"/>
      <c r="AC23" s="451"/>
      <c r="AD23" s="451"/>
      <c r="AE23" s="493"/>
      <c r="AF23" s="507">
        <v>175</v>
      </c>
      <c r="AG23" s="451"/>
      <c r="AH23" s="451"/>
      <c r="AI23" s="451"/>
      <c r="AJ23" s="525"/>
      <c r="AK23" s="533"/>
      <c r="AL23" s="454"/>
      <c r="AM23" s="454"/>
      <c r="AN23" s="454"/>
      <c r="AO23" s="454"/>
      <c r="AP23" s="451">
        <v>2450</v>
      </c>
      <c r="AQ23" s="451"/>
      <c r="AR23" s="451"/>
      <c r="AS23" s="451"/>
      <c r="AT23" s="451"/>
      <c r="AU23" s="566"/>
      <c r="AV23" s="566"/>
      <c r="AW23" s="566"/>
      <c r="AX23" s="566"/>
      <c r="AY23" s="589"/>
      <c r="AZ23" s="594" t="s">
        <v>204</v>
      </c>
      <c r="BA23" s="603"/>
      <c r="BB23" s="603"/>
      <c r="BC23" s="603"/>
      <c r="BD23" s="606"/>
      <c r="BE23" s="575"/>
      <c r="BF23" s="575"/>
      <c r="BG23" s="575"/>
      <c r="BH23" s="575"/>
      <c r="BI23" s="575"/>
      <c r="BJ23" s="575"/>
      <c r="BK23" s="575"/>
      <c r="BL23" s="575"/>
      <c r="BM23" s="575"/>
      <c r="BN23" s="575"/>
      <c r="BO23" s="575"/>
      <c r="BP23" s="575"/>
      <c r="BQ23" s="372">
        <v>17</v>
      </c>
      <c r="BR23" s="637"/>
      <c r="BS23" s="399"/>
      <c r="BT23" s="419"/>
      <c r="BU23" s="419"/>
      <c r="BV23" s="419"/>
      <c r="BW23" s="419"/>
      <c r="BX23" s="419"/>
      <c r="BY23" s="419"/>
      <c r="BZ23" s="419"/>
      <c r="CA23" s="419"/>
      <c r="CB23" s="419"/>
      <c r="CC23" s="419"/>
      <c r="CD23" s="419"/>
      <c r="CE23" s="419"/>
      <c r="CF23" s="419"/>
      <c r="CG23" s="431"/>
      <c r="CH23" s="443"/>
      <c r="CI23" s="455"/>
      <c r="CJ23" s="455"/>
      <c r="CK23" s="455"/>
      <c r="CL23" s="681"/>
      <c r="CM23" s="443"/>
      <c r="CN23" s="455"/>
      <c r="CO23" s="455"/>
      <c r="CP23" s="455"/>
      <c r="CQ23" s="681"/>
      <c r="CR23" s="443"/>
      <c r="CS23" s="455"/>
      <c r="CT23" s="455"/>
      <c r="CU23" s="455"/>
      <c r="CV23" s="681"/>
      <c r="CW23" s="443"/>
      <c r="CX23" s="455"/>
      <c r="CY23" s="455"/>
      <c r="CZ23" s="455"/>
      <c r="DA23" s="681"/>
      <c r="DB23" s="443"/>
      <c r="DC23" s="455"/>
      <c r="DD23" s="455"/>
      <c r="DE23" s="455"/>
      <c r="DF23" s="681"/>
      <c r="DG23" s="443"/>
      <c r="DH23" s="455"/>
      <c r="DI23" s="455"/>
      <c r="DJ23" s="455"/>
      <c r="DK23" s="681"/>
      <c r="DL23" s="443"/>
      <c r="DM23" s="455"/>
      <c r="DN23" s="455"/>
      <c r="DO23" s="455"/>
      <c r="DP23" s="681"/>
      <c r="DQ23" s="443"/>
      <c r="DR23" s="455"/>
      <c r="DS23" s="455"/>
      <c r="DT23" s="455"/>
      <c r="DU23" s="681"/>
      <c r="DV23" s="399"/>
      <c r="DW23" s="419"/>
      <c r="DX23" s="419"/>
      <c r="DY23" s="419"/>
      <c r="DZ23" s="717"/>
      <c r="EA23" s="575"/>
    </row>
    <row r="24" spans="1:131" s="363" customFormat="1" ht="26.25" customHeight="1">
      <c r="A24" s="374" t="s">
        <v>391</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37"/>
      <c r="BS24" s="399"/>
      <c r="BT24" s="419"/>
      <c r="BU24" s="419"/>
      <c r="BV24" s="419"/>
      <c r="BW24" s="419"/>
      <c r="BX24" s="419"/>
      <c r="BY24" s="419"/>
      <c r="BZ24" s="419"/>
      <c r="CA24" s="419"/>
      <c r="CB24" s="419"/>
      <c r="CC24" s="419"/>
      <c r="CD24" s="419"/>
      <c r="CE24" s="419"/>
      <c r="CF24" s="419"/>
      <c r="CG24" s="431"/>
      <c r="CH24" s="443"/>
      <c r="CI24" s="455"/>
      <c r="CJ24" s="455"/>
      <c r="CK24" s="455"/>
      <c r="CL24" s="681"/>
      <c r="CM24" s="443"/>
      <c r="CN24" s="455"/>
      <c r="CO24" s="455"/>
      <c r="CP24" s="455"/>
      <c r="CQ24" s="681"/>
      <c r="CR24" s="443"/>
      <c r="CS24" s="455"/>
      <c r="CT24" s="455"/>
      <c r="CU24" s="455"/>
      <c r="CV24" s="681"/>
      <c r="CW24" s="443"/>
      <c r="CX24" s="455"/>
      <c r="CY24" s="455"/>
      <c r="CZ24" s="455"/>
      <c r="DA24" s="681"/>
      <c r="DB24" s="443"/>
      <c r="DC24" s="455"/>
      <c r="DD24" s="455"/>
      <c r="DE24" s="455"/>
      <c r="DF24" s="681"/>
      <c r="DG24" s="443"/>
      <c r="DH24" s="455"/>
      <c r="DI24" s="455"/>
      <c r="DJ24" s="455"/>
      <c r="DK24" s="681"/>
      <c r="DL24" s="443"/>
      <c r="DM24" s="455"/>
      <c r="DN24" s="455"/>
      <c r="DO24" s="455"/>
      <c r="DP24" s="681"/>
      <c r="DQ24" s="443"/>
      <c r="DR24" s="455"/>
      <c r="DS24" s="455"/>
      <c r="DT24" s="455"/>
      <c r="DU24" s="681"/>
      <c r="DV24" s="399"/>
      <c r="DW24" s="419"/>
      <c r="DX24" s="419"/>
      <c r="DY24" s="419"/>
      <c r="DZ24" s="717"/>
      <c r="EA24" s="575"/>
    </row>
    <row r="25" spans="1:131" ht="26.25" customHeight="1">
      <c r="A25" s="368" t="s">
        <v>420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7"/>
      <c r="BS25" s="399"/>
      <c r="BT25" s="419"/>
      <c r="BU25" s="419"/>
      <c r="BV25" s="419"/>
      <c r="BW25" s="419"/>
      <c r="BX25" s="419"/>
      <c r="BY25" s="419"/>
      <c r="BZ25" s="419"/>
      <c r="CA25" s="419"/>
      <c r="CB25" s="419"/>
      <c r="CC25" s="419"/>
      <c r="CD25" s="419"/>
      <c r="CE25" s="419"/>
      <c r="CF25" s="419"/>
      <c r="CG25" s="431"/>
      <c r="CH25" s="443"/>
      <c r="CI25" s="455"/>
      <c r="CJ25" s="455"/>
      <c r="CK25" s="455"/>
      <c r="CL25" s="681"/>
      <c r="CM25" s="443"/>
      <c r="CN25" s="455"/>
      <c r="CO25" s="455"/>
      <c r="CP25" s="455"/>
      <c r="CQ25" s="681"/>
      <c r="CR25" s="443"/>
      <c r="CS25" s="455"/>
      <c r="CT25" s="455"/>
      <c r="CU25" s="455"/>
      <c r="CV25" s="681"/>
      <c r="CW25" s="443"/>
      <c r="CX25" s="455"/>
      <c r="CY25" s="455"/>
      <c r="CZ25" s="455"/>
      <c r="DA25" s="681"/>
      <c r="DB25" s="443"/>
      <c r="DC25" s="455"/>
      <c r="DD25" s="455"/>
      <c r="DE25" s="455"/>
      <c r="DF25" s="681"/>
      <c r="DG25" s="443"/>
      <c r="DH25" s="455"/>
      <c r="DI25" s="455"/>
      <c r="DJ25" s="455"/>
      <c r="DK25" s="681"/>
      <c r="DL25" s="443"/>
      <c r="DM25" s="455"/>
      <c r="DN25" s="455"/>
      <c r="DO25" s="455"/>
      <c r="DP25" s="681"/>
      <c r="DQ25" s="443"/>
      <c r="DR25" s="455"/>
      <c r="DS25" s="455"/>
      <c r="DT25" s="455"/>
      <c r="DU25" s="681"/>
      <c r="DV25" s="399"/>
      <c r="DW25" s="419"/>
      <c r="DX25" s="419"/>
      <c r="DY25" s="419"/>
      <c r="DZ25" s="717"/>
      <c r="EA25" s="364"/>
    </row>
    <row r="26" spans="1:131" ht="26.25" customHeight="1">
      <c r="A26" s="369" t="s">
        <v>442</v>
      </c>
      <c r="B26" s="396"/>
      <c r="C26" s="396"/>
      <c r="D26" s="396"/>
      <c r="E26" s="396"/>
      <c r="F26" s="396"/>
      <c r="G26" s="396"/>
      <c r="H26" s="396"/>
      <c r="I26" s="396"/>
      <c r="J26" s="396"/>
      <c r="K26" s="396"/>
      <c r="L26" s="396"/>
      <c r="M26" s="396"/>
      <c r="N26" s="396"/>
      <c r="O26" s="396"/>
      <c r="P26" s="428"/>
      <c r="Q26" s="434" t="s">
        <v>459</v>
      </c>
      <c r="R26" s="446"/>
      <c r="S26" s="446"/>
      <c r="T26" s="446"/>
      <c r="U26" s="457"/>
      <c r="V26" s="434" t="s">
        <v>460</v>
      </c>
      <c r="W26" s="446"/>
      <c r="X26" s="446"/>
      <c r="Y26" s="446"/>
      <c r="Z26" s="457"/>
      <c r="AA26" s="434" t="s">
        <v>461</v>
      </c>
      <c r="AB26" s="446"/>
      <c r="AC26" s="446"/>
      <c r="AD26" s="446"/>
      <c r="AE26" s="446"/>
      <c r="AF26" s="508" t="s">
        <v>248</v>
      </c>
      <c r="AG26" s="519"/>
      <c r="AH26" s="519"/>
      <c r="AI26" s="519"/>
      <c r="AJ26" s="526"/>
      <c r="AK26" s="446" t="s">
        <v>389</v>
      </c>
      <c r="AL26" s="446"/>
      <c r="AM26" s="446"/>
      <c r="AN26" s="446"/>
      <c r="AO26" s="457"/>
      <c r="AP26" s="434" t="s">
        <v>363</v>
      </c>
      <c r="AQ26" s="446"/>
      <c r="AR26" s="446"/>
      <c r="AS26" s="446"/>
      <c r="AT26" s="457"/>
      <c r="AU26" s="434" t="s">
        <v>462</v>
      </c>
      <c r="AV26" s="446"/>
      <c r="AW26" s="446"/>
      <c r="AX26" s="446"/>
      <c r="AY26" s="457"/>
      <c r="AZ26" s="434" t="s">
        <v>232</v>
      </c>
      <c r="BA26" s="446"/>
      <c r="BB26" s="446"/>
      <c r="BC26" s="446"/>
      <c r="BD26" s="457"/>
      <c r="BE26" s="434" t="s">
        <v>447</v>
      </c>
      <c r="BF26" s="446"/>
      <c r="BG26" s="446"/>
      <c r="BH26" s="446"/>
      <c r="BI26" s="521"/>
      <c r="BJ26" s="377"/>
      <c r="BK26" s="377"/>
      <c r="BL26" s="377"/>
      <c r="BM26" s="377"/>
      <c r="BN26" s="377"/>
      <c r="BO26" s="376"/>
      <c r="BP26" s="376"/>
      <c r="BQ26" s="372">
        <v>20</v>
      </c>
      <c r="BR26" s="637"/>
      <c r="BS26" s="399"/>
      <c r="BT26" s="419"/>
      <c r="BU26" s="419"/>
      <c r="BV26" s="419"/>
      <c r="BW26" s="419"/>
      <c r="BX26" s="419"/>
      <c r="BY26" s="419"/>
      <c r="BZ26" s="419"/>
      <c r="CA26" s="419"/>
      <c r="CB26" s="419"/>
      <c r="CC26" s="419"/>
      <c r="CD26" s="419"/>
      <c r="CE26" s="419"/>
      <c r="CF26" s="419"/>
      <c r="CG26" s="431"/>
      <c r="CH26" s="443"/>
      <c r="CI26" s="455"/>
      <c r="CJ26" s="455"/>
      <c r="CK26" s="455"/>
      <c r="CL26" s="681"/>
      <c r="CM26" s="443"/>
      <c r="CN26" s="455"/>
      <c r="CO26" s="455"/>
      <c r="CP26" s="455"/>
      <c r="CQ26" s="681"/>
      <c r="CR26" s="443"/>
      <c r="CS26" s="455"/>
      <c r="CT26" s="455"/>
      <c r="CU26" s="455"/>
      <c r="CV26" s="681"/>
      <c r="CW26" s="443"/>
      <c r="CX26" s="455"/>
      <c r="CY26" s="455"/>
      <c r="CZ26" s="455"/>
      <c r="DA26" s="681"/>
      <c r="DB26" s="443"/>
      <c r="DC26" s="455"/>
      <c r="DD26" s="455"/>
      <c r="DE26" s="455"/>
      <c r="DF26" s="681"/>
      <c r="DG26" s="443"/>
      <c r="DH26" s="455"/>
      <c r="DI26" s="455"/>
      <c r="DJ26" s="455"/>
      <c r="DK26" s="681"/>
      <c r="DL26" s="443"/>
      <c r="DM26" s="455"/>
      <c r="DN26" s="455"/>
      <c r="DO26" s="455"/>
      <c r="DP26" s="681"/>
      <c r="DQ26" s="443"/>
      <c r="DR26" s="455"/>
      <c r="DS26" s="455"/>
      <c r="DT26" s="455"/>
      <c r="DU26" s="681"/>
      <c r="DV26" s="399"/>
      <c r="DW26" s="419"/>
      <c r="DX26" s="419"/>
      <c r="DY26" s="419"/>
      <c r="DZ26" s="717"/>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37"/>
      <c r="BS27" s="399"/>
      <c r="BT27" s="419"/>
      <c r="BU27" s="419"/>
      <c r="BV27" s="419"/>
      <c r="BW27" s="419"/>
      <c r="BX27" s="419"/>
      <c r="BY27" s="419"/>
      <c r="BZ27" s="419"/>
      <c r="CA27" s="419"/>
      <c r="CB27" s="419"/>
      <c r="CC27" s="419"/>
      <c r="CD27" s="419"/>
      <c r="CE27" s="419"/>
      <c r="CF27" s="419"/>
      <c r="CG27" s="431"/>
      <c r="CH27" s="443"/>
      <c r="CI27" s="455"/>
      <c r="CJ27" s="455"/>
      <c r="CK27" s="455"/>
      <c r="CL27" s="681"/>
      <c r="CM27" s="443"/>
      <c r="CN27" s="455"/>
      <c r="CO27" s="455"/>
      <c r="CP27" s="455"/>
      <c r="CQ27" s="681"/>
      <c r="CR27" s="443"/>
      <c r="CS27" s="455"/>
      <c r="CT27" s="455"/>
      <c r="CU27" s="455"/>
      <c r="CV27" s="681"/>
      <c r="CW27" s="443"/>
      <c r="CX27" s="455"/>
      <c r="CY27" s="455"/>
      <c r="CZ27" s="455"/>
      <c r="DA27" s="681"/>
      <c r="DB27" s="443"/>
      <c r="DC27" s="455"/>
      <c r="DD27" s="455"/>
      <c r="DE27" s="455"/>
      <c r="DF27" s="681"/>
      <c r="DG27" s="443"/>
      <c r="DH27" s="455"/>
      <c r="DI27" s="455"/>
      <c r="DJ27" s="455"/>
      <c r="DK27" s="681"/>
      <c r="DL27" s="443"/>
      <c r="DM27" s="455"/>
      <c r="DN27" s="455"/>
      <c r="DO27" s="455"/>
      <c r="DP27" s="681"/>
      <c r="DQ27" s="443"/>
      <c r="DR27" s="455"/>
      <c r="DS27" s="455"/>
      <c r="DT27" s="455"/>
      <c r="DU27" s="681"/>
      <c r="DV27" s="399"/>
      <c r="DW27" s="419"/>
      <c r="DX27" s="419"/>
      <c r="DY27" s="419"/>
      <c r="DZ27" s="717"/>
      <c r="EA27" s="364"/>
    </row>
    <row r="28" spans="1:131" ht="26.25" customHeight="1">
      <c r="A28" s="375">
        <v>1</v>
      </c>
      <c r="B28" s="398" t="s">
        <v>331</v>
      </c>
      <c r="C28" s="418"/>
      <c r="D28" s="418"/>
      <c r="E28" s="418"/>
      <c r="F28" s="418"/>
      <c r="G28" s="418"/>
      <c r="H28" s="418"/>
      <c r="I28" s="418"/>
      <c r="J28" s="418"/>
      <c r="K28" s="418"/>
      <c r="L28" s="418"/>
      <c r="M28" s="418"/>
      <c r="N28" s="418"/>
      <c r="O28" s="418"/>
      <c r="P28" s="430"/>
      <c r="Q28" s="440">
        <v>198</v>
      </c>
      <c r="R28" s="452"/>
      <c r="S28" s="452"/>
      <c r="T28" s="452"/>
      <c r="U28" s="452"/>
      <c r="V28" s="452">
        <v>198</v>
      </c>
      <c r="W28" s="452"/>
      <c r="X28" s="452"/>
      <c r="Y28" s="452"/>
      <c r="Z28" s="452"/>
      <c r="AA28" s="452">
        <v>0</v>
      </c>
      <c r="AB28" s="452"/>
      <c r="AC28" s="452"/>
      <c r="AD28" s="452"/>
      <c r="AE28" s="494"/>
      <c r="AF28" s="510">
        <v>0</v>
      </c>
      <c r="AG28" s="452"/>
      <c r="AH28" s="452"/>
      <c r="AI28" s="452"/>
      <c r="AJ28" s="528"/>
      <c r="AK28" s="534">
        <v>21</v>
      </c>
      <c r="AL28" s="452"/>
      <c r="AM28" s="452"/>
      <c r="AN28" s="452"/>
      <c r="AO28" s="452"/>
      <c r="AP28" s="452" t="s">
        <v>204</v>
      </c>
      <c r="AQ28" s="452"/>
      <c r="AR28" s="452"/>
      <c r="AS28" s="452"/>
      <c r="AT28" s="452"/>
      <c r="AU28" s="452" t="s">
        <v>204</v>
      </c>
      <c r="AV28" s="452"/>
      <c r="AW28" s="452"/>
      <c r="AX28" s="452"/>
      <c r="AY28" s="452"/>
      <c r="AZ28" s="595" t="s">
        <v>204</v>
      </c>
      <c r="BA28" s="595"/>
      <c r="BB28" s="595"/>
      <c r="BC28" s="595"/>
      <c r="BD28" s="595"/>
      <c r="BE28" s="608"/>
      <c r="BF28" s="608"/>
      <c r="BG28" s="608"/>
      <c r="BH28" s="608"/>
      <c r="BI28" s="620"/>
      <c r="BJ28" s="377"/>
      <c r="BK28" s="377"/>
      <c r="BL28" s="377"/>
      <c r="BM28" s="377"/>
      <c r="BN28" s="377"/>
      <c r="BO28" s="376"/>
      <c r="BP28" s="376"/>
      <c r="BQ28" s="372">
        <v>22</v>
      </c>
      <c r="BR28" s="637"/>
      <c r="BS28" s="399"/>
      <c r="BT28" s="419"/>
      <c r="BU28" s="419"/>
      <c r="BV28" s="419"/>
      <c r="BW28" s="419"/>
      <c r="BX28" s="419"/>
      <c r="BY28" s="419"/>
      <c r="BZ28" s="419"/>
      <c r="CA28" s="419"/>
      <c r="CB28" s="419"/>
      <c r="CC28" s="419"/>
      <c r="CD28" s="419"/>
      <c r="CE28" s="419"/>
      <c r="CF28" s="419"/>
      <c r="CG28" s="431"/>
      <c r="CH28" s="443"/>
      <c r="CI28" s="455"/>
      <c r="CJ28" s="455"/>
      <c r="CK28" s="455"/>
      <c r="CL28" s="681"/>
      <c r="CM28" s="443"/>
      <c r="CN28" s="455"/>
      <c r="CO28" s="455"/>
      <c r="CP28" s="455"/>
      <c r="CQ28" s="681"/>
      <c r="CR28" s="443"/>
      <c r="CS28" s="455"/>
      <c r="CT28" s="455"/>
      <c r="CU28" s="455"/>
      <c r="CV28" s="681"/>
      <c r="CW28" s="443"/>
      <c r="CX28" s="455"/>
      <c r="CY28" s="455"/>
      <c r="CZ28" s="455"/>
      <c r="DA28" s="681"/>
      <c r="DB28" s="443"/>
      <c r="DC28" s="455"/>
      <c r="DD28" s="455"/>
      <c r="DE28" s="455"/>
      <c r="DF28" s="681"/>
      <c r="DG28" s="443"/>
      <c r="DH28" s="455"/>
      <c r="DI28" s="455"/>
      <c r="DJ28" s="455"/>
      <c r="DK28" s="681"/>
      <c r="DL28" s="443"/>
      <c r="DM28" s="455"/>
      <c r="DN28" s="455"/>
      <c r="DO28" s="455"/>
      <c r="DP28" s="681"/>
      <c r="DQ28" s="443"/>
      <c r="DR28" s="455"/>
      <c r="DS28" s="455"/>
      <c r="DT28" s="455"/>
      <c r="DU28" s="681"/>
      <c r="DV28" s="399"/>
      <c r="DW28" s="419"/>
      <c r="DX28" s="419"/>
      <c r="DY28" s="419"/>
      <c r="DZ28" s="717"/>
      <c r="EA28" s="364"/>
    </row>
    <row r="29" spans="1:131" ht="26.25" customHeight="1">
      <c r="A29" s="375">
        <v>2</v>
      </c>
      <c r="B29" s="399" t="s">
        <v>282</v>
      </c>
      <c r="C29" s="419"/>
      <c r="D29" s="419"/>
      <c r="E29" s="419"/>
      <c r="F29" s="419"/>
      <c r="G29" s="419"/>
      <c r="H29" s="419"/>
      <c r="I29" s="419"/>
      <c r="J29" s="419"/>
      <c r="K29" s="419"/>
      <c r="L29" s="419"/>
      <c r="M29" s="419"/>
      <c r="N29" s="419"/>
      <c r="O29" s="419"/>
      <c r="P29" s="431"/>
      <c r="Q29" s="437">
        <v>31</v>
      </c>
      <c r="R29" s="449"/>
      <c r="S29" s="449"/>
      <c r="T29" s="449"/>
      <c r="U29" s="449"/>
      <c r="V29" s="449">
        <v>30</v>
      </c>
      <c r="W29" s="449"/>
      <c r="X29" s="449"/>
      <c r="Y29" s="449"/>
      <c r="Z29" s="449"/>
      <c r="AA29" s="449">
        <v>1</v>
      </c>
      <c r="AB29" s="449"/>
      <c r="AC29" s="449"/>
      <c r="AD29" s="449"/>
      <c r="AE29" s="460"/>
      <c r="AF29" s="506">
        <v>1</v>
      </c>
      <c r="AG29" s="455"/>
      <c r="AH29" s="455"/>
      <c r="AI29" s="455"/>
      <c r="AJ29" s="524"/>
      <c r="AK29" s="459">
        <v>7</v>
      </c>
      <c r="AL29" s="449"/>
      <c r="AM29" s="449"/>
      <c r="AN29" s="449"/>
      <c r="AO29" s="449"/>
      <c r="AP29" s="449" t="s">
        <v>204</v>
      </c>
      <c r="AQ29" s="449"/>
      <c r="AR29" s="449"/>
      <c r="AS29" s="449"/>
      <c r="AT29" s="449"/>
      <c r="AU29" s="449" t="s">
        <v>204</v>
      </c>
      <c r="AV29" s="449"/>
      <c r="AW29" s="449"/>
      <c r="AX29" s="449"/>
      <c r="AY29" s="449"/>
      <c r="AZ29" s="596" t="s">
        <v>204</v>
      </c>
      <c r="BA29" s="596"/>
      <c r="BB29" s="596"/>
      <c r="BC29" s="596"/>
      <c r="BD29" s="596"/>
      <c r="BE29" s="564"/>
      <c r="BF29" s="564"/>
      <c r="BG29" s="564"/>
      <c r="BH29" s="564"/>
      <c r="BI29" s="587"/>
      <c r="BJ29" s="377"/>
      <c r="BK29" s="377"/>
      <c r="BL29" s="377"/>
      <c r="BM29" s="377"/>
      <c r="BN29" s="377"/>
      <c r="BO29" s="376"/>
      <c r="BP29" s="376"/>
      <c r="BQ29" s="372">
        <v>23</v>
      </c>
      <c r="BR29" s="637"/>
      <c r="BS29" s="399"/>
      <c r="BT29" s="419"/>
      <c r="BU29" s="419"/>
      <c r="BV29" s="419"/>
      <c r="BW29" s="419"/>
      <c r="BX29" s="419"/>
      <c r="BY29" s="419"/>
      <c r="BZ29" s="419"/>
      <c r="CA29" s="419"/>
      <c r="CB29" s="419"/>
      <c r="CC29" s="419"/>
      <c r="CD29" s="419"/>
      <c r="CE29" s="419"/>
      <c r="CF29" s="419"/>
      <c r="CG29" s="431"/>
      <c r="CH29" s="443"/>
      <c r="CI29" s="455"/>
      <c r="CJ29" s="455"/>
      <c r="CK29" s="455"/>
      <c r="CL29" s="681"/>
      <c r="CM29" s="443"/>
      <c r="CN29" s="455"/>
      <c r="CO29" s="455"/>
      <c r="CP29" s="455"/>
      <c r="CQ29" s="681"/>
      <c r="CR29" s="443"/>
      <c r="CS29" s="455"/>
      <c r="CT29" s="455"/>
      <c r="CU29" s="455"/>
      <c r="CV29" s="681"/>
      <c r="CW29" s="443"/>
      <c r="CX29" s="455"/>
      <c r="CY29" s="455"/>
      <c r="CZ29" s="455"/>
      <c r="DA29" s="681"/>
      <c r="DB29" s="443"/>
      <c r="DC29" s="455"/>
      <c r="DD29" s="455"/>
      <c r="DE29" s="455"/>
      <c r="DF29" s="681"/>
      <c r="DG29" s="443"/>
      <c r="DH29" s="455"/>
      <c r="DI29" s="455"/>
      <c r="DJ29" s="455"/>
      <c r="DK29" s="681"/>
      <c r="DL29" s="443"/>
      <c r="DM29" s="455"/>
      <c r="DN29" s="455"/>
      <c r="DO29" s="455"/>
      <c r="DP29" s="681"/>
      <c r="DQ29" s="443"/>
      <c r="DR29" s="455"/>
      <c r="DS29" s="455"/>
      <c r="DT29" s="455"/>
      <c r="DU29" s="681"/>
      <c r="DV29" s="399"/>
      <c r="DW29" s="419"/>
      <c r="DX29" s="419"/>
      <c r="DY29" s="419"/>
      <c r="DZ29" s="717"/>
      <c r="EA29" s="364"/>
    </row>
    <row r="30" spans="1:131" ht="26.25" customHeight="1">
      <c r="A30" s="375">
        <v>3</v>
      </c>
      <c r="B30" s="399" t="s">
        <v>463</v>
      </c>
      <c r="C30" s="419"/>
      <c r="D30" s="419"/>
      <c r="E30" s="419"/>
      <c r="F30" s="419"/>
      <c r="G30" s="419"/>
      <c r="H30" s="419"/>
      <c r="I30" s="419"/>
      <c r="J30" s="419"/>
      <c r="K30" s="419"/>
      <c r="L30" s="419"/>
      <c r="M30" s="419"/>
      <c r="N30" s="419"/>
      <c r="O30" s="419"/>
      <c r="P30" s="431"/>
      <c r="Q30" s="437">
        <v>149</v>
      </c>
      <c r="R30" s="449"/>
      <c r="S30" s="449"/>
      <c r="T30" s="449"/>
      <c r="U30" s="449"/>
      <c r="V30" s="449">
        <v>149</v>
      </c>
      <c r="W30" s="449"/>
      <c r="X30" s="449"/>
      <c r="Y30" s="449"/>
      <c r="Z30" s="449"/>
      <c r="AA30" s="449">
        <v>0</v>
      </c>
      <c r="AB30" s="449"/>
      <c r="AC30" s="449"/>
      <c r="AD30" s="449"/>
      <c r="AE30" s="460"/>
      <c r="AF30" s="506">
        <v>0</v>
      </c>
      <c r="AG30" s="455"/>
      <c r="AH30" s="455"/>
      <c r="AI30" s="455"/>
      <c r="AJ30" s="524"/>
      <c r="AK30" s="459">
        <v>66</v>
      </c>
      <c r="AL30" s="449"/>
      <c r="AM30" s="449"/>
      <c r="AN30" s="449"/>
      <c r="AO30" s="449"/>
      <c r="AP30" s="449">
        <v>77</v>
      </c>
      <c r="AQ30" s="449"/>
      <c r="AR30" s="449"/>
      <c r="AS30" s="449"/>
      <c r="AT30" s="449"/>
      <c r="AU30" s="449" t="s">
        <v>204</v>
      </c>
      <c r="AV30" s="449"/>
      <c r="AW30" s="449"/>
      <c r="AX30" s="449"/>
      <c r="AY30" s="449"/>
      <c r="AZ30" s="596" t="s">
        <v>204</v>
      </c>
      <c r="BA30" s="596"/>
      <c r="BB30" s="596"/>
      <c r="BC30" s="596"/>
      <c r="BD30" s="596"/>
      <c r="BE30" s="564" t="s">
        <v>25</v>
      </c>
      <c r="BF30" s="564"/>
      <c r="BG30" s="564"/>
      <c r="BH30" s="564"/>
      <c r="BI30" s="587"/>
      <c r="BJ30" s="377"/>
      <c r="BK30" s="377"/>
      <c r="BL30" s="377"/>
      <c r="BM30" s="377"/>
      <c r="BN30" s="377"/>
      <c r="BO30" s="376"/>
      <c r="BP30" s="376"/>
      <c r="BQ30" s="372">
        <v>24</v>
      </c>
      <c r="BR30" s="637"/>
      <c r="BS30" s="399"/>
      <c r="BT30" s="419"/>
      <c r="BU30" s="419"/>
      <c r="BV30" s="419"/>
      <c r="BW30" s="419"/>
      <c r="BX30" s="419"/>
      <c r="BY30" s="419"/>
      <c r="BZ30" s="419"/>
      <c r="CA30" s="419"/>
      <c r="CB30" s="419"/>
      <c r="CC30" s="419"/>
      <c r="CD30" s="419"/>
      <c r="CE30" s="419"/>
      <c r="CF30" s="419"/>
      <c r="CG30" s="431"/>
      <c r="CH30" s="443"/>
      <c r="CI30" s="455"/>
      <c r="CJ30" s="455"/>
      <c r="CK30" s="455"/>
      <c r="CL30" s="681"/>
      <c r="CM30" s="443"/>
      <c r="CN30" s="455"/>
      <c r="CO30" s="455"/>
      <c r="CP30" s="455"/>
      <c r="CQ30" s="681"/>
      <c r="CR30" s="443"/>
      <c r="CS30" s="455"/>
      <c r="CT30" s="455"/>
      <c r="CU30" s="455"/>
      <c r="CV30" s="681"/>
      <c r="CW30" s="443"/>
      <c r="CX30" s="455"/>
      <c r="CY30" s="455"/>
      <c r="CZ30" s="455"/>
      <c r="DA30" s="681"/>
      <c r="DB30" s="443"/>
      <c r="DC30" s="455"/>
      <c r="DD30" s="455"/>
      <c r="DE30" s="455"/>
      <c r="DF30" s="681"/>
      <c r="DG30" s="443"/>
      <c r="DH30" s="455"/>
      <c r="DI30" s="455"/>
      <c r="DJ30" s="455"/>
      <c r="DK30" s="681"/>
      <c r="DL30" s="443"/>
      <c r="DM30" s="455"/>
      <c r="DN30" s="455"/>
      <c r="DO30" s="455"/>
      <c r="DP30" s="681"/>
      <c r="DQ30" s="443"/>
      <c r="DR30" s="455"/>
      <c r="DS30" s="455"/>
      <c r="DT30" s="455"/>
      <c r="DU30" s="681"/>
      <c r="DV30" s="399"/>
      <c r="DW30" s="419"/>
      <c r="DX30" s="419"/>
      <c r="DY30" s="419"/>
      <c r="DZ30" s="717"/>
      <c r="EA30" s="364"/>
    </row>
    <row r="31" spans="1:131" ht="26.25" customHeight="1">
      <c r="A31" s="375">
        <v>4</v>
      </c>
      <c r="B31" s="399"/>
      <c r="C31" s="419"/>
      <c r="D31" s="419"/>
      <c r="E31" s="419"/>
      <c r="F31" s="419"/>
      <c r="G31" s="419"/>
      <c r="H31" s="419"/>
      <c r="I31" s="419"/>
      <c r="J31" s="419"/>
      <c r="K31" s="419"/>
      <c r="L31" s="419"/>
      <c r="M31" s="419"/>
      <c r="N31" s="419"/>
      <c r="O31" s="419"/>
      <c r="P31" s="431"/>
      <c r="Q31" s="437"/>
      <c r="R31" s="449"/>
      <c r="S31" s="449"/>
      <c r="T31" s="449"/>
      <c r="U31" s="449"/>
      <c r="V31" s="449"/>
      <c r="W31" s="449"/>
      <c r="X31" s="449"/>
      <c r="Y31" s="449"/>
      <c r="Z31" s="449"/>
      <c r="AA31" s="449"/>
      <c r="AB31" s="449"/>
      <c r="AC31" s="449"/>
      <c r="AD31" s="449"/>
      <c r="AE31" s="460"/>
      <c r="AF31" s="506"/>
      <c r="AG31" s="455"/>
      <c r="AH31" s="455"/>
      <c r="AI31" s="455"/>
      <c r="AJ31" s="524"/>
      <c r="AK31" s="459"/>
      <c r="AL31" s="449"/>
      <c r="AM31" s="449"/>
      <c r="AN31" s="449"/>
      <c r="AO31" s="449"/>
      <c r="AP31" s="449"/>
      <c r="AQ31" s="449"/>
      <c r="AR31" s="449"/>
      <c r="AS31" s="449"/>
      <c r="AT31" s="449"/>
      <c r="AU31" s="449"/>
      <c r="AV31" s="449"/>
      <c r="AW31" s="449"/>
      <c r="AX31" s="449"/>
      <c r="AY31" s="449"/>
      <c r="AZ31" s="596"/>
      <c r="BA31" s="596"/>
      <c r="BB31" s="596"/>
      <c r="BC31" s="596"/>
      <c r="BD31" s="596"/>
      <c r="BE31" s="564"/>
      <c r="BF31" s="564"/>
      <c r="BG31" s="564"/>
      <c r="BH31" s="564"/>
      <c r="BI31" s="587"/>
      <c r="BJ31" s="377"/>
      <c r="BK31" s="377"/>
      <c r="BL31" s="377"/>
      <c r="BM31" s="377"/>
      <c r="BN31" s="377"/>
      <c r="BO31" s="376"/>
      <c r="BP31" s="376"/>
      <c r="BQ31" s="372">
        <v>25</v>
      </c>
      <c r="BR31" s="637"/>
      <c r="BS31" s="399"/>
      <c r="BT31" s="419"/>
      <c r="BU31" s="419"/>
      <c r="BV31" s="419"/>
      <c r="BW31" s="419"/>
      <c r="BX31" s="419"/>
      <c r="BY31" s="419"/>
      <c r="BZ31" s="419"/>
      <c r="CA31" s="419"/>
      <c r="CB31" s="419"/>
      <c r="CC31" s="419"/>
      <c r="CD31" s="419"/>
      <c r="CE31" s="419"/>
      <c r="CF31" s="419"/>
      <c r="CG31" s="431"/>
      <c r="CH31" s="443"/>
      <c r="CI31" s="455"/>
      <c r="CJ31" s="455"/>
      <c r="CK31" s="455"/>
      <c r="CL31" s="681"/>
      <c r="CM31" s="443"/>
      <c r="CN31" s="455"/>
      <c r="CO31" s="455"/>
      <c r="CP31" s="455"/>
      <c r="CQ31" s="681"/>
      <c r="CR31" s="443"/>
      <c r="CS31" s="455"/>
      <c r="CT31" s="455"/>
      <c r="CU31" s="455"/>
      <c r="CV31" s="681"/>
      <c r="CW31" s="443"/>
      <c r="CX31" s="455"/>
      <c r="CY31" s="455"/>
      <c r="CZ31" s="455"/>
      <c r="DA31" s="681"/>
      <c r="DB31" s="443"/>
      <c r="DC31" s="455"/>
      <c r="DD31" s="455"/>
      <c r="DE31" s="455"/>
      <c r="DF31" s="681"/>
      <c r="DG31" s="443"/>
      <c r="DH31" s="455"/>
      <c r="DI31" s="455"/>
      <c r="DJ31" s="455"/>
      <c r="DK31" s="681"/>
      <c r="DL31" s="443"/>
      <c r="DM31" s="455"/>
      <c r="DN31" s="455"/>
      <c r="DO31" s="455"/>
      <c r="DP31" s="681"/>
      <c r="DQ31" s="443"/>
      <c r="DR31" s="455"/>
      <c r="DS31" s="455"/>
      <c r="DT31" s="455"/>
      <c r="DU31" s="681"/>
      <c r="DV31" s="399"/>
      <c r="DW31" s="419"/>
      <c r="DX31" s="419"/>
      <c r="DY31" s="419"/>
      <c r="DZ31" s="717"/>
      <c r="EA31" s="364"/>
    </row>
    <row r="32" spans="1:131" ht="26.25" customHeight="1">
      <c r="A32" s="375">
        <v>5</v>
      </c>
      <c r="B32" s="399"/>
      <c r="C32" s="419"/>
      <c r="D32" s="419"/>
      <c r="E32" s="419"/>
      <c r="F32" s="419"/>
      <c r="G32" s="419"/>
      <c r="H32" s="419"/>
      <c r="I32" s="419"/>
      <c r="J32" s="419"/>
      <c r="K32" s="419"/>
      <c r="L32" s="419"/>
      <c r="M32" s="419"/>
      <c r="N32" s="419"/>
      <c r="O32" s="419"/>
      <c r="P32" s="431"/>
      <c r="Q32" s="437"/>
      <c r="R32" s="449"/>
      <c r="S32" s="449"/>
      <c r="T32" s="449"/>
      <c r="U32" s="449"/>
      <c r="V32" s="449"/>
      <c r="W32" s="449"/>
      <c r="X32" s="449"/>
      <c r="Y32" s="449"/>
      <c r="Z32" s="449"/>
      <c r="AA32" s="449"/>
      <c r="AB32" s="449"/>
      <c r="AC32" s="449"/>
      <c r="AD32" s="449"/>
      <c r="AE32" s="460"/>
      <c r="AF32" s="506"/>
      <c r="AG32" s="455"/>
      <c r="AH32" s="455"/>
      <c r="AI32" s="455"/>
      <c r="AJ32" s="524"/>
      <c r="AK32" s="459"/>
      <c r="AL32" s="449"/>
      <c r="AM32" s="449"/>
      <c r="AN32" s="449"/>
      <c r="AO32" s="449"/>
      <c r="AP32" s="449"/>
      <c r="AQ32" s="449"/>
      <c r="AR32" s="449"/>
      <c r="AS32" s="449"/>
      <c r="AT32" s="449"/>
      <c r="AU32" s="449"/>
      <c r="AV32" s="449"/>
      <c r="AW32" s="449"/>
      <c r="AX32" s="449"/>
      <c r="AY32" s="449"/>
      <c r="AZ32" s="596"/>
      <c r="BA32" s="596"/>
      <c r="BB32" s="596"/>
      <c r="BC32" s="596"/>
      <c r="BD32" s="596"/>
      <c r="BE32" s="564"/>
      <c r="BF32" s="564"/>
      <c r="BG32" s="564"/>
      <c r="BH32" s="564"/>
      <c r="BI32" s="587"/>
      <c r="BJ32" s="377"/>
      <c r="BK32" s="377"/>
      <c r="BL32" s="377"/>
      <c r="BM32" s="377"/>
      <c r="BN32" s="377"/>
      <c r="BO32" s="376"/>
      <c r="BP32" s="376"/>
      <c r="BQ32" s="372">
        <v>26</v>
      </c>
      <c r="BR32" s="637"/>
      <c r="BS32" s="399"/>
      <c r="BT32" s="419"/>
      <c r="BU32" s="419"/>
      <c r="BV32" s="419"/>
      <c r="BW32" s="419"/>
      <c r="BX32" s="419"/>
      <c r="BY32" s="419"/>
      <c r="BZ32" s="419"/>
      <c r="CA32" s="419"/>
      <c r="CB32" s="419"/>
      <c r="CC32" s="419"/>
      <c r="CD32" s="419"/>
      <c r="CE32" s="419"/>
      <c r="CF32" s="419"/>
      <c r="CG32" s="431"/>
      <c r="CH32" s="443"/>
      <c r="CI32" s="455"/>
      <c r="CJ32" s="455"/>
      <c r="CK32" s="455"/>
      <c r="CL32" s="681"/>
      <c r="CM32" s="443"/>
      <c r="CN32" s="455"/>
      <c r="CO32" s="455"/>
      <c r="CP32" s="455"/>
      <c r="CQ32" s="681"/>
      <c r="CR32" s="443"/>
      <c r="CS32" s="455"/>
      <c r="CT32" s="455"/>
      <c r="CU32" s="455"/>
      <c r="CV32" s="681"/>
      <c r="CW32" s="443"/>
      <c r="CX32" s="455"/>
      <c r="CY32" s="455"/>
      <c r="CZ32" s="455"/>
      <c r="DA32" s="681"/>
      <c r="DB32" s="443"/>
      <c r="DC32" s="455"/>
      <c r="DD32" s="455"/>
      <c r="DE32" s="455"/>
      <c r="DF32" s="681"/>
      <c r="DG32" s="443"/>
      <c r="DH32" s="455"/>
      <c r="DI32" s="455"/>
      <c r="DJ32" s="455"/>
      <c r="DK32" s="681"/>
      <c r="DL32" s="443"/>
      <c r="DM32" s="455"/>
      <c r="DN32" s="455"/>
      <c r="DO32" s="455"/>
      <c r="DP32" s="681"/>
      <c r="DQ32" s="443"/>
      <c r="DR32" s="455"/>
      <c r="DS32" s="455"/>
      <c r="DT32" s="455"/>
      <c r="DU32" s="681"/>
      <c r="DV32" s="399"/>
      <c r="DW32" s="419"/>
      <c r="DX32" s="419"/>
      <c r="DY32" s="419"/>
      <c r="DZ32" s="717"/>
      <c r="EA32" s="364"/>
    </row>
    <row r="33" spans="1:131" ht="26.25" customHeight="1">
      <c r="A33" s="375">
        <v>6</v>
      </c>
      <c r="B33" s="399"/>
      <c r="C33" s="419"/>
      <c r="D33" s="419"/>
      <c r="E33" s="419"/>
      <c r="F33" s="419"/>
      <c r="G33" s="419"/>
      <c r="H33" s="419"/>
      <c r="I33" s="419"/>
      <c r="J33" s="419"/>
      <c r="K33" s="419"/>
      <c r="L33" s="419"/>
      <c r="M33" s="419"/>
      <c r="N33" s="419"/>
      <c r="O33" s="419"/>
      <c r="P33" s="431"/>
      <c r="Q33" s="437"/>
      <c r="R33" s="449"/>
      <c r="S33" s="449"/>
      <c r="T33" s="449"/>
      <c r="U33" s="449"/>
      <c r="V33" s="449"/>
      <c r="W33" s="449"/>
      <c r="X33" s="449"/>
      <c r="Y33" s="449"/>
      <c r="Z33" s="449"/>
      <c r="AA33" s="449"/>
      <c r="AB33" s="449"/>
      <c r="AC33" s="449"/>
      <c r="AD33" s="449"/>
      <c r="AE33" s="460"/>
      <c r="AF33" s="506"/>
      <c r="AG33" s="455"/>
      <c r="AH33" s="455"/>
      <c r="AI33" s="455"/>
      <c r="AJ33" s="524"/>
      <c r="AK33" s="459"/>
      <c r="AL33" s="449"/>
      <c r="AM33" s="449"/>
      <c r="AN33" s="449"/>
      <c r="AO33" s="449"/>
      <c r="AP33" s="449"/>
      <c r="AQ33" s="449"/>
      <c r="AR33" s="449"/>
      <c r="AS33" s="449"/>
      <c r="AT33" s="449"/>
      <c r="AU33" s="449"/>
      <c r="AV33" s="449"/>
      <c r="AW33" s="449"/>
      <c r="AX33" s="449"/>
      <c r="AY33" s="449"/>
      <c r="AZ33" s="596"/>
      <c r="BA33" s="596"/>
      <c r="BB33" s="596"/>
      <c r="BC33" s="596"/>
      <c r="BD33" s="596"/>
      <c r="BE33" s="564"/>
      <c r="BF33" s="564"/>
      <c r="BG33" s="564"/>
      <c r="BH33" s="564"/>
      <c r="BI33" s="587"/>
      <c r="BJ33" s="377"/>
      <c r="BK33" s="377"/>
      <c r="BL33" s="377"/>
      <c r="BM33" s="377"/>
      <c r="BN33" s="377"/>
      <c r="BO33" s="376"/>
      <c r="BP33" s="376"/>
      <c r="BQ33" s="372">
        <v>27</v>
      </c>
      <c r="BR33" s="637"/>
      <c r="BS33" s="399"/>
      <c r="BT33" s="419"/>
      <c r="BU33" s="419"/>
      <c r="BV33" s="419"/>
      <c r="BW33" s="419"/>
      <c r="BX33" s="419"/>
      <c r="BY33" s="419"/>
      <c r="BZ33" s="419"/>
      <c r="CA33" s="419"/>
      <c r="CB33" s="419"/>
      <c r="CC33" s="419"/>
      <c r="CD33" s="419"/>
      <c r="CE33" s="419"/>
      <c r="CF33" s="419"/>
      <c r="CG33" s="431"/>
      <c r="CH33" s="443"/>
      <c r="CI33" s="455"/>
      <c r="CJ33" s="455"/>
      <c r="CK33" s="455"/>
      <c r="CL33" s="681"/>
      <c r="CM33" s="443"/>
      <c r="CN33" s="455"/>
      <c r="CO33" s="455"/>
      <c r="CP33" s="455"/>
      <c r="CQ33" s="681"/>
      <c r="CR33" s="443"/>
      <c r="CS33" s="455"/>
      <c r="CT33" s="455"/>
      <c r="CU33" s="455"/>
      <c r="CV33" s="681"/>
      <c r="CW33" s="443"/>
      <c r="CX33" s="455"/>
      <c r="CY33" s="455"/>
      <c r="CZ33" s="455"/>
      <c r="DA33" s="681"/>
      <c r="DB33" s="443"/>
      <c r="DC33" s="455"/>
      <c r="DD33" s="455"/>
      <c r="DE33" s="455"/>
      <c r="DF33" s="681"/>
      <c r="DG33" s="443"/>
      <c r="DH33" s="455"/>
      <c r="DI33" s="455"/>
      <c r="DJ33" s="455"/>
      <c r="DK33" s="681"/>
      <c r="DL33" s="443"/>
      <c r="DM33" s="455"/>
      <c r="DN33" s="455"/>
      <c r="DO33" s="455"/>
      <c r="DP33" s="681"/>
      <c r="DQ33" s="443"/>
      <c r="DR33" s="455"/>
      <c r="DS33" s="455"/>
      <c r="DT33" s="455"/>
      <c r="DU33" s="681"/>
      <c r="DV33" s="399"/>
      <c r="DW33" s="419"/>
      <c r="DX33" s="419"/>
      <c r="DY33" s="419"/>
      <c r="DZ33" s="717"/>
      <c r="EA33" s="364"/>
    </row>
    <row r="34" spans="1:131" ht="26.25" customHeight="1">
      <c r="A34" s="375">
        <v>7</v>
      </c>
      <c r="B34" s="399"/>
      <c r="C34" s="419"/>
      <c r="D34" s="419"/>
      <c r="E34" s="419"/>
      <c r="F34" s="419"/>
      <c r="G34" s="419"/>
      <c r="H34" s="419"/>
      <c r="I34" s="419"/>
      <c r="J34" s="419"/>
      <c r="K34" s="419"/>
      <c r="L34" s="419"/>
      <c r="M34" s="419"/>
      <c r="N34" s="419"/>
      <c r="O34" s="419"/>
      <c r="P34" s="431"/>
      <c r="Q34" s="437"/>
      <c r="R34" s="449"/>
      <c r="S34" s="449"/>
      <c r="T34" s="449"/>
      <c r="U34" s="449"/>
      <c r="V34" s="449"/>
      <c r="W34" s="449"/>
      <c r="X34" s="449"/>
      <c r="Y34" s="449"/>
      <c r="Z34" s="449"/>
      <c r="AA34" s="449"/>
      <c r="AB34" s="449"/>
      <c r="AC34" s="449"/>
      <c r="AD34" s="449"/>
      <c r="AE34" s="460"/>
      <c r="AF34" s="506"/>
      <c r="AG34" s="455"/>
      <c r="AH34" s="455"/>
      <c r="AI34" s="455"/>
      <c r="AJ34" s="524"/>
      <c r="AK34" s="459"/>
      <c r="AL34" s="449"/>
      <c r="AM34" s="449"/>
      <c r="AN34" s="449"/>
      <c r="AO34" s="449"/>
      <c r="AP34" s="449"/>
      <c r="AQ34" s="449"/>
      <c r="AR34" s="449"/>
      <c r="AS34" s="449"/>
      <c r="AT34" s="449"/>
      <c r="AU34" s="449"/>
      <c r="AV34" s="449"/>
      <c r="AW34" s="449"/>
      <c r="AX34" s="449"/>
      <c r="AY34" s="449"/>
      <c r="AZ34" s="596"/>
      <c r="BA34" s="596"/>
      <c r="BB34" s="596"/>
      <c r="BC34" s="596"/>
      <c r="BD34" s="596"/>
      <c r="BE34" s="564"/>
      <c r="BF34" s="564"/>
      <c r="BG34" s="564"/>
      <c r="BH34" s="564"/>
      <c r="BI34" s="587"/>
      <c r="BJ34" s="377"/>
      <c r="BK34" s="377"/>
      <c r="BL34" s="377"/>
      <c r="BM34" s="377"/>
      <c r="BN34" s="377"/>
      <c r="BO34" s="376"/>
      <c r="BP34" s="376"/>
      <c r="BQ34" s="372">
        <v>28</v>
      </c>
      <c r="BR34" s="637"/>
      <c r="BS34" s="399"/>
      <c r="BT34" s="419"/>
      <c r="BU34" s="419"/>
      <c r="BV34" s="419"/>
      <c r="BW34" s="419"/>
      <c r="BX34" s="419"/>
      <c r="BY34" s="419"/>
      <c r="BZ34" s="419"/>
      <c r="CA34" s="419"/>
      <c r="CB34" s="419"/>
      <c r="CC34" s="419"/>
      <c r="CD34" s="419"/>
      <c r="CE34" s="419"/>
      <c r="CF34" s="419"/>
      <c r="CG34" s="431"/>
      <c r="CH34" s="443"/>
      <c r="CI34" s="455"/>
      <c r="CJ34" s="455"/>
      <c r="CK34" s="455"/>
      <c r="CL34" s="681"/>
      <c r="CM34" s="443"/>
      <c r="CN34" s="455"/>
      <c r="CO34" s="455"/>
      <c r="CP34" s="455"/>
      <c r="CQ34" s="681"/>
      <c r="CR34" s="443"/>
      <c r="CS34" s="455"/>
      <c r="CT34" s="455"/>
      <c r="CU34" s="455"/>
      <c r="CV34" s="681"/>
      <c r="CW34" s="443"/>
      <c r="CX34" s="455"/>
      <c r="CY34" s="455"/>
      <c r="CZ34" s="455"/>
      <c r="DA34" s="681"/>
      <c r="DB34" s="443"/>
      <c r="DC34" s="455"/>
      <c r="DD34" s="455"/>
      <c r="DE34" s="455"/>
      <c r="DF34" s="681"/>
      <c r="DG34" s="443"/>
      <c r="DH34" s="455"/>
      <c r="DI34" s="455"/>
      <c r="DJ34" s="455"/>
      <c r="DK34" s="681"/>
      <c r="DL34" s="443"/>
      <c r="DM34" s="455"/>
      <c r="DN34" s="455"/>
      <c r="DO34" s="455"/>
      <c r="DP34" s="681"/>
      <c r="DQ34" s="443"/>
      <c r="DR34" s="455"/>
      <c r="DS34" s="455"/>
      <c r="DT34" s="455"/>
      <c r="DU34" s="681"/>
      <c r="DV34" s="399"/>
      <c r="DW34" s="419"/>
      <c r="DX34" s="419"/>
      <c r="DY34" s="419"/>
      <c r="DZ34" s="717"/>
      <c r="EA34" s="364"/>
    </row>
    <row r="35" spans="1:131" ht="26.25" customHeight="1">
      <c r="A35" s="375">
        <v>8</v>
      </c>
      <c r="B35" s="399"/>
      <c r="C35" s="419"/>
      <c r="D35" s="419"/>
      <c r="E35" s="419"/>
      <c r="F35" s="419"/>
      <c r="G35" s="419"/>
      <c r="H35" s="419"/>
      <c r="I35" s="419"/>
      <c r="J35" s="419"/>
      <c r="K35" s="419"/>
      <c r="L35" s="419"/>
      <c r="M35" s="419"/>
      <c r="N35" s="419"/>
      <c r="O35" s="419"/>
      <c r="P35" s="431"/>
      <c r="Q35" s="437"/>
      <c r="R35" s="449"/>
      <c r="S35" s="449"/>
      <c r="T35" s="449"/>
      <c r="U35" s="449"/>
      <c r="V35" s="449"/>
      <c r="W35" s="449"/>
      <c r="X35" s="449"/>
      <c r="Y35" s="449"/>
      <c r="Z35" s="449"/>
      <c r="AA35" s="449"/>
      <c r="AB35" s="449"/>
      <c r="AC35" s="449"/>
      <c r="AD35" s="449"/>
      <c r="AE35" s="460"/>
      <c r="AF35" s="506"/>
      <c r="AG35" s="455"/>
      <c r="AH35" s="455"/>
      <c r="AI35" s="455"/>
      <c r="AJ35" s="524"/>
      <c r="AK35" s="459"/>
      <c r="AL35" s="449"/>
      <c r="AM35" s="449"/>
      <c r="AN35" s="449"/>
      <c r="AO35" s="449"/>
      <c r="AP35" s="449"/>
      <c r="AQ35" s="449"/>
      <c r="AR35" s="449"/>
      <c r="AS35" s="449"/>
      <c r="AT35" s="449"/>
      <c r="AU35" s="449"/>
      <c r="AV35" s="449"/>
      <c r="AW35" s="449"/>
      <c r="AX35" s="449"/>
      <c r="AY35" s="449"/>
      <c r="AZ35" s="596"/>
      <c r="BA35" s="596"/>
      <c r="BB35" s="596"/>
      <c r="BC35" s="596"/>
      <c r="BD35" s="596"/>
      <c r="BE35" s="564"/>
      <c r="BF35" s="564"/>
      <c r="BG35" s="564"/>
      <c r="BH35" s="564"/>
      <c r="BI35" s="587"/>
      <c r="BJ35" s="377"/>
      <c r="BK35" s="377"/>
      <c r="BL35" s="377"/>
      <c r="BM35" s="377"/>
      <c r="BN35" s="377"/>
      <c r="BO35" s="376"/>
      <c r="BP35" s="376"/>
      <c r="BQ35" s="372">
        <v>29</v>
      </c>
      <c r="BR35" s="637"/>
      <c r="BS35" s="399"/>
      <c r="BT35" s="419"/>
      <c r="BU35" s="419"/>
      <c r="BV35" s="419"/>
      <c r="BW35" s="419"/>
      <c r="BX35" s="419"/>
      <c r="BY35" s="419"/>
      <c r="BZ35" s="419"/>
      <c r="CA35" s="419"/>
      <c r="CB35" s="419"/>
      <c r="CC35" s="419"/>
      <c r="CD35" s="419"/>
      <c r="CE35" s="419"/>
      <c r="CF35" s="419"/>
      <c r="CG35" s="431"/>
      <c r="CH35" s="443"/>
      <c r="CI35" s="455"/>
      <c r="CJ35" s="455"/>
      <c r="CK35" s="455"/>
      <c r="CL35" s="681"/>
      <c r="CM35" s="443"/>
      <c r="CN35" s="455"/>
      <c r="CO35" s="455"/>
      <c r="CP35" s="455"/>
      <c r="CQ35" s="681"/>
      <c r="CR35" s="443"/>
      <c r="CS35" s="455"/>
      <c r="CT35" s="455"/>
      <c r="CU35" s="455"/>
      <c r="CV35" s="681"/>
      <c r="CW35" s="443"/>
      <c r="CX35" s="455"/>
      <c r="CY35" s="455"/>
      <c r="CZ35" s="455"/>
      <c r="DA35" s="681"/>
      <c r="DB35" s="443"/>
      <c r="DC35" s="455"/>
      <c r="DD35" s="455"/>
      <c r="DE35" s="455"/>
      <c r="DF35" s="681"/>
      <c r="DG35" s="443"/>
      <c r="DH35" s="455"/>
      <c r="DI35" s="455"/>
      <c r="DJ35" s="455"/>
      <c r="DK35" s="681"/>
      <c r="DL35" s="443"/>
      <c r="DM35" s="455"/>
      <c r="DN35" s="455"/>
      <c r="DO35" s="455"/>
      <c r="DP35" s="681"/>
      <c r="DQ35" s="443"/>
      <c r="DR35" s="455"/>
      <c r="DS35" s="455"/>
      <c r="DT35" s="455"/>
      <c r="DU35" s="681"/>
      <c r="DV35" s="399"/>
      <c r="DW35" s="419"/>
      <c r="DX35" s="419"/>
      <c r="DY35" s="419"/>
      <c r="DZ35" s="717"/>
      <c r="EA35" s="364"/>
    </row>
    <row r="36" spans="1:131" ht="26.25" customHeight="1">
      <c r="A36" s="375">
        <v>9</v>
      </c>
      <c r="B36" s="399"/>
      <c r="C36" s="419"/>
      <c r="D36" s="419"/>
      <c r="E36" s="419"/>
      <c r="F36" s="419"/>
      <c r="G36" s="419"/>
      <c r="H36" s="419"/>
      <c r="I36" s="419"/>
      <c r="J36" s="419"/>
      <c r="K36" s="419"/>
      <c r="L36" s="419"/>
      <c r="M36" s="419"/>
      <c r="N36" s="419"/>
      <c r="O36" s="419"/>
      <c r="P36" s="431"/>
      <c r="Q36" s="437"/>
      <c r="R36" s="449"/>
      <c r="S36" s="449"/>
      <c r="T36" s="449"/>
      <c r="U36" s="449"/>
      <c r="V36" s="449"/>
      <c r="W36" s="449"/>
      <c r="X36" s="449"/>
      <c r="Y36" s="449"/>
      <c r="Z36" s="449"/>
      <c r="AA36" s="449"/>
      <c r="AB36" s="449"/>
      <c r="AC36" s="449"/>
      <c r="AD36" s="449"/>
      <c r="AE36" s="460"/>
      <c r="AF36" s="506"/>
      <c r="AG36" s="455"/>
      <c r="AH36" s="455"/>
      <c r="AI36" s="455"/>
      <c r="AJ36" s="524"/>
      <c r="AK36" s="459"/>
      <c r="AL36" s="449"/>
      <c r="AM36" s="449"/>
      <c r="AN36" s="449"/>
      <c r="AO36" s="449"/>
      <c r="AP36" s="449"/>
      <c r="AQ36" s="449"/>
      <c r="AR36" s="449"/>
      <c r="AS36" s="449"/>
      <c r="AT36" s="449"/>
      <c r="AU36" s="449"/>
      <c r="AV36" s="449"/>
      <c r="AW36" s="449"/>
      <c r="AX36" s="449"/>
      <c r="AY36" s="449"/>
      <c r="AZ36" s="596"/>
      <c r="BA36" s="596"/>
      <c r="BB36" s="596"/>
      <c r="BC36" s="596"/>
      <c r="BD36" s="596"/>
      <c r="BE36" s="564"/>
      <c r="BF36" s="564"/>
      <c r="BG36" s="564"/>
      <c r="BH36" s="564"/>
      <c r="BI36" s="587"/>
      <c r="BJ36" s="377"/>
      <c r="BK36" s="377"/>
      <c r="BL36" s="377"/>
      <c r="BM36" s="377"/>
      <c r="BN36" s="377"/>
      <c r="BO36" s="376"/>
      <c r="BP36" s="376"/>
      <c r="BQ36" s="372">
        <v>30</v>
      </c>
      <c r="BR36" s="637"/>
      <c r="BS36" s="399"/>
      <c r="BT36" s="419"/>
      <c r="BU36" s="419"/>
      <c r="BV36" s="419"/>
      <c r="BW36" s="419"/>
      <c r="BX36" s="419"/>
      <c r="BY36" s="419"/>
      <c r="BZ36" s="419"/>
      <c r="CA36" s="419"/>
      <c r="CB36" s="419"/>
      <c r="CC36" s="419"/>
      <c r="CD36" s="419"/>
      <c r="CE36" s="419"/>
      <c r="CF36" s="419"/>
      <c r="CG36" s="431"/>
      <c r="CH36" s="443"/>
      <c r="CI36" s="455"/>
      <c r="CJ36" s="455"/>
      <c r="CK36" s="455"/>
      <c r="CL36" s="681"/>
      <c r="CM36" s="443"/>
      <c r="CN36" s="455"/>
      <c r="CO36" s="455"/>
      <c r="CP36" s="455"/>
      <c r="CQ36" s="681"/>
      <c r="CR36" s="443"/>
      <c r="CS36" s="455"/>
      <c r="CT36" s="455"/>
      <c r="CU36" s="455"/>
      <c r="CV36" s="681"/>
      <c r="CW36" s="443"/>
      <c r="CX36" s="455"/>
      <c r="CY36" s="455"/>
      <c r="CZ36" s="455"/>
      <c r="DA36" s="681"/>
      <c r="DB36" s="443"/>
      <c r="DC36" s="455"/>
      <c r="DD36" s="455"/>
      <c r="DE36" s="455"/>
      <c r="DF36" s="681"/>
      <c r="DG36" s="443"/>
      <c r="DH36" s="455"/>
      <c r="DI36" s="455"/>
      <c r="DJ36" s="455"/>
      <c r="DK36" s="681"/>
      <c r="DL36" s="443"/>
      <c r="DM36" s="455"/>
      <c r="DN36" s="455"/>
      <c r="DO36" s="455"/>
      <c r="DP36" s="681"/>
      <c r="DQ36" s="443"/>
      <c r="DR36" s="455"/>
      <c r="DS36" s="455"/>
      <c r="DT36" s="455"/>
      <c r="DU36" s="681"/>
      <c r="DV36" s="399"/>
      <c r="DW36" s="419"/>
      <c r="DX36" s="419"/>
      <c r="DY36" s="419"/>
      <c r="DZ36" s="717"/>
      <c r="EA36" s="364"/>
    </row>
    <row r="37" spans="1:131" ht="26.25" customHeight="1">
      <c r="A37" s="375">
        <v>10</v>
      </c>
      <c r="B37" s="399"/>
      <c r="C37" s="419"/>
      <c r="D37" s="419"/>
      <c r="E37" s="419"/>
      <c r="F37" s="419"/>
      <c r="G37" s="419"/>
      <c r="H37" s="419"/>
      <c r="I37" s="419"/>
      <c r="J37" s="419"/>
      <c r="K37" s="419"/>
      <c r="L37" s="419"/>
      <c r="M37" s="419"/>
      <c r="N37" s="419"/>
      <c r="O37" s="419"/>
      <c r="P37" s="431"/>
      <c r="Q37" s="437"/>
      <c r="R37" s="449"/>
      <c r="S37" s="449"/>
      <c r="T37" s="449"/>
      <c r="U37" s="449"/>
      <c r="V37" s="449"/>
      <c r="W37" s="449"/>
      <c r="X37" s="449"/>
      <c r="Y37" s="449"/>
      <c r="Z37" s="449"/>
      <c r="AA37" s="449"/>
      <c r="AB37" s="449"/>
      <c r="AC37" s="449"/>
      <c r="AD37" s="449"/>
      <c r="AE37" s="460"/>
      <c r="AF37" s="506"/>
      <c r="AG37" s="455"/>
      <c r="AH37" s="455"/>
      <c r="AI37" s="455"/>
      <c r="AJ37" s="524"/>
      <c r="AK37" s="459"/>
      <c r="AL37" s="449"/>
      <c r="AM37" s="449"/>
      <c r="AN37" s="449"/>
      <c r="AO37" s="449"/>
      <c r="AP37" s="449"/>
      <c r="AQ37" s="449"/>
      <c r="AR37" s="449"/>
      <c r="AS37" s="449"/>
      <c r="AT37" s="449"/>
      <c r="AU37" s="449"/>
      <c r="AV37" s="449"/>
      <c r="AW37" s="449"/>
      <c r="AX37" s="449"/>
      <c r="AY37" s="449"/>
      <c r="AZ37" s="596"/>
      <c r="BA37" s="596"/>
      <c r="BB37" s="596"/>
      <c r="BC37" s="596"/>
      <c r="BD37" s="596"/>
      <c r="BE37" s="564"/>
      <c r="BF37" s="564"/>
      <c r="BG37" s="564"/>
      <c r="BH37" s="564"/>
      <c r="BI37" s="587"/>
      <c r="BJ37" s="377"/>
      <c r="BK37" s="377"/>
      <c r="BL37" s="377"/>
      <c r="BM37" s="377"/>
      <c r="BN37" s="377"/>
      <c r="BO37" s="376"/>
      <c r="BP37" s="376"/>
      <c r="BQ37" s="372">
        <v>31</v>
      </c>
      <c r="BR37" s="637"/>
      <c r="BS37" s="399"/>
      <c r="BT37" s="419"/>
      <c r="BU37" s="419"/>
      <c r="BV37" s="419"/>
      <c r="BW37" s="419"/>
      <c r="BX37" s="419"/>
      <c r="BY37" s="419"/>
      <c r="BZ37" s="419"/>
      <c r="CA37" s="419"/>
      <c r="CB37" s="419"/>
      <c r="CC37" s="419"/>
      <c r="CD37" s="419"/>
      <c r="CE37" s="419"/>
      <c r="CF37" s="419"/>
      <c r="CG37" s="431"/>
      <c r="CH37" s="443"/>
      <c r="CI37" s="455"/>
      <c r="CJ37" s="455"/>
      <c r="CK37" s="455"/>
      <c r="CL37" s="681"/>
      <c r="CM37" s="443"/>
      <c r="CN37" s="455"/>
      <c r="CO37" s="455"/>
      <c r="CP37" s="455"/>
      <c r="CQ37" s="681"/>
      <c r="CR37" s="443"/>
      <c r="CS37" s="455"/>
      <c r="CT37" s="455"/>
      <c r="CU37" s="455"/>
      <c r="CV37" s="681"/>
      <c r="CW37" s="443"/>
      <c r="CX37" s="455"/>
      <c r="CY37" s="455"/>
      <c r="CZ37" s="455"/>
      <c r="DA37" s="681"/>
      <c r="DB37" s="443"/>
      <c r="DC37" s="455"/>
      <c r="DD37" s="455"/>
      <c r="DE37" s="455"/>
      <c r="DF37" s="681"/>
      <c r="DG37" s="443"/>
      <c r="DH37" s="455"/>
      <c r="DI37" s="455"/>
      <c r="DJ37" s="455"/>
      <c r="DK37" s="681"/>
      <c r="DL37" s="443"/>
      <c r="DM37" s="455"/>
      <c r="DN37" s="455"/>
      <c r="DO37" s="455"/>
      <c r="DP37" s="681"/>
      <c r="DQ37" s="443"/>
      <c r="DR37" s="455"/>
      <c r="DS37" s="455"/>
      <c r="DT37" s="455"/>
      <c r="DU37" s="681"/>
      <c r="DV37" s="399"/>
      <c r="DW37" s="419"/>
      <c r="DX37" s="419"/>
      <c r="DY37" s="419"/>
      <c r="DZ37" s="717"/>
      <c r="EA37" s="364"/>
    </row>
    <row r="38" spans="1:131" ht="26.25" customHeight="1">
      <c r="A38" s="375">
        <v>11</v>
      </c>
      <c r="B38" s="399"/>
      <c r="C38" s="419"/>
      <c r="D38" s="419"/>
      <c r="E38" s="419"/>
      <c r="F38" s="419"/>
      <c r="G38" s="419"/>
      <c r="H38" s="419"/>
      <c r="I38" s="419"/>
      <c r="J38" s="419"/>
      <c r="K38" s="419"/>
      <c r="L38" s="419"/>
      <c r="M38" s="419"/>
      <c r="N38" s="419"/>
      <c r="O38" s="419"/>
      <c r="P38" s="431"/>
      <c r="Q38" s="437"/>
      <c r="R38" s="449"/>
      <c r="S38" s="449"/>
      <c r="T38" s="449"/>
      <c r="U38" s="449"/>
      <c r="V38" s="449"/>
      <c r="W38" s="449"/>
      <c r="X38" s="449"/>
      <c r="Y38" s="449"/>
      <c r="Z38" s="449"/>
      <c r="AA38" s="449"/>
      <c r="AB38" s="449"/>
      <c r="AC38" s="449"/>
      <c r="AD38" s="449"/>
      <c r="AE38" s="460"/>
      <c r="AF38" s="506"/>
      <c r="AG38" s="455"/>
      <c r="AH38" s="455"/>
      <c r="AI38" s="455"/>
      <c r="AJ38" s="524"/>
      <c r="AK38" s="459"/>
      <c r="AL38" s="449"/>
      <c r="AM38" s="449"/>
      <c r="AN38" s="449"/>
      <c r="AO38" s="449"/>
      <c r="AP38" s="449"/>
      <c r="AQ38" s="449"/>
      <c r="AR38" s="449"/>
      <c r="AS38" s="449"/>
      <c r="AT38" s="449"/>
      <c r="AU38" s="449"/>
      <c r="AV38" s="449"/>
      <c r="AW38" s="449"/>
      <c r="AX38" s="449"/>
      <c r="AY38" s="449"/>
      <c r="AZ38" s="596"/>
      <c r="BA38" s="596"/>
      <c r="BB38" s="596"/>
      <c r="BC38" s="596"/>
      <c r="BD38" s="596"/>
      <c r="BE38" s="564"/>
      <c r="BF38" s="564"/>
      <c r="BG38" s="564"/>
      <c r="BH38" s="564"/>
      <c r="BI38" s="587"/>
      <c r="BJ38" s="377"/>
      <c r="BK38" s="377"/>
      <c r="BL38" s="377"/>
      <c r="BM38" s="377"/>
      <c r="BN38" s="377"/>
      <c r="BO38" s="376"/>
      <c r="BP38" s="376"/>
      <c r="BQ38" s="372">
        <v>32</v>
      </c>
      <c r="BR38" s="637"/>
      <c r="BS38" s="399"/>
      <c r="BT38" s="419"/>
      <c r="BU38" s="419"/>
      <c r="BV38" s="419"/>
      <c r="BW38" s="419"/>
      <c r="BX38" s="419"/>
      <c r="BY38" s="419"/>
      <c r="BZ38" s="419"/>
      <c r="CA38" s="419"/>
      <c r="CB38" s="419"/>
      <c r="CC38" s="419"/>
      <c r="CD38" s="419"/>
      <c r="CE38" s="419"/>
      <c r="CF38" s="419"/>
      <c r="CG38" s="431"/>
      <c r="CH38" s="443"/>
      <c r="CI38" s="455"/>
      <c r="CJ38" s="455"/>
      <c r="CK38" s="455"/>
      <c r="CL38" s="681"/>
      <c r="CM38" s="443"/>
      <c r="CN38" s="455"/>
      <c r="CO38" s="455"/>
      <c r="CP38" s="455"/>
      <c r="CQ38" s="681"/>
      <c r="CR38" s="443"/>
      <c r="CS38" s="455"/>
      <c r="CT38" s="455"/>
      <c r="CU38" s="455"/>
      <c r="CV38" s="681"/>
      <c r="CW38" s="443"/>
      <c r="CX38" s="455"/>
      <c r="CY38" s="455"/>
      <c r="CZ38" s="455"/>
      <c r="DA38" s="681"/>
      <c r="DB38" s="443"/>
      <c r="DC38" s="455"/>
      <c r="DD38" s="455"/>
      <c r="DE38" s="455"/>
      <c r="DF38" s="681"/>
      <c r="DG38" s="443"/>
      <c r="DH38" s="455"/>
      <c r="DI38" s="455"/>
      <c r="DJ38" s="455"/>
      <c r="DK38" s="681"/>
      <c r="DL38" s="443"/>
      <c r="DM38" s="455"/>
      <c r="DN38" s="455"/>
      <c r="DO38" s="455"/>
      <c r="DP38" s="681"/>
      <c r="DQ38" s="443"/>
      <c r="DR38" s="455"/>
      <c r="DS38" s="455"/>
      <c r="DT38" s="455"/>
      <c r="DU38" s="681"/>
      <c r="DV38" s="399"/>
      <c r="DW38" s="419"/>
      <c r="DX38" s="419"/>
      <c r="DY38" s="419"/>
      <c r="DZ38" s="717"/>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96"/>
      <c r="BA39" s="596"/>
      <c r="BB39" s="596"/>
      <c r="BC39" s="596"/>
      <c r="BD39" s="596"/>
      <c r="BE39" s="564"/>
      <c r="BF39" s="564"/>
      <c r="BG39" s="564"/>
      <c r="BH39" s="564"/>
      <c r="BI39" s="587"/>
      <c r="BJ39" s="377"/>
      <c r="BK39" s="377"/>
      <c r="BL39" s="377"/>
      <c r="BM39" s="377"/>
      <c r="BN39" s="377"/>
      <c r="BO39" s="376"/>
      <c r="BP39" s="376"/>
      <c r="BQ39" s="372">
        <v>33</v>
      </c>
      <c r="BR39" s="637"/>
      <c r="BS39" s="399"/>
      <c r="BT39" s="419"/>
      <c r="BU39" s="419"/>
      <c r="BV39" s="419"/>
      <c r="BW39" s="419"/>
      <c r="BX39" s="419"/>
      <c r="BY39" s="419"/>
      <c r="BZ39" s="419"/>
      <c r="CA39" s="419"/>
      <c r="CB39" s="419"/>
      <c r="CC39" s="419"/>
      <c r="CD39" s="419"/>
      <c r="CE39" s="419"/>
      <c r="CF39" s="419"/>
      <c r="CG39" s="431"/>
      <c r="CH39" s="443"/>
      <c r="CI39" s="455"/>
      <c r="CJ39" s="455"/>
      <c r="CK39" s="455"/>
      <c r="CL39" s="681"/>
      <c r="CM39" s="443"/>
      <c r="CN39" s="455"/>
      <c r="CO39" s="455"/>
      <c r="CP39" s="455"/>
      <c r="CQ39" s="681"/>
      <c r="CR39" s="443"/>
      <c r="CS39" s="455"/>
      <c r="CT39" s="455"/>
      <c r="CU39" s="455"/>
      <c r="CV39" s="681"/>
      <c r="CW39" s="443"/>
      <c r="CX39" s="455"/>
      <c r="CY39" s="455"/>
      <c r="CZ39" s="455"/>
      <c r="DA39" s="681"/>
      <c r="DB39" s="443"/>
      <c r="DC39" s="455"/>
      <c r="DD39" s="455"/>
      <c r="DE39" s="455"/>
      <c r="DF39" s="681"/>
      <c r="DG39" s="443"/>
      <c r="DH39" s="455"/>
      <c r="DI39" s="455"/>
      <c r="DJ39" s="455"/>
      <c r="DK39" s="681"/>
      <c r="DL39" s="443"/>
      <c r="DM39" s="455"/>
      <c r="DN39" s="455"/>
      <c r="DO39" s="455"/>
      <c r="DP39" s="681"/>
      <c r="DQ39" s="443"/>
      <c r="DR39" s="455"/>
      <c r="DS39" s="455"/>
      <c r="DT39" s="455"/>
      <c r="DU39" s="681"/>
      <c r="DV39" s="399"/>
      <c r="DW39" s="419"/>
      <c r="DX39" s="419"/>
      <c r="DY39" s="419"/>
      <c r="DZ39" s="717"/>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96"/>
      <c r="BA40" s="596"/>
      <c r="BB40" s="596"/>
      <c r="BC40" s="596"/>
      <c r="BD40" s="596"/>
      <c r="BE40" s="564"/>
      <c r="BF40" s="564"/>
      <c r="BG40" s="564"/>
      <c r="BH40" s="564"/>
      <c r="BI40" s="587"/>
      <c r="BJ40" s="377"/>
      <c r="BK40" s="377"/>
      <c r="BL40" s="377"/>
      <c r="BM40" s="377"/>
      <c r="BN40" s="377"/>
      <c r="BO40" s="376"/>
      <c r="BP40" s="376"/>
      <c r="BQ40" s="372">
        <v>34</v>
      </c>
      <c r="BR40" s="637"/>
      <c r="BS40" s="399"/>
      <c r="BT40" s="419"/>
      <c r="BU40" s="419"/>
      <c r="BV40" s="419"/>
      <c r="BW40" s="419"/>
      <c r="BX40" s="419"/>
      <c r="BY40" s="419"/>
      <c r="BZ40" s="419"/>
      <c r="CA40" s="419"/>
      <c r="CB40" s="419"/>
      <c r="CC40" s="419"/>
      <c r="CD40" s="419"/>
      <c r="CE40" s="419"/>
      <c r="CF40" s="419"/>
      <c r="CG40" s="431"/>
      <c r="CH40" s="443"/>
      <c r="CI40" s="455"/>
      <c r="CJ40" s="455"/>
      <c r="CK40" s="455"/>
      <c r="CL40" s="681"/>
      <c r="CM40" s="443"/>
      <c r="CN40" s="455"/>
      <c r="CO40" s="455"/>
      <c r="CP40" s="455"/>
      <c r="CQ40" s="681"/>
      <c r="CR40" s="443"/>
      <c r="CS40" s="455"/>
      <c r="CT40" s="455"/>
      <c r="CU40" s="455"/>
      <c r="CV40" s="681"/>
      <c r="CW40" s="443"/>
      <c r="CX40" s="455"/>
      <c r="CY40" s="455"/>
      <c r="CZ40" s="455"/>
      <c r="DA40" s="681"/>
      <c r="DB40" s="443"/>
      <c r="DC40" s="455"/>
      <c r="DD40" s="455"/>
      <c r="DE40" s="455"/>
      <c r="DF40" s="681"/>
      <c r="DG40" s="443"/>
      <c r="DH40" s="455"/>
      <c r="DI40" s="455"/>
      <c r="DJ40" s="455"/>
      <c r="DK40" s="681"/>
      <c r="DL40" s="443"/>
      <c r="DM40" s="455"/>
      <c r="DN40" s="455"/>
      <c r="DO40" s="455"/>
      <c r="DP40" s="681"/>
      <c r="DQ40" s="443"/>
      <c r="DR40" s="455"/>
      <c r="DS40" s="455"/>
      <c r="DT40" s="455"/>
      <c r="DU40" s="681"/>
      <c r="DV40" s="399"/>
      <c r="DW40" s="419"/>
      <c r="DX40" s="419"/>
      <c r="DY40" s="419"/>
      <c r="DZ40" s="717"/>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96"/>
      <c r="BA41" s="596"/>
      <c r="BB41" s="596"/>
      <c r="BC41" s="596"/>
      <c r="BD41" s="596"/>
      <c r="BE41" s="564"/>
      <c r="BF41" s="564"/>
      <c r="BG41" s="564"/>
      <c r="BH41" s="564"/>
      <c r="BI41" s="587"/>
      <c r="BJ41" s="377"/>
      <c r="BK41" s="377"/>
      <c r="BL41" s="377"/>
      <c r="BM41" s="377"/>
      <c r="BN41" s="377"/>
      <c r="BO41" s="376"/>
      <c r="BP41" s="376"/>
      <c r="BQ41" s="372">
        <v>35</v>
      </c>
      <c r="BR41" s="637"/>
      <c r="BS41" s="399"/>
      <c r="BT41" s="419"/>
      <c r="BU41" s="419"/>
      <c r="BV41" s="419"/>
      <c r="BW41" s="419"/>
      <c r="BX41" s="419"/>
      <c r="BY41" s="419"/>
      <c r="BZ41" s="419"/>
      <c r="CA41" s="419"/>
      <c r="CB41" s="419"/>
      <c r="CC41" s="419"/>
      <c r="CD41" s="419"/>
      <c r="CE41" s="419"/>
      <c r="CF41" s="419"/>
      <c r="CG41" s="431"/>
      <c r="CH41" s="443"/>
      <c r="CI41" s="455"/>
      <c r="CJ41" s="455"/>
      <c r="CK41" s="455"/>
      <c r="CL41" s="681"/>
      <c r="CM41" s="443"/>
      <c r="CN41" s="455"/>
      <c r="CO41" s="455"/>
      <c r="CP41" s="455"/>
      <c r="CQ41" s="681"/>
      <c r="CR41" s="443"/>
      <c r="CS41" s="455"/>
      <c r="CT41" s="455"/>
      <c r="CU41" s="455"/>
      <c r="CV41" s="681"/>
      <c r="CW41" s="443"/>
      <c r="CX41" s="455"/>
      <c r="CY41" s="455"/>
      <c r="CZ41" s="455"/>
      <c r="DA41" s="681"/>
      <c r="DB41" s="443"/>
      <c r="DC41" s="455"/>
      <c r="DD41" s="455"/>
      <c r="DE41" s="455"/>
      <c r="DF41" s="681"/>
      <c r="DG41" s="443"/>
      <c r="DH41" s="455"/>
      <c r="DI41" s="455"/>
      <c r="DJ41" s="455"/>
      <c r="DK41" s="681"/>
      <c r="DL41" s="443"/>
      <c r="DM41" s="455"/>
      <c r="DN41" s="455"/>
      <c r="DO41" s="455"/>
      <c r="DP41" s="681"/>
      <c r="DQ41" s="443"/>
      <c r="DR41" s="455"/>
      <c r="DS41" s="455"/>
      <c r="DT41" s="455"/>
      <c r="DU41" s="681"/>
      <c r="DV41" s="399"/>
      <c r="DW41" s="419"/>
      <c r="DX41" s="419"/>
      <c r="DY41" s="419"/>
      <c r="DZ41" s="717"/>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96"/>
      <c r="BA42" s="596"/>
      <c r="BB42" s="596"/>
      <c r="BC42" s="596"/>
      <c r="BD42" s="596"/>
      <c r="BE42" s="564"/>
      <c r="BF42" s="564"/>
      <c r="BG42" s="564"/>
      <c r="BH42" s="564"/>
      <c r="BI42" s="587"/>
      <c r="BJ42" s="377"/>
      <c r="BK42" s="377"/>
      <c r="BL42" s="377"/>
      <c r="BM42" s="377"/>
      <c r="BN42" s="377"/>
      <c r="BO42" s="376"/>
      <c r="BP42" s="376"/>
      <c r="BQ42" s="372">
        <v>36</v>
      </c>
      <c r="BR42" s="637"/>
      <c r="BS42" s="399"/>
      <c r="BT42" s="419"/>
      <c r="BU42" s="419"/>
      <c r="BV42" s="419"/>
      <c r="BW42" s="419"/>
      <c r="BX42" s="419"/>
      <c r="BY42" s="419"/>
      <c r="BZ42" s="419"/>
      <c r="CA42" s="419"/>
      <c r="CB42" s="419"/>
      <c r="CC42" s="419"/>
      <c r="CD42" s="419"/>
      <c r="CE42" s="419"/>
      <c r="CF42" s="419"/>
      <c r="CG42" s="431"/>
      <c r="CH42" s="443"/>
      <c r="CI42" s="455"/>
      <c r="CJ42" s="455"/>
      <c r="CK42" s="455"/>
      <c r="CL42" s="681"/>
      <c r="CM42" s="443"/>
      <c r="CN42" s="455"/>
      <c r="CO42" s="455"/>
      <c r="CP42" s="455"/>
      <c r="CQ42" s="681"/>
      <c r="CR42" s="443"/>
      <c r="CS42" s="455"/>
      <c r="CT42" s="455"/>
      <c r="CU42" s="455"/>
      <c r="CV42" s="681"/>
      <c r="CW42" s="443"/>
      <c r="CX42" s="455"/>
      <c r="CY42" s="455"/>
      <c r="CZ42" s="455"/>
      <c r="DA42" s="681"/>
      <c r="DB42" s="443"/>
      <c r="DC42" s="455"/>
      <c r="DD42" s="455"/>
      <c r="DE42" s="455"/>
      <c r="DF42" s="681"/>
      <c r="DG42" s="443"/>
      <c r="DH42" s="455"/>
      <c r="DI42" s="455"/>
      <c r="DJ42" s="455"/>
      <c r="DK42" s="681"/>
      <c r="DL42" s="443"/>
      <c r="DM42" s="455"/>
      <c r="DN42" s="455"/>
      <c r="DO42" s="455"/>
      <c r="DP42" s="681"/>
      <c r="DQ42" s="443"/>
      <c r="DR42" s="455"/>
      <c r="DS42" s="455"/>
      <c r="DT42" s="455"/>
      <c r="DU42" s="681"/>
      <c r="DV42" s="399"/>
      <c r="DW42" s="419"/>
      <c r="DX42" s="419"/>
      <c r="DY42" s="419"/>
      <c r="DZ42" s="717"/>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96"/>
      <c r="BA43" s="596"/>
      <c r="BB43" s="596"/>
      <c r="BC43" s="596"/>
      <c r="BD43" s="596"/>
      <c r="BE43" s="564"/>
      <c r="BF43" s="564"/>
      <c r="BG43" s="564"/>
      <c r="BH43" s="564"/>
      <c r="BI43" s="587"/>
      <c r="BJ43" s="377"/>
      <c r="BK43" s="377"/>
      <c r="BL43" s="377"/>
      <c r="BM43" s="377"/>
      <c r="BN43" s="377"/>
      <c r="BO43" s="376"/>
      <c r="BP43" s="376"/>
      <c r="BQ43" s="372">
        <v>37</v>
      </c>
      <c r="BR43" s="637"/>
      <c r="BS43" s="399"/>
      <c r="BT43" s="419"/>
      <c r="BU43" s="419"/>
      <c r="BV43" s="419"/>
      <c r="BW43" s="419"/>
      <c r="BX43" s="419"/>
      <c r="BY43" s="419"/>
      <c r="BZ43" s="419"/>
      <c r="CA43" s="419"/>
      <c r="CB43" s="419"/>
      <c r="CC43" s="419"/>
      <c r="CD43" s="419"/>
      <c r="CE43" s="419"/>
      <c r="CF43" s="419"/>
      <c r="CG43" s="431"/>
      <c r="CH43" s="443"/>
      <c r="CI43" s="455"/>
      <c r="CJ43" s="455"/>
      <c r="CK43" s="455"/>
      <c r="CL43" s="681"/>
      <c r="CM43" s="443"/>
      <c r="CN43" s="455"/>
      <c r="CO43" s="455"/>
      <c r="CP43" s="455"/>
      <c r="CQ43" s="681"/>
      <c r="CR43" s="443"/>
      <c r="CS43" s="455"/>
      <c r="CT43" s="455"/>
      <c r="CU43" s="455"/>
      <c r="CV43" s="681"/>
      <c r="CW43" s="443"/>
      <c r="CX43" s="455"/>
      <c r="CY43" s="455"/>
      <c r="CZ43" s="455"/>
      <c r="DA43" s="681"/>
      <c r="DB43" s="443"/>
      <c r="DC43" s="455"/>
      <c r="DD43" s="455"/>
      <c r="DE43" s="455"/>
      <c r="DF43" s="681"/>
      <c r="DG43" s="443"/>
      <c r="DH43" s="455"/>
      <c r="DI43" s="455"/>
      <c r="DJ43" s="455"/>
      <c r="DK43" s="681"/>
      <c r="DL43" s="443"/>
      <c r="DM43" s="455"/>
      <c r="DN43" s="455"/>
      <c r="DO43" s="455"/>
      <c r="DP43" s="681"/>
      <c r="DQ43" s="443"/>
      <c r="DR43" s="455"/>
      <c r="DS43" s="455"/>
      <c r="DT43" s="455"/>
      <c r="DU43" s="681"/>
      <c r="DV43" s="399"/>
      <c r="DW43" s="419"/>
      <c r="DX43" s="419"/>
      <c r="DY43" s="419"/>
      <c r="DZ43" s="717"/>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96"/>
      <c r="BA44" s="596"/>
      <c r="BB44" s="596"/>
      <c r="BC44" s="596"/>
      <c r="BD44" s="596"/>
      <c r="BE44" s="564"/>
      <c r="BF44" s="564"/>
      <c r="BG44" s="564"/>
      <c r="BH44" s="564"/>
      <c r="BI44" s="587"/>
      <c r="BJ44" s="377"/>
      <c r="BK44" s="377"/>
      <c r="BL44" s="377"/>
      <c r="BM44" s="377"/>
      <c r="BN44" s="377"/>
      <c r="BO44" s="376"/>
      <c r="BP44" s="376"/>
      <c r="BQ44" s="372">
        <v>38</v>
      </c>
      <c r="BR44" s="637"/>
      <c r="BS44" s="399"/>
      <c r="BT44" s="419"/>
      <c r="BU44" s="419"/>
      <c r="BV44" s="419"/>
      <c r="BW44" s="419"/>
      <c r="BX44" s="419"/>
      <c r="BY44" s="419"/>
      <c r="BZ44" s="419"/>
      <c r="CA44" s="419"/>
      <c r="CB44" s="419"/>
      <c r="CC44" s="419"/>
      <c r="CD44" s="419"/>
      <c r="CE44" s="419"/>
      <c r="CF44" s="419"/>
      <c r="CG44" s="431"/>
      <c r="CH44" s="443"/>
      <c r="CI44" s="455"/>
      <c r="CJ44" s="455"/>
      <c r="CK44" s="455"/>
      <c r="CL44" s="681"/>
      <c r="CM44" s="443"/>
      <c r="CN44" s="455"/>
      <c r="CO44" s="455"/>
      <c r="CP44" s="455"/>
      <c r="CQ44" s="681"/>
      <c r="CR44" s="443"/>
      <c r="CS44" s="455"/>
      <c r="CT44" s="455"/>
      <c r="CU44" s="455"/>
      <c r="CV44" s="681"/>
      <c r="CW44" s="443"/>
      <c r="CX44" s="455"/>
      <c r="CY44" s="455"/>
      <c r="CZ44" s="455"/>
      <c r="DA44" s="681"/>
      <c r="DB44" s="443"/>
      <c r="DC44" s="455"/>
      <c r="DD44" s="455"/>
      <c r="DE44" s="455"/>
      <c r="DF44" s="681"/>
      <c r="DG44" s="443"/>
      <c r="DH44" s="455"/>
      <c r="DI44" s="455"/>
      <c r="DJ44" s="455"/>
      <c r="DK44" s="681"/>
      <c r="DL44" s="443"/>
      <c r="DM44" s="455"/>
      <c r="DN44" s="455"/>
      <c r="DO44" s="455"/>
      <c r="DP44" s="681"/>
      <c r="DQ44" s="443"/>
      <c r="DR44" s="455"/>
      <c r="DS44" s="455"/>
      <c r="DT44" s="455"/>
      <c r="DU44" s="681"/>
      <c r="DV44" s="399"/>
      <c r="DW44" s="419"/>
      <c r="DX44" s="419"/>
      <c r="DY44" s="419"/>
      <c r="DZ44" s="717"/>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96"/>
      <c r="BA45" s="596"/>
      <c r="BB45" s="596"/>
      <c r="BC45" s="596"/>
      <c r="BD45" s="596"/>
      <c r="BE45" s="564"/>
      <c r="BF45" s="564"/>
      <c r="BG45" s="564"/>
      <c r="BH45" s="564"/>
      <c r="BI45" s="587"/>
      <c r="BJ45" s="377"/>
      <c r="BK45" s="377"/>
      <c r="BL45" s="377"/>
      <c r="BM45" s="377"/>
      <c r="BN45" s="377"/>
      <c r="BO45" s="376"/>
      <c r="BP45" s="376"/>
      <c r="BQ45" s="372">
        <v>39</v>
      </c>
      <c r="BR45" s="637"/>
      <c r="BS45" s="399"/>
      <c r="BT45" s="419"/>
      <c r="BU45" s="419"/>
      <c r="BV45" s="419"/>
      <c r="BW45" s="419"/>
      <c r="BX45" s="419"/>
      <c r="BY45" s="419"/>
      <c r="BZ45" s="419"/>
      <c r="CA45" s="419"/>
      <c r="CB45" s="419"/>
      <c r="CC45" s="419"/>
      <c r="CD45" s="419"/>
      <c r="CE45" s="419"/>
      <c r="CF45" s="419"/>
      <c r="CG45" s="431"/>
      <c r="CH45" s="443"/>
      <c r="CI45" s="455"/>
      <c r="CJ45" s="455"/>
      <c r="CK45" s="455"/>
      <c r="CL45" s="681"/>
      <c r="CM45" s="443"/>
      <c r="CN45" s="455"/>
      <c r="CO45" s="455"/>
      <c r="CP45" s="455"/>
      <c r="CQ45" s="681"/>
      <c r="CR45" s="443"/>
      <c r="CS45" s="455"/>
      <c r="CT45" s="455"/>
      <c r="CU45" s="455"/>
      <c r="CV45" s="681"/>
      <c r="CW45" s="443"/>
      <c r="CX45" s="455"/>
      <c r="CY45" s="455"/>
      <c r="CZ45" s="455"/>
      <c r="DA45" s="681"/>
      <c r="DB45" s="443"/>
      <c r="DC45" s="455"/>
      <c r="DD45" s="455"/>
      <c r="DE45" s="455"/>
      <c r="DF45" s="681"/>
      <c r="DG45" s="443"/>
      <c r="DH45" s="455"/>
      <c r="DI45" s="455"/>
      <c r="DJ45" s="455"/>
      <c r="DK45" s="681"/>
      <c r="DL45" s="443"/>
      <c r="DM45" s="455"/>
      <c r="DN45" s="455"/>
      <c r="DO45" s="455"/>
      <c r="DP45" s="681"/>
      <c r="DQ45" s="443"/>
      <c r="DR45" s="455"/>
      <c r="DS45" s="455"/>
      <c r="DT45" s="455"/>
      <c r="DU45" s="681"/>
      <c r="DV45" s="399"/>
      <c r="DW45" s="419"/>
      <c r="DX45" s="419"/>
      <c r="DY45" s="419"/>
      <c r="DZ45" s="717"/>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96"/>
      <c r="BA46" s="596"/>
      <c r="BB46" s="596"/>
      <c r="BC46" s="596"/>
      <c r="BD46" s="596"/>
      <c r="BE46" s="564"/>
      <c r="BF46" s="564"/>
      <c r="BG46" s="564"/>
      <c r="BH46" s="564"/>
      <c r="BI46" s="587"/>
      <c r="BJ46" s="377"/>
      <c r="BK46" s="377"/>
      <c r="BL46" s="377"/>
      <c r="BM46" s="377"/>
      <c r="BN46" s="377"/>
      <c r="BO46" s="376"/>
      <c r="BP46" s="376"/>
      <c r="BQ46" s="372">
        <v>40</v>
      </c>
      <c r="BR46" s="637"/>
      <c r="BS46" s="399"/>
      <c r="BT46" s="419"/>
      <c r="BU46" s="419"/>
      <c r="BV46" s="419"/>
      <c r="BW46" s="419"/>
      <c r="BX46" s="419"/>
      <c r="BY46" s="419"/>
      <c r="BZ46" s="419"/>
      <c r="CA46" s="419"/>
      <c r="CB46" s="419"/>
      <c r="CC46" s="419"/>
      <c r="CD46" s="419"/>
      <c r="CE46" s="419"/>
      <c r="CF46" s="419"/>
      <c r="CG46" s="431"/>
      <c r="CH46" s="443"/>
      <c r="CI46" s="455"/>
      <c r="CJ46" s="455"/>
      <c r="CK46" s="455"/>
      <c r="CL46" s="681"/>
      <c r="CM46" s="443"/>
      <c r="CN46" s="455"/>
      <c r="CO46" s="455"/>
      <c r="CP46" s="455"/>
      <c r="CQ46" s="681"/>
      <c r="CR46" s="443"/>
      <c r="CS46" s="455"/>
      <c r="CT46" s="455"/>
      <c r="CU46" s="455"/>
      <c r="CV46" s="681"/>
      <c r="CW46" s="443"/>
      <c r="CX46" s="455"/>
      <c r="CY46" s="455"/>
      <c r="CZ46" s="455"/>
      <c r="DA46" s="681"/>
      <c r="DB46" s="443"/>
      <c r="DC46" s="455"/>
      <c r="DD46" s="455"/>
      <c r="DE46" s="455"/>
      <c r="DF46" s="681"/>
      <c r="DG46" s="443"/>
      <c r="DH46" s="455"/>
      <c r="DI46" s="455"/>
      <c r="DJ46" s="455"/>
      <c r="DK46" s="681"/>
      <c r="DL46" s="443"/>
      <c r="DM46" s="455"/>
      <c r="DN46" s="455"/>
      <c r="DO46" s="455"/>
      <c r="DP46" s="681"/>
      <c r="DQ46" s="443"/>
      <c r="DR46" s="455"/>
      <c r="DS46" s="455"/>
      <c r="DT46" s="455"/>
      <c r="DU46" s="681"/>
      <c r="DV46" s="399"/>
      <c r="DW46" s="419"/>
      <c r="DX46" s="419"/>
      <c r="DY46" s="419"/>
      <c r="DZ46" s="717"/>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96"/>
      <c r="BA47" s="596"/>
      <c r="BB47" s="596"/>
      <c r="BC47" s="596"/>
      <c r="BD47" s="596"/>
      <c r="BE47" s="564"/>
      <c r="BF47" s="564"/>
      <c r="BG47" s="564"/>
      <c r="BH47" s="564"/>
      <c r="BI47" s="587"/>
      <c r="BJ47" s="377"/>
      <c r="BK47" s="377"/>
      <c r="BL47" s="377"/>
      <c r="BM47" s="377"/>
      <c r="BN47" s="377"/>
      <c r="BO47" s="376"/>
      <c r="BP47" s="376"/>
      <c r="BQ47" s="372">
        <v>41</v>
      </c>
      <c r="BR47" s="637"/>
      <c r="BS47" s="399"/>
      <c r="BT47" s="419"/>
      <c r="BU47" s="419"/>
      <c r="BV47" s="419"/>
      <c r="BW47" s="419"/>
      <c r="BX47" s="419"/>
      <c r="BY47" s="419"/>
      <c r="BZ47" s="419"/>
      <c r="CA47" s="419"/>
      <c r="CB47" s="419"/>
      <c r="CC47" s="419"/>
      <c r="CD47" s="419"/>
      <c r="CE47" s="419"/>
      <c r="CF47" s="419"/>
      <c r="CG47" s="431"/>
      <c r="CH47" s="443"/>
      <c r="CI47" s="455"/>
      <c r="CJ47" s="455"/>
      <c r="CK47" s="455"/>
      <c r="CL47" s="681"/>
      <c r="CM47" s="443"/>
      <c r="CN47" s="455"/>
      <c r="CO47" s="455"/>
      <c r="CP47" s="455"/>
      <c r="CQ47" s="681"/>
      <c r="CR47" s="443"/>
      <c r="CS47" s="455"/>
      <c r="CT47" s="455"/>
      <c r="CU47" s="455"/>
      <c r="CV47" s="681"/>
      <c r="CW47" s="443"/>
      <c r="CX47" s="455"/>
      <c r="CY47" s="455"/>
      <c r="CZ47" s="455"/>
      <c r="DA47" s="681"/>
      <c r="DB47" s="443"/>
      <c r="DC47" s="455"/>
      <c r="DD47" s="455"/>
      <c r="DE47" s="455"/>
      <c r="DF47" s="681"/>
      <c r="DG47" s="443"/>
      <c r="DH47" s="455"/>
      <c r="DI47" s="455"/>
      <c r="DJ47" s="455"/>
      <c r="DK47" s="681"/>
      <c r="DL47" s="443"/>
      <c r="DM47" s="455"/>
      <c r="DN47" s="455"/>
      <c r="DO47" s="455"/>
      <c r="DP47" s="681"/>
      <c r="DQ47" s="443"/>
      <c r="DR47" s="455"/>
      <c r="DS47" s="455"/>
      <c r="DT47" s="455"/>
      <c r="DU47" s="681"/>
      <c r="DV47" s="399"/>
      <c r="DW47" s="419"/>
      <c r="DX47" s="419"/>
      <c r="DY47" s="419"/>
      <c r="DZ47" s="717"/>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96"/>
      <c r="BA48" s="596"/>
      <c r="BB48" s="596"/>
      <c r="BC48" s="596"/>
      <c r="BD48" s="596"/>
      <c r="BE48" s="564"/>
      <c r="BF48" s="564"/>
      <c r="BG48" s="564"/>
      <c r="BH48" s="564"/>
      <c r="BI48" s="587"/>
      <c r="BJ48" s="377"/>
      <c r="BK48" s="377"/>
      <c r="BL48" s="377"/>
      <c r="BM48" s="377"/>
      <c r="BN48" s="377"/>
      <c r="BO48" s="376"/>
      <c r="BP48" s="376"/>
      <c r="BQ48" s="372">
        <v>42</v>
      </c>
      <c r="BR48" s="637"/>
      <c r="BS48" s="399"/>
      <c r="BT48" s="419"/>
      <c r="BU48" s="419"/>
      <c r="BV48" s="419"/>
      <c r="BW48" s="419"/>
      <c r="BX48" s="419"/>
      <c r="BY48" s="419"/>
      <c r="BZ48" s="419"/>
      <c r="CA48" s="419"/>
      <c r="CB48" s="419"/>
      <c r="CC48" s="419"/>
      <c r="CD48" s="419"/>
      <c r="CE48" s="419"/>
      <c r="CF48" s="419"/>
      <c r="CG48" s="431"/>
      <c r="CH48" s="443"/>
      <c r="CI48" s="455"/>
      <c r="CJ48" s="455"/>
      <c r="CK48" s="455"/>
      <c r="CL48" s="681"/>
      <c r="CM48" s="443"/>
      <c r="CN48" s="455"/>
      <c r="CO48" s="455"/>
      <c r="CP48" s="455"/>
      <c r="CQ48" s="681"/>
      <c r="CR48" s="443"/>
      <c r="CS48" s="455"/>
      <c r="CT48" s="455"/>
      <c r="CU48" s="455"/>
      <c r="CV48" s="681"/>
      <c r="CW48" s="443"/>
      <c r="CX48" s="455"/>
      <c r="CY48" s="455"/>
      <c r="CZ48" s="455"/>
      <c r="DA48" s="681"/>
      <c r="DB48" s="443"/>
      <c r="DC48" s="455"/>
      <c r="DD48" s="455"/>
      <c r="DE48" s="455"/>
      <c r="DF48" s="681"/>
      <c r="DG48" s="443"/>
      <c r="DH48" s="455"/>
      <c r="DI48" s="455"/>
      <c r="DJ48" s="455"/>
      <c r="DK48" s="681"/>
      <c r="DL48" s="443"/>
      <c r="DM48" s="455"/>
      <c r="DN48" s="455"/>
      <c r="DO48" s="455"/>
      <c r="DP48" s="681"/>
      <c r="DQ48" s="443"/>
      <c r="DR48" s="455"/>
      <c r="DS48" s="455"/>
      <c r="DT48" s="455"/>
      <c r="DU48" s="681"/>
      <c r="DV48" s="399"/>
      <c r="DW48" s="419"/>
      <c r="DX48" s="419"/>
      <c r="DY48" s="419"/>
      <c r="DZ48" s="717"/>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96"/>
      <c r="BA49" s="596"/>
      <c r="BB49" s="596"/>
      <c r="BC49" s="596"/>
      <c r="BD49" s="596"/>
      <c r="BE49" s="564"/>
      <c r="BF49" s="564"/>
      <c r="BG49" s="564"/>
      <c r="BH49" s="564"/>
      <c r="BI49" s="587"/>
      <c r="BJ49" s="377"/>
      <c r="BK49" s="377"/>
      <c r="BL49" s="377"/>
      <c r="BM49" s="377"/>
      <c r="BN49" s="377"/>
      <c r="BO49" s="376"/>
      <c r="BP49" s="376"/>
      <c r="BQ49" s="372">
        <v>43</v>
      </c>
      <c r="BR49" s="637"/>
      <c r="BS49" s="399"/>
      <c r="BT49" s="419"/>
      <c r="BU49" s="419"/>
      <c r="BV49" s="419"/>
      <c r="BW49" s="419"/>
      <c r="BX49" s="419"/>
      <c r="BY49" s="419"/>
      <c r="BZ49" s="419"/>
      <c r="CA49" s="419"/>
      <c r="CB49" s="419"/>
      <c r="CC49" s="419"/>
      <c r="CD49" s="419"/>
      <c r="CE49" s="419"/>
      <c r="CF49" s="419"/>
      <c r="CG49" s="431"/>
      <c r="CH49" s="443"/>
      <c r="CI49" s="455"/>
      <c r="CJ49" s="455"/>
      <c r="CK49" s="455"/>
      <c r="CL49" s="681"/>
      <c r="CM49" s="443"/>
      <c r="CN49" s="455"/>
      <c r="CO49" s="455"/>
      <c r="CP49" s="455"/>
      <c r="CQ49" s="681"/>
      <c r="CR49" s="443"/>
      <c r="CS49" s="455"/>
      <c r="CT49" s="455"/>
      <c r="CU49" s="455"/>
      <c r="CV49" s="681"/>
      <c r="CW49" s="443"/>
      <c r="CX49" s="455"/>
      <c r="CY49" s="455"/>
      <c r="CZ49" s="455"/>
      <c r="DA49" s="681"/>
      <c r="DB49" s="443"/>
      <c r="DC49" s="455"/>
      <c r="DD49" s="455"/>
      <c r="DE49" s="455"/>
      <c r="DF49" s="681"/>
      <c r="DG49" s="443"/>
      <c r="DH49" s="455"/>
      <c r="DI49" s="455"/>
      <c r="DJ49" s="455"/>
      <c r="DK49" s="681"/>
      <c r="DL49" s="443"/>
      <c r="DM49" s="455"/>
      <c r="DN49" s="455"/>
      <c r="DO49" s="455"/>
      <c r="DP49" s="681"/>
      <c r="DQ49" s="443"/>
      <c r="DR49" s="455"/>
      <c r="DS49" s="455"/>
      <c r="DT49" s="455"/>
      <c r="DU49" s="681"/>
      <c r="DV49" s="399"/>
      <c r="DW49" s="419"/>
      <c r="DX49" s="419"/>
      <c r="DY49" s="419"/>
      <c r="DZ49" s="717"/>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7"/>
      <c r="BA50" s="597"/>
      <c r="BB50" s="597"/>
      <c r="BC50" s="597"/>
      <c r="BD50" s="597"/>
      <c r="BE50" s="564"/>
      <c r="BF50" s="564"/>
      <c r="BG50" s="564"/>
      <c r="BH50" s="564"/>
      <c r="BI50" s="587"/>
      <c r="BJ50" s="377"/>
      <c r="BK50" s="377"/>
      <c r="BL50" s="377"/>
      <c r="BM50" s="377"/>
      <c r="BN50" s="377"/>
      <c r="BO50" s="376"/>
      <c r="BP50" s="376"/>
      <c r="BQ50" s="372">
        <v>44</v>
      </c>
      <c r="BR50" s="637"/>
      <c r="BS50" s="399"/>
      <c r="BT50" s="419"/>
      <c r="BU50" s="419"/>
      <c r="BV50" s="419"/>
      <c r="BW50" s="419"/>
      <c r="BX50" s="419"/>
      <c r="BY50" s="419"/>
      <c r="BZ50" s="419"/>
      <c r="CA50" s="419"/>
      <c r="CB50" s="419"/>
      <c r="CC50" s="419"/>
      <c r="CD50" s="419"/>
      <c r="CE50" s="419"/>
      <c r="CF50" s="419"/>
      <c r="CG50" s="431"/>
      <c r="CH50" s="443"/>
      <c r="CI50" s="455"/>
      <c r="CJ50" s="455"/>
      <c r="CK50" s="455"/>
      <c r="CL50" s="681"/>
      <c r="CM50" s="443"/>
      <c r="CN50" s="455"/>
      <c r="CO50" s="455"/>
      <c r="CP50" s="455"/>
      <c r="CQ50" s="681"/>
      <c r="CR50" s="443"/>
      <c r="CS50" s="455"/>
      <c r="CT50" s="455"/>
      <c r="CU50" s="455"/>
      <c r="CV50" s="681"/>
      <c r="CW50" s="443"/>
      <c r="CX50" s="455"/>
      <c r="CY50" s="455"/>
      <c r="CZ50" s="455"/>
      <c r="DA50" s="681"/>
      <c r="DB50" s="443"/>
      <c r="DC50" s="455"/>
      <c r="DD50" s="455"/>
      <c r="DE50" s="455"/>
      <c r="DF50" s="681"/>
      <c r="DG50" s="443"/>
      <c r="DH50" s="455"/>
      <c r="DI50" s="455"/>
      <c r="DJ50" s="455"/>
      <c r="DK50" s="681"/>
      <c r="DL50" s="443"/>
      <c r="DM50" s="455"/>
      <c r="DN50" s="455"/>
      <c r="DO50" s="455"/>
      <c r="DP50" s="681"/>
      <c r="DQ50" s="443"/>
      <c r="DR50" s="455"/>
      <c r="DS50" s="455"/>
      <c r="DT50" s="455"/>
      <c r="DU50" s="681"/>
      <c r="DV50" s="399"/>
      <c r="DW50" s="419"/>
      <c r="DX50" s="419"/>
      <c r="DY50" s="419"/>
      <c r="DZ50" s="717"/>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7"/>
      <c r="BA51" s="597"/>
      <c r="BB51" s="597"/>
      <c r="BC51" s="597"/>
      <c r="BD51" s="597"/>
      <c r="BE51" s="564"/>
      <c r="BF51" s="564"/>
      <c r="BG51" s="564"/>
      <c r="BH51" s="564"/>
      <c r="BI51" s="587"/>
      <c r="BJ51" s="377"/>
      <c r="BK51" s="377"/>
      <c r="BL51" s="377"/>
      <c r="BM51" s="377"/>
      <c r="BN51" s="377"/>
      <c r="BO51" s="376"/>
      <c r="BP51" s="376"/>
      <c r="BQ51" s="372">
        <v>45</v>
      </c>
      <c r="BR51" s="637"/>
      <c r="BS51" s="399"/>
      <c r="BT51" s="419"/>
      <c r="BU51" s="419"/>
      <c r="BV51" s="419"/>
      <c r="BW51" s="419"/>
      <c r="BX51" s="419"/>
      <c r="BY51" s="419"/>
      <c r="BZ51" s="419"/>
      <c r="CA51" s="419"/>
      <c r="CB51" s="419"/>
      <c r="CC51" s="419"/>
      <c r="CD51" s="419"/>
      <c r="CE51" s="419"/>
      <c r="CF51" s="419"/>
      <c r="CG51" s="431"/>
      <c r="CH51" s="443"/>
      <c r="CI51" s="455"/>
      <c r="CJ51" s="455"/>
      <c r="CK51" s="455"/>
      <c r="CL51" s="681"/>
      <c r="CM51" s="443"/>
      <c r="CN51" s="455"/>
      <c r="CO51" s="455"/>
      <c r="CP51" s="455"/>
      <c r="CQ51" s="681"/>
      <c r="CR51" s="443"/>
      <c r="CS51" s="455"/>
      <c r="CT51" s="455"/>
      <c r="CU51" s="455"/>
      <c r="CV51" s="681"/>
      <c r="CW51" s="443"/>
      <c r="CX51" s="455"/>
      <c r="CY51" s="455"/>
      <c r="CZ51" s="455"/>
      <c r="DA51" s="681"/>
      <c r="DB51" s="443"/>
      <c r="DC51" s="455"/>
      <c r="DD51" s="455"/>
      <c r="DE51" s="455"/>
      <c r="DF51" s="681"/>
      <c r="DG51" s="443"/>
      <c r="DH51" s="455"/>
      <c r="DI51" s="455"/>
      <c r="DJ51" s="455"/>
      <c r="DK51" s="681"/>
      <c r="DL51" s="443"/>
      <c r="DM51" s="455"/>
      <c r="DN51" s="455"/>
      <c r="DO51" s="455"/>
      <c r="DP51" s="681"/>
      <c r="DQ51" s="443"/>
      <c r="DR51" s="455"/>
      <c r="DS51" s="455"/>
      <c r="DT51" s="455"/>
      <c r="DU51" s="681"/>
      <c r="DV51" s="399"/>
      <c r="DW51" s="419"/>
      <c r="DX51" s="419"/>
      <c r="DY51" s="419"/>
      <c r="DZ51" s="717"/>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7"/>
      <c r="BA52" s="597"/>
      <c r="BB52" s="597"/>
      <c r="BC52" s="597"/>
      <c r="BD52" s="597"/>
      <c r="BE52" s="564"/>
      <c r="BF52" s="564"/>
      <c r="BG52" s="564"/>
      <c r="BH52" s="564"/>
      <c r="BI52" s="587"/>
      <c r="BJ52" s="377"/>
      <c r="BK52" s="377"/>
      <c r="BL52" s="377"/>
      <c r="BM52" s="377"/>
      <c r="BN52" s="377"/>
      <c r="BO52" s="376"/>
      <c r="BP52" s="376"/>
      <c r="BQ52" s="372">
        <v>46</v>
      </c>
      <c r="BR52" s="637"/>
      <c r="BS52" s="399"/>
      <c r="BT52" s="419"/>
      <c r="BU52" s="419"/>
      <c r="BV52" s="419"/>
      <c r="BW52" s="419"/>
      <c r="BX52" s="419"/>
      <c r="BY52" s="419"/>
      <c r="BZ52" s="419"/>
      <c r="CA52" s="419"/>
      <c r="CB52" s="419"/>
      <c r="CC52" s="419"/>
      <c r="CD52" s="419"/>
      <c r="CE52" s="419"/>
      <c r="CF52" s="419"/>
      <c r="CG52" s="431"/>
      <c r="CH52" s="443"/>
      <c r="CI52" s="455"/>
      <c r="CJ52" s="455"/>
      <c r="CK52" s="455"/>
      <c r="CL52" s="681"/>
      <c r="CM52" s="443"/>
      <c r="CN52" s="455"/>
      <c r="CO52" s="455"/>
      <c r="CP52" s="455"/>
      <c r="CQ52" s="681"/>
      <c r="CR52" s="443"/>
      <c r="CS52" s="455"/>
      <c r="CT52" s="455"/>
      <c r="CU52" s="455"/>
      <c r="CV52" s="681"/>
      <c r="CW52" s="443"/>
      <c r="CX52" s="455"/>
      <c r="CY52" s="455"/>
      <c r="CZ52" s="455"/>
      <c r="DA52" s="681"/>
      <c r="DB52" s="443"/>
      <c r="DC52" s="455"/>
      <c r="DD52" s="455"/>
      <c r="DE52" s="455"/>
      <c r="DF52" s="681"/>
      <c r="DG52" s="443"/>
      <c r="DH52" s="455"/>
      <c r="DI52" s="455"/>
      <c r="DJ52" s="455"/>
      <c r="DK52" s="681"/>
      <c r="DL52" s="443"/>
      <c r="DM52" s="455"/>
      <c r="DN52" s="455"/>
      <c r="DO52" s="455"/>
      <c r="DP52" s="681"/>
      <c r="DQ52" s="443"/>
      <c r="DR52" s="455"/>
      <c r="DS52" s="455"/>
      <c r="DT52" s="455"/>
      <c r="DU52" s="681"/>
      <c r="DV52" s="399"/>
      <c r="DW52" s="419"/>
      <c r="DX52" s="419"/>
      <c r="DY52" s="419"/>
      <c r="DZ52" s="717"/>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7"/>
      <c r="BA53" s="597"/>
      <c r="BB53" s="597"/>
      <c r="BC53" s="597"/>
      <c r="BD53" s="597"/>
      <c r="BE53" s="564"/>
      <c r="BF53" s="564"/>
      <c r="BG53" s="564"/>
      <c r="BH53" s="564"/>
      <c r="BI53" s="587"/>
      <c r="BJ53" s="377"/>
      <c r="BK53" s="377"/>
      <c r="BL53" s="377"/>
      <c r="BM53" s="377"/>
      <c r="BN53" s="377"/>
      <c r="BO53" s="376"/>
      <c r="BP53" s="376"/>
      <c r="BQ53" s="372">
        <v>47</v>
      </c>
      <c r="BR53" s="637"/>
      <c r="BS53" s="399"/>
      <c r="BT53" s="419"/>
      <c r="BU53" s="419"/>
      <c r="BV53" s="419"/>
      <c r="BW53" s="419"/>
      <c r="BX53" s="419"/>
      <c r="BY53" s="419"/>
      <c r="BZ53" s="419"/>
      <c r="CA53" s="419"/>
      <c r="CB53" s="419"/>
      <c r="CC53" s="419"/>
      <c r="CD53" s="419"/>
      <c r="CE53" s="419"/>
      <c r="CF53" s="419"/>
      <c r="CG53" s="431"/>
      <c r="CH53" s="443"/>
      <c r="CI53" s="455"/>
      <c r="CJ53" s="455"/>
      <c r="CK53" s="455"/>
      <c r="CL53" s="681"/>
      <c r="CM53" s="443"/>
      <c r="CN53" s="455"/>
      <c r="CO53" s="455"/>
      <c r="CP53" s="455"/>
      <c r="CQ53" s="681"/>
      <c r="CR53" s="443"/>
      <c r="CS53" s="455"/>
      <c r="CT53" s="455"/>
      <c r="CU53" s="455"/>
      <c r="CV53" s="681"/>
      <c r="CW53" s="443"/>
      <c r="CX53" s="455"/>
      <c r="CY53" s="455"/>
      <c r="CZ53" s="455"/>
      <c r="DA53" s="681"/>
      <c r="DB53" s="443"/>
      <c r="DC53" s="455"/>
      <c r="DD53" s="455"/>
      <c r="DE53" s="455"/>
      <c r="DF53" s="681"/>
      <c r="DG53" s="443"/>
      <c r="DH53" s="455"/>
      <c r="DI53" s="455"/>
      <c r="DJ53" s="455"/>
      <c r="DK53" s="681"/>
      <c r="DL53" s="443"/>
      <c r="DM53" s="455"/>
      <c r="DN53" s="455"/>
      <c r="DO53" s="455"/>
      <c r="DP53" s="681"/>
      <c r="DQ53" s="443"/>
      <c r="DR53" s="455"/>
      <c r="DS53" s="455"/>
      <c r="DT53" s="455"/>
      <c r="DU53" s="681"/>
      <c r="DV53" s="399"/>
      <c r="DW53" s="419"/>
      <c r="DX53" s="419"/>
      <c r="DY53" s="419"/>
      <c r="DZ53" s="717"/>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7"/>
      <c r="BA54" s="597"/>
      <c r="BB54" s="597"/>
      <c r="BC54" s="597"/>
      <c r="BD54" s="597"/>
      <c r="BE54" s="564"/>
      <c r="BF54" s="564"/>
      <c r="BG54" s="564"/>
      <c r="BH54" s="564"/>
      <c r="BI54" s="587"/>
      <c r="BJ54" s="377"/>
      <c r="BK54" s="377"/>
      <c r="BL54" s="377"/>
      <c r="BM54" s="377"/>
      <c r="BN54" s="377"/>
      <c r="BO54" s="376"/>
      <c r="BP54" s="376"/>
      <c r="BQ54" s="372">
        <v>48</v>
      </c>
      <c r="BR54" s="637"/>
      <c r="BS54" s="399"/>
      <c r="BT54" s="419"/>
      <c r="BU54" s="419"/>
      <c r="BV54" s="419"/>
      <c r="BW54" s="419"/>
      <c r="BX54" s="419"/>
      <c r="BY54" s="419"/>
      <c r="BZ54" s="419"/>
      <c r="CA54" s="419"/>
      <c r="CB54" s="419"/>
      <c r="CC54" s="419"/>
      <c r="CD54" s="419"/>
      <c r="CE54" s="419"/>
      <c r="CF54" s="419"/>
      <c r="CG54" s="431"/>
      <c r="CH54" s="443"/>
      <c r="CI54" s="455"/>
      <c r="CJ54" s="455"/>
      <c r="CK54" s="455"/>
      <c r="CL54" s="681"/>
      <c r="CM54" s="443"/>
      <c r="CN54" s="455"/>
      <c r="CO54" s="455"/>
      <c r="CP54" s="455"/>
      <c r="CQ54" s="681"/>
      <c r="CR54" s="443"/>
      <c r="CS54" s="455"/>
      <c r="CT54" s="455"/>
      <c r="CU54" s="455"/>
      <c r="CV54" s="681"/>
      <c r="CW54" s="443"/>
      <c r="CX54" s="455"/>
      <c r="CY54" s="455"/>
      <c r="CZ54" s="455"/>
      <c r="DA54" s="681"/>
      <c r="DB54" s="443"/>
      <c r="DC54" s="455"/>
      <c r="DD54" s="455"/>
      <c r="DE54" s="455"/>
      <c r="DF54" s="681"/>
      <c r="DG54" s="443"/>
      <c r="DH54" s="455"/>
      <c r="DI54" s="455"/>
      <c r="DJ54" s="455"/>
      <c r="DK54" s="681"/>
      <c r="DL54" s="443"/>
      <c r="DM54" s="455"/>
      <c r="DN54" s="455"/>
      <c r="DO54" s="455"/>
      <c r="DP54" s="681"/>
      <c r="DQ54" s="443"/>
      <c r="DR54" s="455"/>
      <c r="DS54" s="455"/>
      <c r="DT54" s="455"/>
      <c r="DU54" s="681"/>
      <c r="DV54" s="399"/>
      <c r="DW54" s="419"/>
      <c r="DX54" s="419"/>
      <c r="DY54" s="419"/>
      <c r="DZ54" s="717"/>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7"/>
      <c r="BA55" s="597"/>
      <c r="BB55" s="597"/>
      <c r="BC55" s="597"/>
      <c r="BD55" s="597"/>
      <c r="BE55" s="564"/>
      <c r="BF55" s="564"/>
      <c r="BG55" s="564"/>
      <c r="BH55" s="564"/>
      <c r="BI55" s="587"/>
      <c r="BJ55" s="377"/>
      <c r="BK55" s="377"/>
      <c r="BL55" s="377"/>
      <c r="BM55" s="377"/>
      <c r="BN55" s="377"/>
      <c r="BO55" s="376"/>
      <c r="BP55" s="376"/>
      <c r="BQ55" s="372">
        <v>49</v>
      </c>
      <c r="BR55" s="637"/>
      <c r="BS55" s="399"/>
      <c r="BT55" s="419"/>
      <c r="BU55" s="419"/>
      <c r="BV55" s="419"/>
      <c r="BW55" s="419"/>
      <c r="BX55" s="419"/>
      <c r="BY55" s="419"/>
      <c r="BZ55" s="419"/>
      <c r="CA55" s="419"/>
      <c r="CB55" s="419"/>
      <c r="CC55" s="419"/>
      <c r="CD55" s="419"/>
      <c r="CE55" s="419"/>
      <c r="CF55" s="419"/>
      <c r="CG55" s="431"/>
      <c r="CH55" s="443"/>
      <c r="CI55" s="455"/>
      <c r="CJ55" s="455"/>
      <c r="CK55" s="455"/>
      <c r="CL55" s="681"/>
      <c r="CM55" s="443"/>
      <c r="CN55" s="455"/>
      <c r="CO55" s="455"/>
      <c r="CP55" s="455"/>
      <c r="CQ55" s="681"/>
      <c r="CR55" s="443"/>
      <c r="CS55" s="455"/>
      <c r="CT55" s="455"/>
      <c r="CU55" s="455"/>
      <c r="CV55" s="681"/>
      <c r="CW55" s="443"/>
      <c r="CX55" s="455"/>
      <c r="CY55" s="455"/>
      <c r="CZ55" s="455"/>
      <c r="DA55" s="681"/>
      <c r="DB55" s="443"/>
      <c r="DC55" s="455"/>
      <c r="DD55" s="455"/>
      <c r="DE55" s="455"/>
      <c r="DF55" s="681"/>
      <c r="DG55" s="443"/>
      <c r="DH55" s="455"/>
      <c r="DI55" s="455"/>
      <c r="DJ55" s="455"/>
      <c r="DK55" s="681"/>
      <c r="DL55" s="443"/>
      <c r="DM55" s="455"/>
      <c r="DN55" s="455"/>
      <c r="DO55" s="455"/>
      <c r="DP55" s="681"/>
      <c r="DQ55" s="443"/>
      <c r="DR55" s="455"/>
      <c r="DS55" s="455"/>
      <c r="DT55" s="455"/>
      <c r="DU55" s="681"/>
      <c r="DV55" s="399"/>
      <c r="DW55" s="419"/>
      <c r="DX55" s="419"/>
      <c r="DY55" s="419"/>
      <c r="DZ55" s="717"/>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7"/>
      <c r="BA56" s="597"/>
      <c r="BB56" s="597"/>
      <c r="BC56" s="597"/>
      <c r="BD56" s="597"/>
      <c r="BE56" s="564"/>
      <c r="BF56" s="564"/>
      <c r="BG56" s="564"/>
      <c r="BH56" s="564"/>
      <c r="BI56" s="587"/>
      <c r="BJ56" s="377"/>
      <c r="BK56" s="377"/>
      <c r="BL56" s="377"/>
      <c r="BM56" s="377"/>
      <c r="BN56" s="377"/>
      <c r="BO56" s="376"/>
      <c r="BP56" s="376"/>
      <c r="BQ56" s="372">
        <v>50</v>
      </c>
      <c r="BR56" s="637"/>
      <c r="BS56" s="399"/>
      <c r="BT56" s="419"/>
      <c r="BU56" s="419"/>
      <c r="BV56" s="419"/>
      <c r="BW56" s="419"/>
      <c r="BX56" s="419"/>
      <c r="BY56" s="419"/>
      <c r="BZ56" s="419"/>
      <c r="CA56" s="419"/>
      <c r="CB56" s="419"/>
      <c r="CC56" s="419"/>
      <c r="CD56" s="419"/>
      <c r="CE56" s="419"/>
      <c r="CF56" s="419"/>
      <c r="CG56" s="431"/>
      <c r="CH56" s="443"/>
      <c r="CI56" s="455"/>
      <c r="CJ56" s="455"/>
      <c r="CK56" s="455"/>
      <c r="CL56" s="681"/>
      <c r="CM56" s="443"/>
      <c r="CN56" s="455"/>
      <c r="CO56" s="455"/>
      <c r="CP56" s="455"/>
      <c r="CQ56" s="681"/>
      <c r="CR56" s="443"/>
      <c r="CS56" s="455"/>
      <c r="CT56" s="455"/>
      <c r="CU56" s="455"/>
      <c r="CV56" s="681"/>
      <c r="CW56" s="443"/>
      <c r="CX56" s="455"/>
      <c r="CY56" s="455"/>
      <c r="CZ56" s="455"/>
      <c r="DA56" s="681"/>
      <c r="DB56" s="443"/>
      <c r="DC56" s="455"/>
      <c r="DD56" s="455"/>
      <c r="DE56" s="455"/>
      <c r="DF56" s="681"/>
      <c r="DG56" s="443"/>
      <c r="DH56" s="455"/>
      <c r="DI56" s="455"/>
      <c r="DJ56" s="455"/>
      <c r="DK56" s="681"/>
      <c r="DL56" s="443"/>
      <c r="DM56" s="455"/>
      <c r="DN56" s="455"/>
      <c r="DO56" s="455"/>
      <c r="DP56" s="681"/>
      <c r="DQ56" s="443"/>
      <c r="DR56" s="455"/>
      <c r="DS56" s="455"/>
      <c r="DT56" s="455"/>
      <c r="DU56" s="681"/>
      <c r="DV56" s="399"/>
      <c r="DW56" s="419"/>
      <c r="DX56" s="419"/>
      <c r="DY56" s="419"/>
      <c r="DZ56" s="717"/>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7"/>
      <c r="BA57" s="597"/>
      <c r="BB57" s="597"/>
      <c r="BC57" s="597"/>
      <c r="BD57" s="597"/>
      <c r="BE57" s="564"/>
      <c r="BF57" s="564"/>
      <c r="BG57" s="564"/>
      <c r="BH57" s="564"/>
      <c r="BI57" s="587"/>
      <c r="BJ57" s="377"/>
      <c r="BK57" s="377"/>
      <c r="BL57" s="377"/>
      <c r="BM57" s="377"/>
      <c r="BN57" s="377"/>
      <c r="BO57" s="376"/>
      <c r="BP57" s="376"/>
      <c r="BQ57" s="372">
        <v>51</v>
      </c>
      <c r="BR57" s="637"/>
      <c r="BS57" s="399"/>
      <c r="BT57" s="419"/>
      <c r="BU57" s="419"/>
      <c r="BV57" s="419"/>
      <c r="BW57" s="419"/>
      <c r="BX57" s="419"/>
      <c r="BY57" s="419"/>
      <c r="BZ57" s="419"/>
      <c r="CA57" s="419"/>
      <c r="CB57" s="419"/>
      <c r="CC57" s="419"/>
      <c r="CD57" s="419"/>
      <c r="CE57" s="419"/>
      <c r="CF57" s="419"/>
      <c r="CG57" s="431"/>
      <c r="CH57" s="443"/>
      <c r="CI57" s="455"/>
      <c r="CJ57" s="455"/>
      <c r="CK57" s="455"/>
      <c r="CL57" s="681"/>
      <c r="CM57" s="443"/>
      <c r="CN57" s="455"/>
      <c r="CO57" s="455"/>
      <c r="CP57" s="455"/>
      <c r="CQ57" s="681"/>
      <c r="CR57" s="443"/>
      <c r="CS57" s="455"/>
      <c r="CT57" s="455"/>
      <c r="CU57" s="455"/>
      <c r="CV57" s="681"/>
      <c r="CW57" s="443"/>
      <c r="CX57" s="455"/>
      <c r="CY57" s="455"/>
      <c r="CZ57" s="455"/>
      <c r="DA57" s="681"/>
      <c r="DB57" s="443"/>
      <c r="DC57" s="455"/>
      <c r="DD57" s="455"/>
      <c r="DE57" s="455"/>
      <c r="DF57" s="681"/>
      <c r="DG57" s="443"/>
      <c r="DH57" s="455"/>
      <c r="DI57" s="455"/>
      <c r="DJ57" s="455"/>
      <c r="DK57" s="681"/>
      <c r="DL57" s="443"/>
      <c r="DM57" s="455"/>
      <c r="DN57" s="455"/>
      <c r="DO57" s="455"/>
      <c r="DP57" s="681"/>
      <c r="DQ57" s="443"/>
      <c r="DR57" s="455"/>
      <c r="DS57" s="455"/>
      <c r="DT57" s="455"/>
      <c r="DU57" s="681"/>
      <c r="DV57" s="399"/>
      <c r="DW57" s="419"/>
      <c r="DX57" s="419"/>
      <c r="DY57" s="419"/>
      <c r="DZ57" s="717"/>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7"/>
      <c r="BA58" s="597"/>
      <c r="BB58" s="597"/>
      <c r="BC58" s="597"/>
      <c r="BD58" s="597"/>
      <c r="BE58" s="564"/>
      <c r="BF58" s="564"/>
      <c r="BG58" s="564"/>
      <c r="BH58" s="564"/>
      <c r="BI58" s="587"/>
      <c r="BJ58" s="377"/>
      <c r="BK58" s="377"/>
      <c r="BL58" s="377"/>
      <c r="BM58" s="377"/>
      <c r="BN58" s="377"/>
      <c r="BO58" s="376"/>
      <c r="BP58" s="376"/>
      <c r="BQ58" s="372">
        <v>52</v>
      </c>
      <c r="BR58" s="637"/>
      <c r="BS58" s="399"/>
      <c r="BT58" s="419"/>
      <c r="BU58" s="419"/>
      <c r="BV58" s="419"/>
      <c r="BW58" s="419"/>
      <c r="BX58" s="419"/>
      <c r="BY58" s="419"/>
      <c r="BZ58" s="419"/>
      <c r="CA58" s="419"/>
      <c r="CB58" s="419"/>
      <c r="CC58" s="419"/>
      <c r="CD58" s="419"/>
      <c r="CE58" s="419"/>
      <c r="CF58" s="419"/>
      <c r="CG58" s="431"/>
      <c r="CH58" s="443"/>
      <c r="CI58" s="455"/>
      <c r="CJ58" s="455"/>
      <c r="CK58" s="455"/>
      <c r="CL58" s="681"/>
      <c r="CM58" s="443"/>
      <c r="CN58" s="455"/>
      <c r="CO58" s="455"/>
      <c r="CP58" s="455"/>
      <c r="CQ58" s="681"/>
      <c r="CR58" s="443"/>
      <c r="CS58" s="455"/>
      <c r="CT58" s="455"/>
      <c r="CU58" s="455"/>
      <c r="CV58" s="681"/>
      <c r="CW58" s="443"/>
      <c r="CX58" s="455"/>
      <c r="CY58" s="455"/>
      <c r="CZ58" s="455"/>
      <c r="DA58" s="681"/>
      <c r="DB58" s="443"/>
      <c r="DC58" s="455"/>
      <c r="DD58" s="455"/>
      <c r="DE58" s="455"/>
      <c r="DF58" s="681"/>
      <c r="DG58" s="443"/>
      <c r="DH58" s="455"/>
      <c r="DI58" s="455"/>
      <c r="DJ58" s="455"/>
      <c r="DK58" s="681"/>
      <c r="DL58" s="443"/>
      <c r="DM58" s="455"/>
      <c r="DN58" s="455"/>
      <c r="DO58" s="455"/>
      <c r="DP58" s="681"/>
      <c r="DQ58" s="443"/>
      <c r="DR58" s="455"/>
      <c r="DS58" s="455"/>
      <c r="DT58" s="455"/>
      <c r="DU58" s="681"/>
      <c r="DV58" s="399"/>
      <c r="DW58" s="419"/>
      <c r="DX58" s="419"/>
      <c r="DY58" s="419"/>
      <c r="DZ58" s="717"/>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7"/>
      <c r="BA59" s="597"/>
      <c r="BB59" s="597"/>
      <c r="BC59" s="597"/>
      <c r="BD59" s="597"/>
      <c r="BE59" s="564"/>
      <c r="BF59" s="564"/>
      <c r="BG59" s="564"/>
      <c r="BH59" s="564"/>
      <c r="BI59" s="587"/>
      <c r="BJ59" s="377"/>
      <c r="BK59" s="377"/>
      <c r="BL59" s="377"/>
      <c r="BM59" s="377"/>
      <c r="BN59" s="377"/>
      <c r="BO59" s="376"/>
      <c r="BP59" s="376"/>
      <c r="BQ59" s="372">
        <v>53</v>
      </c>
      <c r="BR59" s="637"/>
      <c r="BS59" s="399"/>
      <c r="BT59" s="419"/>
      <c r="BU59" s="419"/>
      <c r="BV59" s="419"/>
      <c r="BW59" s="419"/>
      <c r="BX59" s="419"/>
      <c r="BY59" s="419"/>
      <c r="BZ59" s="419"/>
      <c r="CA59" s="419"/>
      <c r="CB59" s="419"/>
      <c r="CC59" s="419"/>
      <c r="CD59" s="419"/>
      <c r="CE59" s="419"/>
      <c r="CF59" s="419"/>
      <c r="CG59" s="431"/>
      <c r="CH59" s="443"/>
      <c r="CI59" s="455"/>
      <c r="CJ59" s="455"/>
      <c r="CK59" s="455"/>
      <c r="CL59" s="681"/>
      <c r="CM59" s="443"/>
      <c r="CN59" s="455"/>
      <c r="CO59" s="455"/>
      <c r="CP59" s="455"/>
      <c r="CQ59" s="681"/>
      <c r="CR59" s="443"/>
      <c r="CS59" s="455"/>
      <c r="CT59" s="455"/>
      <c r="CU59" s="455"/>
      <c r="CV59" s="681"/>
      <c r="CW59" s="443"/>
      <c r="CX59" s="455"/>
      <c r="CY59" s="455"/>
      <c r="CZ59" s="455"/>
      <c r="DA59" s="681"/>
      <c r="DB59" s="443"/>
      <c r="DC59" s="455"/>
      <c r="DD59" s="455"/>
      <c r="DE59" s="455"/>
      <c r="DF59" s="681"/>
      <c r="DG59" s="443"/>
      <c r="DH59" s="455"/>
      <c r="DI59" s="455"/>
      <c r="DJ59" s="455"/>
      <c r="DK59" s="681"/>
      <c r="DL59" s="443"/>
      <c r="DM59" s="455"/>
      <c r="DN59" s="455"/>
      <c r="DO59" s="455"/>
      <c r="DP59" s="681"/>
      <c r="DQ59" s="443"/>
      <c r="DR59" s="455"/>
      <c r="DS59" s="455"/>
      <c r="DT59" s="455"/>
      <c r="DU59" s="681"/>
      <c r="DV59" s="399"/>
      <c r="DW59" s="419"/>
      <c r="DX59" s="419"/>
      <c r="DY59" s="419"/>
      <c r="DZ59" s="717"/>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7"/>
      <c r="BA60" s="597"/>
      <c r="BB60" s="597"/>
      <c r="BC60" s="597"/>
      <c r="BD60" s="597"/>
      <c r="BE60" s="564"/>
      <c r="BF60" s="564"/>
      <c r="BG60" s="564"/>
      <c r="BH60" s="564"/>
      <c r="BI60" s="587"/>
      <c r="BJ60" s="377"/>
      <c r="BK60" s="377"/>
      <c r="BL60" s="377"/>
      <c r="BM60" s="377"/>
      <c r="BN60" s="377"/>
      <c r="BO60" s="376"/>
      <c r="BP60" s="376"/>
      <c r="BQ60" s="372">
        <v>54</v>
      </c>
      <c r="BR60" s="637"/>
      <c r="BS60" s="399"/>
      <c r="BT60" s="419"/>
      <c r="BU60" s="419"/>
      <c r="BV60" s="419"/>
      <c r="BW60" s="419"/>
      <c r="BX60" s="419"/>
      <c r="BY60" s="419"/>
      <c r="BZ60" s="419"/>
      <c r="CA60" s="419"/>
      <c r="CB60" s="419"/>
      <c r="CC60" s="419"/>
      <c r="CD60" s="419"/>
      <c r="CE60" s="419"/>
      <c r="CF60" s="419"/>
      <c r="CG60" s="431"/>
      <c r="CH60" s="443"/>
      <c r="CI60" s="455"/>
      <c r="CJ60" s="455"/>
      <c r="CK60" s="455"/>
      <c r="CL60" s="681"/>
      <c r="CM60" s="443"/>
      <c r="CN60" s="455"/>
      <c r="CO60" s="455"/>
      <c r="CP60" s="455"/>
      <c r="CQ60" s="681"/>
      <c r="CR60" s="443"/>
      <c r="CS60" s="455"/>
      <c r="CT60" s="455"/>
      <c r="CU60" s="455"/>
      <c r="CV60" s="681"/>
      <c r="CW60" s="443"/>
      <c r="CX60" s="455"/>
      <c r="CY60" s="455"/>
      <c r="CZ60" s="455"/>
      <c r="DA60" s="681"/>
      <c r="DB60" s="443"/>
      <c r="DC60" s="455"/>
      <c r="DD60" s="455"/>
      <c r="DE60" s="455"/>
      <c r="DF60" s="681"/>
      <c r="DG60" s="443"/>
      <c r="DH60" s="455"/>
      <c r="DI60" s="455"/>
      <c r="DJ60" s="455"/>
      <c r="DK60" s="681"/>
      <c r="DL60" s="443"/>
      <c r="DM60" s="455"/>
      <c r="DN60" s="455"/>
      <c r="DO60" s="455"/>
      <c r="DP60" s="681"/>
      <c r="DQ60" s="443"/>
      <c r="DR60" s="455"/>
      <c r="DS60" s="455"/>
      <c r="DT60" s="455"/>
      <c r="DU60" s="681"/>
      <c r="DV60" s="399"/>
      <c r="DW60" s="419"/>
      <c r="DX60" s="419"/>
      <c r="DY60" s="419"/>
      <c r="DZ60" s="717"/>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7"/>
      <c r="BA61" s="597"/>
      <c r="BB61" s="597"/>
      <c r="BC61" s="597"/>
      <c r="BD61" s="597"/>
      <c r="BE61" s="564"/>
      <c r="BF61" s="564"/>
      <c r="BG61" s="564"/>
      <c r="BH61" s="564"/>
      <c r="BI61" s="587"/>
      <c r="BJ61" s="377"/>
      <c r="BK61" s="377"/>
      <c r="BL61" s="377"/>
      <c r="BM61" s="377"/>
      <c r="BN61" s="377"/>
      <c r="BO61" s="376"/>
      <c r="BP61" s="376"/>
      <c r="BQ61" s="372">
        <v>55</v>
      </c>
      <c r="BR61" s="637"/>
      <c r="BS61" s="399"/>
      <c r="BT61" s="419"/>
      <c r="BU61" s="419"/>
      <c r="BV61" s="419"/>
      <c r="BW61" s="419"/>
      <c r="BX61" s="419"/>
      <c r="BY61" s="419"/>
      <c r="BZ61" s="419"/>
      <c r="CA61" s="419"/>
      <c r="CB61" s="419"/>
      <c r="CC61" s="419"/>
      <c r="CD61" s="419"/>
      <c r="CE61" s="419"/>
      <c r="CF61" s="419"/>
      <c r="CG61" s="431"/>
      <c r="CH61" s="443"/>
      <c r="CI61" s="455"/>
      <c r="CJ61" s="455"/>
      <c r="CK61" s="455"/>
      <c r="CL61" s="681"/>
      <c r="CM61" s="443"/>
      <c r="CN61" s="455"/>
      <c r="CO61" s="455"/>
      <c r="CP61" s="455"/>
      <c r="CQ61" s="681"/>
      <c r="CR61" s="443"/>
      <c r="CS61" s="455"/>
      <c r="CT61" s="455"/>
      <c r="CU61" s="455"/>
      <c r="CV61" s="681"/>
      <c r="CW61" s="443"/>
      <c r="CX61" s="455"/>
      <c r="CY61" s="455"/>
      <c r="CZ61" s="455"/>
      <c r="DA61" s="681"/>
      <c r="DB61" s="443"/>
      <c r="DC61" s="455"/>
      <c r="DD61" s="455"/>
      <c r="DE61" s="455"/>
      <c r="DF61" s="681"/>
      <c r="DG61" s="443"/>
      <c r="DH61" s="455"/>
      <c r="DI61" s="455"/>
      <c r="DJ61" s="455"/>
      <c r="DK61" s="681"/>
      <c r="DL61" s="443"/>
      <c r="DM61" s="455"/>
      <c r="DN61" s="455"/>
      <c r="DO61" s="455"/>
      <c r="DP61" s="681"/>
      <c r="DQ61" s="443"/>
      <c r="DR61" s="455"/>
      <c r="DS61" s="455"/>
      <c r="DT61" s="455"/>
      <c r="DU61" s="681"/>
      <c r="DV61" s="399"/>
      <c r="DW61" s="419"/>
      <c r="DX61" s="419"/>
      <c r="DY61" s="419"/>
      <c r="DZ61" s="717"/>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7"/>
      <c r="BA62" s="597"/>
      <c r="BB62" s="597"/>
      <c r="BC62" s="597"/>
      <c r="BD62" s="597"/>
      <c r="BE62" s="564"/>
      <c r="BF62" s="564"/>
      <c r="BG62" s="564"/>
      <c r="BH62" s="564"/>
      <c r="BI62" s="587"/>
      <c r="BJ62" s="621" t="s">
        <v>464</v>
      </c>
      <c r="BK62" s="593"/>
      <c r="BL62" s="593"/>
      <c r="BM62" s="593"/>
      <c r="BN62" s="605"/>
      <c r="BO62" s="376"/>
      <c r="BP62" s="376"/>
      <c r="BQ62" s="372">
        <v>56</v>
      </c>
      <c r="BR62" s="637"/>
      <c r="BS62" s="399"/>
      <c r="BT62" s="419"/>
      <c r="BU62" s="419"/>
      <c r="BV62" s="419"/>
      <c r="BW62" s="419"/>
      <c r="BX62" s="419"/>
      <c r="BY62" s="419"/>
      <c r="BZ62" s="419"/>
      <c r="CA62" s="419"/>
      <c r="CB62" s="419"/>
      <c r="CC62" s="419"/>
      <c r="CD62" s="419"/>
      <c r="CE62" s="419"/>
      <c r="CF62" s="419"/>
      <c r="CG62" s="431"/>
      <c r="CH62" s="443"/>
      <c r="CI62" s="455"/>
      <c r="CJ62" s="455"/>
      <c r="CK62" s="455"/>
      <c r="CL62" s="681"/>
      <c r="CM62" s="443"/>
      <c r="CN62" s="455"/>
      <c r="CO62" s="455"/>
      <c r="CP62" s="455"/>
      <c r="CQ62" s="681"/>
      <c r="CR62" s="443"/>
      <c r="CS62" s="455"/>
      <c r="CT62" s="455"/>
      <c r="CU62" s="455"/>
      <c r="CV62" s="681"/>
      <c r="CW62" s="443"/>
      <c r="CX62" s="455"/>
      <c r="CY62" s="455"/>
      <c r="CZ62" s="455"/>
      <c r="DA62" s="681"/>
      <c r="DB62" s="443"/>
      <c r="DC62" s="455"/>
      <c r="DD62" s="455"/>
      <c r="DE62" s="455"/>
      <c r="DF62" s="681"/>
      <c r="DG62" s="443"/>
      <c r="DH62" s="455"/>
      <c r="DI62" s="455"/>
      <c r="DJ62" s="455"/>
      <c r="DK62" s="681"/>
      <c r="DL62" s="443"/>
      <c r="DM62" s="455"/>
      <c r="DN62" s="455"/>
      <c r="DO62" s="455"/>
      <c r="DP62" s="681"/>
      <c r="DQ62" s="443"/>
      <c r="DR62" s="455"/>
      <c r="DS62" s="455"/>
      <c r="DT62" s="455"/>
      <c r="DU62" s="681"/>
      <c r="DV62" s="399"/>
      <c r="DW62" s="419"/>
      <c r="DX62" s="419"/>
      <c r="DY62" s="419"/>
      <c r="DZ62" s="717"/>
      <c r="EA62" s="364"/>
    </row>
    <row r="63" spans="1:131" ht="26.25" customHeight="1">
      <c r="A63" s="373" t="s">
        <v>252</v>
      </c>
      <c r="B63" s="400" t="s">
        <v>378</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1</v>
      </c>
      <c r="AG63" s="451"/>
      <c r="AH63" s="451"/>
      <c r="AI63" s="451"/>
      <c r="AJ63" s="525"/>
      <c r="AK63" s="533"/>
      <c r="AL63" s="454"/>
      <c r="AM63" s="454"/>
      <c r="AN63" s="454"/>
      <c r="AO63" s="454"/>
      <c r="AP63" s="451">
        <v>77</v>
      </c>
      <c r="AQ63" s="451"/>
      <c r="AR63" s="451"/>
      <c r="AS63" s="451"/>
      <c r="AT63" s="451"/>
      <c r="AU63" s="451"/>
      <c r="AV63" s="451"/>
      <c r="AW63" s="451"/>
      <c r="AX63" s="451"/>
      <c r="AY63" s="451"/>
      <c r="AZ63" s="598"/>
      <c r="BA63" s="598"/>
      <c r="BB63" s="598"/>
      <c r="BC63" s="598"/>
      <c r="BD63" s="598"/>
      <c r="BE63" s="566"/>
      <c r="BF63" s="566"/>
      <c r="BG63" s="566"/>
      <c r="BH63" s="566"/>
      <c r="BI63" s="589"/>
      <c r="BJ63" s="594" t="s">
        <v>204</v>
      </c>
      <c r="BK63" s="603"/>
      <c r="BL63" s="603"/>
      <c r="BM63" s="603"/>
      <c r="BN63" s="606"/>
      <c r="BO63" s="376"/>
      <c r="BP63" s="376"/>
      <c r="BQ63" s="372">
        <v>57</v>
      </c>
      <c r="BR63" s="637"/>
      <c r="BS63" s="399"/>
      <c r="BT63" s="419"/>
      <c r="BU63" s="419"/>
      <c r="BV63" s="419"/>
      <c r="BW63" s="419"/>
      <c r="BX63" s="419"/>
      <c r="BY63" s="419"/>
      <c r="BZ63" s="419"/>
      <c r="CA63" s="419"/>
      <c r="CB63" s="419"/>
      <c r="CC63" s="419"/>
      <c r="CD63" s="419"/>
      <c r="CE63" s="419"/>
      <c r="CF63" s="419"/>
      <c r="CG63" s="431"/>
      <c r="CH63" s="443"/>
      <c r="CI63" s="455"/>
      <c r="CJ63" s="455"/>
      <c r="CK63" s="455"/>
      <c r="CL63" s="681"/>
      <c r="CM63" s="443"/>
      <c r="CN63" s="455"/>
      <c r="CO63" s="455"/>
      <c r="CP63" s="455"/>
      <c r="CQ63" s="681"/>
      <c r="CR63" s="443"/>
      <c r="CS63" s="455"/>
      <c r="CT63" s="455"/>
      <c r="CU63" s="455"/>
      <c r="CV63" s="681"/>
      <c r="CW63" s="443"/>
      <c r="CX63" s="455"/>
      <c r="CY63" s="455"/>
      <c r="CZ63" s="455"/>
      <c r="DA63" s="681"/>
      <c r="DB63" s="443"/>
      <c r="DC63" s="455"/>
      <c r="DD63" s="455"/>
      <c r="DE63" s="455"/>
      <c r="DF63" s="681"/>
      <c r="DG63" s="443"/>
      <c r="DH63" s="455"/>
      <c r="DI63" s="455"/>
      <c r="DJ63" s="455"/>
      <c r="DK63" s="681"/>
      <c r="DL63" s="443"/>
      <c r="DM63" s="455"/>
      <c r="DN63" s="455"/>
      <c r="DO63" s="455"/>
      <c r="DP63" s="681"/>
      <c r="DQ63" s="443"/>
      <c r="DR63" s="455"/>
      <c r="DS63" s="455"/>
      <c r="DT63" s="455"/>
      <c r="DU63" s="681"/>
      <c r="DV63" s="399"/>
      <c r="DW63" s="419"/>
      <c r="DX63" s="419"/>
      <c r="DY63" s="419"/>
      <c r="DZ63" s="717"/>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7"/>
      <c r="BS64" s="399"/>
      <c r="BT64" s="419"/>
      <c r="BU64" s="419"/>
      <c r="BV64" s="419"/>
      <c r="BW64" s="419"/>
      <c r="BX64" s="419"/>
      <c r="BY64" s="419"/>
      <c r="BZ64" s="419"/>
      <c r="CA64" s="419"/>
      <c r="CB64" s="419"/>
      <c r="CC64" s="419"/>
      <c r="CD64" s="419"/>
      <c r="CE64" s="419"/>
      <c r="CF64" s="419"/>
      <c r="CG64" s="431"/>
      <c r="CH64" s="443"/>
      <c r="CI64" s="455"/>
      <c r="CJ64" s="455"/>
      <c r="CK64" s="455"/>
      <c r="CL64" s="681"/>
      <c r="CM64" s="443"/>
      <c r="CN64" s="455"/>
      <c r="CO64" s="455"/>
      <c r="CP64" s="455"/>
      <c r="CQ64" s="681"/>
      <c r="CR64" s="443"/>
      <c r="CS64" s="455"/>
      <c r="CT64" s="455"/>
      <c r="CU64" s="455"/>
      <c r="CV64" s="681"/>
      <c r="CW64" s="443"/>
      <c r="CX64" s="455"/>
      <c r="CY64" s="455"/>
      <c r="CZ64" s="455"/>
      <c r="DA64" s="681"/>
      <c r="DB64" s="443"/>
      <c r="DC64" s="455"/>
      <c r="DD64" s="455"/>
      <c r="DE64" s="455"/>
      <c r="DF64" s="681"/>
      <c r="DG64" s="443"/>
      <c r="DH64" s="455"/>
      <c r="DI64" s="455"/>
      <c r="DJ64" s="455"/>
      <c r="DK64" s="681"/>
      <c r="DL64" s="443"/>
      <c r="DM64" s="455"/>
      <c r="DN64" s="455"/>
      <c r="DO64" s="455"/>
      <c r="DP64" s="681"/>
      <c r="DQ64" s="443"/>
      <c r="DR64" s="455"/>
      <c r="DS64" s="455"/>
      <c r="DT64" s="455"/>
      <c r="DU64" s="681"/>
      <c r="DV64" s="399"/>
      <c r="DW64" s="419"/>
      <c r="DX64" s="419"/>
      <c r="DY64" s="419"/>
      <c r="DZ64" s="717"/>
      <c r="EA64" s="364"/>
    </row>
    <row r="65" spans="1:131" ht="26.25" customHeight="1">
      <c r="A65" s="377" t="s">
        <v>263</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7"/>
      <c r="BS65" s="399"/>
      <c r="BT65" s="419"/>
      <c r="BU65" s="419"/>
      <c r="BV65" s="419"/>
      <c r="BW65" s="419"/>
      <c r="BX65" s="419"/>
      <c r="BY65" s="419"/>
      <c r="BZ65" s="419"/>
      <c r="CA65" s="419"/>
      <c r="CB65" s="419"/>
      <c r="CC65" s="419"/>
      <c r="CD65" s="419"/>
      <c r="CE65" s="419"/>
      <c r="CF65" s="419"/>
      <c r="CG65" s="431"/>
      <c r="CH65" s="443"/>
      <c r="CI65" s="455"/>
      <c r="CJ65" s="455"/>
      <c r="CK65" s="455"/>
      <c r="CL65" s="681"/>
      <c r="CM65" s="443"/>
      <c r="CN65" s="455"/>
      <c r="CO65" s="455"/>
      <c r="CP65" s="455"/>
      <c r="CQ65" s="681"/>
      <c r="CR65" s="443"/>
      <c r="CS65" s="455"/>
      <c r="CT65" s="455"/>
      <c r="CU65" s="455"/>
      <c r="CV65" s="681"/>
      <c r="CW65" s="443"/>
      <c r="CX65" s="455"/>
      <c r="CY65" s="455"/>
      <c r="CZ65" s="455"/>
      <c r="DA65" s="681"/>
      <c r="DB65" s="443"/>
      <c r="DC65" s="455"/>
      <c r="DD65" s="455"/>
      <c r="DE65" s="455"/>
      <c r="DF65" s="681"/>
      <c r="DG65" s="443"/>
      <c r="DH65" s="455"/>
      <c r="DI65" s="455"/>
      <c r="DJ65" s="455"/>
      <c r="DK65" s="681"/>
      <c r="DL65" s="443"/>
      <c r="DM65" s="455"/>
      <c r="DN65" s="455"/>
      <c r="DO65" s="455"/>
      <c r="DP65" s="681"/>
      <c r="DQ65" s="443"/>
      <c r="DR65" s="455"/>
      <c r="DS65" s="455"/>
      <c r="DT65" s="455"/>
      <c r="DU65" s="681"/>
      <c r="DV65" s="399"/>
      <c r="DW65" s="419"/>
      <c r="DX65" s="419"/>
      <c r="DY65" s="419"/>
      <c r="DZ65" s="717"/>
      <c r="EA65" s="364"/>
    </row>
    <row r="66" spans="1:131" ht="26.25" customHeight="1">
      <c r="A66" s="369" t="s">
        <v>452</v>
      </c>
      <c r="B66" s="396"/>
      <c r="C66" s="396"/>
      <c r="D66" s="396"/>
      <c r="E66" s="396"/>
      <c r="F66" s="396"/>
      <c r="G66" s="396"/>
      <c r="H66" s="396"/>
      <c r="I66" s="396"/>
      <c r="J66" s="396"/>
      <c r="K66" s="396"/>
      <c r="L66" s="396"/>
      <c r="M66" s="396"/>
      <c r="N66" s="396"/>
      <c r="O66" s="396"/>
      <c r="P66" s="428"/>
      <c r="Q66" s="434" t="s">
        <v>459</v>
      </c>
      <c r="R66" s="446"/>
      <c r="S66" s="446"/>
      <c r="T66" s="446"/>
      <c r="U66" s="457"/>
      <c r="V66" s="434" t="s">
        <v>460</v>
      </c>
      <c r="W66" s="446"/>
      <c r="X66" s="446"/>
      <c r="Y66" s="446"/>
      <c r="Z66" s="457"/>
      <c r="AA66" s="434" t="s">
        <v>461</v>
      </c>
      <c r="AB66" s="446"/>
      <c r="AC66" s="446"/>
      <c r="AD66" s="446"/>
      <c r="AE66" s="457"/>
      <c r="AF66" s="511" t="s">
        <v>248</v>
      </c>
      <c r="AG66" s="519"/>
      <c r="AH66" s="519"/>
      <c r="AI66" s="519"/>
      <c r="AJ66" s="529"/>
      <c r="AK66" s="434" t="s">
        <v>389</v>
      </c>
      <c r="AL66" s="396"/>
      <c r="AM66" s="396"/>
      <c r="AN66" s="396"/>
      <c r="AO66" s="428"/>
      <c r="AP66" s="434" t="s">
        <v>363</v>
      </c>
      <c r="AQ66" s="446"/>
      <c r="AR66" s="446"/>
      <c r="AS66" s="446"/>
      <c r="AT66" s="457"/>
      <c r="AU66" s="434" t="s">
        <v>465</v>
      </c>
      <c r="AV66" s="446"/>
      <c r="AW66" s="446"/>
      <c r="AX66" s="446"/>
      <c r="AY66" s="457"/>
      <c r="AZ66" s="434" t="s">
        <v>447</v>
      </c>
      <c r="BA66" s="446"/>
      <c r="BB66" s="446"/>
      <c r="BC66" s="446"/>
      <c r="BD66" s="521"/>
      <c r="BE66" s="376"/>
      <c r="BF66" s="376"/>
      <c r="BG66" s="376"/>
      <c r="BH66" s="376"/>
      <c r="BI66" s="376"/>
      <c r="BJ66" s="376"/>
      <c r="BK66" s="376"/>
      <c r="BL66" s="376"/>
      <c r="BM66" s="376"/>
      <c r="BN66" s="376"/>
      <c r="BO66" s="376"/>
      <c r="BP66" s="376"/>
      <c r="BQ66" s="372">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4"/>
    </row>
    <row r="68" spans="1:131" ht="26.25" customHeight="1">
      <c r="A68" s="371">
        <v>1</v>
      </c>
      <c r="B68" s="398" t="s">
        <v>540</v>
      </c>
      <c r="C68" s="418"/>
      <c r="D68" s="418"/>
      <c r="E68" s="418"/>
      <c r="F68" s="418"/>
      <c r="G68" s="418"/>
      <c r="H68" s="418"/>
      <c r="I68" s="418"/>
      <c r="J68" s="418"/>
      <c r="K68" s="418"/>
      <c r="L68" s="418"/>
      <c r="M68" s="418"/>
      <c r="N68" s="418"/>
      <c r="O68" s="418"/>
      <c r="P68" s="430"/>
      <c r="Q68" s="436">
        <v>478</v>
      </c>
      <c r="R68" s="448"/>
      <c r="S68" s="448"/>
      <c r="T68" s="448"/>
      <c r="U68" s="448"/>
      <c r="V68" s="448">
        <v>471</v>
      </c>
      <c r="W68" s="448"/>
      <c r="X68" s="448"/>
      <c r="Y68" s="448"/>
      <c r="Z68" s="448"/>
      <c r="AA68" s="448">
        <v>7</v>
      </c>
      <c r="AB68" s="448"/>
      <c r="AC68" s="448"/>
      <c r="AD68" s="448"/>
      <c r="AE68" s="448"/>
      <c r="AF68" s="448">
        <v>7</v>
      </c>
      <c r="AG68" s="448"/>
      <c r="AH68" s="448"/>
      <c r="AI68" s="448"/>
      <c r="AJ68" s="448"/>
      <c r="AK68" s="448">
        <v>0</v>
      </c>
      <c r="AL68" s="448"/>
      <c r="AM68" s="448"/>
      <c r="AN68" s="448"/>
      <c r="AO68" s="448"/>
      <c r="AP68" s="448" t="s">
        <v>204</v>
      </c>
      <c r="AQ68" s="448"/>
      <c r="AR68" s="448"/>
      <c r="AS68" s="448"/>
      <c r="AT68" s="448"/>
      <c r="AU68" s="448" t="s">
        <v>204</v>
      </c>
      <c r="AV68" s="448"/>
      <c r="AW68" s="448"/>
      <c r="AX68" s="448"/>
      <c r="AY68" s="448"/>
      <c r="AZ68" s="563" t="s">
        <v>541</v>
      </c>
      <c r="BA68" s="563"/>
      <c r="BB68" s="563"/>
      <c r="BC68" s="563"/>
      <c r="BD68" s="586"/>
      <c r="BE68" s="376"/>
      <c r="BF68" s="376"/>
      <c r="BG68" s="376"/>
      <c r="BH68" s="376"/>
      <c r="BI68" s="376"/>
      <c r="BJ68" s="376"/>
      <c r="BK68" s="376"/>
      <c r="BL68" s="376"/>
      <c r="BM68" s="376"/>
      <c r="BN68" s="376"/>
      <c r="BO68" s="376"/>
      <c r="BP68" s="376"/>
      <c r="BQ68" s="372">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4"/>
    </row>
    <row r="69" spans="1:131" ht="26.25" customHeight="1">
      <c r="A69" s="372">
        <v>2</v>
      </c>
      <c r="B69" s="399" t="s">
        <v>542</v>
      </c>
      <c r="C69" s="419"/>
      <c r="D69" s="419"/>
      <c r="E69" s="419"/>
      <c r="F69" s="419"/>
      <c r="G69" s="419"/>
      <c r="H69" s="419"/>
      <c r="I69" s="419"/>
      <c r="J69" s="419"/>
      <c r="K69" s="419"/>
      <c r="L69" s="419"/>
      <c r="M69" s="419"/>
      <c r="N69" s="419"/>
      <c r="O69" s="419"/>
      <c r="P69" s="431"/>
      <c r="Q69" s="437">
        <v>16</v>
      </c>
      <c r="R69" s="449"/>
      <c r="S69" s="449"/>
      <c r="T69" s="449"/>
      <c r="U69" s="449"/>
      <c r="V69" s="449">
        <v>16</v>
      </c>
      <c r="W69" s="449"/>
      <c r="X69" s="449"/>
      <c r="Y69" s="449"/>
      <c r="Z69" s="449"/>
      <c r="AA69" s="449">
        <v>0</v>
      </c>
      <c r="AB69" s="449"/>
      <c r="AC69" s="449"/>
      <c r="AD69" s="449"/>
      <c r="AE69" s="449"/>
      <c r="AF69" s="449">
        <v>0</v>
      </c>
      <c r="AG69" s="449"/>
      <c r="AH69" s="449"/>
      <c r="AI69" s="449"/>
      <c r="AJ69" s="449"/>
      <c r="AK69" s="449">
        <v>0</v>
      </c>
      <c r="AL69" s="449"/>
      <c r="AM69" s="449"/>
      <c r="AN69" s="449"/>
      <c r="AO69" s="449"/>
      <c r="AP69" s="449" t="s">
        <v>204</v>
      </c>
      <c r="AQ69" s="449"/>
      <c r="AR69" s="449"/>
      <c r="AS69" s="449"/>
      <c r="AT69" s="449"/>
      <c r="AU69" s="449" t="s">
        <v>204</v>
      </c>
      <c r="AV69" s="449"/>
      <c r="AW69" s="449"/>
      <c r="AX69" s="449"/>
      <c r="AY69" s="449"/>
      <c r="AZ69" s="564" t="s">
        <v>541</v>
      </c>
      <c r="BA69" s="564"/>
      <c r="BB69" s="564"/>
      <c r="BC69" s="564"/>
      <c r="BD69" s="587"/>
      <c r="BE69" s="376"/>
      <c r="BF69" s="376"/>
      <c r="BG69" s="376"/>
      <c r="BH69" s="376"/>
      <c r="BI69" s="376"/>
      <c r="BJ69" s="376"/>
      <c r="BK69" s="376"/>
      <c r="BL69" s="376"/>
      <c r="BM69" s="376"/>
      <c r="BN69" s="376"/>
      <c r="BO69" s="376"/>
      <c r="BP69" s="376"/>
      <c r="BQ69" s="372">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4"/>
    </row>
    <row r="70" spans="1:131" ht="26.25" customHeight="1">
      <c r="A70" s="372">
        <v>3</v>
      </c>
      <c r="B70" s="399" t="s">
        <v>543</v>
      </c>
      <c r="C70" s="419"/>
      <c r="D70" s="419"/>
      <c r="E70" s="419"/>
      <c r="F70" s="419"/>
      <c r="G70" s="419"/>
      <c r="H70" s="419"/>
      <c r="I70" s="419"/>
      <c r="J70" s="419"/>
      <c r="K70" s="419"/>
      <c r="L70" s="419"/>
      <c r="M70" s="419"/>
      <c r="N70" s="419"/>
      <c r="O70" s="419"/>
      <c r="P70" s="431"/>
      <c r="Q70" s="437">
        <v>774</v>
      </c>
      <c r="R70" s="449"/>
      <c r="S70" s="449"/>
      <c r="T70" s="449"/>
      <c r="U70" s="449"/>
      <c r="V70" s="449">
        <v>738</v>
      </c>
      <c r="W70" s="449"/>
      <c r="X70" s="449"/>
      <c r="Y70" s="449"/>
      <c r="Z70" s="449"/>
      <c r="AA70" s="449">
        <v>36</v>
      </c>
      <c r="AB70" s="449"/>
      <c r="AC70" s="449"/>
      <c r="AD70" s="449"/>
      <c r="AE70" s="449"/>
      <c r="AF70" s="449">
        <v>36</v>
      </c>
      <c r="AG70" s="449"/>
      <c r="AH70" s="449"/>
      <c r="AI70" s="449"/>
      <c r="AJ70" s="449"/>
      <c r="AK70" s="449">
        <v>0</v>
      </c>
      <c r="AL70" s="449"/>
      <c r="AM70" s="449"/>
      <c r="AN70" s="449"/>
      <c r="AO70" s="449"/>
      <c r="AP70" s="449" t="s">
        <v>204</v>
      </c>
      <c r="AQ70" s="449"/>
      <c r="AR70" s="449"/>
      <c r="AS70" s="449"/>
      <c r="AT70" s="449"/>
      <c r="AU70" s="449" t="s">
        <v>204</v>
      </c>
      <c r="AV70" s="449"/>
      <c r="AW70" s="449"/>
      <c r="AX70" s="449"/>
      <c r="AY70" s="449"/>
      <c r="AZ70" s="564" t="s">
        <v>541</v>
      </c>
      <c r="BA70" s="564"/>
      <c r="BB70" s="564"/>
      <c r="BC70" s="564"/>
      <c r="BD70" s="587"/>
      <c r="BE70" s="376"/>
      <c r="BF70" s="376"/>
      <c r="BG70" s="376"/>
      <c r="BH70" s="376"/>
      <c r="BI70" s="376"/>
      <c r="BJ70" s="376"/>
      <c r="BK70" s="376"/>
      <c r="BL70" s="376"/>
      <c r="BM70" s="376"/>
      <c r="BN70" s="376"/>
      <c r="BO70" s="376"/>
      <c r="BP70" s="376"/>
      <c r="BQ70" s="372">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4"/>
    </row>
    <row r="71" spans="1:131" ht="26.25" customHeight="1">
      <c r="A71" s="372">
        <v>4</v>
      </c>
      <c r="B71" s="399" t="s">
        <v>544</v>
      </c>
      <c r="C71" s="419"/>
      <c r="D71" s="419"/>
      <c r="E71" s="419"/>
      <c r="F71" s="419"/>
      <c r="G71" s="419"/>
      <c r="H71" s="419"/>
      <c r="I71" s="419"/>
      <c r="J71" s="419"/>
      <c r="K71" s="419"/>
      <c r="L71" s="419"/>
      <c r="M71" s="419"/>
      <c r="N71" s="419"/>
      <c r="O71" s="419"/>
      <c r="P71" s="431"/>
      <c r="Q71" s="437">
        <v>1413</v>
      </c>
      <c r="R71" s="449"/>
      <c r="S71" s="449"/>
      <c r="T71" s="449"/>
      <c r="U71" s="449"/>
      <c r="V71" s="449">
        <v>1335</v>
      </c>
      <c r="W71" s="449"/>
      <c r="X71" s="449"/>
      <c r="Y71" s="449"/>
      <c r="Z71" s="449"/>
      <c r="AA71" s="449">
        <v>78</v>
      </c>
      <c r="AB71" s="449"/>
      <c r="AC71" s="449"/>
      <c r="AD71" s="449"/>
      <c r="AE71" s="449"/>
      <c r="AF71" s="449">
        <v>77</v>
      </c>
      <c r="AG71" s="449"/>
      <c r="AH71" s="449"/>
      <c r="AI71" s="449"/>
      <c r="AJ71" s="449"/>
      <c r="AK71" s="449">
        <v>0</v>
      </c>
      <c r="AL71" s="449"/>
      <c r="AM71" s="449"/>
      <c r="AN71" s="449"/>
      <c r="AO71" s="449"/>
      <c r="AP71" s="449">
        <v>16</v>
      </c>
      <c r="AQ71" s="449"/>
      <c r="AR71" s="449"/>
      <c r="AS71" s="449"/>
      <c r="AT71" s="449"/>
      <c r="AU71" s="449">
        <v>2</v>
      </c>
      <c r="AV71" s="449"/>
      <c r="AW71" s="449"/>
      <c r="AX71" s="449"/>
      <c r="AY71" s="449"/>
      <c r="AZ71" s="564" t="s">
        <v>541</v>
      </c>
      <c r="BA71" s="564"/>
      <c r="BB71" s="564"/>
      <c r="BC71" s="564"/>
      <c r="BD71" s="587"/>
      <c r="BE71" s="376"/>
      <c r="BF71" s="376"/>
      <c r="BG71" s="376"/>
      <c r="BH71" s="376"/>
      <c r="BI71" s="376"/>
      <c r="BJ71" s="376"/>
      <c r="BK71" s="376"/>
      <c r="BL71" s="376"/>
      <c r="BM71" s="376"/>
      <c r="BN71" s="376"/>
      <c r="BO71" s="376"/>
      <c r="BP71" s="376"/>
      <c r="BQ71" s="372">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4"/>
    </row>
    <row r="72" spans="1:131" ht="26.25" customHeight="1">
      <c r="A72" s="372">
        <v>5</v>
      </c>
      <c r="B72" s="399" t="s">
        <v>544</v>
      </c>
      <c r="C72" s="419"/>
      <c r="D72" s="419"/>
      <c r="E72" s="419"/>
      <c r="F72" s="419"/>
      <c r="G72" s="419"/>
      <c r="H72" s="419"/>
      <c r="I72" s="419"/>
      <c r="J72" s="419"/>
      <c r="K72" s="419"/>
      <c r="L72" s="419"/>
      <c r="M72" s="419"/>
      <c r="N72" s="419"/>
      <c r="O72" s="419"/>
      <c r="P72" s="431"/>
      <c r="Q72" s="437">
        <v>1722</v>
      </c>
      <c r="R72" s="449"/>
      <c r="S72" s="449"/>
      <c r="T72" s="449"/>
      <c r="U72" s="449"/>
      <c r="V72" s="449">
        <v>1690</v>
      </c>
      <c r="W72" s="449"/>
      <c r="X72" s="449"/>
      <c r="Y72" s="449"/>
      <c r="Z72" s="449"/>
      <c r="AA72" s="449">
        <v>32</v>
      </c>
      <c r="AB72" s="449"/>
      <c r="AC72" s="449"/>
      <c r="AD72" s="449"/>
      <c r="AE72" s="449"/>
      <c r="AF72" s="449">
        <v>32</v>
      </c>
      <c r="AG72" s="449"/>
      <c r="AH72" s="449"/>
      <c r="AI72" s="449"/>
      <c r="AJ72" s="449"/>
      <c r="AK72" s="449">
        <v>29</v>
      </c>
      <c r="AL72" s="449"/>
      <c r="AM72" s="449"/>
      <c r="AN72" s="449"/>
      <c r="AO72" s="449"/>
      <c r="AP72" s="449" t="s">
        <v>204</v>
      </c>
      <c r="AQ72" s="449"/>
      <c r="AR72" s="449"/>
      <c r="AS72" s="449"/>
      <c r="AT72" s="449"/>
      <c r="AU72" s="449" t="s">
        <v>204</v>
      </c>
      <c r="AV72" s="449"/>
      <c r="AW72" s="449"/>
      <c r="AX72" s="449"/>
      <c r="AY72" s="449"/>
      <c r="AZ72" s="564" t="s">
        <v>72</v>
      </c>
      <c r="BA72" s="564"/>
      <c r="BB72" s="564"/>
      <c r="BC72" s="564"/>
      <c r="BD72" s="587"/>
      <c r="BE72" s="376"/>
      <c r="BF72" s="376"/>
      <c r="BG72" s="376"/>
      <c r="BH72" s="376"/>
      <c r="BI72" s="376"/>
      <c r="BJ72" s="376"/>
      <c r="BK72" s="376"/>
      <c r="BL72" s="376"/>
      <c r="BM72" s="376"/>
      <c r="BN72" s="376"/>
      <c r="BO72" s="376"/>
      <c r="BP72" s="376"/>
      <c r="BQ72" s="372">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4"/>
    </row>
    <row r="73" spans="1:131" ht="26.25" customHeight="1">
      <c r="A73" s="372">
        <v>6</v>
      </c>
      <c r="B73" s="399" t="s">
        <v>545</v>
      </c>
      <c r="C73" s="419"/>
      <c r="D73" s="419"/>
      <c r="E73" s="419"/>
      <c r="F73" s="419"/>
      <c r="G73" s="419"/>
      <c r="H73" s="419"/>
      <c r="I73" s="419"/>
      <c r="J73" s="419"/>
      <c r="K73" s="419"/>
      <c r="L73" s="419"/>
      <c r="M73" s="419"/>
      <c r="N73" s="419"/>
      <c r="O73" s="419"/>
      <c r="P73" s="431"/>
      <c r="Q73" s="437">
        <v>131</v>
      </c>
      <c r="R73" s="449"/>
      <c r="S73" s="449"/>
      <c r="T73" s="449"/>
      <c r="U73" s="449"/>
      <c r="V73" s="449">
        <v>122</v>
      </c>
      <c r="W73" s="449"/>
      <c r="X73" s="449"/>
      <c r="Y73" s="449"/>
      <c r="Z73" s="449"/>
      <c r="AA73" s="449">
        <v>9</v>
      </c>
      <c r="AB73" s="449"/>
      <c r="AC73" s="449"/>
      <c r="AD73" s="449"/>
      <c r="AE73" s="449"/>
      <c r="AF73" s="449">
        <v>9</v>
      </c>
      <c r="AG73" s="449"/>
      <c r="AH73" s="449"/>
      <c r="AI73" s="449"/>
      <c r="AJ73" s="449"/>
      <c r="AK73" s="449">
        <v>0</v>
      </c>
      <c r="AL73" s="449"/>
      <c r="AM73" s="449"/>
      <c r="AN73" s="449"/>
      <c r="AO73" s="449"/>
      <c r="AP73" s="449" t="s">
        <v>204</v>
      </c>
      <c r="AQ73" s="449"/>
      <c r="AR73" s="449"/>
      <c r="AS73" s="449"/>
      <c r="AT73" s="449"/>
      <c r="AU73" s="449" t="s">
        <v>204</v>
      </c>
      <c r="AV73" s="449"/>
      <c r="AW73" s="449"/>
      <c r="AX73" s="449"/>
      <c r="AY73" s="449"/>
      <c r="AZ73" s="564" t="s">
        <v>541</v>
      </c>
      <c r="BA73" s="564"/>
      <c r="BB73" s="564"/>
      <c r="BC73" s="564"/>
      <c r="BD73" s="587"/>
      <c r="BE73" s="376"/>
      <c r="BF73" s="376"/>
      <c r="BG73" s="376"/>
      <c r="BH73" s="376"/>
      <c r="BI73" s="376"/>
      <c r="BJ73" s="376"/>
      <c r="BK73" s="376"/>
      <c r="BL73" s="376"/>
      <c r="BM73" s="376"/>
      <c r="BN73" s="376"/>
      <c r="BO73" s="376"/>
      <c r="BP73" s="376"/>
      <c r="BQ73" s="372">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4"/>
    </row>
    <row r="74" spans="1:131" ht="26.25" customHeight="1">
      <c r="A74" s="372">
        <v>7</v>
      </c>
      <c r="B74" s="399" t="s">
        <v>546</v>
      </c>
      <c r="C74" s="419"/>
      <c r="D74" s="419"/>
      <c r="E74" s="419"/>
      <c r="F74" s="419"/>
      <c r="G74" s="419"/>
      <c r="H74" s="419"/>
      <c r="I74" s="419"/>
      <c r="J74" s="419"/>
      <c r="K74" s="419"/>
      <c r="L74" s="419"/>
      <c r="M74" s="419"/>
      <c r="N74" s="419"/>
      <c r="O74" s="419"/>
      <c r="P74" s="431"/>
      <c r="Q74" s="437">
        <v>5084</v>
      </c>
      <c r="R74" s="449"/>
      <c r="S74" s="449"/>
      <c r="T74" s="449"/>
      <c r="U74" s="449"/>
      <c r="V74" s="449">
        <v>4696</v>
      </c>
      <c r="W74" s="449"/>
      <c r="X74" s="449"/>
      <c r="Y74" s="449"/>
      <c r="Z74" s="449"/>
      <c r="AA74" s="449">
        <v>388</v>
      </c>
      <c r="AB74" s="449"/>
      <c r="AC74" s="449"/>
      <c r="AD74" s="449"/>
      <c r="AE74" s="449"/>
      <c r="AF74" s="449">
        <v>388</v>
      </c>
      <c r="AG74" s="449"/>
      <c r="AH74" s="449"/>
      <c r="AI74" s="449"/>
      <c r="AJ74" s="449"/>
      <c r="AK74" s="449">
        <v>3</v>
      </c>
      <c r="AL74" s="449"/>
      <c r="AM74" s="449"/>
      <c r="AN74" s="449"/>
      <c r="AO74" s="449"/>
      <c r="AP74" s="449" t="s">
        <v>204</v>
      </c>
      <c r="AQ74" s="449"/>
      <c r="AR74" s="449"/>
      <c r="AS74" s="449"/>
      <c r="AT74" s="449"/>
      <c r="AU74" s="449" t="s">
        <v>204</v>
      </c>
      <c r="AV74" s="449"/>
      <c r="AW74" s="449"/>
      <c r="AX74" s="449"/>
      <c r="AY74" s="449"/>
      <c r="AZ74" s="564" t="s">
        <v>541</v>
      </c>
      <c r="BA74" s="564"/>
      <c r="BB74" s="564"/>
      <c r="BC74" s="564"/>
      <c r="BD74" s="587"/>
      <c r="BE74" s="376"/>
      <c r="BF74" s="376"/>
      <c r="BG74" s="376"/>
      <c r="BH74" s="376"/>
      <c r="BI74" s="376"/>
      <c r="BJ74" s="376"/>
      <c r="BK74" s="376"/>
      <c r="BL74" s="376"/>
      <c r="BM74" s="376"/>
      <c r="BN74" s="376"/>
      <c r="BO74" s="376"/>
      <c r="BP74" s="376"/>
      <c r="BQ74" s="372">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4"/>
    </row>
    <row r="75" spans="1:131" ht="26.25" customHeight="1">
      <c r="A75" s="372">
        <v>8</v>
      </c>
      <c r="B75" s="399" t="s">
        <v>546</v>
      </c>
      <c r="C75" s="419"/>
      <c r="D75" s="419"/>
      <c r="E75" s="419"/>
      <c r="F75" s="419"/>
      <c r="G75" s="419"/>
      <c r="H75" s="419"/>
      <c r="I75" s="419"/>
      <c r="J75" s="419"/>
      <c r="K75" s="419"/>
      <c r="L75" s="419"/>
      <c r="M75" s="419"/>
      <c r="N75" s="419"/>
      <c r="O75" s="419"/>
      <c r="P75" s="431"/>
      <c r="Q75" s="443">
        <v>7</v>
      </c>
      <c r="R75" s="455"/>
      <c r="S75" s="455"/>
      <c r="T75" s="455"/>
      <c r="U75" s="459"/>
      <c r="V75" s="460">
        <v>7</v>
      </c>
      <c r="W75" s="455"/>
      <c r="X75" s="455"/>
      <c r="Y75" s="455"/>
      <c r="Z75" s="459"/>
      <c r="AA75" s="460">
        <v>0</v>
      </c>
      <c r="AB75" s="455"/>
      <c r="AC75" s="455"/>
      <c r="AD75" s="455"/>
      <c r="AE75" s="459"/>
      <c r="AF75" s="460">
        <v>0</v>
      </c>
      <c r="AG75" s="455"/>
      <c r="AH75" s="455"/>
      <c r="AI75" s="455"/>
      <c r="AJ75" s="459"/>
      <c r="AK75" s="460">
        <v>0</v>
      </c>
      <c r="AL75" s="455"/>
      <c r="AM75" s="455"/>
      <c r="AN75" s="455"/>
      <c r="AO75" s="459"/>
      <c r="AP75" s="460" t="s">
        <v>204</v>
      </c>
      <c r="AQ75" s="455"/>
      <c r="AR75" s="455"/>
      <c r="AS75" s="455"/>
      <c r="AT75" s="459"/>
      <c r="AU75" s="460" t="s">
        <v>204</v>
      </c>
      <c r="AV75" s="455"/>
      <c r="AW75" s="455"/>
      <c r="AX75" s="455"/>
      <c r="AY75" s="459"/>
      <c r="AZ75" s="564" t="s">
        <v>153</v>
      </c>
      <c r="BA75" s="564"/>
      <c r="BB75" s="564"/>
      <c r="BC75" s="564"/>
      <c r="BD75" s="587"/>
      <c r="BE75" s="376"/>
      <c r="BF75" s="376"/>
      <c r="BG75" s="376"/>
      <c r="BH75" s="376"/>
      <c r="BI75" s="376"/>
      <c r="BJ75" s="376"/>
      <c r="BK75" s="376"/>
      <c r="BL75" s="376"/>
      <c r="BM75" s="376"/>
      <c r="BN75" s="376"/>
      <c r="BO75" s="376"/>
      <c r="BP75" s="376"/>
      <c r="BQ75" s="372">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4"/>
    </row>
    <row r="76" spans="1:131" ht="26.25" customHeight="1">
      <c r="A76" s="372">
        <v>9</v>
      </c>
      <c r="B76" s="399" t="s">
        <v>547</v>
      </c>
      <c r="C76" s="419"/>
      <c r="D76" s="419"/>
      <c r="E76" s="419"/>
      <c r="F76" s="419"/>
      <c r="G76" s="419"/>
      <c r="H76" s="419"/>
      <c r="I76" s="419"/>
      <c r="J76" s="419"/>
      <c r="K76" s="419"/>
      <c r="L76" s="419"/>
      <c r="M76" s="419"/>
      <c r="N76" s="419"/>
      <c r="O76" s="419"/>
      <c r="P76" s="431"/>
      <c r="Q76" s="443">
        <v>61</v>
      </c>
      <c r="R76" s="455"/>
      <c r="S76" s="455"/>
      <c r="T76" s="455"/>
      <c r="U76" s="459"/>
      <c r="V76" s="460">
        <v>51</v>
      </c>
      <c r="W76" s="455"/>
      <c r="X76" s="455"/>
      <c r="Y76" s="455"/>
      <c r="Z76" s="459"/>
      <c r="AA76" s="460">
        <v>10</v>
      </c>
      <c r="AB76" s="455"/>
      <c r="AC76" s="455"/>
      <c r="AD76" s="455"/>
      <c r="AE76" s="459"/>
      <c r="AF76" s="460">
        <v>10</v>
      </c>
      <c r="AG76" s="455"/>
      <c r="AH76" s="455"/>
      <c r="AI76" s="455"/>
      <c r="AJ76" s="459"/>
      <c r="AK76" s="460">
        <v>0</v>
      </c>
      <c r="AL76" s="455"/>
      <c r="AM76" s="455"/>
      <c r="AN76" s="455"/>
      <c r="AO76" s="459"/>
      <c r="AP76" s="460" t="s">
        <v>204</v>
      </c>
      <c r="AQ76" s="455"/>
      <c r="AR76" s="455"/>
      <c r="AS76" s="455"/>
      <c r="AT76" s="459"/>
      <c r="AU76" s="460" t="s">
        <v>204</v>
      </c>
      <c r="AV76" s="455"/>
      <c r="AW76" s="455"/>
      <c r="AX76" s="455"/>
      <c r="AY76" s="459"/>
      <c r="AZ76" s="564" t="s">
        <v>541</v>
      </c>
      <c r="BA76" s="564"/>
      <c r="BB76" s="564"/>
      <c r="BC76" s="564"/>
      <c r="BD76" s="587"/>
      <c r="BE76" s="376"/>
      <c r="BF76" s="376"/>
      <c r="BG76" s="376"/>
      <c r="BH76" s="376"/>
      <c r="BI76" s="376"/>
      <c r="BJ76" s="376"/>
      <c r="BK76" s="376"/>
      <c r="BL76" s="376"/>
      <c r="BM76" s="376"/>
      <c r="BN76" s="376"/>
      <c r="BO76" s="376"/>
      <c r="BP76" s="376"/>
      <c r="BQ76" s="372">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4"/>
    </row>
    <row r="77" spans="1:131" ht="26.25" customHeight="1">
      <c r="A77" s="372">
        <v>10</v>
      </c>
      <c r="B77" s="399" t="s">
        <v>547</v>
      </c>
      <c r="C77" s="419"/>
      <c r="D77" s="419"/>
      <c r="E77" s="419"/>
      <c r="F77" s="419"/>
      <c r="G77" s="419"/>
      <c r="H77" s="419"/>
      <c r="I77" s="419"/>
      <c r="J77" s="419"/>
      <c r="K77" s="419"/>
      <c r="L77" s="419"/>
      <c r="M77" s="419"/>
      <c r="N77" s="419"/>
      <c r="O77" s="419"/>
      <c r="P77" s="431"/>
      <c r="Q77" s="443">
        <v>147690</v>
      </c>
      <c r="R77" s="455"/>
      <c r="S77" s="455"/>
      <c r="T77" s="455"/>
      <c r="U77" s="459"/>
      <c r="V77" s="460">
        <v>143296</v>
      </c>
      <c r="W77" s="455"/>
      <c r="X77" s="455"/>
      <c r="Y77" s="455"/>
      <c r="Z77" s="459"/>
      <c r="AA77" s="460">
        <v>4394</v>
      </c>
      <c r="AB77" s="455"/>
      <c r="AC77" s="455"/>
      <c r="AD77" s="455"/>
      <c r="AE77" s="459"/>
      <c r="AF77" s="460">
        <v>4394</v>
      </c>
      <c r="AG77" s="455"/>
      <c r="AH77" s="455"/>
      <c r="AI77" s="455"/>
      <c r="AJ77" s="459"/>
      <c r="AK77" s="460">
        <v>0</v>
      </c>
      <c r="AL77" s="455"/>
      <c r="AM77" s="455"/>
      <c r="AN77" s="455"/>
      <c r="AO77" s="459"/>
      <c r="AP77" s="460" t="s">
        <v>204</v>
      </c>
      <c r="AQ77" s="455"/>
      <c r="AR77" s="455"/>
      <c r="AS77" s="455"/>
      <c r="AT77" s="459"/>
      <c r="AU77" s="460" t="s">
        <v>204</v>
      </c>
      <c r="AV77" s="455"/>
      <c r="AW77" s="455"/>
      <c r="AX77" s="455"/>
      <c r="AY77" s="459"/>
      <c r="AZ77" s="564" t="s">
        <v>467</v>
      </c>
      <c r="BA77" s="564"/>
      <c r="BB77" s="564"/>
      <c r="BC77" s="564"/>
      <c r="BD77" s="587"/>
      <c r="BE77" s="376"/>
      <c r="BF77" s="376"/>
      <c r="BG77" s="376"/>
      <c r="BH77" s="376"/>
      <c r="BI77" s="376"/>
      <c r="BJ77" s="376"/>
      <c r="BK77" s="376"/>
      <c r="BL77" s="376"/>
      <c r="BM77" s="376"/>
      <c r="BN77" s="376"/>
      <c r="BO77" s="376"/>
      <c r="BP77" s="376"/>
      <c r="BQ77" s="372">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4"/>
    </row>
    <row r="78" spans="1:131" ht="26.25" customHeight="1">
      <c r="A78" s="372">
        <v>11</v>
      </c>
      <c r="B78" s="399"/>
      <c r="C78" s="419"/>
      <c r="D78" s="419"/>
      <c r="E78" s="419"/>
      <c r="F78" s="419"/>
      <c r="G78" s="419"/>
      <c r="H78" s="419"/>
      <c r="I78" s="419"/>
      <c r="J78" s="419"/>
      <c r="K78" s="419"/>
      <c r="L78" s="419"/>
      <c r="M78" s="419"/>
      <c r="N78" s="419"/>
      <c r="O78" s="419"/>
      <c r="P78" s="431"/>
      <c r="Q78" s="437"/>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564"/>
      <c r="BA78" s="564"/>
      <c r="BB78" s="564"/>
      <c r="BC78" s="564"/>
      <c r="BD78" s="587"/>
      <c r="BE78" s="376"/>
      <c r="BF78" s="376"/>
      <c r="BG78" s="376"/>
      <c r="BH78" s="376"/>
      <c r="BI78" s="376"/>
      <c r="BJ78" s="364"/>
      <c r="BK78" s="364"/>
      <c r="BL78" s="364"/>
      <c r="BM78" s="364"/>
      <c r="BN78" s="364"/>
      <c r="BO78" s="376"/>
      <c r="BP78" s="376"/>
      <c r="BQ78" s="372">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4"/>
    </row>
    <row r="79" spans="1:131" ht="26.25" customHeight="1">
      <c r="A79" s="372">
        <v>12</v>
      </c>
      <c r="B79" s="399"/>
      <c r="C79" s="419"/>
      <c r="D79" s="419"/>
      <c r="E79" s="419"/>
      <c r="F79" s="419"/>
      <c r="G79" s="419"/>
      <c r="H79" s="419"/>
      <c r="I79" s="419"/>
      <c r="J79" s="419"/>
      <c r="K79" s="419"/>
      <c r="L79" s="419"/>
      <c r="M79" s="419"/>
      <c r="N79" s="419"/>
      <c r="O79" s="419"/>
      <c r="P79" s="431"/>
      <c r="Q79" s="437"/>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564"/>
      <c r="BA79" s="564"/>
      <c r="BB79" s="564"/>
      <c r="BC79" s="564"/>
      <c r="BD79" s="587"/>
      <c r="BE79" s="376"/>
      <c r="BF79" s="376"/>
      <c r="BG79" s="376"/>
      <c r="BH79" s="376"/>
      <c r="BI79" s="376"/>
      <c r="BJ79" s="364"/>
      <c r="BK79" s="364"/>
      <c r="BL79" s="364"/>
      <c r="BM79" s="364"/>
      <c r="BN79" s="364"/>
      <c r="BO79" s="376"/>
      <c r="BP79" s="376"/>
      <c r="BQ79" s="372">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4"/>
    </row>
    <row r="80" spans="1:131" ht="26.25" customHeight="1">
      <c r="A80" s="372">
        <v>13</v>
      </c>
      <c r="B80" s="399"/>
      <c r="C80" s="419"/>
      <c r="D80" s="419"/>
      <c r="E80" s="419"/>
      <c r="F80" s="419"/>
      <c r="G80" s="419"/>
      <c r="H80" s="419"/>
      <c r="I80" s="419"/>
      <c r="J80" s="419"/>
      <c r="K80" s="419"/>
      <c r="L80" s="419"/>
      <c r="M80" s="419"/>
      <c r="N80" s="419"/>
      <c r="O80" s="419"/>
      <c r="P80" s="431"/>
      <c r="Q80" s="437"/>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564"/>
      <c r="BA80" s="564"/>
      <c r="BB80" s="564"/>
      <c r="BC80" s="564"/>
      <c r="BD80" s="587"/>
      <c r="BE80" s="376"/>
      <c r="BF80" s="376"/>
      <c r="BG80" s="376"/>
      <c r="BH80" s="376"/>
      <c r="BI80" s="376"/>
      <c r="BJ80" s="376"/>
      <c r="BK80" s="376"/>
      <c r="BL80" s="376"/>
      <c r="BM80" s="376"/>
      <c r="BN80" s="376"/>
      <c r="BO80" s="376"/>
      <c r="BP80" s="376"/>
      <c r="BQ80" s="372">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4"/>
    </row>
    <row r="81" spans="1:131" ht="26.25" customHeight="1">
      <c r="A81" s="372">
        <v>14</v>
      </c>
      <c r="B81" s="399"/>
      <c r="C81" s="419"/>
      <c r="D81" s="419"/>
      <c r="E81" s="419"/>
      <c r="F81" s="419"/>
      <c r="G81" s="419"/>
      <c r="H81" s="419"/>
      <c r="I81" s="419"/>
      <c r="J81" s="419"/>
      <c r="K81" s="419"/>
      <c r="L81" s="419"/>
      <c r="M81" s="419"/>
      <c r="N81" s="419"/>
      <c r="O81" s="419"/>
      <c r="P81" s="431"/>
      <c r="Q81" s="437"/>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564"/>
      <c r="BA81" s="564"/>
      <c r="BB81" s="564"/>
      <c r="BC81" s="564"/>
      <c r="BD81" s="587"/>
      <c r="BE81" s="376"/>
      <c r="BF81" s="376"/>
      <c r="BG81" s="376"/>
      <c r="BH81" s="376"/>
      <c r="BI81" s="376"/>
      <c r="BJ81" s="376"/>
      <c r="BK81" s="376"/>
      <c r="BL81" s="376"/>
      <c r="BM81" s="376"/>
      <c r="BN81" s="376"/>
      <c r="BO81" s="376"/>
      <c r="BP81" s="376"/>
      <c r="BQ81" s="372">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4"/>
    </row>
    <row r="82" spans="1:131" ht="26.25" customHeight="1">
      <c r="A82" s="372">
        <v>15</v>
      </c>
      <c r="B82" s="399"/>
      <c r="C82" s="419"/>
      <c r="D82" s="419"/>
      <c r="E82" s="419"/>
      <c r="F82" s="419"/>
      <c r="G82" s="419"/>
      <c r="H82" s="419"/>
      <c r="I82" s="419"/>
      <c r="J82" s="419"/>
      <c r="K82" s="419"/>
      <c r="L82" s="419"/>
      <c r="M82" s="419"/>
      <c r="N82" s="419"/>
      <c r="O82" s="419"/>
      <c r="P82" s="431"/>
      <c r="Q82" s="437"/>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564"/>
      <c r="BA82" s="564"/>
      <c r="BB82" s="564"/>
      <c r="BC82" s="564"/>
      <c r="BD82" s="587"/>
      <c r="BE82" s="376"/>
      <c r="BF82" s="376"/>
      <c r="BG82" s="376"/>
      <c r="BH82" s="376"/>
      <c r="BI82" s="376"/>
      <c r="BJ82" s="376"/>
      <c r="BK82" s="376"/>
      <c r="BL82" s="376"/>
      <c r="BM82" s="376"/>
      <c r="BN82" s="376"/>
      <c r="BO82" s="376"/>
      <c r="BP82" s="376"/>
      <c r="BQ82" s="372">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7"/>
      <c r="BE83" s="376"/>
      <c r="BF83" s="376"/>
      <c r="BG83" s="376"/>
      <c r="BH83" s="376"/>
      <c r="BI83" s="376"/>
      <c r="BJ83" s="376"/>
      <c r="BK83" s="376"/>
      <c r="BL83" s="376"/>
      <c r="BM83" s="376"/>
      <c r="BN83" s="376"/>
      <c r="BO83" s="376"/>
      <c r="BP83" s="376"/>
      <c r="BQ83" s="372">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7"/>
      <c r="BE84" s="376"/>
      <c r="BF84" s="376"/>
      <c r="BG84" s="376"/>
      <c r="BH84" s="376"/>
      <c r="BI84" s="376"/>
      <c r="BJ84" s="376"/>
      <c r="BK84" s="376"/>
      <c r="BL84" s="376"/>
      <c r="BM84" s="376"/>
      <c r="BN84" s="376"/>
      <c r="BO84" s="376"/>
      <c r="BP84" s="376"/>
      <c r="BQ84" s="372">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7"/>
      <c r="BE85" s="376"/>
      <c r="BF85" s="376"/>
      <c r="BG85" s="376"/>
      <c r="BH85" s="376"/>
      <c r="BI85" s="376"/>
      <c r="BJ85" s="376"/>
      <c r="BK85" s="376"/>
      <c r="BL85" s="376"/>
      <c r="BM85" s="376"/>
      <c r="BN85" s="376"/>
      <c r="BO85" s="376"/>
      <c r="BP85" s="376"/>
      <c r="BQ85" s="372">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7"/>
      <c r="BE86" s="376"/>
      <c r="BF86" s="376"/>
      <c r="BG86" s="376"/>
      <c r="BH86" s="376"/>
      <c r="BI86" s="376"/>
      <c r="BJ86" s="376"/>
      <c r="BK86" s="376"/>
      <c r="BL86" s="376"/>
      <c r="BM86" s="376"/>
      <c r="BN86" s="376"/>
      <c r="BO86" s="376"/>
      <c r="BP86" s="376"/>
      <c r="BQ86" s="372">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599"/>
      <c r="BA87" s="599"/>
      <c r="BB87" s="599"/>
      <c r="BC87" s="599"/>
      <c r="BD87" s="607"/>
      <c r="BE87" s="376"/>
      <c r="BF87" s="376"/>
      <c r="BG87" s="376"/>
      <c r="BH87" s="376"/>
      <c r="BI87" s="376"/>
      <c r="BJ87" s="376"/>
      <c r="BK87" s="376"/>
      <c r="BL87" s="376"/>
      <c r="BM87" s="376"/>
      <c r="BN87" s="376"/>
      <c r="BO87" s="376"/>
      <c r="BP87" s="376"/>
      <c r="BQ87" s="372">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4"/>
    </row>
    <row r="88" spans="1:131" ht="26.25" customHeight="1">
      <c r="A88" s="373" t="s">
        <v>252</v>
      </c>
      <c r="B88" s="400" t="s">
        <v>187</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v>4953</v>
      </c>
      <c r="AG88" s="451"/>
      <c r="AH88" s="451"/>
      <c r="AI88" s="451"/>
      <c r="AJ88" s="451"/>
      <c r="AK88" s="454"/>
      <c r="AL88" s="454"/>
      <c r="AM88" s="454"/>
      <c r="AN88" s="454"/>
      <c r="AO88" s="454"/>
      <c r="AP88" s="451">
        <v>16</v>
      </c>
      <c r="AQ88" s="451"/>
      <c r="AR88" s="451"/>
      <c r="AS88" s="451"/>
      <c r="AT88" s="451"/>
      <c r="AU88" s="451">
        <v>2</v>
      </c>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0"/>
      <c r="BA89" s="600"/>
      <c r="BB89" s="600"/>
      <c r="BC89" s="600"/>
      <c r="BD89" s="600"/>
      <c r="BE89" s="376"/>
      <c r="BF89" s="376"/>
      <c r="BG89" s="376"/>
      <c r="BH89" s="376"/>
      <c r="BI89" s="376"/>
      <c r="BJ89" s="376"/>
      <c r="BK89" s="376"/>
      <c r="BL89" s="376"/>
      <c r="BM89" s="376"/>
      <c r="BN89" s="376"/>
      <c r="BO89" s="376"/>
      <c r="BP89" s="376"/>
      <c r="BQ89" s="372">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0"/>
      <c r="BA90" s="600"/>
      <c r="BB90" s="600"/>
      <c r="BC90" s="600"/>
      <c r="BD90" s="600"/>
      <c r="BE90" s="376"/>
      <c r="BF90" s="376"/>
      <c r="BG90" s="376"/>
      <c r="BH90" s="376"/>
      <c r="BI90" s="376"/>
      <c r="BJ90" s="376"/>
      <c r="BK90" s="376"/>
      <c r="BL90" s="376"/>
      <c r="BM90" s="376"/>
      <c r="BN90" s="376"/>
      <c r="BO90" s="376"/>
      <c r="BP90" s="376"/>
      <c r="BQ90" s="372">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0"/>
      <c r="BA91" s="600"/>
      <c r="BB91" s="600"/>
      <c r="BC91" s="600"/>
      <c r="BD91" s="600"/>
      <c r="BE91" s="376"/>
      <c r="BF91" s="376"/>
      <c r="BG91" s="376"/>
      <c r="BH91" s="376"/>
      <c r="BI91" s="376"/>
      <c r="BJ91" s="376"/>
      <c r="BK91" s="376"/>
      <c r="BL91" s="376"/>
      <c r="BM91" s="376"/>
      <c r="BN91" s="376"/>
      <c r="BO91" s="376"/>
      <c r="BP91" s="376"/>
      <c r="BQ91" s="372">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0"/>
      <c r="BA92" s="600"/>
      <c r="BB92" s="600"/>
      <c r="BC92" s="600"/>
      <c r="BD92" s="600"/>
      <c r="BE92" s="376"/>
      <c r="BF92" s="376"/>
      <c r="BG92" s="376"/>
      <c r="BH92" s="376"/>
      <c r="BI92" s="376"/>
      <c r="BJ92" s="376"/>
      <c r="BK92" s="376"/>
      <c r="BL92" s="376"/>
      <c r="BM92" s="376"/>
      <c r="BN92" s="376"/>
      <c r="BO92" s="376"/>
      <c r="BP92" s="376"/>
      <c r="BQ92" s="372">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0"/>
      <c r="BA93" s="600"/>
      <c r="BB93" s="600"/>
      <c r="BC93" s="600"/>
      <c r="BD93" s="600"/>
      <c r="BE93" s="376"/>
      <c r="BF93" s="376"/>
      <c r="BG93" s="376"/>
      <c r="BH93" s="376"/>
      <c r="BI93" s="376"/>
      <c r="BJ93" s="376"/>
      <c r="BK93" s="376"/>
      <c r="BL93" s="376"/>
      <c r="BM93" s="376"/>
      <c r="BN93" s="376"/>
      <c r="BO93" s="376"/>
      <c r="BP93" s="376"/>
      <c r="BQ93" s="372">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0"/>
      <c r="BA94" s="600"/>
      <c r="BB94" s="600"/>
      <c r="BC94" s="600"/>
      <c r="BD94" s="600"/>
      <c r="BE94" s="376"/>
      <c r="BF94" s="376"/>
      <c r="BG94" s="376"/>
      <c r="BH94" s="376"/>
      <c r="BI94" s="376"/>
      <c r="BJ94" s="376"/>
      <c r="BK94" s="376"/>
      <c r="BL94" s="376"/>
      <c r="BM94" s="376"/>
      <c r="BN94" s="376"/>
      <c r="BO94" s="376"/>
      <c r="BP94" s="376"/>
      <c r="BQ94" s="372">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0"/>
      <c r="BA95" s="600"/>
      <c r="BB95" s="600"/>
      <c r="BC95" s="600"/>
      <c r="BD95" s="600"/>
      <c r="BE95" s="376"/>
      <c r="BF95" s="376"/>
      <c r="BG95" s="376"/>
      <c r="BH95" s="376"/>
      <c r="BI95" s="376"/>
      <c r="BJ95" s="376"/>
      <c r="BK95" s="376"/>
      <c r="BL95" s="376"/>
      <c r="BM95" s="376"/>
      <c r="BN95" s="376"/>
      <c r="BO95" s="376"/>
      <c r="BP95" s="376"/>
      <c r="BQ95" s="372">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0"/>
      <c r="BA96" s="600"/>
      <c r="BB96" s="600"/>
      <c r="BC96" s="600"/>
      <c r="BD96" s="600"/>
      <c r="BE96" s="376"/>
      <c r="BF96" s="376"/>
      <c r="BG96" s="376"/>
      <c r="BH96" s="376"/>
      <c r="BI96" s="376"/>
      <c r="BJ96" s="376"/>
      <c r="BK96" s="376"/>
      <c r="BL96" s="376"/>
      <c r="BM96" s="376"/>
      <c r="BN96" s="376"/>
      <c r="BO96" s="376"/>
      <c r="BP96" s="376"/>
      <c r="BQ96" s="372">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0"/>
      <c r="BA97" s="600"/>
      <c r="BB97" s="600"/>
      <c r="BC97" s="600"/>
      <c r="BD97" s="600"/>
      <c r="BE97" s="376"/>
      <c r="BF97" s="376"/>
      <c r="BG97" s="376"/>
      <c r="BH97" s="376"/>
      <c r="BI97" s="376"/>
      <c r="BJ97" s="376"/>
      <c r="BK97" s="376"/>
      <c r="BL97" s="376"/>
      <c r="BM97" s="376"/>
      <c r="BN97" s="376"/>
      <c r="BO97" s="376"/>
      <c r="BP97" s="376"/>
      <c r="BQ97" s="372">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0"/>
      <c r="BA98" s="600"/>
      <c r="BB98" s="600"/>
      <c r="BC98" s="600"/>
      <c r="BD98" s="600"/>
      <c r="BE98" s="376"/>
      <c r="BF98" s="376"/>
      <c r="BG98" s="376"/>
      <c r="BH98" s="376"/>
      <c r="BI98" s="376"/>
      <c r="BJ98" s="376"/>
      <c r="BK98" s="376"/>
      <c r="BL98" s="376"/>
      <c r="BM98" s="376"/>
      <c r="BN98" s="376"/>
      <c r="BO98" s="376"/>
      <c r="BP98" s="376"/>
      <c r="BQ98" s="372">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0"/>
      <c r="BA99" s="600"/>
      <c r="BB99" s="600"/>
      <c r="BC99" s="600"/>
      <c r="BD99" s="600"/>
      <c r="BE99" s="376"/>
      <c r="BF99" s="376"/>
      <c r="BG99" s="376"/>
      <c r="BH99" s="376"/>
      <c r="BI99" s="376"/>
      <c r="BJ99" s="376"/>
      <c r="BK99" s="376"/>
      <c r="BL99" s="376"/>
      <c r="BM99" s="376"/>
      <c r="BN99" s="376"/>
      <c r="BO99" s="376"/>
      <c r="BP99" s="376"/>
      <c r="BQ99" s="372">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0"/>
      <c r="BA100" s="600"/>
      <c r="BB100" s="600"/>
      <c r="BC100" s="600"/>
      <c r="BD100" s="600"/>
      <c r="BE100" s="376"/>
      <c r="BF100" s="376"/>
      <c r="BG100" s="376"/>
      <c r="BH100" s="376"/>
      <c r="BI100" s="376"/>
      <c r="BJ100" s="376"/>
      <c r="BK100" s="376"/>
      <c r="BL100" s="376"/>
      <c r="BM100" s="376"/>
      <c r="BN100" s="376"/>
      <c r="BO100" s="376"/>
      <c r="BP100" s="376"/>
      <c r="BQ100" s="372">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0"/>
      <c r="BA101" s="600"/>
      <c r="BB101" s="600"/>
      <c r="BC101" s="600"/>
      <c r="BD101" s="600"/>
      <c r="BE101" s="376"/>
      <c r="BF101" s="376"/>
      <c r="BG101" s="376"/>
      <c r="BH101" s="376"/>
      <c r="BI101" s="376"/>
      <c r="BJ101" s="376"/>
      <c r="BK101" s="376"/>
      <c r="BL101" s="376"/>
      <c r="BM101" s="376"/>
      <c r="BN101" s="376"/>
      <c r="BO101" s="376"/>
      <c r="BP101" s="376"/>
      <c r="BQ101" s="372">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0"/>
      <c r="BA102" s="600"/>
      <c r="BB102" s="600"/>
      <c r="BC102" s="600"/>
      <c r="BD102" s="600"/>
      <c r="BE102" s="376"/>
      <c r="BF102" s="376"/>
      <c r="BG102" s="376"/>
      <c r="BH102" s="376"/>
      <c r="BI102" s="376"/>
      <c r="BJ102" s="376"/>
      <c r="BK102" s="376"/>
      <c r="BL102" s="376"/>
      <c r="BM102" s="376"/>
      <c r="BN102" s="376"/>
      <c r="BO102" s="376"/>
      <c r="BP102" s="376"/>
      <c r="BQ102" s="373" t="s">
        <v>252</v>
      </c>
      <c r="BR102" s="400" t="s">
        <v>454</v>
      </c>
      <c r="BS102" s="420"/>
      <c r="BT102" s="420"/>
      <c r="BU102" s="420"/>
      <c r="BV102" s="420"/>
      <c r="BW102" s="420"/>
      <c r="BX102" s="420"/>
      <c r="BY102" s="420"/>
      <c r="BZ102" s="420"/>
      <c r="CA102" s="420"/>
      <c r="CB102" s="420"/>
      <c r="CC102" s="420"/>
      <c r="CD102" s="420"/>
      <c r="CE102" s="420"/>
      <c r="CF102" s="420"/>
      <c r="CG102" s="432"/>
      <c r="CH102" s="664"/>
      <c r="CI102" s="667"/>
      <c r="CJ102" s="667"/>
      <c r="CK102" s="667"/>
      <c r="CL102" s="683"/>
      <c r="CM102" s="664"/>
      <c r="CN102" s="667"/>
      <c r="CO102" s="667"/>
      <c r="CP102" s="667"/>
      <c r="CQ102" s="683"/>
      <c r="CR102" s="695">
        <v>31</v>
      </c>
      <c r="CS102" s="603"/>
      <c r="CT102" s="603"/>
      <c r="CU102" s="603"/>
      <c r="CV102" s="696"/>
      <c r="CW102" s="695">
        <v>28</v>
      </c>
      <c r="CX102" s="603"/>
      <c r="CY102" s="603"/>
      <c r="CZ102" s="603"/>
      <c r="DA102" s="696"/>
      <c r="DB102" s="695"/>
      <c r="DC102" s="603"/>
      <c r="DD102" s="603"/>
      <c r="DE102" s="603"/>
      <c r="DF102" s="696"/>
      <c r="DG102" s="695"/>
      <c r="DH102" s="603"/>
      <c r="DI102" s="603"/>
      <c r="DJ102" s="603"/>
      <c r="DK102" s="696"/>
      <c r="DL102" s="695"/>
      <c r="DM102" s="603"/>
      <c r="DN102" s="603"/>
      <c r="DO102" s="603"/>
      <c r="DP102" s="696"/>
      <c r="DQ102" s="695"/>
      <c r="DR102" s="603"/>
      <c r="DS102" s="603"/>
      <c r="DT102" s="603"/>
      <c r="DU102" s="696"/>
      <c r="DV102" s="400"/>
      <c r="DW102" s="420"/>
      <c r="DX102" s="420"/>
      <c r="DY102" s="420"/>
      <c r="DZ102" s="719"/>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0"/>
      <c r="BA103" s="600"/>
      <c r="BB103" s="600"/>
      <c r="BC103" s="600"/>
      <c r="BD103" s="600"/>
      <c r="BE103" s="376"/>
      <c r="BF103" s="376"/>
      <c r="BG103" s="376"/>
      <c r="BH103" s="376"/>
      <c r="BI103" s="376"/>
      <c r="BJ103" s="376"/>
      <c r="BK103" s="376"/>
      <c r="BL103" s="376"/>
      <c r="BM103" s="376"/>
      <c r="BN103" s="376"/>
      <c r="BO103" s="376"/>
      <c r="BP103" s="376"/>
      <c r="BQ103" s="630" t="s">
        <v>466</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0"/>
      <c r="BA104" s="600"/>
      <c r="BB104" s="600"/>
      <c r="BC104" s="600"/>
      <c r="BD104" s="600"/>
      <c r="BE104" s="376"/>
      <c r="BF104" s="376"/>
      <c r="BG104" s="376"/>
      <c r="BH104" s="376"/>
      <c r="BI104" s="376"/>
      <c r="BJ104" s="376"/>
      <c r="BK104" s="376"/>
      <c r="BL104" s="376"/>
      <c r="BM104" s="376"/>
      <c r="BN104" s="376"/>
      <c r="BO104" s="376"/>
      <c r="BP104" s="376"/>
      <c r="BQ104" s="407" t="s">
        <v>468</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469</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285</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470</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63</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471</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12</v>
      </c>
      <c r="AB109" s="405"/>
      <c r="AC109" s="405"/>
      <c r="AD109" s="405"/>
      <c r="AE109" s="468"/>
      <c r="AF109" s="479" t="s">
        <v>435</v>
      </c>
      <c r="AG109" s="405"/>
      <c r="AH109" s="405"/>
      <c r="AI109" s="405"/>
      <c r="AJ109" s="468"/>
      <c r="AK109" s="479" t="s">
        <v>392</v>
      </c>
      <c r="AL109" s="405"/>
      <c r="AM109" s="405"/>
      <c r="AN109" s="405"/>
      <c r="AO109" s="468"/>
      <c r="AP109" s="479" t="s">
        <v>472</v>
      </c>
      <c r="AQ109" s="405"/>
      <c r="AR109" s="405"/>
      <c r="AS109" s="405"/>
      <c r="AT109" s="554"/>
      <c r="AU109" s="382" t="s">
        <v>471</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12</v>
      </c>
      <c r="BR109" s="405"/>
      <c r="BS109" s="405"/>
      <c r="BT109" s="405"/>
      <c r="BU109" s="468"/>
      <c r="BV109" s="479" t="s">
        <v>435</v>
      </c>
      <c r="BW109" s="405"/>
      <c r="BX109" s="405"/>
      <c r="BY109" s="405"/>
      <c r="BZ109" s="468"/>
      <c r="CA109" s="479" t="s">
        <v>392</v>
      </c>
      <c r="CB109" s="405"/>
      <c r="CC109" s="405"/>
      <c r="CD109" s="405"/>
      <c r="CE109" s="468"/>
      <c r="CF109" s="654" t="s">
        <v>472</v>
      </c>
      <c r="CG109" s="654"/>
      <c r="CH109" s="654"/>
      <c r="CI109" s="654"/>
      <c r="CJ109" s="654"/>
      <c r="CK109" s="479" t="s">
        <v>102</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12</v>
      </c>
      <c r="DH109" s="405"/>
      <c r="DI109" s="405"/>
      <c r="DJ109" s="405"/>
      <c r="DK109" s="468"/>
      <c r="DL109" s="479" t="s">
        <v>435</v>
      </c>
      <c r="DM109" s="405"/>
      <c r="DN109" s="405"/>
      <c r="DO109" s="405"/>
      <c r="DP109" s="468"/>
      <c r="DQ109" s="479" t="s">
        <v>392</v>
      </c>
      <c r="DR109" s="405"/>
      <c r="DS109" s="405"/>
      <c r="DT109" s="405"/>
      <c r="DU109" s="468"/>
      <c r="DV109" s="479" t="s">
        <v>472</v>
      </c>
      <c r="DW109" s="405"/>
      <c r="DX109" s="405"/>
      <c r="DY109" s="405"/>
      <c r="DZ109" s="554"/>
    </row>
    <row r="110" spans="1:131" s="364" customFormat="1" ht="26.25" customHeight="1">
      <c r="A110" s="383" t="s">
        <v>333</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146328</v>
      </c>
      <c r="AB110" s="486"/>
      <c r="AC110" s="486"/>
      <c r="AD110" s="486"/>
      <c r="AE110" s="497"/>
      <c r="AF110" s="513">
        <v>151048</v>
      </c>
      <c r="AG110" s="486"/>
      <c r="AH110" s="486"/>
      <c r="AI110" s="486"/>
      <c r="AJ110" s="497"/>
      <c r="AK110" s="513">
        <v>163464</v>
      </c>
      <c r="AL110" s="486"/>
      <c r="AM110" s="486"/>
      <c r="AN110" s="486"/>
      <c r="AO110" s="497"/>
      <c r="AP110" s="537">
        <v>15</v>
      </c>
      <c r="AQ110" s="545"/>
      <c r="AR110" s="545"/>
      <c r="AS110" s="545"/>
      <c r="AT110" s="555"/>
      <c r="AU110" s="567" t="s">
        <v>114</v>
      </c>
      <c r="AV110" s="576"/>
      <c r="AW110" s="576"/>
      <c r="AX110" s="576"/>
      <c r="AY110" s="576"/>
      <c r="AZ110" s="423" t="s">
        <v>473</v>
      </c>
      <c r="BA110" s="406"/>
      <c r="BB110" s="406"/>
      <c r="BC110" s="406"/>
      <c r="BD110" s="406"/>
      <c r="BE110" s="406"/>
      <c r="BF110" s="406"/>
      <c r="BG110" s="406"/>
      <c r="BH110" s="406"/>
      <c r="BI110" s="406"/>
      <c r="BJ110" s="406"/>
      <c r="BK110" s="406"/>
      <c r="BL110" s="406"/>
      <c r="BM110" s="406"/>
      <c r="BN110" s="406"/>
      <c r="BO110" s="406"/>
      <c r="BP110" s="469"/>
      <c r="BQ110" s="631">
        <v>2294863</v>
      </c>
      <c r="BR110" s="639"/>
      <c r="BS110" s="639"/>
      <c r="BT110" s="639"/>
      <c r="BU110" s="639"/>
      <c r="BV110" s="639">
        <v>2368897</v>
      </c>
      <c r="BW110" s="639"/>
      <c r="BX110" s="639"/>
      <c r="BY110" s="639"/>
      <c r="BZ110" s="639"/>
      <c r="CA110" s="639">
        <v>2449579</v>
      </c>
      <c r="CB110" s="639"/>
      <c r="CC110" s="639"/>
      <c r="CD110" s="639"/>
      <c r="CE110" s="639"/>
      <c r="CF110" s="655">
        <v>224.9</v>
      </c>
      <c r="CG110" s="659"/>
      <c r="CH110" s="659"/>
      <c r="CI110" s="659"/>
      <c r="CJ110" s="659"/>
      <c r="CK110" s="671" t="s">
        <v>386</v>
      </c>
      <c r="CL110" s="411"/>
      <c r="CM110" s="423" t="s">
        <v>475</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1" t="s">
        <v>204</v>
      </c>
      <c r="DH110" s="639"/>
      <c r="DI110" s="639"/>
      <c r="DJ110" s="639"/>
      <c r="DK110" s="639"/>
      <c r="DL110" s="639" t="s">
        <v>204</v>
      </c>
      <c r="DM110" s="639"/>
      <c r="DN110" s="639"/>
      <c r="DO110" s="639"/>
      <c r="DP110" s="639"/>
      <c r="DQ110" s="639" t="s">
        <v>204</v>
      </c>
      <c r="DR110" s="639"/>
      <c r="DS110" s="639"/>
      <c r="DT110" s="639"/>
      <c r="DU110" s="639"/>
      <c r="DV110" s="711" t="s">
        <v>204</v>
      </c>
      <c r="DW110" s="711"/>
      <c r="DX110" s="711"/>
      <c r="DY110" s="711"/>
      <c r="DZ110" s="720"/>
    </row>
    <row r="111" spans="1:131" s="364" customFormat="1" ht="26.25" customHeight="1">
      <c r="A111" s="384" t="s">
        <v>458</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204</v>
      </c>
      <c r="AB111" s="445"/>
      <c r="AC111" s="445"/>
      <c r="AD111" s="445"/>
      <c r="AE111" s="498"/>
      <c r="AF111" s="514" t="s">
        <v>204</v>
      </c>
      <c r="AG111" s="445"/>
      <c r="AH111" s="445"/>
      <c r="AI111" s="445"/>
      <c r="AJ111" s="498"/>
      <c r="AK111" s="514" t="s">
        <v>204</v>
      </c>
      <c r="AL111" s="445"/>
      <c r="AM111" s="445"/>
      <c r="AN111" s="445"/>
      <c r="AO111" s="498"/>
      <c r="AP111" s="538" t="s">
        <v>204</v>
      </c>
      <c r="AQ111" s="546"/>
      <c r="AR111" s="546"/>
      <c r="AS111" s="546"/>
      <c r="AT111" s="556"/>
      <c r="AU111" s="568"/>
      <c r="AV111" s="577"/>
      <c r="AW111" s="577"/>
      <c r="AX111" s="577"/>
      <c r="AY111" s="577"/>
      <c r="AZ111" s="424" t="s">
        <v>476</v>
      </c>
      <c r="BA111" s="377"/>
      <c r="BB111" s="377"/>
      <c r="BC111" s="377"/>
      <c r="BD111" s="377"/>
      <c r="BE111" s="377"/>
      <c r="BF111" s="377"/>
      <c r="BG111" s="377"/>
      <c r="BH111" s="377"/>
      <c r="BI111" s="377"/>
      <c r="BJ111" s="377"/>
      <c r="BK111" s="377"/>
      <c r="BL111" s="377"/>
      <c r="BM111" s="377"/>
      <c r="BN111" s="377"/>
      <c r="BO111" s="377"/>
      <c r="BP111" s="471"/>
      <c r="BQ111" s="632">
        <v>16937</v>
      </c>
      <c r="BR111" s="640"/>
      <c r="BS111" s="640"/>
      <c r="BT111" s="640"/>
      <c r="BU111" s="640"/>
      <c r="BV111" s="640">
        <v>7224</v>
      </c>
      <c r="BW111" s="640"/>
      <c r="BX111" s="640"/>
      <c r="BY111" s="640"/>
      <c r="BZ111" s="640"/>
      <c r="CA111" s="640">
        <v>7451</v>
      </c>
      <c r="CB111" s="640"/>
      <c r="CC111" s="640"/>
      <c r="CD111" s="640"/>
      <c r="CE111" s="640"/>
      <c r="CF111" s="656">
        <v>0.7</v>
      </c>
      <c r="CG111" s="660"/>
      <c r="CH111" s="660"/>
      <c r="CI111" s="660"/>
      <c r="CJ111" s="660"/>
      <c r="CK111" s="672"/>
      <c r="CL111" s="412"/>
      <c r="CM111" s="424" t="s">
        <v>140</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2" t="s">
        <v>204</v>
      </c>
      <c r="DH111" s="640"/>
      <c r="DI111" s="640"/>
      <c r="DJ111" s="640"/>
      <c r="DK111" s="640"/>
      <c r="DL111" s="640" t="s">
        <v>204</v>
      </c>
      <c r="DM111" s="640"/>
      <c r="DN111" s="640"/>
      <c r="DO111" s="640"/>
      <c r="DP111" s="640"/>
      <c r="DQ111" s="640" t="s">
        <v>204</v>
      </c>
      <c r="DR111" s="640"/>
      <c r="DS111" s="640"/>
      <c r="DT111" s="640"/>
      <c r="DU111" s="640"/>
      <c r="DV111" s="712" t="s">
        <v>204</v>
      </c>
      <c r="DW111" s="712"/>
      <c r="DX111" s="712"/>
      <c r="DY111" s="712"/>
      <c r="DZ111" s="721"/>
    </row>
    <row r="112" spans="1:131" s="364" customFormat="1" ht="26.25" customHeight="1">
      <c r="A112" s="385" t="s">
        <v>157</v>
      </c>
      <c r="B112" s="408"/>
      <c r="C112" s="377" t="s">
        <v>478</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t="s">
        <v>204</v>
      </c>
      <c r="AB112" s="445"/>
      <c r="AC112" s="445"/>
      <c r="AD112" s="445"/>
      <c r="AE112" s="498"/>
      <c r="AF112" s="514" t="s">
        <v>204</v>
      </c>
      <c r="AG112" s="445"/>
      <c r="AH112" s="445"/>
      <c r="AI112" s="445"/>
      <c r="AJ112" s="498"/>
      <c r="AK112" s="514" t="s">
        <v>204</v>
      </c>
      <c r="AL112" s="445"/>
      <c r="AM112" s="445"/>
      <c r="AN112" s="445"/>
      <c r="AO112" s="498"/>
      <c r="AP112" s="538" t="s">
        <v>204</v>
      </c>
      <c r="AQ112" s="546"/>
      <c r="AR112" s="546"/>
      <c r="AS112" s="546"/>
      <c r="AT112" s="556"/>
      <c r="AU112" s="568"/>
      <c r="AV112" s="577"/>
      <c r="AW112" s="577"/>
      <c r="AX112" s="577"/>
      <c r="AY112" s="577"/>
      <c r="AZ112" s="424" t="s">
        <v>272</v>
      </c>
      <c r="BA112" s="377"/>
      <c r="BB112" s="377"/>
      <c r="BC112" s="377"/>
      <c r="BD112" s="377"/>
      <c r="BE112" s="377"/>
      <c r="BF112" s="377"/>
      <c r="BG112" s="377"/>
      <c r="BH112" s="377"/>
      <c r="BI112" s="377"/>
      <c r="BJ112" s="377"/>
      <c r="BK112" s="377"/>
      <c r="BL112" s="377"/>
      <c r="BM112" s="377"/>
      <c r="BN112" s="377"/>
      <c r="BO112" s="377"/>
      <c r="BP112" s="471"/>
      <c r="BQ112" s="632" t="s">
        <v>204</v>
      </c>
      <c r="BR112" s="640"/>
      <c r="BS112" s="640"/>
      <c r="BT112" s="640"/>
      <c r="BU112" s="640"/>
      <c r="BV112" s="640" t="s">
        <v>204</v>
      </c>
      <c r="BW112" s="640"/>
      <c r="BX112" s="640"/>
      <c r="BY112" s="640"/>
      <c r="BZ112" s="640"/>
      <c r="CA112" s="640" t="s">
        <v>204</v>
      </c>
      <c r="CB112" s="640"/>
      <c r="CC112" s="640"/>
      <c r="CD112" s="640"/>
      <c r="CE112" s="640"/>
      <c r="CF112" s="656" t="s">
        <v>204</v>
      </c>
      <c r="CG112" s="660"/>
      <c r="CH112" s="660"/>
      <c r="CI112" s="660"/>
      <c r="CJ112" s="660"/>
      <c r="CK112" s="672"/>
      <c r="CL112" s="412"/>
      <c r="CM112" s="424" t="s">
        <v>396</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2" t="s">
        <v>204</v>
      </c>
      <c r="DH112" s="640"/>
      <c r="DI112" s="640"/>
      <c r="DJ112" s="640"/>
      <c r="DK112" s="640"/>
      <c r="DL112" s="640" t="s">
        <v>204</v>
      </c>
      <c r="DM112" s="640"/>
      <c r="DN112" s="640"/>
      <c r="DO112" s="640"/>
      <c r="DP112" s="640"/>
      <c r="DQ112" s="640" t="s">
        <v>204</v>
      </c>
      <c r="DR112" s="640"/>
      <c r="DS112" s="640"/>
      <c r="DT112" s="640"/>
      <c r="DU112" s="640"/>
      <c r="DV112" s="712" t="s">
        <v>204</v>
      </c>
      <c r="DW112" s="712"/>
      <c r="DX112" s="712"/>
      <c r="DY112" s="712"/>
      <c r="DZ112" s="721"/>
    </row>
    <row r="113" spans="1:130" s="364" customFormat="1" ht="26.25" customHeight="1">
      <c r="A113" s="386"/>
      <c r="B113" s="409"/>
      <c r="C113" s="377" t="s">
        <v>479</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t="s">
        <v>204</v>
      </c>
      <c r="AB113" s="445"/>
      <c r="AC113" s="445"/>
      <c r="AD113" s="445"/>
      <c r="AE113" s="498"/>
      <c r="AF113" s="514" t="s">
        <v>204</v>
      </c>
      <c r="AG113" s="445"/>
      <c r="AH113" s="445"/>
      <c r="AI113" s="445"/>
      <c r="AJ113" s="498"/>
      <c r="AK113" s="514" t="s">
        <v>204</v>
      </c>
      <c r="AL113" s="445"/>
      <c r="AM113" s="445"/>
      <c r="AN113" s="445"/>
      <c r="AO113" s="498"/>
      <c r="AP113" s="538" t="s">
        <v>204</v>
      </c>
      <c r="AQ113" s="546"/>
      <c r="AR113" s="546"/>
      <c r="AS113" s="546"/>
      <c r="AT113" s="556"/>
      <c r="AU113" s="568"/>
      <c r="AV113" s="577"/>
      <c r="AW113" s="577"/>
      <c r="AX113" s="577"/>
      <c r="AY113" s="577"/>
      <c r="AZ113" s="424" t="s">
        <v>207</v>
      </c>
      <c r="BA113" s="377"/>
      <c r="BB113" s="377"/>
      <c r="BC113" s="377"/>
      <c r="BD113" s="377"/>
      <c r="BE113" s="377"/>
      <c r="BF113" s="377"/>
      <c r="BG113" s="377"/>
      <c r="BH113" s="377"/>
      <c r="BI113" s="377"/>
      <c r="BJ113" s="377"/>
      <c r="BK113" s="377"/>
      <c r="BL113" s="377"/>
      <c r="BM113" s="377"/>
      <c r="BN113" s="377"/>
      <c r="BO113" s="377"/>
      <c r="BP113" s="471"/>
      <c r="BQ113" s="632">
        <v>16662</v>
      </c>
      <c r="BR113" s="640"/>
      <c r="BS113" s="640"/>
      <c r="BT113" s="640"/>
      <c r="BU113" s="640"/>
      <c r="BV113" s="640">
        <v>4324</v>
      </c>
      <c r="BW113" s="640"/>
      <c r="BX113" s="640"/>
      <c r="BY113" s="640"/>
      <c r="BZ113" s="640"/>
      <c r="CA113" s="640">
        <v>2131</v>
      </c>
      <c r="CB113" s="640"/>
      <c r="CC113" s="640"/>
      <c r="CD113" s="640"/>
      <c r="CE113" s="640"/>
      <c r="CF113" s="656">
        <v>0.2</v>
      </c>
      <c r="CG113" s="660"/>
      <c r="CH113" s="660"/>
      <c r="CI113" s="660"/>
      <c r="CJ113" s="660"/>
      <c r="CK113" s="672"/>
      <c r="CL113" s="412"/>
      <c r="CM113" s="424" t="s">
        <v>407</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204</v>
      </c>
      <c r="DH113" s="445"/>
      <c r="DI113" s="445"/>
      <c r="DJ113" s="445"/>
      <c r="DK113" s="498"/>
      <c r="DL113" s="514" t="s">
        <v>204</v>
      </c>
      <c r="DM113" s="445"/>
      <c r="DN113" s="445"/>
      <c r="DO113" s="445"/>
      <c r="DP113" s="498"/>
      <c r="DQ113" s="514" t="s">
        <v>204</v>
      </c>
      <c r="DR113" s="445"/>
      <c r="DS113" s="445"/>
      <c r="DT113" s="445"/>
      <c r="DU113" s="498"/>
      <c r="DV113" s="538" t="s">
        <v>204</v>
      </c>
      <c r="DW113" s="546"/>
      <c r="DX113" s="546"/>
      <c r="DY113" s="546"/>
      <c r="DZ113" s="556"/>
    </row>
    <row r="114" spans="1:130" s="364" customFormat="1" ht="26.25" customHeight="1">
      <c r="A114" s="386"/>
      <c r="B114" s="409"/>
      <c r="C114" s="377" t="s">
        <v>481</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v>17498</v>
      </c>
      <c r="AB114" s="445"/>
      <c r="AC114" s="445"/>
      <c r="AD114" s="445"/>
      <c r="AE114" s="498"/>
      <c r="AF114" s="514">
        <v>12493</v>
      </c>
      <c r="AG114" s="445"/>
      <c r="AH114" s="445"/>
      <c r="AI114" s="445"/>
      <c r="AJ114" s="498"/>
      <c r="AK114" s="514">
        <v>2141</v>
      </c>
      <c r="AL114" s="445"/>
      <c r="AM114" s="445"/>
      <c r="AN114" s="445"/>
      <c r="AO114" s="498"/>
      <c r="AP114" s="538">
        <v>0.2</v>
      </c>
      <c r="AQ114" s="546"/>
      <c r="AR114" s="546"/>
      <c r="AS114" s="546"/>
      <c r="AT114" s="556"/>
      <c r="AU114" s="568"/>
      <c r="AV114" s="577"/>
      <c r="AW114" s="577"/>
      <c r="AX114" s="577"/>
      <c r="AY114" s="577"/>
      <c r="AZ114" s="424" t="s">
        <v>482</v>
      </c>
      <c r="BA114" s="377"/>
      <c r="BB114" s="377"/>
      <c r="BC114" s="377"/>
      <c r="BD114" s="377"/>
      <c r="BE114" s="377"/>
      <c r="BF114" s="377"/>
      <c r="BG114" s="377"/>
      <c r="BH114" s="377"/>
      <c r="BI114" s="377"/>
      <c r="BJ114" s="377"/>
      <c r="BK114" s="377"/>
      <c r="BL114" s="377"/>
      <c r="BM114" s="377"/>
      <c r="BN114" s="377"/>
      <c r="BO114" s="377"/>
      <c r="BP114" s="471"/>
      <c r="BQ114" s="632">
        <v>338646</v>
      </c>
      <c r="BR114" s="640"/>
      <c r="BS114" s="640"/>
      <c r="BT114" s="640"/>
      <c r="BU114" s="640"/>
      <c r="BV114" s="640">
        <v>342388</v>
      </c>
      <c r="BW114" s="640"/>
      <c r="BX114" s="640"/>
      <c r="BY114" s="640"/>
      <c r="BZ114" s="640"/>
      <c r="CA114" s="640">
        <v>358523</v>
      </c>
      <c r="CB114" s="640"/>
      <c r="CC114" s="640"/>
      <c r="CD114" s="640"/>
      <c r="CE114" s="640"/>
      <c r="CF114" s="656">
        <v>32.9</v>
      </c>
      <c r="CG114" s="660"/>
      <c r="CH114" s="660"/>
      <c r="CI114" s="660"/>
      <c r="CJ114" s="660"/>
      <c r="CK114" s="672"/>
      <c r="CL114" s="412"/>
      <c r="CM114" s="424" t="s">
        <v>483</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204</v>
      </c>
      <c r="DH114" s="445"/>
      <c r="DI114" s="445"/>
      <c r="DJ114" s="445"/>
      <c r="DK114" s="498"/>
      <c r="DL114" s="514" t="s">
        <v>204</v>
      </c>
      <c r="DM114" s="445"/>
      <c r="DN114" s="445"/>
      <c r="DO114" s="445"/>
      <c r="DP114" s="498"/>
      <c r="DQ114" s="514" t="s">
        <v>204</v>
      </c>
      <c r="DR114" s="445"/>
      <c r="DS114" s="445"/>
      <c r="DT114" s="445"/>
      <c r="DU114" s="498"/>
      <c r="DV114" s="538" t="s">
        <v>204</v>
      </c>
      <c r="DW114" s="546"/>
      <c r="DX114" s="546"/>
      <c r="DY114" s="546"/>
      <c r="DZ114" s="556"/>
    </row>
    <row r="115" spans="1:130" s="364" customFormat="1" ht="26.25" customHeight="1">
      <c r="A115" s="386"/>
      <c r="B115" s="409"/>
      <c r="C115" s="377" t="s">
        <v>376</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t="s">
        <v>204</v>
      </c>
      <c r="AB115" s="445"/>
      <c r="AC115" s="445"/>
      <c r="AD115" s="445"/>
      <c r="AE115" s="498"/>
      <c r="AF115" s="514" t="s">
        <v>204</v>
      </c>
      <c r="AG115" s="445"/>
      <c r="AH115" s="445"/>
      <c r="AI115" s="445"/>
      <c r="AJ115" s="498"/>
      <c r="AK115" s="514" t="s">
        <v>204</v>
      </c>
      <c r="AL115" s="445"/>
      <c r="AM115" s="445"/>
      <c r="AN115" s="445"/>
      <c r="AO115" s="498"/>
      <c r="AP115" s="538" t="s">
        <v>204</v>
      </c>
      <c r="AQ115" s="546"/>
      <c r="AR115" s="546"/>
      <c r="AS115" s="546"/>
      <c r="AT115" s="556"/>
      <c r="AU115" s="568"/>
      <c r="AV115" s="577"/>
      <c r="AW115" s="577"/>
      <c r="AX115" s="577"/>
      <c r="AY115" s="577"/>
      <c r="AZ115" s="424" t="s">
        <v>351</v>
      </c>
      <c r="BA115" s="377"/>
      <c r="BB115" s="377"/>
      <c r="BC115" s="377"/>
      <c r="BD115" s="377"/>
      <c r="BE115" s="377"/>
      <c r="BF115" s="377"/>
      <c r="BG115" s="377"/>
      <c r="BH115" s="377"/>
      <c r="BI115" s="377"/>
      <c r="BJ115" s="377"/>
      <c r="BK115" s="377"/>
      <c r="BL115" s="377"/>
      <c r="BM115" s="377"/>
      <c r="BN115" s="377"/>
      <c r="BO115" s="377"/>
      <c r="BP115" s="471"/>
      <c r="BQ115" s="632" t="s">
        <v>204</v>
      </c>
      <c r="BR115" s="640"/>
      <c r="BS115" s="640"/>
      <c r="BT115" s="640"/>
      <c r="BU115" s="640"/>
      <c r="BV115" s="640" t="s">
        <v>204</v>
      </c>
      <c r="BW115" s="640"/>
      <c r="BX115" s="640"/>
      <c r="BY115" s="640"/>
      <c r="BZ115" s="640"/>
      <c r="CA115" s="640" t="s">
        <v>204</v>
      </c>
      <c r="CB115" s="640"/>
      <c r="CC115" s="640"/>
      <c r="CD115" s="640"/>
      <c r="CE115" s="640"/>
      <c r="CF115" s="656" t="s">
        <v>204</v>
      </c>
      <c r="CG115" s="660"/>
      <c r="CH115" s="660"/>
      <c r="CI115" s="660"/>
      <c r="CJ115" s="660"/>
      <c r="CK115" s="672"/>
      <c r="CL115" s="412"/>
      <c r="CM115" s="424" t="s">
        <v>33</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204</v>
      </c>
      <c r="DH115" s="445"/>
      <c r="DI115" s="445"/>
      <c r="DJ115" s="445"/>
      <c r="DK115" s="498"/>
      <c r="DL115" s="514" t="s">
        <v>204</v>
      </c>
      <c r="DM115" s="445"/>
      <c r="DN115" s="445"/>
      <c r="DO115" s="445"/>
      <c r="DP115" s="498"/>
      <c r="DQ115" s="514" t="s">
        <v>204</v>
      </c>
      <c r="DR115" s="445"/>
      <c r="DS115" s="445"/>
      <c r="DT115" s="445"/>
      <c r="DU115" s="498"/>
      <c r="DV115" s="538" t="s">
        <v>204</v>
      </c>
      <c r="DW115" s="546"/>
      <c r="DX115" s="546"/>
      <c r="DY115" s="546"/>
      <c r="DZ115" s="556"/>
    </row>
    <row r="116" spans="1:130" s="364" customFormat="1" ht="26.25" customHeight="1">
      <c r="A116" s="387"/>
      <c r="B116" s="410"/>
      <c r="C116" s="422" t="s">
        <v>3</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t="s">
        <v>204</v>
      </c>
      <c r="AB116" s="445"/>
      <c r="AC116" s="445"/>
      <c r="AD116" s="445"/>
      <c r="AE116" s="498"/>
      <c r="AF116" s="514" t="s">
        <v>204</v>
      </c>
      <c r="AG116" s="445"/>
      <c r="AH116" s="445"/>
      <c r="AI116" s="445"/>
      <c r="AJ116" s="498"/>
      <c r="AK116" s="514" t="s">
        <v>204</v>
      </c>
      <c r="AL116" s="445"/>
      <c r="AM116" s="445"/>
      <c r="AN116" s="445"/>
      <c r="AO116" s="498"/>
      <c r="AP116" s="538" t="s">
        <v>204</v>
      </c>
      <c r="AQ116" s="546"/>
      <c r="AR116" s="546"/>
      <c r="AS116" s="546"/>
      <c r="AT116" s="556"/>
      <c r="AU116" s="568"/>
      <c r="AV116" s="577"/>
      <c r="AW116" s="577"/>
      <c r="AX116" s="577"/>
      <c r="AY116" s="577"/>
      <c r="AZ116" s="601" t="s">
        <v>228</v>
      </c>
      <c r="BA116" s="604"/>
      <c r="BB116" s="604"/>
      <c r="BC116" s="604"/>
      <c r="BD116" s="604"/>
      <c r="BE116" s="604"/>
      <c r="BF116" s="604"/>
      <c r="BG116" s="604"/>
      <c r="BH116" s="604"/>
      <c r="BI116" s="604"/>
      <c r="BJ116" s="604"/>
      <c r="BK116" s="604"/>
      <c r="BL116" s="604"/>
      <c r="BM116" s="604"/>
      <c r="BN116" s="604"/>
      <c r="BO116" s="604"/>
      <c r="BP116" s="627"/>
      <c r="BQ116" s="632" t="s">
        <v>204</v>
      </c>
      <c r="BR116" s="640"/>
      <c r="BS116" s="640"/>
      <c r="BT116" s="640"/>
      <c r="BU116" s="640"/>
      <c r="BV116" s="640" t="s">
        <v>204</v>
      </c>
      <c r="BW116" s="640"/>
      <c r="BX116" s="640"/>
      <c r="BY116" s="640"/>
      <c r="BZ116" s="640"/>
      <c r="CA116" s="640" t="s">
        <v>204</v>
      </c>
      <c r="CB116" s="640"/>
      <c r="CC116" s="640"/>
      <c r="CD116" s="640"/>
      <c r="CE116" s="640"/>
      <c r="CF116" s="656" t="s">
        <v>204</v>
      </c>
      <c r="CG116" s="660"/>
      <c r="CH116" s="660"/>
      <c r="CI116" s="660"/>
      <c r="CJ116" s="660"/>
      <c r="CK116" s="672"/>
      <c r="CL116" s="412"/>
      <c r="CM116" s="424" t="s">
        <v>484</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204</v>
      </c>
      <c r="DH116" s="445"/>
      <c r="DI116" s="445"/>
      <c r="DJ116" s="445"/>
      <c r="DK116" s="498"/>
      <c r="DL116" s="514" t="s">
        <v>204</v>
      </c>
      <c r="DM116" s="445"/>
      <c r="DN116" s="445"/>
      <c r="DO116" s="445"/>
      <c r="DP116" s="498"/>
      <c r="DQ116" s="514" t="s">
        <v>204</v>
      </c>
      <c r="DR116" s="445"/>
      <c r="DS116" s="445"/>
      <c r="DT116" s="445"/>
      <c r="DU116" s="498"/>
      <c r="DV116" s="538" t="s">
        <v>204</v>
      </c>
      <c r="DW116" s="546"/>
      <c r="DX116" s="546"/>
      <c r="DY116" s="546"/>
      <c r="DZ116" s="556"/>
    </row>
    <row r="117" spans="1:130" s="364" customFormat="1" ht="26.25" customHeight="1">
      <c r="A117" s="382" t="s">
        <v>277</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327</v>
      </c>
      <c r="Z117" s="468"/>
      <c r="AA117" s="482">
        <v>163826</v>
      </c>
      <c r="AB117" s="487"/>
      <c r="AC117" s="487"/>
      <c r="AD117" s="487"/>
      <c r="AE117" s="499"/>
      <c r="AF117" s="515">
        <v>163541</v>
      </c>
      <c r="AG117" s="487"/>
      <c r="AH117" s="487"/>
      <c r="AI117" s="487"/>
      <c r="AJ117" s="499"/>
      <c r="AK117" s="515">
        <v>165605</v>
      </c>
      <c r="AL117" s="487"/>
      <c r="AM117" s="487"/>
      <c r="AN117" s="487"/>
      <c r="AO117" s="499"/>
      <c r="AP117" s="539"/>
      <c r="AQ117" s="547"/>
      <c r="AR117" s="547"/>
      <c r="AS117" s="547"/>
      <c r="AT117" s="557"/>
      <c r="AU117" s="568"/>
      <c r="AV117" s="577"/>
      <c r="AW117" s="577"/>
      <c r="AX117" s="577"/>
      <c r="AY117" s="577"/>
      <c r="AZ117" s="425" t="s">
        <v>485</v>
      </c>
      <c r="BA117" s="427"/>
      <c r="BB117" s="427"/>
      <c r="BC117" s="427"/>
      <c r="BD117" s="427"/>
      <c r="BE117" s="427"/>
      <c r="BF117" s="427"/>
      <c r="BG117" s="427"/>
      <c r="BH117" s="427"/>
      <c r="BI117" s="427"/>
      <c r="BJ117" s="427"/>
      <c r="BK117" s="427"/>
      <c r="BL117" s="427"/>
      <c r="BM117" s="427"/>
      <c r="BN117" s="427"/>
      <c r="BO117" s="427"/>
      <c r="BP117" s="473"/>
      <c r="BQ117" s="632" t="s">
        <v>204</v>
      </c>
      <c r="BR117" s="640"/>
      <c r="BS117" s="640"/>
      <c r="BT117" s="640"/>
      <c r="BU117" s="640"/>
      <c r="BV117" s="640" t="s">
        <v>204</v>
      </c>
      <c r="BW117" s="640"/>
      <c r="BX117" s="640"/>
      <c r="BY117" s="640"/>
      <c r="BZ117" s="640"/>
      <c r="CA117" s="640" t="s">
        <v>204</v>
      </c>
      <c r="CB117" s="640"/>
      <c r="CC117" s="640"/>
      <c r="CD117" s="640"/>
      <c r="CE117" s="640"/>
      <c r="CF117" s="656" t="s">
        <v>204</v>
      </c>
      <c r="CG117" s="660"/>
      <c r="CH117" s="660"/>
      <c r="CI117" s="660"/>
      <c r="CJ117" s="660"/>
      <c r="CK117" s="672"/>
      <c r="CL117" s="412"/>
      <c r="CM117" s="424" t="s">
        <v>344</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204</v>
      </c>
      <c r="DH117" s="445"/>
      <c r="DI117" s="445"/>
      <c r="DJ117" s="445"/>
      <c r="DK117" s="498"/>
      <c r="DL117" s="514" t="s">
        <v>204</v>
      </c>
      <c r="DM117" s="445"/>
      <c r="DN117" s="445"/>
      <c r="DO117" s="445"/>
      <c r="DP117" s="498"/>
      <c r="DQ117" s="514" t="s">
        <v>204</v>
      </c>
      <c r="DR117" s="445"/>
      <c r="DS117" s="445"/>
      <c r="DT117" s="445"/>
      <c r="DU117" s="498"/>
      <c r="DV117" s="538" t="s">
        <v>204</v>
      </c>
      <c r="DW117" s="546"/>
      <c r="DX117" s="546"/>
      <c r="DY117" s="546"/>
      <c r="DZ117" s="556"/>
    </row>
    <row r="118" spans="1:130" s="364" customFormat="1" ht="26.25" customHeight="1">
      <c r="A118" s="382" t="s">
        <v>102</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12</v>
      </c>
      <c r="AB118" s="405"/>
      <c r="AC118" s="405"/>
      <c r="AD118" s="405"/>
      <c r="AE118" s="468"/>
      <c r="AF118" s="479" t="s">
        <v>435</v>
      </c>
      <c r="AG118" s="405"/>
      <c r="AH118" s="405"/>
      <c r="AI118" s="405"/>
      <c r="AJ118" s="468"/>
      <c r="AK118" s="479" t="s">
        <v>392</v>
      </c>
      <c r="AL118" s="405"/>
      <c r="AM118" s="405"/>
      <c r="AN118" s="405"/>
      <c r="AO118" s="468"/>
      <c r="AP118" s="479" t="s">
        <v>472</v>
      </c>
      <c r="AQ118" s="405"/>
      <c r="AR118" s="405"/>
      <c r="AS118" s="405"/>
      <c r="AT118" s="554"/>
      <c r="AU118" s="568"/>
      <c r="AV118" s="577"/>
      <c r="AW118" s="577"/>
      <c r="AX118" s="577"/>
      <c r="AY118" s="577"/>
      <c r="AZ118" s="426" t="s">
        <v>486</v>
      </c>
      <c r="BA118" s="422"/>
      <c r="BB118" s="422"/>
      <c r="BC118" s="422"/>
      <c r="BD118" s="422"/>
      <c r="BE118" s="422"/>
      <c r="BF118" s="422"/>
      <c r="BG118" s="422"/>
      <c r="BH118" s="422"/>
      <c r="BI118" s="422"/>
      <c r="BJ118" s="422"/>
      <c r="BK118" s="422"/>
      <c r="BL118" s="422"/>
      <c r="BM118" s="422"/>
      <c r="BN118" s="422"/>
      <c r="BO118" s="422"/>
      <c r="BP118" s="472"/>
      <c r="BQ118" s="633" t="s">
        <v>204</v>
      </c>
      <c r="BR118" s="641"/>
      <c r="BS118" s="641"/>
      <c r="BT118" s="641"/>
      <c r="BU118" s="641"/>
      <c r="BV118" s="641" t="s">
        <v>204</v>
      </c>
      <c r="BW118" s="641"/>
      <c r="BX118" s="641"/>
      <c r="BY118" s="641"/>
      <c r="BZ118" s="641"/>
      <c r="CA118" s="641" t="s">
        <v>204</v>
      </c>
      <c r="CB118" s="641"/>
      <c r="CC118" s="641"/>
      <c r="CD118" s="641"/>
      <c r="CE118" s="641"/>
      <c r="CF118" s="656" t="s">
        <v>204</v>
      </c>
      <c r="CG118" s="660"/>
      <c r="CH118" s="660"/>
      <c r="CI118" s="660"/>
      <c r="CJ118" s="660"/>
      <c r="CK118" s="672"/>
      <c r="CL118" s="412"/>
      <c r="CM118" s="424" t="s">
        <v>487</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204</v>
      </c>
      <c r="DH118" s="445"/>
      <c r="DI118" s="445"/>
      <c r="DJ118" s="445"/>
      <c r="DK118" s="498"/>
      <c r="DL118" s="514" t="s">
        <v>204</v>
      </c>
      <c r="DM118" s="445"/>
      <c r="DN118" s="445"/>
      <c r="DO118" s="445"/>
      <c r="DP118" s="498"/>
      <c r="DQ118" s="514" t="s">
        <v>204</v>
      </c>
      <c r="DR118" s="445"/>
      <c r="DS118" s="445"/>
      <c r="DT118" s="445"/>
      <c r="DU118" s="498"/>
      <c r="DV118" s="538" t="s">
        <v>204</v>
      </c>
      <c r="DW118" s="546"/>
      <c r="DX118" s="546"/>
      <c r="DY118" s="546"/>
      <c r="DZ118" s="556"/>
    </row>
    <row r="119" spans="1:130" s="364" customFormat="1" ht="26.25" customHeight="1">
      <c r="A119" s="388" t="s">
        <v>386</v>
      </c>
      <c r="B119" s="411"/>
      <c r="C119" s="423" t="s">
        <v>475</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204</v>
      </c>
      <c r="AB119" s="486"/>
      <c r="AC119" s="486"/>
      <c r="AD119" s="486"/>
      <c r="AE119" s="497"/>
      <c r="AF119" s="513" t="s">
        <v>204</v>
      </c>
      <c r="AG119" s="486"/>
      <c r="AH119" s="486"/>
      <c r="AI119" s="486"/>
      <c r="AJ119" s="497"/>
      <c r="AK119" s="513" t="s">
        <v>204</v>
      </c>
      <c r="AL119" s="486"/>
      <c r="AM119" s="486"/>
      <c r="AN119" s="486"/>
      <c r="AO119" s="497"/>
      <c r="AP119" s="537" t="s">
        <v>204</v>
      </c>
      <c r="AQ119" s="545"/>
      <c r="AR119" s="545"/>
      <c r="AS119" s="545"/>
      <c r="AT119" s="555"/>
      <c r="AU119" s="569"/>
      <c r="AV119" s="578"/>
      <c r="AW119" s="578"/>
      <c r="AX119" s="578"/>
      <c r="AY119" s="578"/>
      <c r="AZ119" s="602" t="s">
        <v>277</v>
      </c>
      <c r="BA119" s="602"/>
      <c r="BB119" s="602"/>
      <c r="BC119" s="602"/>
      <c r="BD119" s="602"/>
      <c r="BE119" s="602"/>
      <c r="BF119" s="602"/>
      <c r="BG119" s="602"/>
      <c r="BH119" s="602"/>
      <c r="BI119" s="602"/>
      <c r="BJ119" s="602"/>
      <c r="BK119" s="602"/>
      <c r="BL119" s="602"/>
      <c r="BM119" s="602"/>
      <c r="BN119" s="602"/>
      <c r="BO119" s="467" t="s">
        <v>172</v>
      </c>
      <c r="BP119" s="628"/>
      <c r="BQ119" s="633">
        <v>2667108</v>
      </c>
      <c r="BR119" s="641"/>
      <c r="BS119" s="641"/>
      <c r="BT119" s="641"/>
      <c r="BU119" s="641"/>
      <c r="BV119" s="641">
        <v>2722833</v>
      </c>
      <c r="BW119" s="641"/>
      <c r="BX119" s="641"/>
      <c r="BY119" s="641"/>
      <c r="BZ119" s="641"/>
      <c r="CA119" s="641">
        <v>2817684</v>
      </c>
      <c r="CB119" s="641"/>
      <c r="CC119" s="641"/>
      <c r="CD119" s="641"/>
      <c r="CE119" s="641"/>
      <c r="CF119" s="543"/>
      <c r="CG119" s="551"/>
      <c r="CH119" s="551"/>
      <c r="CI119" s="551"/>
      <c r="CJ119" s="668"/>
      <c r="CK119" s="673"/>
      <c r="CL119" s="413"/>
      <c r="CM119" s="426" t="s">
        <v>488</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v>16937</v>
      </c>
      <c r="DH119" s="488"/>
      <c r="DI119" s="488"/>
      <c r="DJ119" s="488"/>
      <c r="DK119" s="500"/>
      <c r="DL119" s="516">
        <v>7224</v>
      </c>
      <c r="DM119" s="488"/>
      <c r="DN119" s="488"/>
      <c r="DO119" s="488"/>
      <c r="DP119" s="500"/>
      <c r="DQ119" s="516">
        <v>7451</v>
      </c>
      <c r="DR119" s="488"/>
      <c r="DS119" s="488"/>
      <c r="DT119" s="488"/>
      <c r="DU119" s="500"/>
      <c r="DV119" s="713">
        <v>0.7</v>
      </c>
      <c r="DW119" s="715"/>
      <c r="DX119" s="715"/>
      <c r="DY119" s="715"/>
      <c r="DZ119" s="722"/>
    </row>
    <row r="120" spans="1:130" s="364" customFormat="1" ht="26.25" customHeight="1">
      <c r="A120" s="389"/>
      <c r="B120" s="412"/>
      <c r="C120" s="424" t="s">
        <v>140</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204</v>
      </c>
      <c r="AB120" s="445"/>
      <c r="AC120" s="445"/>
      <c r="AD120" s="445"/>
      <c r="AE120" s="498"/>
      <c r="AF120" s="514" t="s">
        <v>204</v>
      </c>
      <c r="AG120" s="445"/>
      <c r="AH120" s="445"/>
      <c r="AI120" s="445"/>
      <c r="AJ120" s="498"/>
      <c r="AK120" s="514" t="s">
        <v>204</v>
      </c>
      <c r="AL120" s="445"/>
      <c r="AM120" s="445"/>
      <c r="AN120" s="445"/>
      <c r="AO120" s="498"/>
      <c r="AP120" s="538" t="s">
        <v>204</v>
      </c>
      <c r="AQ120" s="546"/>
      <c r="AR120" s="546"/>
      <c r="AS120" s="546"/>
      <c r="AT120" s="556"/>
      <c r="AU120" s="570" t="s">
        <v>477</v>
      </c>
      <c r="AV120" s="579"/>
      <c r="AW120" s="579"/>
      <c r="AX120" s="579"/>
      <c r="AY120" s="590"/>
      <c r="AZ120" s="423" t="s">
        <v>218</v>
      </c>
      <c r="BA120" s="406"/>
      <c r="BB120" s="406"/>
      <c r="BC120" s="406"/>
      <c r="BD120" s="406"/>
      <c r="BE120" s="406"/>
      <c r="BF120" s="406"/>
      <c r="BG120" s="406"/>
      <c r="BH120" s="406"/>
      <c r="BI120" s="406"/>
      <c r="BJ120" s="406"/>
      <c r="BK120" s="406"/>
      <c r="BL120" s="406"/>
      <c r="BM120" s="406"/>
      <c r="BN120" s="406"/>
      <c r="BO120" s="406"/>
      <c r="BP120" s="469"/>
      <c r="BQ120" s="631">
        <v>3168846</v>
      </c>
      <c r="BR120" s="639"/>
      <c r="BS120" s="639"/>
      <c r="BT120" s="639"/>
      <c r="BU120" s="639"/>
      <c r="BV120" s="639">
        <v>3290841</v>
      </c>
      <c r="BW120" s="639"/>
      <c r="BX120" s="639"/>
      <c r="BY120" s="639"/>
      <c r="BZ120" s="639"/>
      <c r="CA120" s="639">
        <v>3346574</v>
      </c>
      <c r="CB120" s="639"/>
      <c r="CC120" s="639"/>
      <c r="CD120" s="639"/>
      <c r="CE120" s="639"/>
      <c r="CF120" s="655">
        <v>307.3</v>
      </c>
      <c r="CG120" s="659"/>
      <c r="CH120" s="659"/>
      <c r="CI120" s="659"/>
      <c r="CJ120" s="659"/>
      <c r="CK120" s="674" t="s">
        <v>273</v>
      </c>
      <c r="CL120" s="684"/>
      <c r="CM120" s="684"/>
      <c r="CN120" s="684"/>
      <c r="CO120" s="687"/>
      <c r="CP120" s="691" t="s">
        <v>463</v>
      </c>
      <c r="CQ120" s="694"/>
      <c r="CR120" s="694"/>
      <c r="CS120" s="694"/>
      <c r="CT120" s="694"/>
      <c r="CU120" s="694"/>
      <c r="CV120" s="694"/>
      <c r="CW120" s="694"/>
      <c r="CX120" s="694"/>
      <c r="CY120" s="694"/>
      <c r="CZ120" s="694"/>
      <c r="DA120" s="694"/>
      <c r="DB120" s="694"/>
      <c r="DC120" s="694"/>
      <c r="DD120" s="694"/>
      <c r="DE120" s="694"/>
      <c r="DF120" s="697"/>
      <c r="DG120" s="631" t="s">
        <v>204</v>
      </c>
      <c r="DH120" s="639"/>
      <c r="DI120" s="639"/>
      <c r="DJ120" s="639"/>
      <c r="DK120" s="639"/>
      <c r="DL120" s="639" t="s">
        <v>204</v>
      </c>
      <c r="DM120" s="639"/>
      <c r="DN120" s="639"/>
      <c r="DO120" s="639"/>
      <c r="DP120" s="639"/>
      <c r="DQ120" s="639" t="s">
        <v>204</v>
      </c>
      <c r="DR120" s="639"/>
      <c r="DS120" s="639"/>
      <c r="DT120" s="639"/>
      <c r="DU120" s="639"/>
      <c r="DV120" s="711" t="s">
        <v>204</v>
      </c>
      <c r="DW120" s="711"/>
      <c r="DX120" s="711"/>
      <c r="DY120" s="711"/>
      <c r="DZ120" s="720"/>
    </row>
    <row r="121" spans="1:130" s="364" customFormat="1" ht="26.25" customHeight="1">
      <c r="A121" s="389"/>
      <c r="B121" s="412"/>
      <c r="C121" s="425" t="s">
        <v>139</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204</v>
      </c>
      <c r="AB121" s="445"/>
      <c r="AC121" s="445"/>
      <c r="AD121" s="445"/>
      <c r="AE121" s="498"/>
      <c r="AF121" s="514" t="s">
        <v>204</v>
      </c>
      <c r="AG121" s="445"/>
      <c r="AH121" s="445"/>
      <c r="AI121" s="445"/>
      <c r="AJ121" s="498"/>
      <c r="AK121" s="514" t="s">
        <v>204</v>
      </c>
      <c r="AL121" s="445"/>
      <c r="AM121" s="445"/>
      <c r="AN121" s="445"/>
      <c r="AO121" s="498"/>
      <c r="AP121" s="538" t="s">
        <v>204</v>
      </c>
      <c r="AQ121" s="546"/>
      <c r="AR121" s="546"/>
      <c r="AS121" s="546"/>
      <c r="AT121" s="556"/>
      <c r="AU121" s="571"/>
      <c r="AV121" s="580"/>
      <c r="AW121" s="580"/>
      <c r="AX121" s="580"/>
      <c r="AY121" s="591"/>
      <c r="AZ121" s="424" t="s">
        <v>489</v>
      </c>
      <c r="BA121" s="377"/>
      <c r="BB121" s="377"/>
      <c r="BC121" s="377"/>
      <c r="BD121" s="377"/>
      <c r="BE121" s="377"/>
      <c r="BF121" s="377"/>
      <c r="BG121" s="377"/>
      <c r="BH121" s="377"/>
      <c r="BI121" s="377"/>
      <c r="BJ121" s="377"/>
      <c r="BK121" s="377"/>
      <c r="BL121" s="377"/>
      <c r="BM121" s="377"/>
      <c r="BN121" s="377"/>
      <c r="BO121" s="377"/>
      <c r="BP121" s="471"/>
      <c r="BQ121" s="632" t="s">
        <v>204</v>
      </c>
      <c r="BR121" s="640"/>
      <c r="BS121" s="640"/>
      <c r="BT121" s="640"/>
      <c r="BU121" s="640"/>
      <c r="BV121" s="640" t="s">
        <v>204</v>
      </c>
      <c r="BW121" s="640"/>
      <c r="BX121" s="640"/>
      <c r="BY121" s="640"/>
      <c r="BZ121" s="640"/>
      <c r="CA121" s="640" t="s">
        <v>204</v>
      </c>
      <c r="CB121" s="640"/>
      <c r="CC121" s="640"/>
      <c r="CD121" s="640"/>
      <c r="CE121" s="640"/>
      <c r="CF121" s="656" t="s">
        <v>204</v>
      </c>
      <c r="CG121" s="660"/>
      <c r="CH121" s="660"/>
      <c r="CI121" s="660"/>
      <c r="CJ121" s="660"/>
      <c r="CK121" s="675"/>
      <c r="CL121" s="685"/>
      <c r="CM121" s="685"/>
      <c r="CN121" s="685"/>
      <c r="CO121" s="688"/>
      <c r="CP121" s="692" t="s">
        <v>282</v>
      </c>
      <c r="CQ121" s="402"/>
      <c r="CR121" s="402"/>
      <c r="CS121" s="402"/>
      <c r="CT121" s="402"/>
      <c r="CU121" s="402"/>
      <c r="CV121" s="402"/>
      <c r="CW121" s="402"/>
      <c r="CX121" s="402"/>
      <c r="CY121" s="402"/>
      <c r="CZ121" s="402"/>
      <c r="DA121" s="402"/>
      <c r="DB121" s="402"/>
      <c r="DC121" s="402"/>
      <c r="DD121" s="402"/>
      <c r="DE121" s="402"/>
      <c r="DF121" s="698"/>
      <c r="DG121" s="632" t="s">
        <v>204</v>
      </c>
      <c r="DH121" s="640"/>
      <c r="DI121" s="640"/>
      <c r="DJ121" s="640"/>
      <c r="DK121" s="640"/>
      <c r="DL121" s="640" t="s">
        <v>204</v>
      </c>
      <c r="DM121" s="640"/>
      <c r="DN121" s="640"/>
      <c r="DO121" s="640"/>
      <c r="DP121" s="640"/>
      <c r="DQ121" s="640" t="s">
        <v>204</v>
      </c>
      <c r="DR121" s="640"/>
      <c r="DS121" s="640"/>
      <c r="DT121" s="640"/>
      <c r="DU121" s="640"/>
      <c r="DV121" s="712" t="s">
        <v>204</v>
      </c>
      <c r="DW121" s="712"/>
      <c r="DX121" s="712"/>
      <c r="DY121" s="712"/>
      <c r="DZ121" s="721"/>
    </row>
    <row r="122" spans="1:130" s="364" customFormat="1" ht="26.25" customHeight="1">
      <c r="A122" s="389"/>
      <c r="B122" s="412"/>
      <c r="C122" s="424" t="s">
        <v>483</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204</v>
      </c>
      <c r="AB122" s="445"/>
      <c r="AC122" s="445"/>
      <c r="AD122" s="445"/>
      <c r="AE122" s="498"/>
      <c r="AF122" s="514" t="s">
        <v>204</v>
      </c>
      <c r="AG122" s="445"/>
      <c r="AH122" s="445"/>
      <c r="AI122" s="445"/>
      <c r="AJ122" s="498"/>
      <c r="AK122" s="514" t="s">
        <v>204</v>
      </c>
      <c r="AL122" s="445"/>
      <c r="AM122" s="445"/>
      <c r="AN122" s="445"/>
      <c r="AO122" s="498"/>
      <c r="AP122" s="538" t="s">
        <v>204</v>
      </c>
      <c r="AQ122" s="546"/>
      <c r="AR122" s="546"/>
      <c r="AS122" s="546"/>
      <c r="AT122" s="556"/>
      <c r="AU122" s="571"/>
      <c r="AV122" s="580"/>
      <c r="AW122" s="580"/>
      <c r="AX122" s="580"/>
      <c r="AY122" s="591"/>
      <c r="AZ122" s="426" t="s">
        <v>491</v>
      </c>
      <c r="BA122" s="422"/>
      <c r="BB122" s="422"/>
      <c r="BC122" s="422"/>
      <c r="BD122" s="422"/>
      <c r="BE122" s="422"/>
      <c r="BF122" s="422"/>
      <c r="BG122" s="422"/>
      <c r="BH122" s="422"/>
      <c r="BI122" s="422"/>
      <c r="BJ122" s="422"/>
      <c r="BK122" s="422"/>
      <c r="BL122" s="422"/>
      <c r="BM122" s="422"/>
      <c r="BN122" s="422"/>
      <c r="BO122" s="422"/>
      <c r="BP122" s="472"/>
      <c r="BQ122" s="633">
        <v>2494116</v>
      </c>
      <c r="BR122" s="641"/>
      <c r="BS122" s="641"/>
      <c r="BT122" s="641"/>
      <c r="BU122" s="641"/>
      <c r="BV122" s="641">
        <v>2492961</v>
      </c>
      <c r="BW122" s="641"/>
      <c r="BX122" s="641"/>
      <c r="BY122" s="641"/>
      <c r="BZ122" s="641"/>
      <c r="CA122" s="641">
        <v>2493708</v>
      </c>
      <c r="CB122" s="641"/>
      <c r="CC122" s="641"/>
      <c r="CD122" s="641"/>
      <c r="CE122" s="641"/>
      <c r="CF122" s="657">
        <v>229</v>
      </c>
      <c r="CG122" s="661"/>
      <c r="CH122" s="661"/>
      <c r="CI122" s="661"/>
      <c r="CJ122" s="661"/>
      <c r="CK122" s="675"/>
      <c r="CL122" s="685"/>
      <c r="CM122" s="685"/>
      <c r="CN122" s="685"/>
      <c r="CO122" s="688"/>
      <c r="CP122" s="692" t="s">
        <v>331</v>
      </c>
      <c r="CQ122" s="402"/>
      <c r="CR122" s="402"/>
      <c r="CS122" s="402"/>
      <c r="CT122" s="402"/>
      <c r="CU122" s="402"/>
      <c r="CV122" s="402"/>
      <c r="CW122" s="402"/>
      <c r="CX122" s="402"/>
      <c r="CY122" s="402"/>
      <c r="CZ122" s="402"/>
      <c r="DA122" s="402"/>
      <c r="DB122" s="402"/>
      <c r="DC122" s="402"/>
      <c r="DD122" s="402"/>
      <c r="DE122" s="402"/>
      <c r="DF122" s="698"/>
      <c r="DG122" s="632" t="s">
        <v>204</v>
      </c>
      <c r="DH122" s="640"/>
      <c r="DI122" s="640"/>
      <c r="DJ122" s="640"/>
      <c r="DK122" s="640"/>
      <c r="DL122" s="640" t="s">
        <v>204</v>
      </c>
      <c r="DM122" s="640"/>
      <c r="DN122" s="640"/>
      <c r="DO122" s="640"/>
      <c r="DP122" s="640"/>
      <c r="DQ122" s="640" t="s">
        <v>204</v>
      </c>
      <c r="DR122" s="640"/>
      <c r="DS122" s="640"/>
      <c r="DT122" s="640"/>
      <c r="DU122" s="640"/>
      <c r="DV122" s="712" t="s">
        <v>204</v>
      </c>
      <c r="DW122" s="712"/>
      <c r="DX122" s="712"/>
      <c r="DY122" s="712"/>
      <c r="DZ122" s="721"/>
    </row>
    <row r="123" spans="1:130" s="364" customFormat="1" ht="26.25" customHeight="1">
      <c r="A123" s="389"/>
      <c r="B123" s="412"/>
      <c r="C123" s="424" t="s">
        <v>484</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204</v>
      </c>
      <c r="AB123" s="445"/>
      <c r="AC123" s="445"/>
      <c r="AD123" s="445"/>
      <c r="AE123" s="498"/>
      <c r="AF123" s="514" t="s">
        <v>204</v>
      </c>
      <c r="AG123" s="445"/>
      <c r="AH123" s="445"/>
      <c r="AI123" s="445"/>
      <c r="AJ123" s="498"/>
      <c r="AK123" s="514" t="s">
        <v>204</v>
      </c>
      <c r="AL123" s="445"/>
      <c r="AM123" s="445"/>
      <c r="AN123" s="445"/>
      <c r="AO123" s="498"/>
      <c r="AP123" s="538" t="s">
        <v>204</v>
      </c>
      <c r="AQ123" s="546"/>
      <c r="AR123" s="546"/>
      <c r="AS123" s="546"/>
      <c r="AT123" s="556"/>
      <c r="AU123" s="572"/>
      <c r="AV123" s="581"/>
      <c r="AW123" s="581"/>
      <c r="AX123" s="581"/>
      <c r="AY123" s="581"/>
      <c r="AZ123" s="602" t="s">
        <v>277</v>
      </c>
      <c r="BA123" s="602"/>
      <c r="BB123" s="602"/>
      <c r="BC123" s="602"/>
      <c r="BD123" s="602"/>
      <c r="BE123" s="602"/>
      <c r="BF123" s="602"/>
      <c r="BG123" s="602"/>
      <c r="BH123" s="602"/>
      <c r="BI123" s="602"/>
      <c r="BJ123" s="602"/>
      <c r="BK123" s="602"/>
      <c r="BL123" s="602"/>
      <c r="BM123" s="602"/>
      <c r="BN123" s="602"/>
      <c r="BO123" s="467" t="s">
        <v>492</v>
      </c>
      <c r="BP123" s="628"/>
      <c r="BQ123" s="634">
        <v>5662962</v>
      </c>
      <c r="BR123" s="642"/>
      <c r="BS123" s="642"/>
      <c r="BT123" s="642"/>
      <c r="BU123" s="642"/>
      <c r="BV123" s="642">
        <v>5783802</v>
      </c>
      <c r="BW123" s="642"/>
      <c r="BX123" s="642"/>
      <c r="BY123" s="642"/>
      <c r="BZ123" s="642"/>
      <c r="CA123" s="642">
        <v>5840282</v>
      </c>
      <c r="CB123" s="642"/>
      <c r="CC123" s="642"/>
      <c r="CD123" s="642"/>
      <c r="CE123" s="642"/>
      <c r="CF123" s="543"/>
      <c r="CG123" s="551"/>
      <c r="CH123" s="551"/>
      <c r="CI123" s="551"/>
      <c r="CJ123" s="668"/>
      <c r="CK123" s="675"/>
      <c r="CL123" s="685"/>
      <c r="CM123" s="685"/>
      <c r="CN123" s="685"/>
      <c r="CO123" s="688"/>
      <c r="CP123" s="692"/>
      <c r="CQ123" s="402"/>
      <c r="CR123" s="402"/>
      <c r="CS123" s="402"/>
      <c r="CT123" s="402"/>
      <c r="CU123" s="402"/>
      <c r="CV123" s="402"/>
      <c r="CW123" s="402"/>
      <c r="CX123" s="402"/>
      <c r="CY123" s="402"/>
      <c r="CZ123" s="402"/>
      <c r="DA123" s="402"/>
      <c r="DB123" s="402"/>
      <c r="DC123" s="402"/>
      <c r="DD123" s="402"/>
      <c r="DE123" s="402"/>
      <c r="DF123" s="698"/>
      <c r="DG123" s="481"/>
      <c r="DH123" s="445"/>
      <c r="DI123" s="445"/>
      <c r="DJ123" s="445"/>
      <c r="DK123" s="498"/>
      <c r="DL123" s="514"/>
      <c r="DM123" s="445"/>
      <c r="DN123" s="445"/>
      <c r="DO123" s="445"/>
      <c r="DP123" s="498"/>
      <c r="DQ123" s="514"/>
      <c r="DR123" s="445"/>
      <c r="DS123" s="445"/>
      <c r="DT123" s="445"/>
      <c r="DU123" s="498"/>
      <c r="DV123" s="538"/>
      <c r="DW123" s="546"/>
      <c r="DX123" s="546"/>
      <c r="DY123" s="546"/>
      <c r="DZ123" s="556"/>
    </row>
    <row r="124" spans="1:130" s="364" customFormat="1" ht="26.25" customHeight="1">
      <c r="A124" s="389"/>
      <c r="B124" s="412"/>
      <c r="C124" s="424" t="s">
        <v>344</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204</v>
      </c>
      <c r="AB124" s="445"/>
      <c r="AC124" s="445"/>
      <c r="AD124" s="445"/>
      <c r="AE124" s="498"/>
      <c r="AF124" s="514" t="s">
        <v>204</v>
      </c>
      <c r="AG124" s="445"/>
      <c r="AH124" s="445"/>
      <c r="AI124" s="445"/>
      <c r="AJ124" s="498"/>
      <c r="AK124" s="514" t="s">
        <v>204</v>
      </c>
      <c r="AL124" s="445"/>
      <c r="AM124" s="445"/>
      <c r="AN124" s="445"/>
      <c r="AO124" s="498"/>
      <c r="AP124" s="538" t="s">
        <v>204</v>
      </c>
      <c r="AQ124" s="546"/>
      <c r="AR124" s="546"/>
      <c r="AS124" s="546"/>
      <c r="AT124" s="556"/>
      <c r="AU124" s="573" t="s">
        <v>493</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29"/>
      <c r="BQ124" s="635" t="s">
        <v>204</v>
      </c>
      <c r="BR124" s="643"/>
      <c r="BS124" s="643"/>
      <c r="BT124" s="643"/>
      <c r="BU124" s="643"/>
      <c r="BV124" s="643" t="s">
        <v>204</v>
      </c>
      <c r="BW124" s="643"/>
      <c r="BX124" s="643"/>
      <c r="BY124" s="643"/>
      <c r="BZ124" s="643"/>
      <c r="CA124" s="643" t="s">
        <v>204</v>
      </c>
      <c r="CB124" s="643"/>
      <c r="CC124" s="643"/>
      <c r="CD124" s="643"/>
      <c r="CE124" s="643"/>
      <c r="CF124" s="544"/>
      <c r="CG124" s="552"/>
      <c r="CH124" s="552"/>
      <c r="CI124" s="552"/>
      <c r="CJ124" s="669"/>
      <c r="CK124" s="676"/>
      <c r="CL124" s="676"/>
      <c r="CM124" s="676"/>
      <c r="CN124" s="676"/>
      <c r="CO124" s="689"/>
      <c r="CP124" s="692" t="s">
        <v>494</v>
      </c>
      <c r="CQ124" s="402"/>
      <c r="CR124" s="402"/>
      <c r="CS124" s="402"/>
      <c r="CT124" s="402"/>
      <c r="CU124" s="402"/>
      <c r="CV124" s="402"/>
      <c r="CW124" s="402"/>
      <c r="CX124" s="402"/>
      <c r="CY124" s="402"/>
      <c r="CZ124" s="402"/>
      <c r="DA124" s="402"/>
      <c r="DB124" s="402"/>
      <c r="DC124" s="402"/>
      <c r="DD124" s="402"/>
      <c r="DE124" s="402"/>
      <c r="DF124" s="698"/>
      <c r="DG124" s="483" t="s">
        <v>204</v>
      </c>
      <c r="DH124" s="488"/>
      <c r="DI124" s="488"/>
      <c r="DJ124" s="488"/>
      <c r="DK124" s="500"/>
      <c r="DL124" s="516" t="s">
        <v>204</v>
      </c>
      <c r="DM124" s="488"/>
      <c r="DN124" s="488"/>
      <c r="DO124" s="488"/>
      <c r="DP124" s="500"/>
      <c r="DQ124" s="516" t="s">
        <v>204</v>
      </c>
      <c r="DR124" s="488"/>
      <c r="DS124" s="488"/>
      <c r="DT124" s="488"/>
      <c r="DU124" s="500"/>
      <c r="DV124" s="713" t="s">
        <v>204</v>
      </c>
      <c r="DW124" s="715"/>
      <c r="DX124" s="715"/>
      <c r="DY124" s="715"/>
      <c r="DZ124" s="722"/>
    </row>
    <row r="125" spans="1:130" s="364" customFormat="1" ht="26.25" customHeight="1">
      <c r="A125" s="389"/>
      <c r="B125" s="412"/>
      <c r="C125" s="424" t="s">
        <v>487</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204</v>
      </c>
      <c r="AB125" s="445"/>
      <c r="AC125" s="445"/>
      <c r="AD125" s="445"/>
      <c r="AE125" s="498"/>
      <c r="AF125" s="514" t="s">
        <v>204</v>
      </c>
      <c r="AG125" s="445"/>
      <c r="AH125" s="445"/>
      <c r="AI125" s="445"/>
      <c r="AJ125" s="498"/>
      <c r="AK125" s="514" t="s">
        <v>204</v>
      </c>
      <c r="AL125" s="445"/>
      <c r="AM125" s="445"/>
      <c r="AN125" s="445"/>
      <c r="AO125" s="498"/>
      <c r="AP125" s="538" t="s">
        <v>204</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0"/>
      <c r="CK125" s="677" t="s">
        <v>497</v>
      </c>
      <c r="CL125" s="684"/>
      <c r="CM125" s="684"/>
      <c r="CN125" s="684"/>
      <c r="CO125" s="687"/>
      <c r="CP125" s="423" t="s">
        <v>143</v>
      </c>
      <c r="CQ125" s="406"/>
      <c r="CR125" s="406"/>
      <c r="CS125" s="406"/>
      <c r="CT125" s="406"/>
      <c r="CU125" s="406"/>
      <c r="CV125" s="406"/>
      <c r="CW125" s="406"/>
      <c r="CX125" s="406"/>
      <c r="CY125" s="406"/>
      <c r="CZ125" s="406"/>
      <c r="DA125" s="406"/>
      <c r="DB125" s="406"/>
      <c r="DC125" s="406"/>
      <c r="DD125" s="406"/>
      <c r="DE125" s="406"/>
      <c r="DF125" s="469"/>
      <c r="DG125" s="631" t="s">
        <v>204</v>
      </c>
      <c r="DH125" s="639"/>
      <c r="DI125" s="639"/>
      <c r="DJ125" s="639"/>
      <c r="DK125" s="639"/>
      <c r="DL125" s="639" t="s">
        <v>204</v>
      </c>
      <c r="DM125" s="639"/>
      <c r="DN125" s="639"/>
      <c r="DO125" s="639"/>
      <c r="DP125" s="639"/>
      <c r="DQ125" s="639" t="s">
        <v>204</v>
      </c>
      <c r="DR125" s="639"/>
      <c r="DS125" s="639"/>
      <c r="DT125" s="639"/>
      <c r="DU125" s="639"/>
      <c r="DV125" s="711" t="s">
        <v>204</v>
      </c>
      <c r="DW125" s="711"/>
      <c r="DX125" s="711"/>
      <c r="DY125" s="711"/>
      <c r="DZ125" s="720"/>
    </row>
    <row r="126" spans="1:130" s="364" customFormat="1" ht="26.25" customHeight="1">
      <c r="A126" s="389"/>
      <c r="B126" s="412"/>
      <c r="C126" s="424" t="s">
        <v>488</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204</v>
      </c>
      <c r="AB126" s="445"/>
      <c r="AC126" s="445"/>
      <c r="AD126" s="445"/>
      <c r="AE126" s="498"/>
      <c r="AF126" s="514" t="s">
        <v>204</v>
      </c>
      <c r="AG126" s="445"/>
      <c r="AH126" s="445"/>
      <c r="AI126" s="445"/>
      <c r="AJ126" s="498"/>
      <c r="AK126" s="514" t="s">
        <v>204</v>
      </c>
      <c r="AL126" s="445"/>
      <c r="AM126" s="445"/>
      <c r="AN126" s="445"/>
      <c r="AO126" s="498"/>
      <c r="AP126" s="538" t="s">
        <v>204</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3"/>
      <c r="CE126" s="653"/>
      <c r="CF126" s="653"/>
      <c r="CG126" s="377"/>
      <c r="CH126" s="377"/>
      <c r="CI126" s="377"/>
      <c r="CJ126" s="670"/>
      <c r="CK126" s="678"/>
      <c r="CL126" s="685"/>
      <c r="CM126" s="685"/>
      <c r="CN126" s="685"/>
      <c r="CO126" s="688"/>
      <c r="CP126" s="424" t="s">
        <v>421</v>
      </c>
      <c r="CQ126" s="377"/>
      <c r="CR126" s="377"/>
      <c r="CS126" s="377"/>
      <c r="CT126" s="377"/>
      <c r="CU126" s="377"/>
      <c r="CV126" s="377"/>
      <c r="CW126" s="377"/>
      <c r="CX126" s="377"/>
      <c r="CY126" s="377"/>
      <c r="CZ126" s="377"/>
      <c r="DA126" s="377"/>
      <c r="DB126" s="377"/>
      <c r="DC126" s="377"/>
      <c r="DD126" s="377"/>
      <c r="DE126" s="377"/>
      <c r="DF126" s="471"/>
      <c r="DG126" s="632" t="s">
        <v>204</v>
      </c>
      <c r="DH126" s="640"/>
      <c r="DI126" s="640"/>
      <c r="DJ126" s="640"/>
      <c r="DK126" s="640"/>
      <c r="DL126" s="640" t="s">
        <v>204</v>
      </c>
      <c r="DM126" s="640"/>
      <c r="DN126" s="640"/>
      <c r="DO126" s="640"/>
      <c r="DP126" s="640"/>
      <c r="DQ126" s="640" t="s">
        <v>204</v>
      </c>
      <c r="DR126" s="640"/>
      <c r="DS126" s="640"/>
      <c r="DT126" s="640"/>
      <c r="DU126" s="640"/>
      <c r="DV126" s="712" t="s">
        <v>204</v>
      </c>
      <c r="DW126" s="712"/>
      <c r="DX126" s="712"/>
      <c r="DY126" s="712"/>
      <c r="DZ126" s="721"/>
    </row>
    <row r="127" spans="1:130" s="364" customFormat="1" ht="26.25" customHeight="1">
      <c r="A127" s="390"/>
      <c r="B127" s="413"/>
      <c r="C127" s="426" t="s">
        <v>85</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t="s">
        <v>204</v>
      </c>
      <c r="AB127" s="445"/>
      <c r="AC127" s="445"/>
      <c r="AD127" s="445"/>
      <c r="AE127" s="498"/>
      <c r="AF127" s="514" t="s">
        <v>204</v>
      </c>
      <c r="AG127" s="445"/>
      <c r="AH127" s="445"/>
      <c r="AI127" s="445"/>
      <c r="AJ127" s="498"/>
      <c r="AK127" s="514" t="s">
        <v>204</v>
      </c>
      <c r="AL127" s="445"/>
      <c r="AM127" s="445"/>
      <c r="AN127" s="445"/>
      <c r="AO127" s="498"/>
      <c r="AP127" s="538" t="s">
        <v>204</v>
      </c>
      <c r="AQ127" s="546"/>
      <c r="AR127" s="546"/>
      <c r="AS127" s="546"/>
      <c r="AT127" s="556"/>
      <c r="AU127" s="377"/>
      <c r="AV127" s="377"/>
      <c r="AW127" s="377"/>
      <c r="AX127" s="583" t="s">
        <v>498</v>
      </c>
      <c r="AY127" s="592"/>
      <c r="AZ127" s="592"/>
      <c r="BA127" s="592"/>
      <c r="BB127" s="592"/>
      <c r="BC127" s="592"/>
      <c r="BD127" s="592"/>
      <c r="BE127" s="609"/>
      <c r="BF127" s="611" t="s">
        <v>499</v>
      </c>
      <c r="BG127" s="592"/>
      <c r="BH127" s="592"/>
      <c r="BI127" s="592"/>
      <c r="BJ127" s="592"/>
      <c r="BK127" s="592"/>
      <c r="BL127" s="609"/>
      <c r="BM127" s="611" t="s">
        <v>422</v>
      </c>
      <c r="BN127" s="592"/>
      <c r="BO127" s="592"/>
      <c r="BP127" s="592"/>
      <c r="BQ127" s="592"/>
      <c r="BR127" s="592"/>
      <c r="BS127" s="609"/>
      <c r="BT127" s="611" t="s">
        <v>413</v>
      </c>
      <c r="BU127" s="592"/>
      <c r="BV127" s="592"/>
      <c r="BW127" s="592"/>
      <c r="BX127" s="592"/>
      <c r="BY127" s="592"/>
      <c r="BZ127" s="648"/>
      <c r="CA127" s="377"/>
      <c r="CB127" s="377"/>
      <c r="CC127" s="377"/>
      <c r="CD127" s="653"/>
      <c r="CE127" s="653"/>
      <c r="CF127" s="653"/>
      <c r="CG127" s="377"/>
      <c r="CH127" s="377"/>
      <c r="CI127" s="377"/>
      <c r="CJ127" s="670"/>
      <c r="CK127" s="678"/>
      <c r="CL127" s="685"/>
      <c r="CM127" s="685"/>
      <c r="CN127" s="685"/>
      <c r="CO127" s="688"/>
      <c r="CP127" s="424" t="s">
        <v>450</v>
      </c>
      <c r="CQ127" s="377"/>
      <c r="CR127" s="377"/>
      <c r="CS127" s="377"/>
      <c r="CT127" s="377"/>
      <c r="CU127" s="377"/>
      <c r="CV127" s="377"/>
      <c r="CW127" s="377"/>
      <c r="CX127" s="377"/>
      <c r="CY127" s="377"/>
      <c r="CZ127" s="377"/>
      <c r="DA127" s="377"/>
      <c r="DB127" s="377"/>
      <c r="DC127" s="377"/>
      <c r="DD127" s="377"/>
      <c r="DE127" s="377"/>
      <c r="DF127" s="471"/>
      <c r="DG127" s="632" t="s">
        <v>204</v>
      </c>
      <c r="DH127" s="640"/>
      <c r="DI127" s="640"/>
      <c r="DJ127" s="640"/>
      <c r="DK127" s="640"/>
      <c r="DL127" s="640" t="s">
        <v>204</v>
      </c>
      <c r="DM127" s="640"/>
      <c r="DN127" s="640"/>
      <c r="DO127" s="640"/>
      <c r="DP127" s="640"/>
      <c r="DQ127" s="640" t="s">
        <v>204</v>
      </c>
      <c r="DR127" s="640"/>
      <c r="DS127" s="640"/>
      <c r="DT127" s="640"/>
      <c r="DU127" s="640"/>
      <c r="DV127" s="712" t="s">
        <v>204</v>
      </c>
      <c r="DW127" s="712"/>
      <c r="DX127" s="712"/>
      <c r="DY127" s="712"/>
      <c r="DZ127" s="721"/>
    </row>
    <row r="128" spans="1:130" s="364" customFormat="1" ht="26.25" customHeight="1">
      <c r="A128" s="391" t="s">
        <v>500</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9</v>
      </c>
      <c r="X128" s="462"/>
      <c r="Y128" s="462"/>
      <c r="Z128" s="474"/>
      <c r="AA128" s="480" t="s">
        <v>204</v>
      </c>
      <c r="AB128" s="486"/>
      <c r="AC128" s="486"/>
      <c r="AD128" s="486"/>
      <c r="AE128" s="497"/>
      <c r="AF128" s="513" t="s">
        <v>204</v>
      </c>
      <c r="AG128" s="486"/>
      <c r="AH128" s="486"/>
      <c r="AI128" s="486"/>
      <c r="AJ128" s="497"/>
      <c r="AK128" s="513" t="s">
        <v>204</v>
      </c>
      <c r="AL128" s="486"/>
      <c r="AM128" s="486"/>
      <c r="AN128" s="486"/>
      <c r="AO128" s="497"/>
      <c r="AP128" s="540"/>
      <c r="AQ128" s="548"/>
      <c r="AR128" s="548"/>
      <c r="AS128" s="548"/>
      <c r="AT128" s="558"/>
      <c r="AU128" s="377"/>
      <c r="AV128" s="377"/>
      <c r="AW128" s="377"/>
      <c r="AX128" s="383" t="s">
        <v>311</v>
      </c>
      <c r="AY128" s="406"/>
      <c r="AZ128" s="406"/>
      <c r="BA128" s="406"/>
      <c r="BB128" s="406"/>
      <c r="BC128" s="406"/>
      <c r="BD128" s="406"/>
      <c r="BE128" s="469"/>
      <c r="BF128" s="612" t="s">
        <v>204</v>
      </c>
      <c r="BG128" s="616"/>
      <c r="BH128" s="616"/>
      <c r="BI128" s="616"/>
      <c r="BJ128" s="616"/>
      <c r="BK128" s="616"/>
      <c r="BL128" s="622"/>
      <c r="BM128" s="612">
        <v>15</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7"/>
      <c r="CH128" s="377"/>
      <c r="CI128" s="377"/>
      <c r="CJ128" s="670"/>
      <c r="CK128" s="679"/>
      <c r="CL128" s="686"/>
      <c r="CM128" s="686"/>
      <c r="CN128" s="686"/>
      <c r="CO128" s="690"/>
      <c r="CP128" s="693" t="s">
        <v>404</v>
      </c>
      <c r="CQ128" s="380"/>
      <c r="CR128" s="380"/>
      <c r="CS128" s="380"/>
      <c r="CT128" s="380"/>
      <c r="CU128" s="380"/>
      <c r="CV128" s="380"/>
      <c r="CW128" s="380"/>
      <c r="CX128" s="380"/>
      <c r="CY128" s="380"/>
      <c r="CZ128" s="380"/>
      <c r="DA128" s="380"/>
      <c r="DB128" s="380"/>
      <c r="DC128" s="380"/>
      <c r="DD128" s="380"/>
      <c r="DE128" s="380"/>
      <c r="DF128" s="610"/>
      <c r="DG128" s="701" t="s">
        <v>204</v>
      </c>
      <c r="DH128" s="704"/>
      <c r="DI128" s="704"/>
      <c r="DJ128" s="704"/>
      <c r="DK128" s="704"/>
      <c r="DL128" s="704" t="s">
        <v>204</v>
      </c>
      <c r="DM128" s="704"/>
      <c r="DN128" s="704"/>
      <c r="DO128" s="704"/>
      <c r="DP128" s="704"/>
      <c r="DQ128" s="704" t="s">
        <v>204</v>
      </c>
      <c r="DR128" s="704"/>
      <c r="DS128" s="704"/>
      <c r="DT128" s="704"/>
      <c r="DU128" s="704"/>
      <c r="DV128" s="714" t="s">
        <v>204</v>
      </c>
      <c r="DW128" s="714"/>
      <c r="DX128" s="714"/>
      <c r="DY128" s="714"/>
      <c r="DZ128" s="723"/>
    </row>
    <row r="129" spans="1:131" s="364" customFormat="1" ht="26.25" customHeight="1">
      <c r="A129" s="384" t="s">
        <v>177</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240</v>
      </c>
      <c r="X129" s="465"/>
      <c r="Y129" s="465"/>
      <c r="Z129" s="475"/>
      <c r="AA129" s="481">
        <v>1122100</v>
      </c>
      <c r="AB129" s="445"/>
      <c r="AC129" s="445"/>
      <c r="AD129" s="445"/>
      <c r="AE129" s="498"/>
      <c r="AF129" s="514">
        <v>1184018</v>
      </c>
      <c r="AG129" s="445"/>
      <c r="AH129" s="445"/>
      <c r="AI129" s="445"/>
      <c r="AJ129" s="498"/>
      <c r="AK129" s="514">
        <v>1296268</v>
      </c>
      <c r="AL129" s="445"/>
      <c r="AM129" s="445"/>
      <c r="AN129" s="445"/>
      <c r="AO129" s="498"/>
      <c r="AP129" s="541"/>
      <c r="AQ129" s="549"/>
      <c r="AR129" s="549"/>
      <c r="AS129" s="549"/>
      <c r="AT129" s="559"/>
      <c r="AU129" s="575"/>
      <c r="AV129" s="575"/>
      <c r="AW129" s="575"/>
      <c r="AX129" s="584" t="s">
        <v>127</v>
      </c>
      <c r="AY129" s="377"/>
      <c r="AZ129" s="377"/>
      <c r="BA129" s="377"/>
      <c r="BB129" s="377"/>
      <c r="BC129" s="377"/>
      <c r="BD129" s="377"/>
      <c r="BE129" s="471"/>
      <c r="BF129" s="613" t="s">
        <v>204</v>
      </c>
      <c r="BG129" s="617"/>
      <c r="BH129" s="617"/>
      <c r="BI129" s="617"/>
      <c r="BJ129" s="617"/>
      <c r="BK129" s="617"/>
      <c r="BL129" s="623"/>
      <c r="BM129" s="613">
        <v>20</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5"/>
      <c r="DQ129" s="575"/>
      <c r="DR129" s="575"/>
      <c r="DS129" s="575"/>
      <c r="DT129" s="575"/>
      <c r="DU129" s="575"/>
      <c r="DV129" s="575"/>
      <c r="DW129" s="575"/>
      <c r="DX129" s="575"/>
      <c r="DY129" s="575"/>
      <c r="DZ129" s="575"/>
    </row>
    <row r="130" spans="1:131" s="364" customFormat="1" ht="26.25" customHeight="1">
      <c r="A130" s="384" t="s">
        <v>501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502</v>
      </c>
      <c r="X130" s="465"/>
      <c r="Y130" s="465"/>
      <c r="Z130" s="475"/>
      <c r="AA130" s="481">
        <v>206575</v>
      </c>
      <c r="AB130" s="445"/>
      <c r="AC130" s="445"/>
      <c r="AD130" s="445"/>
      <c r="AE130" s="498"/>
      <c r="AF130" s="514">
        <v>204717</v>
      </c>
      <c r="AG130" s="445"/>
      <c r="AH130" s="445"/>
      <c r="AI130" s="445"/>
      <c r="AJ130" s="498"/>
      <c r="AK130" s="514">
        <v>207141</v>
      </c>
      <c r="AL130" s="445"/>
      <c r="AM130" s="445"/>
      <c r="AN130" s="445"/>
      <c r="AO130" s="498"/>
      <c r="AP130" s="541"/>
      <c r="AQ130" s="549"/>
      <c r="AR130" s="549"/>
      <c r="AS130" s="549"/>
      <c r="AT130" s="559"/>
      <c r="AU130" s="575"/>
      <c r="AV130" s="575"/>
      <c r="AW130" s="575"/>
      <c r="AX130" s="584" t="s">
        <v>437</v>
      </c>
      <c r="AY130" s="377"/>
      <c r="AZ130" s="377"/>
      <c r="BA130" s="377"/>
      <c r="BB130" s="377"/>
      <c r="BC130" s="377"/>
      <c r="BD130" s="377"/>
      <c r="BE130" s="471"/>
      <c r="BF130" s="614">
        <v>-4.2</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179</v>
      </c>
      <c r="X131" s="466"/>
      <c r="Y131" s="466"/>
      <c r="Z131" s="476"/>
      <c r="AA131" s="483">
        <v>915525</v>
      </c>
      <c r="AB131" s="488"/>
      <c r="AC131" s="488"/>
      <c r="AD131" s="488"/>
      <c r="AE131" s="500"/>
      <c r="AF131" s="516">
        <v>979301</v>
      </c>
      <c r="AG131" s="488"/>
      <c r="AH131" s="488"/>
      <c r="AI131" s="488"/>
      <c r="AJ131" s="500"/>
      <c r="AK131" s="516">
        <v>1089127</v>
      </c>
      <c r="AL131" s="488"/>
      <c r="AM131" s="488"/>
      <c r="AN131" s="488"/>
      <c r="AO131" s="500"/>
      <c r="AP131" s="542"/>
      <c r="AQ131" s="550"/>
      <c r="AR131" s="550"/>
      <c r="AS131" s="550"/>
      <c r="AT131" s="560"/>
      <c r="AU131" s="575"/>
      <c r="AV131" s="575"/>
      <c r="AW131" s="575"/>
      <c r="AX131" s="585" t="s">
        <v>474</v>
      </c>
      <c r="AY131" s="380"/>
      <c r="AZ131" s="380"/>
      <c r="BA131" s="380"/>
      <c r="BB131" s="380"/>
      <c r="BC131" s="380"/>
      <c r="BD131" s="380"/>
      <c r="BE131" s="610"/>
      <c r="BF131" s="615" t="s">
        <v>204</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5"/>
      <c r="DQ131" s="575"/>
      <c r="DR131" s="575"/>
      <c r="DS131" s="575"/>
      <c r="DT131" s="575"/>
      <c r="DU131" s="575"/>
      <c r="DV131" s="575"/>
      <c r="DW131" s="575"/>
      <c r="DX131" s="575"/>
      <c r="DY131" s="575"/>
      <c r="DZ131" s="575"/>
    </row>
    <row r="132" spans="1:131" s="364" customFormat="1" ht="26.25" customHeight="1">
      <c r="A132" s="393" t="s">
        <v>30</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503</v>
      </c>
      <c r="W132" s="461"/>
      <c r="X132" s="461"/>
      <c r="Y132" s="461"/>
      <c r="Z132" s="477"/>
      <c r="AA132" s="484">
        <v>-4.6693427270000001</v>
      </c>
      <c r="AB132" s="489"/>
      <c r="AC132" s="489"/>
      <c r="AD132" s="489"/>
      <c r="AE132" s="501"/>
      <c r="AF132" s="517">
        <v>-4.2046316709999996</v>
      </c>
      <c r="AG132" s="489"/>
      <c r="AH132" s="489"/>
      <c r="AI132" s="489"/>
      <c r="AJ132" s="501"/>
      <c r="AK132" s="517">
        <v>-3.813696658</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93</v>
      </c>
      <c r="W133" s="403"/>
      <c r="X133" s="403"/>
      <c r="Y133" s="403"/>
      <c r="Z133" s="478"/>
      <c r="AA133" s="485">
        <v>-4.9000000000000004</v>
      </c>
      <c r="AB133" s="490"/>
      <c r="AC133" s="490"/>
      <c r="AD133" s="490"/>
      <c r="AE133" s="502"/>
      <c r="AF133" s="485">
        <v>-4.7</v>
      </c>
      <c r="AG133" s="490"/>
      <c r="AH133" s="490"/>
      <c r="AI133" s="490"/>
      <c r="AJ133" s="502"/>
      <c r="AK133" s="485">
        <v>-4.2</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5"/>
      <c r="DQ134" s="575"/>
      <c r="DR134" s="575"/>
      <c r="DS134" s="575"/>
      <c r="DT134" s="575"/>
      <c r="DU134" s="575"/>
      <c r="DV134" s="575"/>
      <c r="DW134" s="575"/>
      <c r="DX134" s="575"/>
      <c r="DY134" s="575"/>
      <c r="DZ134" s="575"/>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TWTrk4MBQ5DkQC6Ke6UHeahwwb/++eqJCjH6ztsG/RQI22FjvnTvRPMYb9wExqUuRjGntOyntGKYX4hLsEHVeQ==" saltValue="kX89kaGjTCW/tIhfGCTA9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Q31" zoomScale="80" zoomScaleNormal="85" zoomScaleSheetLayoutView="80" workbookViewId="0"/>
  </sheetViews>
  <sheetFormatPr defaultColWidth="0" defaultRowHeight="13.5" customHeight="1" zeroHeight="1"/>
  <cols>
    <col min="1" max="120" width="2.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106</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sheetProtection algorithmName="SHA-512" hashValue="YvVik7dKReA3AZBcyqlM7rDbeoXX+A0Zp775xgTZUbgCERhrar5NLL2xi2EouWCxCwQP6BvJ+IBKds2RPlNYeQ==" saltValue="ebzzL5OrMhoZJy3wrwMqG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G16" zoomScale="80" zoomScaleNormal="80" zoomScaleSheetLayoutView="55" workbookViewId="0"/>
  </sheetViews>
  <sheetFormatPr defaultColWidth="0" defaultRowHeight="13.5" customHeight="1" zeroHeight="1"/>
  <cols>
    <col min="1" max="116" width="2.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hBQVrGPx0pibZkg3UVFSmj92fXBtlCMAlDEcsdqu1nTDjxEwkBfNbMzUXYhHb3PDwz7R/oYTTgk2DPgC+XNY2Q==" saltValue="5IIQIXenWLpM52eU7nFmVA==" spinCount="100000" sheet="1" objects="1" scenarios="1"/>
  <phoneticPr fontId="6"/>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topLeftCell="A25" zoomScaleSheetLayoutView="100" workbookViewId="0"/>
  </sheetViews>
  <sheetFormatPr defaultColWidth="0" defaultRowHeight="13.5" customHeight="1" zeroHeight="1"/>
  <cols>
    <col min="1" max="36" width="2.5" style="362" customWidth="1"/>
    <col min="37" max="44" width="17" style="362" customWidth="1"/>
    <col min="45" max="45" width="6.125" style="726" customWidth="1"/>
    <col min="46" max="46" width="3" style="727" customWidth="1"/>
    <col min="47" max="47" width="19.125" style="362" hidden="1" customWidth="1"/>
    <col min="48" max="52" width="12.625" style="362" hidden="1" customWidth="1"/>
    <col min="53" max="16384" width="8.625" style="362" hidden="1" customWidth="1"/>
  </cols>
  <sheetData>
    <row r="1" spans="1:46">
      <c r="AS1" s="828"/>
      <c r="AT1" s="828"/>
    </row>
    <row r="2" spans="1:46">
      <c r="AS2" s="828"/>
      <c r="AT2" s="828"/>
    </row>
    <row r="3" spans="1:46">
      <c r="AS3" s="828"/>
      <c r="AT3" s="828"/>
    </row>
    <row r="4" spans="1:46">
      <c r="AS4" s="828"/>
      <c r="AT4" s="828"/>
    </row>
    <row r="5" spans="1:46" ht="17.25">
      <c r="A5" s="729" t="s">
        <v>504</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c r="A6" s="727"/>
      <c r="AK6" s="728" t="s">
        <v>337</v>
      </c>
      <c r="AL6" s="728"/>
      <c r="AM6" s="728"/>
      <c r="AN6" s="728"/>
    </row>
    <row r="7" spans="1:46" ht="13.5" customHeight="1">
      <c r="A7" s="727"/>
      <c r="AK7" s="739"/>
      <c r="AL7" s="752"/>
      <c r="AM7" s="752"/>
      <c r="AN7" s="769"/>
      <c r="AO7" s="782" t="s">
        <v>94</v>
      </c>
      <c r="AP7" s="794"/>
      <c r="AQ7" s="805" t="s">
        <v>505</v>
      </c>
      <c r="AR7" s="819"/>
    </row>
    <row r="8" spans="1:46">
      <c r="A8" s="727"/>
      <c r="AK8" s="740"/>
      <c r="AL8" s="753"/>
      <c r="AM8" s="753"/>
      <c r="AN8" s="770"/>
      <c r="AO8" s="783"/>
      <c r="AP8" s="795" t="s">
        <v>507</v>
      </c>
      <c r="AQ8" s="806" t="s">
        <v>508</v>
      </c>
      <c r="AR8" s="820" t="s">
        <v>20</v>
      </c>
    </row>
    <row r="9" spans="1:46">
      <c r="A9" s="727"/>
      <c r="AK9" s="741" t="s">
        <v>509</v>
      </c>
      <c r="AL9" s="754"/>
      <c r="AM9" s="754"/>
      <c r="AN9" s="771"/>
      <c r="AO9" s="784">
        <v>516403</v>
      </c>
      <c r="AP9" s="784">
        <v>422588</v>
      </c>
      <c r="AQ9" s="807">
        <v>231388</v>
      </c>
      <c r="AR9" s="821">
        <v>82.6</v>
      </c>
    </row>
    <row r="10" spans="1:46" ht="13.5" customHeight="1">
      <c r="A10" s="727"/>
      <c r="AK10" s="741" t="s">
        <v>210</v>
      </c>
      <c r="AL10" s="754"/>
      <c r="AM10" s="754"/>
      <c r="AN10" s="771"/>
      <c r="AO10" s="785">
        <v>49929</v>
      </c>
      <c r="AP10" s="785">
        <v>40858</v>
      </c>
      <c r="AQ10" s="808">
        <v>33497</v>
      </c>
      <c r="AR10" s="822">
        <v>22</v>
      </c>
    </row>
    <row r="11" spans="1:46" ht="13.5" customHeight="1">
      <c r="A11" s="727"/>
      <c r="AK11" s="741" t="s">
        <v>400</v>
      </c>
      <c r="AL11" s="754"/>
      <c r="AM11" s="754"/>
      <c r="AN11" s="771"/>
      <c r="AO11" s="785" t="s">
        <v>204</v>
      </c>
      <c r="AP11" s="785" t="s">
        <v>204</v>
      </c>
      <c r="AQ11" s="808">
        <v>3588</v>
      </c>
      <c r="AR11" s="822" t="s">
        <v>204</v>
      </c>
    </row>
    <row r="12" spans="1:46" ht="13.5" customHeight="1">
      <c r="A12" s="727"/>
      <c r="AK12" s="741" t="s">
        <v>225</v>
      </c>
      <c r="AL12" s="754"/>
      <c r="AM12" s="754"/>
      <c r="AN12" s="771"/>
      <c r="AO12" s="785" t="s">
        <v>204</v>
      </c>
      <c r="AP12" s="785" t="s">
        <v>204</v>
      </c>
      <c r="AQ12" s="808" t="s">
        <v>204</v>
      </c>
      <c r="AR12" s="822" t="s">
        <v>204</v>
      </c>
    </row>
    <row r="13" spans="1:46" ht="13.5" customHeight="1">
      <c r="A13" s="727"/>
      <c r="AK13" s="741" t="s">
        <v>510</v>
      </c>
      <c r="AL13" s="754"/>
      <c r="AM13" s="754"/>
      <c r="AN13" s="771"/>
      <c r="AO13" s="785">
        <v>8726</v>
      </c>
      <c r="AP13" s="785">
        <v>7141</v>
      </c>
      <c r="AQ13" s="808">
        <v>10932</v>
      </c>
      <c r="AR13" s="822">
        <v>-34.700000000000003</v>
      </c>
    </row>
    <row r="14" spans="1:46" ht="13.5" customHeight="1">
      <c r="A14" s="727"/>
      <c r="AK14" s="741" t="s">
        <v>511</v>
      </c>
      <c r="AL14" s="754"/>
      <c r="AM14" s="754"/>
      <c r="AN14" s="771"/>
      <c r="AO14" s="785" t="s">
        <v>204</v>
      </c>
      <c r="AP14" s="785" t="s">
        <v>204</v>
      </c>
      <c r="AQ14" s="808">
        <v>4261</v>
      </c>
      <c r="AR14" s="822" t="s">
        <v>204</v>
      </c>
    </row>
    <row r="15" spans="1:46" ht="13.5" customHeight="1">
      <c r="A15" s="727"/>
      <c r="AK15" s="742" t="s">
        <v>313</v>
      </c>
      <c r="AL15" s="755"/>
      <c r="AM15" s="755"/>
      <c r="AN15" s="772"/>
      <c r="AO15" s="785">
        <v>-44727</v>
      </c>
      <c r="AP15" s="785">
        <v>-36601</v>
      </c>
      <c r="AQ15" s="808">
        <v>-17972</v>
      </c>
      <c r="AR15" s="822">
        <v>103.7</v>
      </c>
    </row>
    <row r="16" spans="1:46">
      <c r="A16" s="727"/>
      <c r="AK16" s="742" t="s">
        <v>277</v>
      </c>
      <c r="AL16" s="755"/>
      <c r="AM16" s="755"/>
      <c r="AN16" s="772"/>
      <c r="AO16" s="785">
        <v>530331</v>
      </c>
      <c r="AP16" s="785">
        <v>433986</v>
      </c>
      <c r="AQ16" s="808">
        <v>265695</v>
      </c>
      <c r="AR16" s="822">
        <v>63.3</v>
      </c>
    </row>
    <row r="17" spans="1:46">
      <c r="A17" s="727"/>
    </row>
    <row r="18" spans="1:46">
      <c r="A18" s="727"/>
      <c r="AQ18" s="800"/>
      <c r="AR18" s="800"/>
    </row>
    <row r="19" spans="1:46">
      <c r="A19" s="727"/>
      <c r="AK19" s="362" t="s">
        <v>191</v>
      </c>
    </row>
    <row r="20" spans="1:46">
      <c r="A20" s="727"/>
      <c r="AK20" s="743"/>
      <c r="AL20" s="756"/>
      <c r="AM20" s="756"/>
      <c r="AN20" s="773"/>
      <c r="AO20" s="786" t="s">
        <v>512</v>
      </c>
      <c r="AP20" s="796" t="s">
        <v>341</v>
      </c>
      <c r="AQ20" s="809" t="s">
        <v>43</v>
      </c>
      <c r="AR20" s="823"/>
    </row>
    <row r="21" spans="1:46" s="728" customFormat="1">
      <c r="A21" s="730"/>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44" t="s">
        <v>513</v>
      </c>
      <c r="AL21" s="757"/>
      <c r="AM21" s="757"/>
      <c r="AN21" s="774"/>
      <c r="AO21" s="787">
        <v>36.82</v>
      </c>
      <c r="AP21" s="797">
        <v>23.14</v>
      </c>
      <c r="AQ21" s="810">
        <v>13.68</v>
      </c>
      <c r="AR21" s="728"/>
      <c r="AS21" s="830"/>
      <c r="AT21" s="730"/>
    </row>
    <row r="22" spans="1:46" s="728" customFormat="1">
      <c r="A22" s="730"/>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44" t="s">
        <v>514</v>
      </c>
      <c r="AL22" s="757"/>
      <c r="AM22" s="757"/>
      <c r="AN22" s="774"/>
      <c r="AO22" s="788">
        <v>97.1</v>
      </c>
      <c r="AP22" s="798">
        <v>95.7</v>
      </c>
      <c r="AQ22" s="811">
        <v>1.4</v>
      </c>
      <c r="AR22" s="800"/>
      <c r="AS22" s="830"/>
      <c r="AT22" s="730"/>
    </row>
    <row r="23" spans="1:46" s="728" customFormat="1">
      <c r="A23" s="730"/>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800"/>
      <c r="AQ23" s="800"/>
      <c r="AR23" s="800"/>
      <c r="AS23" s="830"/>
      <c r="AT23" s="730"/>
    </row>
    <row r="24" spans="1:46" s="728" customFormat="1">
      <c r="A24" s="730"/>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800"/>
      <c r="AQ24" s="800"/>
      <c r="AR24" s="800"/>
      <c r="AS24" s="830"/>
      <c r="AT24" s="730"/>
    </row>
    <row r="25" spans="1:46" s="728" customFormat="1">
      <c r="A25" s="73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99"/>
      <c r="AQ25" s="799"/>
      <c r="AR25" s="799"/>
      <c r="AS25" s="831"/>
      <c r="AT25" s="730"/>
    </row>
    <row r="26" spans="1:46" s="728" customFormat="1">
      <c r="A26" s="732" t="s">
        <v>515</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0"/>
    </row>
    <row r="27" spans="1:46">
      <c r="A27" s="733"/>
      <c r="AS27" s="828"/>
      <c r="AT27" s="828"/>
    </row>
    <row r="28" spans="1:46" ht="17.25">
      <c r="A28" s="729" t="s">
        <v>267</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c r="A29" s="727"/>
      <c r="AK29" s="728" t="s">
        <v>61</v>
      </c>
      <c r="AL29" s="728"/>
      <c r="AM29" s="728"/>
      <c r="AN29" s="728"/>
      <c r="AS29" s="833"/>
    </row>
    <row r="30" spans="1:46" ht="13.5" customHeight="1">
      <c r="A30" s="727"/>
      <c r="AK30" s="739"/>
      <c r="AL30" s="752"/>
      <c r="AM30" s="752"/>
      <c r="AN30" s="769"/>
      <c r="AO30" s="782" t="s">
        <v>94</v>
      </c>
      <c r="AP30" s="794"/>
      <c r="AQ30" s="805" t="s">
        <v>505</v>
      </c>
      <c r="AR30" s="819"/>
    </row>
    <row r="31" spans="1:46">
      <c r="A31" s="727"/>
      <c r="AK31" s="740"/>
      <c r="AL31" s="753"/>
      <c r="AM31" s="753"/>
      <c r="AN31" s="770"/>
      <c r="AO31" s="783"/>
      <c r="AP31" s="795" t="s">
        <v>507</v>
      </c>
      <c r="AQ31" s="806" t="s">
        <v>508</v>
      </c>
      <c r="AR31" s="820" t="s">
        <v>20</v>
      </c>
    </row>
    <row r="32" spans="1:46" ht="27" customHeight="1">
      <c r="A32" s="727"/>
      <c r="AK32" s="745" t="s">
        <v>516</v>
      </c>
      <c r="AL32" s="758"/>
      <c r="AM32" s="758"/>
      <c r="AN32" s="775"/>
      <c r="AO32" s="785">
        <v>163464</v>
      </c>
      <c r="AP32" s="785">
        <v>133768</v>
      </c>
      <c r="AQ32" s="812">
        <v>153945</v>
      </c>
      <c r="AR32" s="822">
        <v>-13.1</v>
      </c>
    </row>
    <row r="33" spans="1:46" ht="13.5" customHeight="1">
      <c r="A33" s="727"/>
      <c r="AK33" s="745" t="s">
        <v>517</v>
      </c>
      <c r="AL33" s="758"/>
      <c r="AM33" s="758"/>
      <c r="AN33" s="775"/>
      <c r="AO33" s="785" t="s">
        <v>204</v>
      </c>
      <c r="AP33" s="785" t="s">
        <v>204</v>
      </c>
      <c r="AQ33" s="812" t="s">
        <v>204</v>
      </c>
      <c r="AR33" s="822" t="s">
        <v>204</v>
      </c>
    </row>
    <row r="34" spans="1:46" ht="27" customHeight="1">
      <c r="A34" s="727"/>
      <c r="AK34" s="745" t="s">
        <v>68</v>
      </c>
      <c r="AL34" s="758"/>
      <c r="AM34" s="758"/>
      <c r="AN34" s="775"/>
      <c r="AO34" s="785" t="s">
        <v>204</v>
      </c>
      <c r="AP34" s="785" t="s">
        <v>204</v>
      </c>
      <c r="AQ34" s="812">
        <v>4</v>
      </c>
      <c r="AR34" s="822" t="s">
        <v>204</v>
      </c>
    </row>
    <row r="35" spans="1:46" ht="27" customHeight="1">
      <c r="A35" s="727"/>
      <c r="AK35" s="745" t="s">
        <v>518</v>
      </c>
      <c r="AL35" s="758"/>
      <c r="AM35" s="758"/>
      <c r="AN35" s="775"/>
      <c r="AO35" s="785" t="s">
        <v>204</v>
      </c>
      <c r="AP35" s="785" t="s">
        <v>204</v>
      </c>
      <c r="AQ35" s="812">
        <v>31105</v>
      </c>
      <c r="AR35" s="822" t="s">
        <v>204</v>
      </c>
    </row>
    <row r="36" spans="1:46" ht="27" customHeight="1">
      <c r="A36" s="727"/>
      <c r="AK36" s="745" t="s">
        <v>39</v>
      </c>
      <c r="AL36" s="758"/>
      <c r="AM36" s="758"/>
      <c r="AN36" s="775"/>
      <c r="AO36" s="785">
        <v>2141</v>
      </c>
      <c r="AP36" s="785">
        <v>1752</v>
      </c>
      <c r="AQ36" s="812">
        <v>3257</v>
      </c>
      <c r="AR36" s="822">
        <v>-46.2</v>
      </c>
    </row>
    <row r="37" spans="1:46" ht="13.5" customHeight="1">
      <c r="A37" s="727"/>
      <c r="AK37" s="745" t="s">
        <v>354</v>
      </c>
      <c r="AL37" s="758"/>
      <c r="AM37" s="758"/>
      <c r="AN37" s="775"/>
      <c r="AO37" s="785" t="s">
        <v>204</v>
      </c>
      <c r="AP37" s="785" t="s">
        <v>204</v>
      </c>
      <c r="AQ37" s="812">
        <v>1590</v>
      </c>
      <c r="AR37" s="822" t="s">
        <v>204</v>
      </c>
    </row>
    <row r="38" spans="1:46" ht="27" customHeight="1">
      <c r="A38" s="727"/>
      <c r="AK38" s="746" t="s">
        <v>519</v>
      </c>
      <c r="AL38" s="759"/>
      <c r="AM38" s="759"/>
      <c r="AN38" s="776"/>
      <c r="AO38" s="789" t="s">
        <v>204</v>
      </c>
      <c r="AP38" s="789" t="s">
        <v>204</v>
      </c>
      <c r="AQ38" s="813">
        <v>20</v>
      </c>
      <c r="AR38" s="811" t="s">
        <v>204</v>
      </c>
      <c r="AS38" s="833"/>
    </row>
    <row r="39" spans="1:46">
      <c r="A39" s="727"/>
      <c r="AK39" s="746" t="s">
        <v>91</v>
      </c>
      <c r="AL39" s="759"/>
      <c r="AM39" s="759"/>
      <c r="AN39" s="776"/>
      <c r="AO39" s="785" t="s">
        <v>204</v>
      </c>
      <c r="AP39" s="785" t="s">
        <v>204</v>
      </c>
      <c r="AQ39" s="812">
        <v>-7358</v>
      </c>
      <c r="AR39" s="822" t="s">
        <v>204</v>
      </c>
      <c r="AS39" s="833"/>
    </row>
    <row r="40" spans="1:46" ht="27" customHeight="1">
      <c r="A40" s="727"/>
      <c r="AK40" s="745" t="s">
        <v>520</v>
      </c>
      <c r="AL40" s="758"/>
      <c r="AM40" s="758"/>
      <c r="AN40" s="775"/>
      <c r="AO40" s="785">
        <v>-207141</v>
      </c>
      <c r="AP40" s="785">
        <v>-169510</v>
      </c>
      <c r="AQ40" s="812">
        <v>-130450</v>
      </c>
      <c r="AR40" s="822">
        <v>29.9</v>
      </c>
      <c r="AS40" s="833"/>
    </row>
    <row r="41" spans="1:46">
      <c r="A41" s="727"/>
      <c r="AK41" s="747" t="s">
        <v>388</v>
      </c>
      <c r="AL41" s="760"/>
      <c r="AM41" s="760"/>
      <c r="AN41" s="777"/>
      <c r="AO41" s="785">
        <v>-41536</v>
      </c>
      <c r="AP41" s="785">
        <v>-33990</v>
      </c>
      <c r="AQ41" s="812">
        <v>52112</v>
      </c>
      <c r="AR41" s="822">
        <v>-165.2</v>
      </c>
      <c r="AS41" s="833"/>
    </row>
    <row r="42" spans="1:46">
      <c r="A42" s="727"/>
      <c r="AK42" s="748" t="s">
        <v>401</v>
      </c>
      <c r="AQ42" s="800"/>
      <c r="AR42" s="800"/>
      <c r="AS42" s="833"/>
    </row>
    <row r="43" spans="1:46">
      <c r="A43" s="727"/>
      <c r="AP43" s="801"/>
      <c r="AQ43" s="800"/>
      <c r="AS43" s="833"/>
    </row>
    <row r="44" spans="1:46">
      <c r="A44" s="727"/>
      <c r="AQ44" s="800"/>
    </row>
    <row r="45" spans="1:46">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4"/>
      <c r="AR45" s="734"/>
      <c r="AS45" s="734"/>
      <c r="AT45" s="828"/>
    </row>
    <row r="46" spans="1:46">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828"/>
    </row>
    <row r="47" spans="1:46" ht="17.25" customHeight="1">
      <c r="A47" s="736" t="s">
        <v>521</v>
      </c>
    </row>
    <row r="48" spans="1:46">
      <c r="A48" s="727"/>
      <c r="AK48" s="735" t="s">
        <v>522</v>
      </c>
      <c r="AL48" s="735"/>
      <c r="AM48" s="735"/>
      <c r="AN48" s="735"/>
      <c r="AO48" s="735"/>
      <c r="AP48" s="735"/>
      <c r="AQ48" s="799"/>
      <c r="AR48" s="735"/>
    </row>
    <row r="49" spans="1:44" ht="13.5" customHeight="1">
      <c r="A49" s="727"/>
      <c r="AK49" s="749"/>
      <c r="AL49" s="761"/>
      <c r="AM49" s="765" t="s">
        <v>94</v>
      </c>
      <c r="AN49" s="778" t="s">
        <v>446</v>
      </c>
      <c r="AO49" s="790"/>
      <c r="AP49" s="790"/>
      <c r="AQ49" s="790"/>
      <c r="AR49" s="824"/>
    </row>
    <row r="50" spans="1:44">
      <c r="A50" s="727"/>
      <c r="AK50" s="750"/>
      <c r="AL50" s="762"/>
      <c r="AM50" s="766"/>
      <c r="AN50" s="779" t="s">
        <v>495</v>
      </c>
      <c r="AO50" s="791" t="s">
        <v>496</v>
      </c>
      <c r="AP50" s="802" t="s">
        <v>523</v>
      </c>
      <c r="AQ50" s="815" t="s">
        <v>384</v>
      </c>
      <c r="AR50" s="825" t="s">
        <v>524</v>
      </c>
    </row>
    <row r="51" spans="1:44">
      <c r="A51" s="727"/>
      <c r="AK51" s="749" t="s">
        <v>238</v>
      </c>
      <c r="AL51" s="761"/>
      <c r="AM51" s="767">
        <v>792706</v>
      </c>
      <c r="AN51" s="780">
        <v>601446</v>
      </c>
      <c r="AO51" s="792">
        <v>32</v>
      </c>
      <c r="AP51" s="803">
        <v>291173</v>
      </c>
      <c r="AQ51" s="816">
        <v>-0.3</v>
      </c>
      <c r="AR51" s="826">
        <v>32.299999999999997</v>
      </c>
    </row>
    <row r="52" spans="1:44">
      <c r="A52" s="727"/>
      <c r="AK52" s="751"/>
      <c r="AL52" s="763" t="s">
        <v>279</v>
      </c>
      <c r="AM52" s="768">
        <v>215263</v>
      </c>
      <c r="AN52" s="781">
        <v>163325</v>
      </c>
      <c r="AO52" s="793">
        <v>-53.5</v>
      </c>
      <c r="AP52" s="804">
        <v>119071</v>
      </c>
      <c r="AQ52" s="817">
        <v>-6.7</v>
      </c>
      <c r="AR52" s="827">
        <v>-46.8</v>
      </c>
    </row>
    <row r="53" spans="1:44">
      <c r="A53" s="727"/>
      <c r="AK53" s="749" t="s">
        <v>506</v>
      </c>
      <c r="AL53" s="761"/>
      <c r="AM53" s="767">
        <v>1089897</v>
      </c>
      <c r="AN53" s="780">
        <v>838382</v>
      </c>
      <c r="AO53" s="792">
        <v>39.4</v>
      </c>
      <c r="AP53" s="803">
        <v>271581</v>
      </c>
      <c r="AQ53" s="816">
        <v>-6.7</v>
      </c>
      <c r="AR53" s="826">
        <v>46.1</v>
      </c>
    </row>
    <row r="54" spans="1:44">
      <c r="A54" s="727"/>
      <c r="AK54" s="751"/>
      <c r="AL54" s="763" t="s">
        <v>279</v>
      </c>
      <c r="AM54" s="768">
        <v>435629</v>
      </c>
      <c r="AN54" s="781">
        <v>335099</v>
      </c>
      <c r="AO54" s="793">
        <v>105.2</v>
      </c>
      <c r="AP54" s="804">
        <v>117844</v>
      </c>
      <c r="AQ54" s="817">
        <v>-1</v>
      </c>
      <c r="AR54" s="827">
        <v>106.2</v>
      </c>
    </row>
    <row r="55" spans="1:44">
      <c r="A55" s="727"/>
      <c r="AK55" s="749" t="s">
        <v>525</v>
      </c>
      <c r="AL55" s="761"/>
      <c r="AM55" s="767">
        <v>457447</v>
      </c>
      <c r="AN55" s="780">
        <v>360194</v>
      </c>
      <c r="AO55" s="792">
        <v>-57</v>
      </c>
      <c r="AP55" s="803">
        <v>268375</v>
      </c>
      <c r="AQ55" s="816">
        <v>-1.2</v>
      </c>
      <c r="AR55" s="826">
        <v>-55.8</v>
      </c>
    </row>
    <row r="56" spans="1:44">
      <c r="A56" s="727"/>
      <c r="AK56" s="751"/>
      <c r="AL56" s="763" t="s">
        <v>279</v>
      </c>
      <c r="AM56" s="768">
        <v>261472</v>
      </c>
      <c r="AN56" s="781">
        <v>205883</v>
      </c>
      <c r="AO56" s="793">
        <v>-38.6</v>
      </c>
      <c r="AP56" s="804">
        <v>119602</v>
      </c>
      <c r="AQ56" s="817">
        <v>1.5</v>
      </c>
      <c r="AR56" s="827">
        <v>-40.1</v>
      </c>
    </row>
    <row r="57" spans="1:44">
      <c r="A57" s="727"/>
      <c r="AK57" s="749" t="s">
        <v>480</v>
      </c>
      <c r="AL57" s="761"/>
      <c r="AM57" s="767">
        <v>458550</v>
      </c>
      <c r="AN57" s="780">
        <v>367723</v>
      </c>
      <c r="AO57" s="792">
        <v>2.1</v>
      </c>
      <c r="AP57" s="803">
        <v>301035</v>
      </c>
      <c r="AQ57" s="816">
        <v>12.2</v>
      </c>
      <c r="AR57" s="826">
        <v>-10.1</v>
      </c>
    </row>
    <row r="58" spans="1:44">
      <c r="A58" s="727"/>
      <c r="AK58" s="751"/>
      <c r="AL58" s="763" t="s">
        <v>279</v>
      </c>
      <c r="AM58" s="768">
        <v>284392</v>
      </c>
      <c r="AN58" s="781">
        <v>228061</v>
      </c>
      <c r="AO58" s="793">
        <v>10.8</v>
      </c>
      <c r="AP58" s="804">
        <v>154376</v>
      </c>
      <c r="AQ58" s="817">
        <v>29.1</v>
      </c>
      <c r="AR58" s="827">
        <v>-18.3</v>
      </c>
    </row>
    <row r="59" spans="1:44">
      <c r="A59" s="727"/>
      <c r="AK59" s="749" t="s">
        <v>321</v>
      </c>
      <c r="AL59" s="761"/>
      <c r="AM59" s="767">
        <v>436721</v>
      </c>
      <c r="AN59" s="780">
        <v>357382</v>
      </c>
      <c r="AO59" s="792">
        <v>-2.8</v>
      </c>
      <c r="AP59" s="803">
        <v>277467</v>
      </c>
      <c r="AQ59" s="816">
        <v>-7.8</v>
      </c>
      <c r="AR59" s="826">
        <v>5</v>
      </c>
    </row>
    <row r="60" spans="1:44">
      <c r="A60" s="727"/>
      <c r="AK60" s="751"/>
      <c r="AL60" s="763" t="s">
        <v>279</v>
      </c>
      <c r="AM60" s="768">
        <v>215764</v>
      </c>
      <c r="AN60" s="781">
        <v>176566</v>
      </c>
      <c r="AO60" s="793">
        <v>-22.6</v>
      </c>
      <c r="AP60" s="804">
        <v>128378</v>
      </c>
      <c r="AQ60" s="817">
        <v>-16.8</v>
      </c>
      <c r="AR60" s="827">
        <v>-5.8</v>
      </c>
    </row>
    <row r="61" spans="1:44">
      <c r="A61" s="727"/>
      <c r="AK61" s="749" t="s">
        <v>412</v>
      </c>
      <c r="AL61" s="764"/>
      <c r="AM61" s="767">
        <v>647064</v>
      </c>
      <c r="AN61" s="780">
        <v>505025</v>
      </c>
      <c r="AO61" s="792">
        <v>2.7</v>
      </c>
      <c r="AP61" s="803">
        <v>281926</v>
      </c>
      <c r="AQ61" s="818">
        <v>-0.8</v>
      </c>
      <c r="AR61" s="826">
        <v>3.5</v>
      </c>
    </row>
    <row r="62" spans="1:44">
      <c r="A62" s="727"/>
      <c r="AK62" s="751"/>
      <c r="AL62" s="763" t="s">
        <v>279</v>
      </c>
      <c r="AM62" s="768">
        <v>282504</v>
      </c>
      <c r="AN62" s="781">
        <v>221787</v>
      </c>
      <c r="AO62" s="793">
        <v>0.3</v>
      </c>
      <c r="AP62" s="804">
        <v>127854</v>
      </c>
      <c r="AQ62" s="817">
        <v>1.2</v>
      </c>
      <c r="AR62" s="827">
        <v>-0.9</v>
      </c>
    </row>
    <row r="63" spans="1:44">
      <c r="A63" s="727"/>
    </row>
    <row r="64" spans="1:44">
      <c r="A64" s="727"/>
    </row>
    <row r="65" spans="1:46">
      <c r="A65" s="727"/>
    </row>
    <row r="66" spans="1:46">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S67" s="828"/>
      <c r="AT67" s="828"/>
    </row>
    <row r="70" spans="1:46" hidden="1"/>
    <row r="71" spans="1:46" hidden="1"/>
    <row r="72" spans="1:46" hidden="1"/>
    <row r="73" spans="1:46" hidden="1"/>
  </sheetData>
  <sheetProtection algorithmName="SHA-512" hashValue="knILBKxgOnnSi7AMdp5gaU0/7pMv+KGK16X5jrMT0UACsOfASaH+XuDETFsIFQRHgmNRHTRCVEMeVkw3XvHnag==" saltValue="Cjfs7ZtI3+V7RKI+5Qg/+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0" zoomScale="80" zoomScaleNormal="80" zoomScaleSheetLayoutView="55" workbookViewId="0"/>
  </sheetViews>
  <sheetFormatPr defaultColWidth="0" defaultRowHeight="13.5" customHeight="1" zeroHeight="1"/>
  <cols>
    <col min="1" max="125" width="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106</v>
      </c>
    </row>
    <row r="121" spans="125:125" ht="13.5" hidden="1" customHeight="1">
      <c r="DU121" s="725"/>
    </row>
  </sheetData>
  <sheetProtection algorithmName="SHA-512" hashValue="03b5zf/nLwxrLRbtnegRyFTCzr+NWWAb4GsGYjD0QFYVZmD4XyEWvt6Pwd3FUQeCMVzyDxZrksMjNmCZTqmUwQ==" saltValue="K6LPsjhKSfDfTGXCQ1eRd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72" zoomScale="80" zoomScaleNormal="80" zoomScaleSheetLayoutView="55" workbookViewId="0"/>
  </sheetViews>
  <sheetFormatPr defaultColWidth="0" defaultRowHeight="13.5" customHeight="1" zeroHeight="1"/>
  <cols>
    <col min="1" max="125" width="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106</v>
      </c>
    </row>
  </sheetData>
  <sheetProtection algorithmName="SHA-512" hashValue="V/RucFMn4AYY6FCB9lWUUbuTVOqT40I/Xtf5BHupqGnVO/s92HabbMFJwhJrkThiDLTWVKqsFU2PAE7k3l8/Zw==" saltValue="s+y6UPnBC0YojLldIu9g5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2" zoomScale="80" zoomScaleNormal="80" zoomScaleSheetLayoutView="100" workbookViewId="0"/>
  </sheetViews>
  <sheetFormatPr defaultColWidth="0" defaultRowHeight="13.5" customHeight="1" zeroHeight="1"/>
  <cols>
    <col min="1" max="1" width="8.25" style="362" customWidth="1"/>
    <col min="2" max="16" width="14.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5" t="s">
        <v>4</v>
      </c>
    </row>
    <row r="46" spans="2:10" ht="29.25" customHeight="1">
      <c r="B46" s="835" t="s">
        <v>10</v>
      </c>
      <c r="C46" s="839"/>
      <c r="D46" s="839"/>
      <c r="E46" s="843" t="s">
        <v>17</v>
      </c>
      <c r="F46" s="847" t="s">
        <v>449</v>
      </c>
      <c r="G46" s="851" t="s">
        <v>527</v>
      </c>
      <c r="H46" s="851" t="s">
        <v>528</v>
      </c>
      <c r="I46" s="851" t="s">
        <v>529</v>
      </c>
      <c r="J46" s="856" t="s">
        <v>530</v>
      </c>
    </row>
    <row r="47" spans="2:10" ht="57.75" customHeight="1">
      <c r="B47" s="836"/>
      <c r="C47" s="840" t="s">
        <v>1</v>
      </c>
      <c r="D47" s="840"/>
      <c r="E47" s="844"/>
      <c r="F47" s="848">
        <v>53.93</v>
      </c>
      <c r="G47" s="852">
        <v>57.46</v>
      </c>
      <c r="H47" s="852">
        <v>50.61</v>
      </c>
      <c r="I47" s="852">
        <v>52.81</v>
      </c>
      <c r="J47" s="857">
        <v>49.57</v>
      </c>
    </row>
    <row r="48" spans="2:10" ht="57.75" customHeight="1">
      <c r="B48" s="837"/>
      <c r="C48" s="841" t="s">
        <v>6</v>
      </c>
      <c r="D48" s="841"/>
      <c r="E48" s="845"/>
      <c r="F48" s="849">
        <v>15.36</v>
      </c>
      <c r="G48" s="853">
        <v>15.12</v>
      </c>
      <c r="H48" s="853">
        <v>8.1</v>
      </c>
      <c r="I48" s="853">
        <v>1.64</v>
      </c>
      <c r="J48" s="858">
        <v>13.5</v>
      </c>
    </row>
    <row r="49" spans="2:10" ht="57.75" customHeight="1">
      <c r="B49" s="838"/>
      <c r="C49" s="842" t="s">
        <v>16</v>
      </c>
      <c r="D49" s="842"/>
      <c r="E49" s="846"/>
      <c r="F49" s="850" t="s">
        <v>531</v>
      </c>
      <c r="G49" s="854">
        <v>1.33</v>
      </c>
      <c r="H49" s="854" t="s">
        <v>532</v>
      </c>
      <c r="I49" s="854" t="s">
        <v>417</v>
      </c>
      <c r="J49" s="859">
        <v>14.41</v>
      </c>
    </row>
    <row r="50" spans="2:10"/>
  </sheetData>
  <sheetProtection algorithmName="SHA-512" hashValue="oGAB3kVH1chzU4UzZ/BDrB+0C9QQQ1ygtsNnOx6Xf+6m6r/qfHxDCgiRZ9vaEezi+o/xB0AYcm8R4fagqRiVvA==" saltValue="A2OIa+QYb8Zn0pY2hX6KD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2024-03-17T21:16:39Z</cp:lastPrinted>
  <dcterms:created xsi:type="dcterms:W3CDTF">2023-02-20T07:04:34Z</dcterms:created>
  <dcterms:modified xsi:type="dcterms:W3CDTF">2024-03-18T06:22:35Z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2024-03-18T06:22:35Z</vt:filetime>
  </property>
</Properties>
</file>