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<sst xmlns="http://schemas.openxmlformats.org/spreadsheetml/2006/main" xmlns:r="http://schemas.openxmlformats.org/officeDocument/2006/relationships" count="559" uniqueCount="559">
  <si>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</si>
  <si>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</si>
  <si>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</si>
  <si>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</si>
  <si>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</si>
  <si>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</si>
  <si>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</si>
  <si>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</si>
  <si>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</si>
  <si>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</si>
  <si>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</si>
  <si>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</si>
  <si>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</si>
  <si>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</si>
  <si>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</si>
  <si>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</si>
  <si>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</si>
  <si>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</si>
  <si>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</si>
  <si>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</si>
  <si>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</si>
  <si>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</si>
  <si>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</si>
  <si>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</si>
  <si>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</si>
  <si>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</si>
  <si>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</si>
  <si>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</si>
  <si>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</si>
  <si>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</si>
  <si>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</si>
  <si>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</si>
  <si>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</si>
  <si>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</si>
  <si>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</si>
  <si>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</si>
  <si>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</si>
  <si>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</si>
  <si>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</si>
  <si>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</si>
  <si>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</si>
  <si>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</si>
  <si>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</si>
  <si>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</si>
  <si>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</si>
  <si>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</si>
  <si>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</si>
  <si>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</si>
  <si>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</si>
  <si>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</si>
  <si>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</si>
  <si>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</si>
  <si>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</si>
  <si>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</si>
  <si>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</si>
  <si>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</si>
  <si>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</si>
  <si>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</si>
  <si>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</si>
  <si>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</si>
  <si>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</si>
  <si>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</si>
  <si>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</si>
  <si>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</si>
  <si>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</si>
  <si>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</si>
  <si>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</si>
  <si>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</si>
  <si>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</si>
  <si>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</si>
  <si>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</si>
  <si>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</si>
  <si>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</si>
  <si>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</si>
  <si>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</si>
  <si>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</si>
  <si>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</si>
  <si>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子牛価格安定基金</t>
    <rPh sb="0" eb="2">
      <t>コウシ</t>
    </rPh>
    <rPh sb="2" eb="4">
      <t>カカク</t>
    </rPh>
    <rPh sb="4" eb="6">
      <t>アンテイ</t>
    </rPh>
    <rPh sb="6" eb="8">
      <t>キキン</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</si>
  <si>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</si>
  <si>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</si>
  <si>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</si>
  <si>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</si>
  <si>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</si>
  <si>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</si>
  <si>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</si>
  <si>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</si>
  <si>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</si>
  <si>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</si>
  <si>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</si>
  <si>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病院事業特別会計</t>
  </si>
  <si>
    <t>　地方債残高は3.5％増加したものの、充当財源となる基金残高が5.2％、普通交付税を主とした標準財政規模が12％増加となり将来負担比率は低下している。
　一方、有形固定資産減価償却率は0.3％増加しており、新発債による資産取得の影響を施設老朽化等の影響が上回っていることが示されている。
　減価償却率の増加≒地方債残高の減少による将来負担額の減少となるが、将来的な維持修繕に係るコストなどに十分留意する必要がある。</t>
    <rPh sb="61" eb="63">
      <t>ショウライ</t>
    </rPh>
    <rPh sb="63" eb="65">
      <t>フタン</t>
    </rPh>
    <rPh sb="65" eb="67">
      <t>ヒリツ</t>
    </rPh>
    <rPh sb="68" eb="70">
      <t>テイカ</t>
    </rPh>
    <rPh sb="77" eb="79">
      <t>イッポウ</t>
    </rPh>
    <rPh sb="80" eb="82">
      <t>ユウケイ</t>
    </rPh>
    <rPh sb="82" eb="84">
      <t>コテイ</t>
    </rPh>
    <rPh sb="84" eb="86">
      <t>シサン</t>
    </rPh>
    <rPh sb="86" eb="88">
      <t>ゲンカ</t>
    </rPh>
    <rPh sb="88" eb="90">
      <t>ショウキャク</t>
    </rPh>
    <rPh sb="90" eb="91">
      <t>リツ</t>
    </rPh>
    <rPh sb="96" eb="98">
      <t>ゾウカ</t>
    </rPh>
    <rPh sb="103" eb="105">
      <t>シンパツ</t>
    </rPh>
    <rPh sb="105" eb="106">
      <t>サイ</t>
    </rPh>
    <rPh sb="109" eb="111">
      <t>シサン</t>
    </rPh>
    <rPh sb="111" eb="113">
      <t>シュトク</t>
    </rPh>
    <rPh sb="114" eb="116">
      <t>エイキョウ</t>
    </rPh>
    <rPh sb="117" eb="119">
      <t>シセツ</t>
    </rPh>
    <rPh sb="119" eb="122">
      <t>ロウキュウカ</t>
    </rPh>
    <rPh sb="122" eb="123">
      <t>トウ</t>
    </rPh>
    <rPh sb="124" eb="126">
      <t>エイキョウ</t>
    </rPh>
    <rPh sb="127" eb="129">
      <t>ウワマワ</t>
    </rPh>
    <rPh sb="136" eb="137">
      <t>シメ</t>
    </rPh>
    <rPh sb="145" eb="147">
      <t>ゲンカ</t>
    </rPh>
    <rPh sb="147" eb="149">
      <t>ショウキャク</t>
    </rPh>
    <rPh sb="149" eb="150">
      <t>リツ</t>
    </rPh>
    <rPh sb="151" eb="153">
      <t>ゾウカ</t>
    </rPh>
    <rPh sb="154" eb="157">
      <t>チホウサイ</t>
    </rPh>
    <rPh sb="157" eb="159">
      <t>ザンダカ</t>
    </rPh>
    <rPh sb="160" eb="162">
      <t>ゲンショウ</t>
    </rPh>
    <rPh sb="165" eb="167">
      <t>ショウライ</t>
    </rPh>
    <rPh sb="167" eb="169">
      <t>フタン</t>
    </rPh>
    <rPh sb="169" eb="170">
      <t>ガク</t>
    </rPh>
    <rPh sb="171" eb="173">
      <t>ゲンショウ</t>
    </rPh>
    <rPh sb="178" eb="181">
      <t>ショウライテキ</t>
    </rPh>
    <rPh sb="182" eb="184">
      <t>イジ</t>
    </rPh>
    <rPh sb="184" eb="186">
      <t>シュウゼン</t>
    </rPh>
    <rPh sb="187" eb="188">
      <t>カカ</t>
    </rPh>
    <rPh sb="195" eb="197">
      <t>ジュウブン</t>
    </rPh>
    <rPh sb="197" eb="199">
      <t>リュウイ</t>
    </rPh>
    <rPh sb="201" eb="203">
      <t>ヒツヨウ</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</si>
  <si>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</si>
  <si>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</si>
  <si>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</si>
  <si>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</si>
  <si>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</si>
  <si>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</si>
  <si>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</si>
  <si>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</si>
  <si>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</si>
  <si>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</si>
  <si>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通所リハビリテーション事業特別会計</t>
  </si>
  <si>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</si>
  <si>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</si>
  <si>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</si>
  <si>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</si>
  <si>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</si>
  <si>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</si>
  <si>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</si>
  <si>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</si>
  <si>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</si>
  <si>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</si>
  <si>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</si>
  <si>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</si>
  <si>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</si>
  <si>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</si>
  <si>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</si>
  <si>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</si>
  <si>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</si>
  <si>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</si>
  <si>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</si>
  <si>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</si>
  <si>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</si>
  <si>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</si>
  <si>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</si>
  <si>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</si>
  <si>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</si>
  <si>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</si>
  <si>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</si>
  <si>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</si>
  <si>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</si>
  <si>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</si>
  <si>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</si>
  <si>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</si>
  <si>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</si>
  <si>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</si>
  <si>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</si>
  <si>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</si>
  <si>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</si>
  <si>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嶺北広域行政事務組合</t>
    <rPh sb="0" eb="1">
      <t>レイ</t>
    </rPh>
    <rPh sb="1" eb="2">
      <t>ホク</t>
    </rPh>
    <rPh sb="2" eb="4">
      <t>コウイキ</t>
    </rPh>
    <rPh sb="4" eb="6">
      <t>ギョウセイ</t>
    </rPh>
    <rPh sb="6" eb="8">
      <t>ジム</t>
    </rPh>
    <rPh sb="8" eb="10">
      <t>クミアイ</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</si>
  <si>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</si>
  <si>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</si>
  <si>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</si>
  <si>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</si>
  <si>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</si>
  <si>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</si>
  <si>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</si>
  <si>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</si>
  <si>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</si>
  <si>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</si>
  <si>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</si>
  <si>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</si>
  <si>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</si>
  <si>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</si>
  <si>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</si>
  <si>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</si>
  <si>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</si>
  <si>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</si>
  <si>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</si>
  <si>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</si>
  <si>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</si>
  <si>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</si>
  <si>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</si>
  <si>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</si>
  <si>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</si>
  <si>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</si>
  <si>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本山町</t>
  </si>
  <si>
    <t>地方税の状況（単位 千円・％）</t>
    <rPh sb="0" eb="2">
      <t>チホウ</t>
    </rPh>
    <rPh sb="2" eb="3">
      <t>ゼイ</t>
    </rPh>
    <rPh sb="4" eb="6">
      <t>ジョウキョウ</t>
    </rPh>
    <rPh sb="7" eb="9">
      <t>タンイ</t>
    </rPh>
    <rPh sb="10" eb="12">
      <t>センエン</t>
    </rPh>
    <phoneticPr fontId="6"/>
  </si>
  <si>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</si>
  <si>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</si>
  <si>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</si>
  <si>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</si>
  <si>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</si>
  <si>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</si>
  <si>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</si>
  <si>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</si>
  <si>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</si>
  <si>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</si>
  <si>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</si>
  <si>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</si>
  <si>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</si>
  <si>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</si>
  <si>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</si>
  <si>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</si>
  <si>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</si>
  <si>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t>地域活性化基金</t>
    <rPh sb="0" eb="2">
      <t>チイキ</t>
    </rPh>
    <rPh sb="2" eb="5">
      <t>カッセイカ</t>
    </rPh>
    <rPh sb="5" eb="7">
      <t>キキン</t>
    </rPh>
    <phoneticPr fontId="6"/>
  </si>
  <si>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</si>
  <si>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</si>
  <si>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</si>
  <si>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</si>
  <si>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</si>
  <si>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</si>
  <si>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</si>
  <si>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</si>
  <si>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</si>
  <si>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</si>
  <si>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</si>
  <si>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</si>
  <si>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</si>
  <si>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</si>
  <si>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ラスパイレス指数</t>
    <rPh sb="6" eb="8">
      <t>シスウ</t>
    </rPh>
    <phoneticPr fontId="38"/>
  </si>
  <si>
    <t>-8.7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</si>
  <si>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</si>
  <si>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</si>
  <si>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</si>
  <si>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</si>
  <si>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</si>
  <si>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</si>
  <si>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</si>
  <si>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</si>
  <si>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</si>
  <si>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</si>
  <si>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</si>
  <si>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</si>
  <si>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</si>
  <si>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</si>
  <si>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</si>
  <si>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</si>
  <si>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</si>
  <si>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</si>
  <si>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</si>
  <si>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</si>
  <si>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</si>
  <si>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</si>
  <si>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</si>
  <si>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</si>
  <si>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</si>
  <si>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</si>
  <si>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</si>
  <si>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</si>
  <si>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</si>
  <si>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</si>
  <si>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</si>
  <si>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-2.5</t>
  </si>
  <si>
    <t>-2.6</t>
  </si>
  <si>
    <t>標準税収入額等</t>
  </si>
  <si>
    <t>面積 (k㎡)</t>
    <rPh sb="0" eb="2">
      <t>メンセキ</t>
    </rPh>
    <phoneticPr fontId="6"/>
  </si>
  <si>
    <t xml:space="preserve"> H29</t>
  </si>
  <si>
    <t>高知県本山町</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</si>
  <si>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</si>
  <si>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</si>
  <si>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</si>
  <si>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</si>
  <si>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</si>
  <si>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</si>
  <si>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</si>
  <si>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</si>
  <si>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</si>
  <si>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</si>
  <si>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</si>
  <si>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</si>
  <si>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</si>
  <si>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</si>
  <si>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</si>
  <si>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</si>
  <si>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</si>
  <si>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</si>
  <si>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</si>
  <si>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</si>
  <si>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</si>
  <si>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</si>
  <si>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</si>
  <si>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</si>
  <si>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</si>
  <si>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</si>
  <si>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</si>
  <si>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</si>
  <si>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</si>
  <si>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</si>
  <si>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</si>
  <si>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</si>
  <si>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</si>
  <si>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</si>
  <si>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</si>
  <si>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</si>
  <si>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</si>
  <si>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</si>
  <si>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</si>
  <si>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</si>
  <si>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</si>
  <si>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</si>
  <si>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</si>
  <si>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</si>
  <si>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</si>
  <si>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</si>
  <si>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</si>
  <si>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</si>
  <si>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</si>
  <si>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</si>
  <si>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</si>
  <si>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</si>
  <si>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</si>
  <si>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</si>
  <si>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</si>
  <si>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</si>
  <si>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</si>
  <si>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</si>
  <si>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</si>
  <si>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</si>
  <si>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</si>
  <si>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</si>
  <si>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</si>
  <si>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</si>
  <si>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</si>
  <si>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</si>
  <si>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</si>
  <si>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福祉基金</t>
    <rPh sb="0" eb="2">
      <t>フクシ</t>
    </rPh>
    <rPh sb="2" eb="4">
      <t>キキン</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</si>
  <si>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</si>
  <si>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</si>
  <si>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</si>
  <si>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</si>
  <si>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</si>
  <si>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</si>
  <si>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</si>
  <si>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</si>
  <si>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</si>
  <si>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</si>
  <si>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</si>
  <si>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</si>
  <si>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</si>
  <si>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</si>
  <si>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</si>
  <si>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</si>
  <si>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</si>
  <si>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</si>
  <si>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</si>
  <si>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</si>
  <si>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</si>
  <si>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</si>
  <si>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</si>
  <si>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</si>
  <si>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</si>
  <si>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</si>
  <si>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</si>
  <si>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</si>
  <si>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</si>
  <si>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</si>
  <si>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</si>
  <si>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</si>
  <si>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</si>
  <si>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交通災害共済事業特別会計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</si>
  <si>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</si>
  <si>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</si>
  <si>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</si>
  <si>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</si>
  <si>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</si>
  <si>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</si>
  <si>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</si>
  <si>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</si>
  <si>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</si>
  <si>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</si>
  <si>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</si>
  <si>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</si>
  <si>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</si>
  <si>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</si>
  <si>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</si>
  <si>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</si>
  <si>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</si>
  <si>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</si>
  <si>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</si>
  <si>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</si>
  <si>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</si>
  <si>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</si>
  <si>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</si>
  <si>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</si>
  <si>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</si>
  <si>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</si>
  <si>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</si>
  <si>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</si>
  <si>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</si>
  <si>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</si>
  <si>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</si>
  <si>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</si>
  <si>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</si>
  <si>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</si>
  <si>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</si>
  <si>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</si>
  <si>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</si>
  <si>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</si>
  <si>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</si>
  <si>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</si>
  <si>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</si>
  <si>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</si>
  <si>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</si>
  <si>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</si>
  <si>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</si>
  <si>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</si>
  <si>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</si>
  <si>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</si>
  <si>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</si>
  <si>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</si>
  <si>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</si>
  <si>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</si>
  <si>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</si>
  <si>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</si>
  <si>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</si>
  <si>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</si>
  <si>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</si>
  <si>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</si>
  <si>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</si>
  <si>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</si>
  <si>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</si>
  <si>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</si>
  <si>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</si>
  <si>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</si>
  <si>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</si>
  <si>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</si>
  <si>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</si>
  <si>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</si>
  <si>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介護認定審査事務特別会計</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</si>
  <si>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</si>
  <si>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</si>
  <si>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</si>
  <si>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</si>
  <si>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</si>
  <si>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</si>
  <si>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</si>
  <si>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</si>
  <si>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</si>
  <si>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</si>
  <si>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</si>
  <si>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</si>
  <si>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</si>
  <si>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</si>
  <si>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</si>
  <si>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</si>
  <si>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</si>
  <si>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</si>
  <si>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</si>
  <si>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</si>
  <si>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</si>
  <si>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</si>
  <si>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</si>
  <si>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</si>
  <si>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</si>
  <si>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</si>
  <si>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</si>
  <si>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</si>
  <si>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</si>
  <si>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</si>
  <si>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後期高齢者医療保険事業特別会計</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</si>
  <si>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</si>
  <si>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</si>
  <si>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</si>
  <si>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</si>
  <si>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</si>
  <si>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</si>
  <si>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</si>
  <si>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</si>
  <si>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</si>
  <si>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</si>
  <si>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</si>
  <si>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</si>
  <si>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</si>
  <si>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</si>
  <si>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</si>
  <si>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</si>
  <si>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</si>
  <si>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汗見川へき地診療所事業特別会計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</si>
  <si>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</si>
  <si>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</si>
  <si>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</si>
  <si>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</si>
  <si>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</si>
  <si>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</si>
  <si>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</si>
  <si>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</si>
  <si>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</si>
  <si>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居宅介護支援事業特別会計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</si>
  <si>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</si>
  <si>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</si>
  <si>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</si>
  <si>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</si>
  <si>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</si>
  <si>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</si>
  <si>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</si>
  <si>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</si>
  <si>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</si>
  <si>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</si>
  <si>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</si>
  <si>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</si>
  <si>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</si>
  <si>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</si>
  <si>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</si>
  <si>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</si>
  <si>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</si>
  <si>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</si>
  <si>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</si>
  <si>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</si>
  <si>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</si>
  <si>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</si>
  <si>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</si>
  <si>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</si>
  <si>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</si>
  <si>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</si>
  <si>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</si>
  <si>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</si>
  <si>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</si>
  <si>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</si>
  <si>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</si>
  <si>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</si>
  <si>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</si>
  <si>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</si>
  <si>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</si>
  <si>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</si>
  <si>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</si>
  <si>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</si>
  <si>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</si>
  <si>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</si>
  <si>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</si>
  <si>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</si>
  <si>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</si>
  <si>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</si>
  <si>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</si>
  <si>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</si>
  <si>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</si>
  <si>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庁舎建設基金</t>
    <rPh sb="0" eb="2">
      <t>チョウシャ</t>
    </rPh>
    <rPh sb="2" eb="4">
      <t>ケンセツ</t>
    </rPh>
    <rPh sb="4" eb="6">
      <t>キキン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</si>
  <si>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</si>
  <si>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</si>
  <si>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</si>
  <si>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</si>
  <si>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</si>
  <si>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</si>
  <si>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</si>
  <si>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</si>
  <si>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</si>
  <si>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</si>
  <si>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</si>
  <si>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</si>
  <si>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</si>
  <si>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</si>
  <si>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</si>
  <si>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</si>
  <si>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</si>
  <si>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</si>
  <si>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</si>
  <si>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</si>
  <si>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7.67</t>
  </si>
  <si>
    <t>▲ 6.59</t>
  </si>
  <si>
    <t>その他会計（赤字）</t>
  </si>
  <si>
    <t>（百万円）</t>
  </si>
  <si>
    <t>H28末</t>
  </si>
  <si>
    <t>H29末</t>
  </si>
  <si>
    <t>H30末</t>
  </si>
  <si>
    <t>R01末</t>
  </si>
  <si>
    <t>R02末</t>
  </si>
  <si>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</si>
  <si>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</si>
  <si>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</si>
  <si>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高知県広域食肉センター事務組合</t>
    <rPh sb="0" eb="3">
      <t>コウチケン</t>
    </rPh>
    <rPh sb="3" eb="5">
      <t>コウイキ</t>
    </rPh>
    <rPh sb="5" eb="7">
      <t>ショクニク</t>
    </rPh>
    <rPh sb="11" eb="13">
      <t>ジム</t>
    </rPh>
    <rPh sb="13" eb="15">
      <t>クミアイ</t>
    </rPh>
    <phoneticPr fontId="6"/>
  </si>
  <si>
    <t>南国・香南・香美租税債権管理機構</t>
    <rPh sb="0" eb="2">
      <t>ナンコク</t>
    </rPh>
    <rPh sb="3" eb="5">
      <t>コウナン</t>
    </rPh>
    <rPh sb="6" eb="8">
      <t>カミ</t>
    </rPh>
    <rPh sb="8" eb="10">
      <t>ソゼイ</t>
    </rPh>
    <rPh sb="10" eb="12">
      <t>サイケン</t>
    </rPh>
    <rPh sb="12" eb="14">
      <t>カンリ</t>
    </rPh>
    <rPh sb="14" eb="16">
      <t>キコウ</t>
    </rPh>
    <phoneticPr fontId="6"/>
  </si>
  <si>
    <t>一般会計</t>
    <rPh sb="0" eb="2">
      <t>イッパン</t>
    </rPh>
    <rPh sb="2" eb="4">
      <t>カイケイ</t>
    </rPh>
    <phoneticPr fontId="6"/>
  </si>
  <si>
    <t>本山町名誉町民大原富枝顕彰基金</t>
    <rPh sb="0" eb="3">
      <t>モトヤマチョウ</t>
    </rPh>
    <rPh sb="3" eb="5">
      <t>メイヨ</t>
    </rPh>
    <rPh sb="5" eb="7">
      <t>チョウミン</t>
    </rPh>
    <rPh sb="7" eb="9">
      <t>オオハラ</t>
    </rPh>
    <rPh sb="9" eb="10">
      <t>トミ</t>
    </rPh>
    <rPh sb="10" eb="11">
      <t>エダ</t>
    </rPh>
    <rPh sb="11" eb="13">
      <t>ケンショウ</t>
    </rPh>
    <rPh sb="13" eb="15">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</si>
  <si>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</si>
  <si>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</si>
  <si>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</si>
  <si>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</si>
  <si>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</si>
  <si>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標準財政規模及び充当財源基金残高の増により、将来負担比率は7.8％減少している。
　しかし、実質公債費比率が0.5％増加していることから地方債の新規発行による元利償還金や準元利償還金の増がその影響を上回っていることが示されている。
　このことから、今後の健全な財政運営において減債基金残高等が特に重要であるといえる。また、普通建設事業の抑制による地方債の新規発行抑制など、標準財政規模に対する事業規模の見直しなども求められている。</t>
    <rPh sb="0" eb="2">
      <t>ヒョウジュン</t>
    </rPh>
    <rPh sb="2" eb="4">
      <t>ザイセイ</t>
    </rPh>
    <rPh sb="4" eb="6">
      <t>キボ</t>
    </rPh>
    <rPh sb="6" eb="7">
      <t>オヨ</t>
    </rPh>
    <rPh sb="8" eb="10">
      <t>ジュウトウ</t>
    </rPh>
    <rPh sb="10" eb="12">
      <t>ザイゲン</t>
    </rPh>
    <rPh sb="12" eb="14">
      <t>キキン</t>
    </rPh>
    <rPh sb="14" eb="16">
      <t>ザンダカ</t>
    </rPh>
    <rPh sb="17" eb="18">
      <t>ゾウ</t>
    </rPh>
    <rPh sb="22" eb="24">
      <t>ショウライ</t>
    </rPh>
    <rPh sb="24" eb="26">
      <t>フタン</t>
    </rPh>
    <rPh sb="26" eb="28">
      <t>ヒリツ</t>
    </rPh>
    <rPh sb="33" eb="35">
      <t>ゲンショウ</t>
    </rPh>
    <rPh sb="46" eb="48">
      <t>ジッシツ</t>
    </rPh>
    <rPh sb="48" eb="51">
      <t>コウサイヒ</t>
    </rPh>
    <rPh sb="51" eb="53">
      <t>ヒリツ</t>
    </rPh>
    <rPh sb="58" eb="60">
      <t>ゾウカ</t>
    </rPh>
    <rPh sb="68" eb="71">
      <t>チホウサイ</t>
    </rPh>
    <rPh sb="72" eb="74">
      <t>シンキ</t>
    </rPh>
    <rPh sb="74" eb="76">
      <t>ハッコウ</t>
    </rPh>
    <rPh sb="79" eb="81">
      <t>ガンリ</t>
    </rPh>
    <rPh sb="81" eb="84">
      <t>ショウカンキン</t>
    </rPh>
    <rPh sb="85" eb="86">
      <t>ジュン</t>
    </rPh>
    <rPh sb="86" eb="88">
      <t>ガンリ</t>
    </rPh>
    <rPh sb="88" eb="91">
      <t>ショウカンキン</t>
    </rPh>
    <rPh sb="92" eb="93">
      <t>ゾウ</t>
    </rPh>
    <rPh sb="96" eb="98">
      <t>エイキョウ</t>
    </rPh>
    <rPh sb="99" eb="101">
      <t>ウワマワ</t>
    </rPh>
    <rPh sb="108" eb="109">
      <t>シメ</t>
    </rPh>
    <rPh sb="124" eb="126">
      <t>コンゴ</t>
    </rPh>
    <rPh sb="127" eb="129">
      <t>ケンゼン</t>
    </rPh>
    <rPh sb="130" eb="132">
      <t>ザイセイ</t>
    </rPh>
    <rPh sb="132" eb="134">
      <t>ウンエイ</t>
    </rPh>
    <rPh sb="138" eb="140">
      <t>ゲンサイ</t>
    </rPh>
    <rPh sb="140" eb="142">
      <t>キキン</t>
    </rPh>
    <rPh sb="142" eb="144">
      <t>ザンダカ</t>
    </rPh>
    <rPh sb="144" eb="145">
      <t>トウ</t>
    </rPh>
    <rPh sb="146" eb="147">
      <t>トク</t>
    </rPh>
    <rPh sb="148" eb="150">
      <t>ジュウヨウ</t>
    </rPh>
    <rPh sb="161" eb="163">
      <t>フツウ</t>
    </rPh>
    <rPh sb="163" eb="165">
      <t>ケンセツ</t>
    </rPh>
    <rPh sb="165" eb="167">
      <t>ジギョウ</t>
    </rPh>
    <rPh sb="168" eb="170">
      <t>ヨクセイ</t>
    </rPh>
    <rPh sb="173" eb="176">
      <t>チホウサイ</t>
    </rPh>
    <rPh sb="177" eb="179">
      <t>シンキ</t>
    </rPh>
    <rPh sb="179" eb="181">
      <t>ハッコウ</t>
    </rPh>
    <rPh sb="181" eb="183">
      <t>ヨクセイ</t>
    </rPh>
    <rPh sb="186" eb="188">
      <t>ヒョウジュン</t>
    </rPh>
    <rPh sb="188" eb="190">
      <t>ザイセイ</t>
    </rPh>
    <rPh sb="190" eb="192">
      <t>キボ</t>
    </rPh>
    <rPh sb="193" eb="194">
      <t>タイ</t>
    </rPh>
    <rPh sb="196" eb="198">
      <t>ジギョウ</t>
    </rPh>
    <rPh sb="198" eb="200">
      <t>キボ</t>
    </rPh>
    <rPh sb="201" eb="203">
      <t>ミナオ</t>
    </rPh>
    <rPh sb="207" eb="208">
      <t>モト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</si>
</sst>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1"/>
      <color indexed="8"/>
      <name val="ＭＳ ゴシック"/>
      <family val="3"/>
    </font>
    <font>
      <sz val="6"/>
      <color auto="1"/>
      <name val="ＭＳ ゴシック"/>
      <family val="3"/>
    </font>
    <font>
      <b/>
      <sz val="13"/>
      <color indexed="56"/>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440252</c:v>
                </c:pt>
                <c:pt idx="1">
                  <c:v>307104</c:v>
                </c:pt>
                <c:pt idx="2">
                  <c:v>338894</c:v>
                </c:pt>
                <c:pt idx="3">
                  <c:v>261502</c:v>
                </c:pt>
                <c:pt idx="4">
                  <c:v>367263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9.1999999999999993</c:v>
                </c:pt>
                <c:pt idx="1">
                  <c:v>11.49</c:v>
                </c:pt>
                <c:pt idx="2">
                  <c:v>3.71</c:v>
                </c:pt>
                <c:pt idx="3">
                  <c:v>1.1299999999999999</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32.159999999999997</c:v>
                </c:pt>
                <c:pt idx="1">
                  <c:v>31.52</c:v>
                </c:pt>
                <c:pt idx="2">
                  <c:v>31.23</c:v>
                </c:pt>
                <c:pt idx="3">
                  <c:v>25.12</c:v>
                </c:pt>
                <c:pt idx="4">
                  <c:v>22.43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3.78</c:v>
                </c:pt>
                <c:pt idx="1">
                  <c:v>2.48</c:v>
                </c:pt>
                <c:pt idx="2">
                  <c:v>-7.67</c:v>
                </c:pt>
                <c:pt idx="3">
                  <c:v>-6.59</c:v>
                </c:pt>
                <c:pt idx="4">
                  <c:v>1.62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汗見川へき地診療所事業特別会計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0.76</c:v>
                </c:pt>
                <c:pt idx="2">
                  <c:v>#N/A</c:v>
                </c:pt>
                <c:pt idx="3">
                  <c:v>0.7</c:v>
                </c:pt>
                <c:pt idx="4">
                  <c:v>#N/A</c:v>
                </c:pt>
                <c:pt idx="5">
                  <c:v>0.46</c:v>
                </c:pt>
                <c:pt idx="6">
                  <c:v>#N/A</c:v>
                </c:pt>
                <c:pt idx="7">
                  <c:v>0.88</c:v>
                </c:pt>
                <c:pt idx="8">
                  <c:v>#N/A</c:v>
                </c:pt>
                <c:pt idx="9">
                  <c:v>4.e-002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0.44</c:v>
                </c:pt>
                <c:pt idx="4">
                  <c:v>#N/A</c:v>
                </c:pt>
                <c:pt idx="5">
                  <c:v>0.98</c:v>
                </c:pt>
                <c:pt idx="6">
                  <c:v>#N/A</c:v>
                </c:pt>
                <c:pt idx="7">
                  <c:v>0.11</c:v>
                </c:pt>
                <c:pt idx="8">
                  <c:v>#N/A</c:v>
                </c:pt>
                <c:pt idx="9">
                  <c:v>0.47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3.04</c:v>
                </c:pt>
                <c:pt idx="2">
                  <c:v>#N/A</c:v>
                </c:pt>
                <c:pt idx="3">
                  <c:v>1.41</c:v>
                </c:pt>
                <c:pt idx="4">
                  <c:v>#N/A</c:v>
                </c:pt>
                <c:pt idx="5">
                  <c:v>1.4</c:v>
                </c:pt>
                <c:pt idx="6">
                  <c:v>#N/A</c:v>
                </c:pt>
                <c:pt idx="7">
                  <c:v>1.53</c:v>
                </c:pt>
                <c:pt idx="8">
                  <c:v>#N/A</c:v>
                </c:pt>
                <c:pt idx="9">
                  <c:v>1.92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9.19</c:v>
                </c:pt>
                <c:pt idx="2">
                  <c:v>#N/A</c:v>
                </c:pt>
                <c:pt idx="3">
                  <c:v>11.49</c:v>
                </c:pt>
                <c:pt idx="4">
                  <c:v>#N/A</c:v>
                </c:pt>
                <c:pt idx="5">
                  <c:v>3.7</c:v>
                </c:pt>
                <c:pt idx="6">
                  <c:v>#N/A</c:v>
                </c:pt>
                <c:pt idx="7">
                  <c:v>1.1200000000000001</c:v>
                </c:pt>
                <c:pt idx="8">
                  <c:v>#N/A</c:v>
                </c:pt>
                <c:pt idx="9">
                  <c:v>2.62</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5.33</c:v>
                </c:pt>
                <c:pt idx="2">
                  <c:v>#N/A</c:v>
                </c:pt>
                <c:pt idx="3">
                  <c:v>4.03</c:v>
                </c:pt>
                <c:pt idx="4">
                  <c:v>#N/A</c:v>
                </c:pt>
                <c:pt idx="5">
                  <c:v>2.46</c:v>
                </c:pt>
                <c:pt idx="6">
                  <c:v>#N/A</c:v>
                </c:pt>
                <c:pt idx="7">
                  <c:v>4.1900000000000004</c:v>
                </c:pt>
                <c:pt idx="8">
                  <c:v>#N/A</c:v>
                </c:pt>
                <c:pt idx="9">
                  <c:v>4.1100000000000003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367</c:v>
                </c:pt>
                <c:pt idx="5">
                  <c:v>389</c:v>
                </c:pt>
                <c:pt idx="8">
                  <c:v>389</c:v>
                </c:pt>
                <c:pt idx="11">
                  <c:v>390</c:v>
                </c:pt>
                <c:pt idx="14">
                  <c:v>465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5</c:v>
                </c:pt>
                <c:pt idx="6">
                  <c:v>5</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154</c:v>
                </c:pt>
                <c:pt idx="3">
                  <c:v>169</c:v>
                </c:pt>
                <c:pt idx="6">
                  <c:v>168</c:v>
                </c:pt>
                <c:pt idx="9">
                  <c:v>171</c:v>
                </c:pt>
                <c:pt idx="12">
                  <c:v>172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340</c:v>
                </c:pt>
                <c:pt idx="3">
                  <c:v>362</c:v>
                </c:pt>
                <c:pt idx="6">
                  <c:v>372</c:v>
                </c:pt>
                <c:pt idx="9">
                  <c:v>423</c:v>
                </c:pt>
                <c:pt idx="12">
                  <c:v>498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131</c:v>
                </c:pt>
                <c:pt idx="2">
                  <c:v>#N/A</c:v>
                </c:pt>
                <c:pt idx="3">
                  <c:v>#N/A</c:v>
                </c:pt>
                <c:pt idx="4">
                  <c:v>147</c:v>
                </c:pt>
                <c:pt idx="5">
                  <c:v>#N/A</c:v>
                </c:pt>
                <c:pt idx="6">
                  <c:v>#N/A</c:v>
                </c:pt>
                <c:pt idx="7">
                  <c:v>156</c:v>
                </c:pt>
                <c:pt idx="8">
                  <c:v>#N/A</c:v>
                </c:pt>
                <c:pt idx="9">
                  <c:v>#N/A</c:v>
                </c:pt>
                <c:pt idx="10">
                  <c:v>210</c:v>
                </c:pt>
                <c:pt idx="11">
                  <c:v>#N/A</c:v>
                </c:pt>
                <c:pt idx="12">
                  <c:v>#N/A</c:v>
                </c:pt>
                <c:pt idx="13">
                  <c:v>211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4379</c:v>
                </c:pt>
                <c:pt idx="5">
                  <c:v>4503</c:v>
                </c:pt>
                <c:pt idx="8">
                  <c:v>4950</c:v>
                </c:pt>
                <c:pt idx="11">
                  <c:v>4826</c:v>
                </c:pt>
                <c:pt idx="14">
                  <c:v>4726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204</c:v>
                </c:pt>
                <c:pt idx="5">
                  <c:v>21</c:v>
                </c:pt>
                <c:pt idx="8">
                  <c:v>24</c:v>
                </c:pt>
                <c:pt idx="11">
                  <c:v>23</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2799</c:v>
                </c:pt>
                <c:pt idx="5">
                  <c:v>2870</c:v>
                </c:pt>
                <c:pt idx="8">
                  <c:v>3129</c:v>
                </c:pt>
                <c:pt idx="11">
                  <c:v>3051</c:v>
                </c:pt>
                <c:pt idx="14">
                  <c:v>3247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619</c:v>
                </c:pt>
                <c:pt idx="3">
                  <c:v>240</c:v>
                </c:pt>
                <c:pt idx="6">
                  <c:v>256</c:v>
                </c:pt>
                <c:pt idx="9">
                  <c:v>295</c:v>
                </c:pt>
                <c:pt idx="12">
                  <c:v>124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c:v>
                </c:pt>
                <c:pt idx="3">
                  <c:v>61</c:v>
                </c:pt>
                <c:pt idx="6">
                  <c:v>57</c:v>
                </c:pt>
                <c:pt idx="9">
                  <c:v>51</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2026</c:v>
                </c:pt>
                <c:pt idx="3">
                  <c:v>1917</c:v>
                </c:pt>
                <c:pt idx="6">
                  <c:v>1887</c:v>
                </c:pt>
                <c:pt idx="9">
                  <c:v>1753</c:v>
                </c:pt>
                <c:pt idx="12">
                  <c:v>1689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200</c:v>
                </c:pt>
                <c:pt idx="3">
                  <c:v>35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4999</c:v>
                </c:pt>
                <c:pt idx="3">
                  <c:v>5622</c:v>
                </c:pt>
                <c:pt idx="6">
                  <c:v>6211</c:v>
                </c:pt>
                <c:pt idx="9">
                  <c:v>6310</c:v>
                </c:pt>
                <c:pt idx="12">
                  <c:v>6528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527</c:v>
                </c:pt>
                <c:pt idx="2">
                  <c:v>#N/A</c:v>
                </c:pt>
                <c:pt idx="3">
                  <c:v>#N/A</c:v>
                </c:pt>
                <c:pt idx="4">
                  <c:v>481</c:v>
                </c:pt>
                <c:pt idx="5">
                  <c:v>#N/A</c:v>
                </c:pt>
                <c:pt idx="6">
                  <c:v>#N/A</c:v>
                </c:pt>
                <c:pt idx="7">
                  <c:v>307</c:v>
                </c:pt>
                <c:pt idx="8">
                  <c:v>#N/A</c:v>
                </c:pt>
                <c:pt idx="9">
                  <c:v>#N/A</c:v>
                </c:pt>
                <c:pt idx="10">
                  <c:v>509</c:v>
                </c:pt>
                <c:pt idx="11">
                  <c:v>#N/A</c:v>
                </c:pt>
                <c:pt idx="12">
                  <c:v>#N/A</c:v>
                </c:pt>
                <c:pt idx="13">
                  <c:v>388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692</c:v>
                </c:pt>
                <c:pt idx="1">
                  <c:v>592</c:v>
                </c:pt>
                <c:pt idx="2">
                  <c:v>592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313</c:v>
                </c:pt>
                <c:pt idx="1">
                  <c:v>580</c:v>
                </c:pt>
                <c:pt idx="2">
                  <c:v>801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1927</c:v>
                </c:pt>
                <c:pt idx="1">
                  <c:v>1792</c:v>
                </c:pt>
                <c:pt idx="2">
                  <c:v>1727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{5FB34023-925A-43CC-8F04-AEF29737BDE6}</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{C24A7A8E-228C-4C5C-B27F-00AEB48B2B7A}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{215C931C-1DAB-4D0D-9F15-AE3834A1FDF2}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{5118CCDB-D674-4320-9C99-C99AB33B0D65}</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{3AEFB1D0-3C65-49F8-A725-31849B4C5F17}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{2DE59AF9-1A60-4317-8F2A-274832A29B7D}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{8A8B0302-9F99-4C34-A8FF-2C5C9ABD9936}</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{7762EB4F-69DD-49F0-A1E7-D2D2C75E009D}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{04F21649-5646-436E-91B6-FC7E8C8A65FE}</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65.8</c:v>
                </c:pt>
                <c:pt idx="32">
                  <c:v>66.099999999999994</c:v>
                </c:pt>
              </c:numCache>
            </c:numRef>
          </c:xVal>
          <c:yVal>
            <c:numRef>
              <c:f>'公会計指標分析・財政指標組合せ分析表'!$BP$51:$DC$51</c:f>
              <c:numCache>
                <c:formatCode>#,##0.0;"▲ "#,##0.0</c:formatCode>
                <c:ptCount val="40"/>
                <c:pt idx="24">
                  <c:v>25.6</c:v>
                </c:pt>
                <c:pt idx="32">
                  <c:v>17.7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{ADE63116-F807-4C15-B364-00A1F18AF5EF}</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{1928CFE2-01B0-4418-8C97-89B38A21F272}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{23028BA0-9724-4AAC-862E-896AF7D6CEEC}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{33E7E332-4FBF-47C5-907F-0A71CBD6C989}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{4387F564-A870-4EE7-B9C6-CD66AF30C212}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{883DE4CC-A883-4471-B366-B730EF15A111}</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{4370674D-2B70-43C3-9407-DA17EF8FF686}</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{1FD145E3-98B0-4E96-86E6-76DC682C1543}</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{EEDD095E-2BFC-42EE-876E-8435211F91CE}</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61.1</c:v>
                </c:pt>
                <c:pt idx="32">
                  <c:v>62.3</c:v>
                </c:pt>
              </c:numCache>
            </c:numRef>
          </c:xVal>
          <c:yVal>
            <c:numRef>
              <c:f>'公会計指標分析・財政指標組合せ分析表'!$BP$55:$DC$55</c:f>
              <c:numCache>
                <c:formatCode>#,##0.0;"▲ "#,##0.0</c:formatCode>
                <c:ptCount val="40"/>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6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{2AEC26EA-8FA7-4FEB-A297-C44A8C0821F3}</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{E93304F9-B53B-40F6-9590-FD93D859F56E}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{5ACE6258-0AD1-44A6-B9AD-EE2C371BD146}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{A303590B-6E29-4F0A-B4F9-D0B3EE218AB4}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{94994E73-0A72-489C-AD79-15B851600419}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{977C39F5-B1E4-4A4B-9644-F19521B55DB2}</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{04D22FBC-0AE6-47E9-B869-65B379333037}</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{3451FC30-19C6-4617-ACB1-0BBF4FE0FE7D}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{4CD217BC-D415-4481-8D4F-9FEC0D55A2FE}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6.2</c:v>
                </c:pt>
                <c:pt idx="8">
                  <c:v>7.1</c:v>
                </c:pt>
                <c:pt idx="16">
                  <c:v>7.9</c:v>
                </c:pt>
                <c:pt idx="24">
                  <c:v>9</c:v>
                </c:pt>
                <c:pt idx="32">
                  <c:v>9.5</c:v>
                </c:pt>
              </c:numCache>
            </c:numRef>
          </c:xVal>
          <c:yVal>
            <c:numRef>
              <c:f>'公会計指標分析・財政指標組合せ分析表'!$BP$73:$DC$73</c:f>
              <c:numCache>
                <c:formatCode>#,##0.0;"▲ "#,##0.0</c:formatCode>
                <c:ptCount val="40"/>
                <c:pt idx="0">
                  <c:v>29.3</c:v>
                </c:pt>
                <c:pt idx="8">
                  <c:v>26.4</c:v>
                </c:pt>
                <c:pt idx="16">
                  <c:v>16.7</c:v>
                </c:pt>
                <c:pt idx="24">
                  <c:v>25.6</c:v>
                </c:pt>
                <c:pt idx="32">
                  <c:v>17.7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9.0797735746181107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{AB6ADB81-E16C-473B-A9A3-29D324EBEDE3}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{75D91438-95B5-4F5D-8B02-AE9501EB166E}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{3805683E-94DF-47F1-830E-DA04D14FF89C}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{48D525E3-435F-4AB8-B5EA-17026F7A0755}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{929667E6-63E0-4914-8CFE-D368573FE8F9}</c15:txfldGUID>
                      <c15:f>#REF!</c15:f>
                      <c15:dlblFieldTableCache>
                        <c:ptCount val="1"/>
                        <c:pt idx="0">
                          <c:v>#REF!</c:v>
                        </c:pt>
                      </c15:dlblFieldTableCache>
                    </c15:dlblFTEntry>
                  </c15:dlblFieldTable>
                </c:ext>
              </c:extLst>
            </c:dLbl>
            <c:dLbl>
              <c:idx val="8"/>
              <c:layout>
                <c:manualLayout>
                  <c:x val="-1.8235628084250059e-002"/>
                  <c:y val="-5.2956284201664899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{DB43E66C-44F9-499E-9115-F85B8DB97A8C}</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3.4035558429406802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{696B56B7-A0C8-4351-9643-25514D8968B2}</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8.606746868122421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{0D065E41-C7E3-4CE7-8B08-FCFFAE54E282}</c15:txfldGUID>
                      <c15:f>'公会計指標分析・財政指標組合せ分析表'!$CN$72</c15:f>
                      <c15:dlblFieldTableCache>
                        <c:ptCount val="1"/>
                        <c:pt idx="0">
                          <c:v>R02</c:v>
                        </c:pt>
                      </c15:dlblFieldTableCache>
                    </c15:dlblFTEntry>
                  </c15:dlblFieldTable>
                </c:ext>
              </c:extLst>
            </c:dLbl>
            <c:dLbl>
              <c:idx val="32"/>
              <c:layout>
                <c:manualLayout>
                  <c:x val="-3.1570342725075584e-002"/>
                  <c:y val="-4.8226017136708023e-002"/>
                </c:manualLayout>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{56F57E94-AE57-46BD-B6C1-CCEB44706D7B}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アウトドア施設や橋りょうの整備事業に係る地方債の元金償還が開始されたため元利償還金について</a:t>
          </a:r>
          <a:r>
            <a:rPr kumimoji="1" lang="en-US" altLang="ja-JP" sz="1400">
              <a:solidFill>
                <a:sysClr val="windowText" lastClr="000000"/>
              </a:solidFill>
              <a:latin typeface="ＭＳ ゴシック"/>
              <a:ea typeface="ＭＳ ゴシック"/>
            </a:rPr>
            <a:t>7</a:t>
          </a:r>
          <a:r>
            <a:rPr kumimoji="1" lang="en-US" altLang="ja-JP" sz="1400">
              <a:latin typeface="ＭＳ ゴシック"/>
              <a:ea typeface="ＭＳ ゴシック"/>
            </a:rPr>
            <a:t>5</a:t>
          </a:r>
          <a:r>
            <a:rPr kumimoji="1" lang="ja-JP" altLang="en-US" sz="1400">
              <a:latin typeface="ＭＳ ゴシック"/>
              <a:ea typeface="ＭＳ ゴシック"/>
            </a:rPr>
            <a:t>百万円増加した。</a:t>
          </a:r>
        </a:p>
        <a:p>
          <a:r>
            <a:rPr kumimoji="1" lang="ja-JP" altLang="en-US" sz="1400">
              <a:latin typeface="ＭＳ ゴシック"/>
              <a:ea typeface="ＭＳ ゴシック"/>
            </a:rPr>
            <a:t>今後も庁舎建設などの事業執行により増加傾向に推移するものと予想されるため、事業の実施と地方債の発行の適切な管理に努める。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endParaRPr kumimoji="1" lang="en-US" altLang="ja-JP"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地方債発行の抑制により地方債残高は減少していたが、近年の大型事業に係る過疎対策事業債の借入れ等で地方債残高が増加傾向となっている。</a:t>
          </a:r>
        </a:p>
        <a:p>
          <a:r>
            <a:rPr kumimoji="1" lang="ja-JP" altLang="en-US" sz="1400">
              <a:latin typeface="ＭＳ ゴシック"/>
              <a:ea typeface="ＭＳ ゴシック"/>
            </a:rPr>
            <a:t>　今後も大型事業の実施に伴う地方債現在高の増加が予測される。各種補助金等の活用検討や、有利な起債の借入等、後世への負担を少しでも軽減できるよう、健全な財政運営に努める。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高知県本山町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資産売却益をその他特定目的金に全額積立したことで増加している。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・新庁舎建設事業：新庁舎建設に係る事業費及び地方債償還財源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・地域活性化施設等整備基金：町の地域活性化施設等の整備を推進する</a:t>
          </a:r>
        </a:p>
        <a:p>
          <a:endParaRPr kumimoji="1" lang="en-US" altLang="ja-JP" sz="1300">
            <a:solidFill>
              <a:srgbClr val="FF0000"/>
            </a:solidFill>
            <a:effectLst/>
            <a:latin typeface="ＭＳ ゴシック"/>
            <a:ea typeface="ＭＳ ゴシック"/>
            <a:cs typeface="+mn-cs"/>
          </a:endParaRPr>
        </a:p>
        <a:p>
          <a:r>
            <a:rPr kumimoji="1" lang="ja-JP" altLang="en-US" sz="1300">
              <a:solidFill>
                <a:srgbClr val="FF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・福祉基金：健康で生きがいを持ち、心豊かに過ごせる明るく活力のある長寿、福祉社会づくりを推進する</a:t>
          </a: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・本山町名誉町民大原富枝顕彰基金：本山町出身の作家　大原富枝氏の偉大な業績及び精神を顕彰し、その遺志に基づく文化事業等を推進する　　</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・子牛価格安定基金：本山町民が生産する肉用子牛の価格のはなはだしい低落があった場合、嶺北家畜市場を通じ出荷する生産者に価格差補給金を交</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付することによって、家畜振興を助長し、農家経済の安定に寄与する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各基金設置目的に準じて事業財源として充当している。</a:t>
          </a:r>
          <a:endParaRPr kumimoji="1" lang="en-US" altLang="ja-JP" sz="1300">
            <a:solidFill>
              <a:sysClr val="windowText" lastClr="000000"/>
            </a:solidFill>
            <a:effectLst/>
            <a:latin typeface="ＭＳ ゴシック"/>
            <a:ea typeface="ＭＳ ゴシック"/>
            <a:cs typeface="+mn-cs"/>
          </a:endParaRPr>
        </a:p>
        <a:p>
          <a:r>
            <a:rPr kumimoji="1" lang="en-US" altLang="ja-JP" sz="1300">
              <a:solidFill>
                <a:sysClr val="windowText" lastClr="000000"/>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本山町名誉町民大原富枝顕彰基金については著作権収入を財源とした積立による増額となった。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計画的な積み立ておよび事業充当を行う。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収支差額の補填による減。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％前後の範囲内となるように努めることとしている。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決算余剰金を</a:t>
          </a:r>
          <a:r>
            <a:rPr kumimoji="1" lang="en-US" altLang="ja-JP" sz="1300">
              <a:solidFill>
                <a:schemeClr val="dk1"/>
              </a:solidFill>
              <a:effectLst/>
              <a:latin typeface="ＭＳ ゴシック"/>
              <a:ea typeface="ＭＳ ゴシック"/>
              <a:cs typeface="+mn-cs"/>
            </a:rPr>
            <a:t>267</a:t>
          </a:r>
          <a:r>
            <a:rPr kumimoji="1" lang="ja-JP" altLang="en-US" sz="1300">
              <a:solidFill>
                <a:schemeClr val="dk1"/>
              </a:solidFill>
              <a:effectLst/>
              <a:latin typeface="ＭＳ ゴシック"/>
              <a:ea typeface="ＭＳ ゴシック"/>
              <a:cs typeface="+mn-cs"/>
            </a:rPr>
            <a:t>百万円積み立てたことにより増加している。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年度より地方債償還が数年間高水準が続くため、それに備えて毎年度計画的に積み立てを行う予定。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1" name="正方形/長方形 1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12" name="正方形/長方形 1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13" name="正方形/長方形 1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14" name="正方形/長方形 1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16" name="正方形/長方形 1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18" name="正方形/長方形 1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19" name="正方形/長方形 1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20" name="角丸四角形 1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21" name="正方形/長方形 2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22" name="正方形/長方形 2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23" name="正方形/長方形 2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26" name="フローチャート: 判断 2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27" name="直線コネクタ 2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29" name="直線コネクタ 2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30" name="直線コネクタ 2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31" name="テキスト ボックス 3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32" name="テキスト ボックス 3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33" name="テキスト ボックス 3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34" name="テキスト ボックス 3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35" name="テキスト ボックス 3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38" name="正方形/長方形 3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39" name="正方形/長方形 3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40" name="正方形/長方形 3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41" name="正方形/長方形 4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42" name="正方形/長方形 4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43" name="正方形/長方形 4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44" name="正方形/長方形 4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47" name="正方形/長方形 4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老朽化した施設が多い本町においては、令和３年度に改訂された本山町公共施設等総合管理計画に基づき、公用・公共施設について複合化・集約化・撤去に向けて取り組みが必要とされている。</a:t>
          </a:r>
        </a:p>
        <a:p>
          <a:r>
            <a:rPr kumimoji="1" lang="ja-JP" altLang="en-US" sz="1100">
              <a:latin typeface="ＭＳ Ｐゴシック"/>
              <a:ea typeface="ＭＳ Ｐゴシック"/>
            </a:rPr>
            <a:t>　有形固定資産減価償却率は、</a:t>
          </a:r>
          <a:r>
            <a:rPr kumimoji="1" lang="en-US" altLang="ja-JP" sz="1100">
              <a:latin typeface="ＭＳ Ｐゴシック"/>
              <a:ea typeface="ＭＳ Ｐゴシック"/>
            </a:rPr>
            <a:t>66.1</a:t>
          </a:r>
          <a:r>
            <a:rPr kumimoji="1" lang="ja-JP" altLang="en-US" sz="1100">
              <a:latin typeface="ＭＳ Ｐゴシック"/>
              <a:ea typeface="ＭＳ Ｐゴシック"/>
            </a:rPr>
            <a:t>％で前回より</a:t>
          </a:r>
          <a:r>
            <a:rPr kumimoji="1" lang="en-US" altLang="ja-JP" sz="1100">
              <a:latin typeface="ＭＳ Ｐゴシック"/>
              <a:ea typeface="ＭＳ Ｐゴシック"/>
            </a:rPr>
            <a:t>0.3%</a:t>
          </a:r>
          <a:r>
            <a:rPr kumimoji="1" lang="ja-JP" altLang="en-US" sz="1100">
              <a:latin typeface="ＭＳ Ｐゴシック"/>
              <a:ea typeface="ＭＳ Ｐゴシック"/>
            </a:rPr>
            <a:t>増加した。増加数値としては類似団体の</a:t>
          </a:r>
          <a:r>
            <a:rPr kumimoji="1" lang="en-US" altLang="ja-JP" sz="1100">
              <a:latin typeface="ＭＳ Ｐゴシック"/>
              <a:ea typeface="ＭＳ Ｐゴシック"/>
            </a:rPr>
            <a:t>1.2</a:t>
          </a:r>
          <a:r>
            <a:rPr kumimoji="1" lang="ja-JP" altLang="en-US" sz="1100">
              <a:latin typeface="ＭＳ Ｐゴシック"/>
              <a:ea typeface="ＭＳ Ｐゴシック"/>
            </a:rPr>
            <a:t>％と比較して小幅なものの、償却率は</a:t>
          </a:r>
          <a:r>
            <a:rPr kumimoji="1" lang="en-US" altLang="ja-JP" sz="1100">
              <a:latin typeface="ＭＳ Ｐゴシック"/>
              <a:ea typeface="ＭＳ Ｐゴシック"/>
            </a:rPr>
            <a:t>3.8</a:t>
          </a:r>
          <a:r>
            <a:rPr kumimoji="1" lang="ja-JP" altLang="en-US" sz="1100">
              <a:latin typeface="ＭＳ Ｐゴシック"/>
              <a:ea typeface="ＭＳ Ｐゴシック"/>
            </a:rPr>
            <a:t>ポイント高くなっているため、継続した取り組みが重要となる。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49" name="テキスト ボックス 4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51" name="テキスト ボックス 5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52" name="直線コネクタ 5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53" name="テキスト ボックス 5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54" name="直線コネクタ 5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55" name="テキスト ボックス 5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56" name="直線コネクタ 5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57" name="テキスト ボックス 5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58" name="直線コネクタ 5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59" name="テキスト ボックス 5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60" name="直線コネクタ 5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61" name="テキスト ボックス 6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62" name="直線コネクタ 6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63" name="テキスト ボックス 6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64" name="直線コネクタ 6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65" name="テキスト ボックス 6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6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67" name="直線コネクタ 6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6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69" name="直線コネクタ 6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7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71" name="直線コネクタ 7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137795</xdr:rowOff>
    </xdr:from>
    <xdr:ext cx="405130" cy="249555"/>
    <xdr:sp macro="" textlink="">
      <xdr:nvSpPr>
        <xdr:cNvPr id="72" name="有形固定資産減価償却率平均値テキスト"/>
        <xdr:cNvSpPr txBox="1"/>
      </xdr:nvSpPr>
      <xdr:spPr>
        <a:xfrm>
          <a:off x="4423410" y="589407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73" name="フローチャート: 判断 7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74" name="フローチャート: 判断 7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75" name="フローチャート: 判断 7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76" name="フローチャート: 判断 7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77" name="フローチャート: 判断 7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78" name="テキスト ボックス 7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9" name="テキスト ボックス 7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0" name="テキスト ボックス 7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1" name="テキスト ボックス 8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82" name="テキスト ボックス 8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63500</xdr:rowOff>
    </xdr:from>
    <xdr:to xmlns:xdr="http://schemas.openxmlformats.org/drawingml/2006/spreadsheetDrawing">
      <xdr:col>23</xdr:col>
      <xdr:colOff>136525</xdr:colOff>
      <xdr:row>32</xdr:row>
      <xdr:rowOff>161290</xdr:rowOff>
    </xdr:to>
    <xdr:sp macro="" textlink="">
      <xdr:nvSpPr>
        <xdr:cNvPr id="83" name="楕円 82"/>
        <xdr:cNvSpPr/>
      </xdr:nvSpPr>
      <xdr:spPr>
        <a:xfrm>
          <a:off x="432181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42545</xdr:rowOff>
    </xdr:from>
    <xdr:ext cx="405130" cy="249555"/>
    <xdr:sp macro="" textlink="">
      <xdr:nvSpPr>
        <xdr:cNvPr id="84" name="有形固定資産減価償却率該当値テキスト"/>
        <xdr:cNvSpPr txBox="1"/>
      </xdr:nvSpPr>
      <xdr:spPr>
        <a:xfrm>
          <a:off x="4423410" y="6129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55245</xdr:rowOff>
    </xdr:from>
    <xdr:to xmlns:xdr="http://schemas.openxmlformats.org/drawingml/2006/spreadsheetDrawing">
      <xdr:col>19</xdr:col>
      <xdr:colOff>174625</xdr:colOff>
      <xdr:row>32</xdr:row>
      <xdr:rowOff>153035</xdr:rowOff>
    </xdr:to>
    <xdr:sp macro="" textlink="">
      <xdr:nvSpPr>
        <xdr:cNvPr id="85" name="楕円 84"/>
        <xdr:cNvSpPr/>
      </xdr:nvSpPr>
      <xdr:spPr>
        <a:xfrm>
          <a:off x="3674110" y="61417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104140</xdr:rowOff>
    </xdr:from>
    <xdr:to xmlns:xdr="http://schemas.openxmlformats.org/drawingml/2006/spreadsheetDrawing">
      <xdr:col>23</xdr:col>
      <xdr:colOff>85725</xdr:colOff>
      <xdr:row>32</xdr:row>
      <xdr:rowOff>112395</xdr:rowOff>
    </xdr:to>
    <xdr:cxnSp macro="">
      <xdr:nvCxnSpPr>
        <xdr:cNvPr id="86" name="直線コネクタ 85"/>
        <xdr:cNvCxnSpPr/>
      </xdr:nvCxnSpPr>
      <xdr:spPr>
        <a:xfrm>
          <a:off x="3724910" y="6190615"/>
          <a:ext cx="647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8920"/>
    <xdr:sp macro="" textlink="">
      <xdr:nvSpPr>
        <xdr:cNvPr id="87" name="n_1aveValue有形固定資産減価償却率"/>
        <xdr:cNvSpPr txBox="1"/>
      </xdr:nvSpPr>
      <xdr:spPr>
        <a:xfrm>
          <a:off x="3525520" y="5784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4495" cy="249555"/>
    <xdr:sp macro="" textlink="">
      <xdr:nvSpPr>
        <xdr:cNvPr id="88" name="n_2aveValue有形固定資産減価償却率"/>
        <xdr:cNvSpPr txBox="1"/>
      </xdr:nvSpPr>
      <xdr:spPr>
        <a:xfrm>
          <a:off x="2839720" y="57638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4495" cy="249555"/>
    <xdr:sp macro="" textlink="">
      <xdr:nvSpPr>
        <xdr:cNvPr id="89" name="n_3aveValue有形固定資産減価償却率"/>
        <xdr:cNvSpPr txBox="1"/>
      </xdr:nvSpPr>
      <xdr:spPr>
        <a:xfrm>
          <a:off x="2141220" y="57315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93345</xdr:rowOff>
    </xdr:from>
    <xdr:ext cx="404495" cy="248920"/>
    <xdr:sp macro="" textlink="">
      <xdr:nvSpPr>
        <xdr:cNvPr id="90" name="n_4aveValue有形固定資産減価償却率"/>
        <xdr:cNvSpPr txBox="1"/>
      </xdr:nvSpPr>
      <xdr:spPr>
        <a:xfrm>
          <a:off x="1442720" y="56845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144145</xdr:rowOff>
    </xdr:from>
    <xdr:ext cx="405130" cy="249555"/>
    <xdr:sp macro="" textlink="">
      <xdr:nvSpPr>
        <xdr:cNvPr id="91" name="n_1mainValue有形固定資産減価償却率"/>
        <xdr:cNvSpPr txBox="1"/>
      </xdr:nvSpPr>
      <xdr:spPr>
        <a:xfrm>
          <a:off x="3525520" y="62306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92" name="正方形/長方形 91"/>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93" name="正方形/長方形 92"/>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94" name="正方形/長方形 93"/>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95" name="正方形/長方形 94"/>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96" name="正方形/長方形 95"/>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97" name="正方形/長方形 96"/>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98" name="正方形/長方形 97"/>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99" name="正方形/長方形 98"/>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00" name="正方形/長方形 99"/>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01" name="正方形/長方形 100"/>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02" name="正方形/長方形 101"/>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03" name="正方形/長方形 102"/>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04" name="テキスト ボックス 103"/>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a:t>
          </a:r>
          <a:r>
            <a:rPr kumimoji="1" lang="en-US" altLang="ja-JP" sz="1100">
              <a:latin typeface="ＭＳ Ｐゴシック"/>
              <a:ea typeface="ＭＳ Ｐゴシック"/>
            </a:rPr>
            <a:t>485.9%</a:t>
          </a:r>
          <a:r>
            <a:rPr kumimoji="1" lang="ja-JP" altLang="en-US" sz="1100">
              <a:latin typeface="ＭＳ Ｐゴシック"/>
              <a:ea typeface="ＭＳ Ｐゴシック"/>
            </a:rPr>
            <a:t>で、類似団体と比較して、</a:t>
          </a:r>
          <a:r>
            <a:rPr kumimoji="1" lang="en-US" altLang="ja-JP" sz="1100">
              <a:latin typeface="ＭＳ Ｐゴシック"/>
              <a:ea typeface="ＭＳ Ｐゴシック"/>
            </a:rPr>
            <a:t>274</a:t>
          </a:r>
          <a:r>
            <a:rPr kumimoji="1" lang="ja-JP" altLang="en-US" sz="1100">
              <a:latin typeface="ＭＳ Ｐゴシック"/>
              <a:ea typeface="ＭＳ Ｐゴシック"/>
            </a:rPr>
            <a:t>ポイント上回っているものの、前年度より大きく減少した。</a:t>
          </a:r>
        </a:p>
        <a:p>
          <a:r>
            <a:rPr kumimoji="1" lang="ja-JP" altLang="en-US" sz="1100">
              <a:latin typeface="ＭＳ Ｐゴシック"/>
              <a:ea typeface="ＭＳ Ｐゴシック"/>
            </a:rPr>
            <a:t>要因としては、充当可能財源である基金残高の増加があげられる。</a:t>
          </a:r>
        </a:p>
        <a:p>
          <a:r>
            <a:rPr kumimoji="1" lang="ja-JP" altLang="en-US" sz="1100">
              <a:latin typeface="ＭＳ Ｐゴシック"/>
              <a:ea typeface="ＭＳ Ｐゴシック"/>
            </a:rPr>
            <a:t>比率は改善傾向にあるが、今後も地方債の新規発行による将来負担額との関係性に留意する必要がある。</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05" name="テキスト ボックス 104"/>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06" name="直線コネクタ 105"/>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07" name="テキスト ボックス 106"/>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29845</xdr:rowOff>
    </xdr:from>
    <xdr:to xmlns:xdr="http://schemas.openxmlformats.org/drawingml/2006/spreadsheetDrawing">
      <xdr:col>80</xdr:col>
      <xdr:colOff>9525</xdr:colOff>
      <xdr:row>35</xdr:row>
      <xdr:rowOff>29845</xdr:rowOff>
    </xdr:to>
    <xdr:cxnSp macro="">
      <xdr:nvCxnSpPr>
        <xdr:cNvPr id="108" name="直線コネクタ 107"/>
        <xdr:cNvCxnSpPr/>
      </xdr:nvCxnSpPr>
      <xdr:spPr>
        <a:xfrm>
          <a:off x="10373360" y="66116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104775</xdr:rowOff>
    </xdr:from>
    <xdr:ext cx="482600" cy="217170"/>
    <xdr:sp macro="" textlink="">
      <xdr:nvSpPr>
        <xdr:cNvPr id="109" name="テキスト ボックス 108"/>
        <xdr:cNvSpPr txBox="1"/>
      </xdr:nvSpPr>
      <xdr:spPr>
        <a:xfrm>
          <a:off x="9874885" y="652145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63500</xdr:rowOff>
    </xdr:from>
    <xdr:to xmlns:xdr="http://schemas.openxmlformats.org/drawingml/2006/spreadsheetDrawing">
      <xdr:col>80</xdr:col>
      <xdr:colOff>9525</xdr:colOff>
      <xdr:row>33</xdr:row>
      <xdr:rowOff>63500</xdr:rowOff>
    </xdr:to>
    <xdr:cxnSp macro="">
      <xdr:nvCxnSpPr>
        <xdr:cNvPr id="110" name="直線コネクタ 109"/>
        <xdr:cNvCxnSpPr/>
      </xdr:nvCxnSpPr>
      <xdr:spPr>
        <a:xfrm>
          <a:off x="10373360" y="63150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137795</xdr:rowOff>
    </xdr:from>
    <xdr:ext cx="410210" cy="217170"/>
    <xdr:sp macro="" textlink="">
      <xdr:nvSpPr>
        <xdr:cNvPr id="111" name="テキスト ボックス 110"/>
        <xdr:cNvSpPr txBox="1"/>
      </xdr:nvSpPr>
      <xdr:spPr>
        <a:xfrm>
          <a:off x="9930765" y="622427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96520</xdr:rowOff>
    </xdr:from>
    <xdr:to xmlns:xdr="http://schemas.openxmlformats.org/drawingml/2006/spreadsheetDrawing">
      <xdr:col>80</xdr:col>
      <xdr:colOff>9525</xdr:colOff>
      <xdr:row>31</xdr:row>
      <xdr:rowOff>96520</xdr:rowOff>
    </xdr:to>
    <xdr:cxnSp macro="">
      <xdr:nvCxnSpPr>
        <xdr:cNvPr id="112" name="直線コネクタ 111"/>
        <xdr:cNvCxnSpPr/>
      </xdr:nvCxnSpPr>
      <xdr:spPr>
        <a:xfrm>
          <a:off x="10373360" y="60178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17170"/>
    <xdr:sp macro="" textlink="">
      <xdr:nvSpPr>
        <xdr:cNvPr id="113" name="テキスト ボックス 112"/>
        <xdr:cNvSpPr txBox="1"/>
      </xdr:nvSpPr>
      <xdr:spPr>
        <a:xfrm>
          <a:off x="9930765" y="592709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129540</xdr:rowOff>
    </xdr:from>
    <xdr:to xmlns:xdr="http://schemas.openxmlformats.org/drawingml/2006/spreadsheetDrawing">
      <xdr:col>80</xdr:col>
      <xdr:colOff>9525</xdr:colOff>
      <xdr:row>29</xdr:row>
      <xdr:rowOff>129540</xdr:rowOff>
    </xdr:to>
    <xdr:cxnSp macro="">
      <xdr:nvCxnSpPr>
        <xdr:cNvPr id="114" name="直線コネクタ 113"/>
        <xdr:cNvCxnSpPr/>
      </xdr:nvCxnSpPr>
      <xdr:spPr>
        <a:xfrm>
          <a:off x="10373360" y="5720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38735</xdr:rowOff>
    </xdr:from>
    <xdr:ext cx="410210" cy="217170"/>
    <xdr:sp macro="" textlink="">
      <xdr:nvSpPr>
        <xdr:cNvPr id="115" name="テキスト ボックス 114"/>
        <xdr:cNvSpPr txBox="1"/>
      </xdr:nvSpPr>
      <xdr:spPr>
        <a:xfrm>
          <a:off x="9930765" y="56299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162560</xdr:rowOff>
    </xdr:from>
    <xdr:to xmlns:xdr="http://schemas.openxmlformats.org/drawingml/2006/spreadsheetDrawing">
      <xdr:col>80</xdr:col>
      <xdr:colOff>9525</xdr:colOff>
      <xdr:row>27</xdr:row>
      <xdr:rowOff>162560</xdr:rowOff>
    </xdr:to>
    <xdr:cxnSp macro="">
      <xdr:nvCxnSpPr>
        <xdr:cNvPr id="116" name="直線コネクタ 115"/>
        <xdr:cNvCxnSpPr/>
      </xdr:nvCxnSpPr>
      <xdr:spPr>
        <a:xfrm>
          <a:off x="10373360" y="54235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72390</xdr:rowOff>
    </xdr:from>
    <xdr:ext cx="410210" cy="217170"/>
    <xdr:sp macro="" textlink="">
      <xdr:nvSpPr>
        <xdr:cNvPr id="117" name="テキスト ボックス 116"/>
        <xdr:cNvSpPr txBox="1"/>
      </xdr:nvSpPr>
      <xdr:spPr>
        <a:xfrm>
          <a:off x="9930765" y="533336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31115</xdr:rowOff>
    </xdr:from>
    <xdr:to xmlns:xdr="http://schemas.openxmlformats.org/drawingml/2006/spreadsheetDrawing">
      <xdr:col>80</xdr:col>
      <xdr:colOff>9525</xdr:colOff>
      <xdr:row>26</xdr:row>
      <xdr:rowOff>31115</xdr:rowOff>
    </xdr:to>
    <xdr:cxnSp macro="">
      <xdr:nvCxnSpPr>
        <xdr:cNvPr id="118" name="直線コネクタ 117"/>
        <xdr:cNvCxnSpPr/>
      </xdr:nvCxnSpPr>
      <xdr:spPr>
        <a:xfrm>
          <a:off x="10373360" y="51269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105410</xdr:rowOff>
    </xdr:from>
    <xdr:ext cx="307975" cy="217170"/>
    <xdr:sp macro="" textlink="">
      <xdr:nvSpPr>
        <xdr:cNvPr id="119" name="テキスト ボックス 118"/>
        <xdr:cNvSpPr txBox="1"/>
      </xdr:nvSpPr>
      <xdr:spPr>
        <a:xfrm>
          <a:off x="10033635" y="5036185"/>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20" name="直線コネクタ 119"/>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1"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31115</xdr:rowOff>
    </xdr:from>
    <xdr:to xmlns:xdr="http://schemas.openxmlformats.org/drawingml/2006/spreadsheetDrawing">
      <xdr:col>76</xdr:col>
      <xdr:colOff>21590</xdr:colOff>
      <xdr:row>32</xdr:row>
      <xdr:rowOff>91440</xdr:rowOff>
    </xdr:to>
    <xdr:cxnSp macro="">
      <xdr:nvCxnSpPr>
        <xdr:cNvPr id="122" name="直線コネクタ 121"/>
        <xdr:cNvCxnSpPr/>
      </xdr:nvCxnSpPr>
      <xdr:spPr>
        <a:xfrm flipV="1">
          <a:off x="13562330" y="5126990"/>
          <a:ext cx="1270" cy="1050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94615</xdr:rowOff>
    </xdr:from>
    <xdr:ext cx="469900" cy="248920"/>
    <xdr:sp macro="" textlink="">
      <xdr:nvSpPr>
        <xdr:cNvPr id="123" name="債務償還比率最小値テキスト"/>
        <xdr:cNvSpPr txBox="1"/>
      </xdr:nvSpPr>
      <xdr:spPr>
        <a:xfrm>
          <a:off x="13615035" y="6181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32</xdr:row>
      <xdr:rowOff>91440</xdr:rowOff>
    </xdr:from>
    <xdr:to xmlns:xdr="http://schemas.openxmlformats.org/drawingml/2006/spreadsheetDrawing">
      <xdr:col>76</xdr:col>
      <xdr:colOff>111125</xdr:colOff>
      <xdr:row>32</xdr:row>
      <xdr:rowOff>91440</xdr:rowOff>
    </xdr:to>
    <xdr:cxnSp macro="">
      <xdr:nvCxnSpPr>
        <xdr:cNvPr id="124" name="直線コネクタ 123"/>
        <xdr:cNvCxnSpPr/>
      </xdr:nvCxnSpPr>
      <xdr:spPr>
        <a:xfrm>
          <a:off x="13491210" y="617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144780</xdr:rowOff>
    </xdr:from>
    <xdr:ext cx="340360" cy="249555"/>
    <xdr:sp macro="" textlink="">
      <xdr:nvSpPr>
        <xdr:cNvPr id="125" name="債務償還比率最大値テキスト"/>
        <xdr:cNvSpPr txBox="1"/>
      </xdr:nvSpPr>
      <xdr:spPr>
        <a:xfrm>
          <a:off x="13615035" y="4910455"/>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31115</xdr:rowOff>
    </xdr:from>
    <xdr:to xmlns:xdr="http://schemas.openxmlformats.org/drawingml/2006/spreadsheetDrawing">
      <xdr:col>76</xdr:col>
      <xdr:colOff>111125</xdr:colOff>
      <xdr:row>26</xdr:row>
      <xdr:rowOff>31115</xdr:rowOff>
    </xdr:to>
    <xdr:cxnSp macro="">
      <xdr:nvCxnSpPr>
        <xdr:cNvPr id="126" name="直線コネクタ 125"/>
        <xdr:cNvCxnSpPr/>
      </xdr:nvCxnSpPr>
      <xdr:spPr>
        <a:xfrm>
          <a:off x="13491210" y="5126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153670</xdr:rowOff>
    </xdr:from>
    <xdr:ext cx="469900" cy="248285"/>
    <xdr:sp macro="" textlink="">
      <xdr:nvSpPr>
        <xdr:cNvPr id="127" name="債務償還比率平均値テキスト"/>
        <xdr:cNvSpPr txBox="1"/>
      </xdr:nvSpPr>
      <xdr:spPr>
        <a:xfrm>
          <a:off x="13615035" y="524954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131445</xdr:rowOff>
    </xdr:from>
    <xdr:to xmlns:xdr="http://schemas.openxmlformats.org/drawingml/2006/spreadsheetDrawing">
      <xdr:col>76</xdr:col>
      <xdr:colOff>73025</xdr:colOff>
      <xdr:row>28</xdr:row>
      <xdr:rowOff>64135</xdr:rowOff>
    </xdr:to>
    <xdr:sp macro="" textlink="">
      <xdr:nvSpPr>
        <xdr:cNvPr id="128" name="フローチャート: 判断 127"/>
        <xdr:cNvSpPr/>
      </xdr:nvSpPr>
      <xdr:spPr>
        <a:xfrm>
          <a:off x="13529310" y="53924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83185</xdr:rowOff>
    </xdr:from>
    <xdr:to xmlns:xdr="http://schemas.openxmlformats.org/drawingml/2006/spreadsheetDrawing">
      <xdr:col>72</xdr:col>
      <xdr:colOff>123825</xdr:colOff>
      <xdr:row>29</xdr:row>
      <xdr:rowOff>15240</xdr:rowOff>
    </xdr:to>
    <xdr:sp macro="" textlink="">
      <xdr:nvSpPr>
        <xdr:cNvPr id="129" name="フローチャート: 判断 128"/>
        <xdr:cNvSpPr/>
      </xdr:nvSpPr>
      <xdr:spPr>
        <a:xfrm>
          <a:off x="12865735" y="55092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92075</xdr:rowOff>
    </xdr:from>
    <xdr:to xmlns:xdr="http://schemas.openxmlformats.org/drawingml/2006/spreadsheetDrawing">
      <xdr:col>68</xdr:col>
      <xdr:colOff>123825</xdr:colOff>
      <xdr:row>29</xdr:row>
      <xdr:rowOff>24765</xdr:rowOff>
    </xdr:to>
    <xdr:sp macro="" textlink="">
      <xdr:nvSpPr>
        <xdr:cNvPr id="130" name="フローチャート: 判断 129"/>
        <xdr:cNvSpPr/>
      </xdr:nvSpPr>
      <xdr:spPr>
        <a:xfrm>
          <a:off x="12167235" y="551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61595</xdr:rowOff>
    </xdr:from>
    <xdr:to xmlns:xdr="http://schemas.openxmlformats.org/drawingml/2006/spreadsheetDrawing">
      <xdr:col>64</xdr:col>
      <xdr:colOff>123825</xdr:colOff>
      <xdr:row>28</xdr:row>
      <xdr:rowOff>160020</xdr:rowOff>
    </xdr:to>
    <xdr:sp macro="" textlink="">
      <xdr:nvSpPr>
        <xdr:cNvPr id="131" name="フローチャート: 判断 130"/>
        <xdr:cNvSpPr/>
      </xdr:nvSpPr>
      <xdr:spPr>
        <a:xfrm>
          <a:off x="11468735" y="5487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20955</xdr:rowOff>
    </xdr:from>
    <xdr:to xmlns:xdr="http://schemas.openxmlformats.org/drawingml/2006/spreadsheetDrawing">
      <xdr:col>60</xdr:col>
      <xdr:colOff>123825</xdr:colOff>
      <xdr:row>28</xdr:row>
      <xdr:rowOff>118745</xdr:rowOff>
    </xdr:to>
    <xdr:sp macro="" textlink="">
      <xdr:nvSpPr>
        <xdr:cNvPr id="132" name="フローチャート: 判断 131"/>
        <xdr:cNvSpPr/>
      </xdr:nvSpPr>
      <xdr:spPr>
        <a:xfrm>
          <a:off x="10770235" y="5447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33" name="テキスト ボックス 132"/>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34" name="テキスト ボックス 133"/>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35" name="テキスト ボックス 134"/>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36" name="テキスト ボックス 135"/>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37" name="テキスト ボックス 136"/>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43180</xdr:rowOff>
    </xdr:from>
    <xdr:to xmlns:xdr="http://schemas.openxmlformats.org/drawingml/2006/spreadsheetDrawing">
      <xdr:col>76</xdr:col>
      <xdr:colOff>73025</xdr:colOff>
      <xdr:row>30</xdr:row>
      <xdr:rowOff>140970</xdr:rowOff>
    </xdr:to>
    <xdr:sp macro="" textlink="">
      <xdr:nvSpPr>
        <xdr:cNvPr id="138" name="楕円 137"/>
        <xdr:cNvSpPr/>
      </xdr:nvSpPr>
      <xdr:spPr>
        <a:xfrm>
          <a:off x="13529310" y="57994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22860</xdr:rowOff>
    </xdr:from>
    <xdr:ext cx="469900" cy="248920"/>
    <xdr:sp macro="" textlink="">
      <xdr:nvSpPr>
        <xdr:cNvPr id="139" name="債務償還比率該当値テキスト"/>
        <xdr:cNvSpPr txBox="1"/>
      </xdr:nvSpPr>
      <xdr:spPr>
        <a:xfrm>
          <a:off x="13615035" y="57791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36195</xdr:rowOff>
    </xdr:from>
    <xdr:to xmlns:xdr="http://schemas.openxmlformats.org/drawingml/2006/spreadsheetDrawing">
      <xdr:col>72</xdr:col>
      <xdr:colOff>123825</xdr:colOff>
      <xdr:row>33</xdr:row>
      <xdr:rowOff>133985</xdr:rowOff>
    </xdr:to>
    <xdr:sp macro="" textlink="">
      <xdr:nvSpPr>
        <xdr:cNvPr id="140" name="楕円 139"/>
        <xdr:cNvSpPr/>
      </xdr:nvSpPr>
      <xdr:spPr>
        <a:xfrm>
          <a:off x="12865735" y="6287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92710</xdr:rowOff>
    </xdr:from>
    <xdr:to xmlns:xdr="http://schemas.openxmlformats.org/drawingml/2006/spreadsheetDrawing">
      <xdr:col>76</xdr:col>
      <xdr:colOff>22225</xdr:colOff>
      <xdr:row>33</xdr:row>
      <xdr:rowOff>85090</xdr:rowOff>
    </xdr:to>
    <xdr:cxnSp macro="">
      <xdr:nvCxnSpPr>
        <xdr:cNvPr id="141" name="直線コネクタ 140"/>
        <xdr:cNvCxnSpPr/>
      </xdr:nvCxnSpPr>
      <xdr:spPr>
        <a:xfrm flipV="1">
          <a:off x="12916535" y="5848985"/>
          <a:ext cx="647700" cy="487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83185</xdr:rowOff>
    </xdr:from>
    <xdr:to xmlns:xdr="http://schemas.openxmlformats.org/drawingml/2006/spreadsheetDrawing">
      <xdr:col>68</xdr:col>
      <xdr:colOff>123825</xdr:colOff>
      <xdr:row>35</xdr:row>
      <xdr:rowOff>15240</xdr:rowOff>
    </xdr:to>
    <xdr:sp macro="" textlink="">
      <xdr:nvSpPr>
        <xdr:cNvPr id="142" name="楕円 141"/>
        <xdr:cNvSpPr/>
      </xdr:nvSpPr>
      <xdr:spPr>
        <a:xfrm>
          <a:off x="12167235" y="64998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85090</xdr:rowOff>
    </xdr:from>
    <xdr:to xmlns:xdr="http://schemas.openxmlformats.org/drawingml/2006/spreadsheetDrawing">
      <xdr:col>72</xdr:col>
      <xdr:colOff>73025</xdr:colOff>
      <xdr:row>34</xdr:row>
      <xdr:rowOff>131445</xdr:rowOff>
    </xdr:to>
    <xdr:cxnSp macro="">
      <xdr:nvCxnSpPr>
        <xdr:cNvPr id="143" name="直線コネクタ 142"/>
        <xdr:cNvCxnSpPr/>
      </xdr:nvCxnSpPr>
      <xdr:spPr>
        <a:xfrm flipV="1">
          <a:off x="12218035" y="6336665"/>
          <a:ext cx="6985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91440</xdr:rowOff>
    </xdr:from>
    <xdr:to xmlns:xdr="http://schemas.openxmlformats.org/drawingml/2006/spreadsheetDrawing">
      <xdr:col>64</xdr:col>
      <xdr:colOff>123825</xdr:colOff>
      <xdr:row>33</xdr:row>
      <xdr:rowOff>24130</xdr:rowOff>
    </xdr:to>
    <xdr:sp macro="" textlink="">
      <xdr:nvSpPr>
        <xdr:cNvPr id="144" name="楕円 143"/>
        <xdr:cNvSpPr/>
      </xdr:nvSpPr>
      <xdr:spPr>
        <a:xfrm>
          <a:off x="11468735" y="617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139700</xdr:rowOff>
    </xdr:from>
    <xdr:to xmlns:xdr="http://schemas.openxmlformats.org/drawingml/2006/spreadsheetDrawing">
      <xdr:col>68</xdr:col>
      <xdr:colOff>73025</xdr:colOff>
      <xdr:row>34</xdr:row>
      <xdr:rowOff>131445</xdr:rowOff>
    </xdr:to>
    <xdr:cxnSp macro="">
      <xdr:nvCxnSpPr>
        <xdr:cNvPr id="145" name="直線コネクタ 144"/>
        <xdr:cNvCxnSpPr/>
      </xdr:nvCxnSpPr>
      <xdr:spPr>
        <a:xfrm>
          <a:off x="11519535" y="6226175"/>
          <a:ext cx="6985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74930</xdr:rowOff>
    </xdr:from>
    <xdr:to xmlns:xdr="http://schemas.openxmlformats.org/drawingml/2006/spreadsheetDrawing">
      <xdr:col>60</xdr:col>
      <xdr:colOff>123825</xdr:colOff>
      <xdr:row>33</xdr:row>
      <xdr:rowOff>7620</xdr:rowOff>
    </xdr:to>
    <xdr:sp macro="" textlink="">
      <xdr:nvSpPr>
        <xdr:cNvPr id="146" name="楕円 145"/>
        <xdr:cNvSpPr/>
      </xdr:nvSpPr>
      <xdr:spPr>
        <a:xfrm>
          <a:off x="10770235" y="616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124460</xdr:rowOff>
    </xdr:from>
    <xdr:to xmlns:xdr="http://schemas.openxmlformats.org/drawingml/2006/spreadsheetDrawing">
      <xdr:col>64</xdr:col>
      <xdr:colOff>73025</xdr:colOff>
      <xdr:row>32</xdr:row>
      <xdr:rowOff>139700</xdr:rowOff>
    </xdr:to>
    <xdr:cxnSp macro="">
      <xdr:nvCxnSpPr>
        <xdr:cNvPr id="147" name="直線コネクタ 146"/>
        <xdr:cNvCxnSpPr/>
      </xdr:nvCxnSpPr>
      <xdr:spPr>
        <a:xfrm>
          <a:off x="10821035" y="6210935"/>
          <a:ext cx="6985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31115</xdr:rowOff>
    </xdr:from>
    <xdr:ext cx="469900" cy="248920"/>
    <xdr:sp macro="" textlink="">
      <xdr:nvSpPr>
        <xdr:cNvPr id="148" name="n_1aveValue債務償還比率"/>
        <xdr:cNvSpPr txBox="1"/>
      </xdr:nvSpPr>
      <xdr:spPr>
        <a:xfrm>
          <a:off x="12684760" y="5292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40005</xdr:rowOff>
    </xdr:from>
    <xdr:ext cx="469265" cy="249555"/>
    <xdr:sp macro="" textlink="">
      <xdr:nvSpPr>
        <xdr:cNvPr id="149" name="n_2aveValue債務償還比率"/>
        <xdr:cNvSpPr txBox="1"/>
      </xdr:nvSpPr>
      <xdr:spPr>
        <a:xfrm>
          <a:off x="11998960" y="53009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10160</xdr:rowOff>
    </xdr:from>
    <xdr:ext cx="469265" cy="248920"/>
    <xdr:sp macro="" textlink="">
      <xdr:nvSpPr>
        <xdr:cNvPr id="150" name="n_3aveValue債務償還比率"/>
        <xdr:cNvSpPr txBox="1"/>
      </xdr:nvSpPr>
      <xdr:spPr>
        <a:xfrm>
          <a:off x="11300460" y="52711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134620</xdr:rowOff>
    </xdr:from>
    <xdr:ext cx="469265" cy="249555"/>
    <xdr:sp macro="" textlink="">
      <xdr:nvSpPr>
        <xdr:cNvPr id="151" name="n_4aveValue債務償還比率"/>
        <xdr:cNvSpPr txBox="1"/>
      </xdr:nvSpPr>
      <xdr:spPr>
        <a:xfrm>
          <a:off x="10601960" y="52304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33</xdr:row>
      <xdr:rowOff>125730</xdr:rowOff>
    </xdr:from>
    <xdr:ext cx="469900" cy="248920"/>
    <xdr:sp macro="" textlink="">
      <xdr:nvSpPr>
        <xdr:cNvPr id="152" name="n_1mainValue債務償還比率"/>
        <xdr:cNvSpPr txBox="1"/>
      </xdr:nvSpPr>
      <xdr:spPr>
        <a:xfrm>
          <a:off x="12684760" y="63773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35</xdr:row>
      <xdr:rowOff>6350</xdr:rowOff>
    </xdr:from>
    <xdr:ext cx="469265" cy="249555"/>
    <xdr:sp macro="" textlink="">
      <xdr:nvSpPr>
        <xdr:cNvPr id="153" name="n_2mainValue債務償還比率"/>
        <xdr:cNvSpPr txBox="1"/>
      </xdr:nvSpPr>
      <xdr:spPr>
        <a:xfrm>
          <a:off x="11998960" y="65881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15240</xdr:rowOff>
    </xdr:from>
    <xdr:ext cx="469265" cy="249555"/>
    <xdr:sp macro="" textlink="">
      <xdr:nvSpPr>
        <xdr:cNvPr id="154" name="n_3mainValue債務償還比率"/>
        <xdr:cNvSpPr txBox="1"/>
      </xdr:nvSpPr>
      <xdr:spPr>
        <a:xfrm>
          <a:off x="11300460" y="62668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164465</xdr:rowOff>
    </xdr:from>
    <xdr:ext cx="469265" cy="248920"/>
    <xdr:sp macro="" textlink="">
      <xdr:nvSpPr>
        <xdr:cNvPr id="155" name="n_4mainValue債務償還比率"/>
        <xdr:cNvSpPr txBox="1"/>
      </xdr:nvSpPr>
      <xdr:spPr>
        <a:xfrm>
          <a:off x="10601960" y="62509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56" name="正方形/長方形 155"/>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57" name="正方形/長方形 156"/>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58" name="テキスト ボックス 157"/>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59" name="テキスト ボックス 158"/>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0" name="テキスト ボックス 159"/>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1" name="テキスト ボックス 160"/>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131445</xdr:rowOff>
    </xdr:from>
    <xdr:ext cx="404495" cy="258445"/>
    <xdr:sp macro="" textlink="">
      <xdr:nvSpPr>
        <xdr:cNvPr id="63" name="【道路】&#10;有形固定資産減価償却率平均値テキスト"/>
        <xdr:cNvSpPr txBox="1"/>
      </xdr:nvSpPr>
      <xdr:spPr>
        <a:xfrm>
          <a:off x="4292600" y="6411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135890</xdr:rowOff>
    </xdr:from>
    <xdr:to xmlns:xdr="http://schemas.openxmlformats.org/drawingml/2006/spreadsheetDrawing">
      <xdr:col>24</xdr:col>
      <xdr:colOff>114300</xdr:colOff>
      <xdr:row>39</xdr:row>
      <xdr:rowOff>66040</xdr:rowOff>
    </xdr:to>
    <xdr:sp macro="" textlink="">
      <xdr:nvSpPr>
        <xdr:cNvPr id="74" name="楕円 73"/>
        <xdr:cNvSpPr/>
      </xdr:nvSpPr>
      <xdr:spPr>
        <a:xfrm>
          <a:off x="4203700" y="6416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159385</xdr:rowOff>
    </xdr:from>
    <xdr:ext cx="404495" cy="257810"/>
    <xdr:sp macro="" textlink="">
      <xdr:nvSpPr>
        <xdr:cNvPr id="75" name="【道路】&#10;有形固定資産減価償却率該当値テキスト"/>
        <xdr:cNvSpPr txBox="1"/>
      </xdr:nvSpPr>
      <xdr:spPr>
        <a:xfrm>
          <a:off x="4292600" y="62744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109855</xdr:rowOff>
    </xdr:from>
    <xdr:to xmlns:xdr="http://schemas.openxmlformats.org/drawingml/2006/spreadsheetDrawing">
      <xdr:col>20</xdr:col>
      <xdr:colOff>38100</xdr:colOff>
      <xdr:row>39</xdr:row>
      <xdr:rowOff>40005</xdr:rowOff>
    </xdr:to>
    <xdr:sp macro="" textlink="">
      <xdr:nvSpPr>
        <xdr:cNvPr id="76" name="楕円 75"/>
        <xdr:cNvSpPr/>
      </xdr:nvSpPr>
      <xdr:spPr>
        <a:xfrm>
          <a:off x="3444875" y="63900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161290</xdr:rowOff>
    </xdr:from>
    <xdr:to xmlns:xdr="http://schemas.openxmlformats.org/drawingml/2006/spreadsheetDrawing">
      <xdr:col>24</xdr:col>
      <xdr:colOff>63500</xdr:colOff>
      <xdr:row>39</xdr:row>
      <xdr:rowOff>15240</xdr:rowOff>
    </xdr:to>
    <xdr:cxnSp macro="">
      <xdr:nvCxnSpPr>
        <xdr:cNvPr id="77" name="直線コネクタ 76"/>
        <xdr:cNvCxnSpPr/>
      </xdr:nvCxnSpPr>
      <xdr:spPr>
        <a:xfrm>
          <a:off x="3492500" y="644144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43815</xdr:rowOff>
    </xdr:from>
    <xdr:ext cx="405130" cy="258445"/>
    <xdr:sp macro="" textlink="">
      <xdr:nvSpPr>
        <xdr:cNvPr id="78" name="n_1aveValue【道路】&#10;有形固定資産減価償却率"/>
        <xdr:cNvSpPr txBox="1"/>
      </xdr:nvSpPr>
      <xdr:spPr>
        <a:xfrm>
          <a:off x="3296285" y="6489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64770</xdr:rowOff>
    </xdr:from>
    <xdr:ext cx="405130" cy="258445"/>
    <xdr:sp macro="" textlink="">
      <xdr:nvSpPr>
        <xdr:cNvPr id="79" name="n_2aveValue【道路】&#10;有形固定資産減価償却率"/>
        <xdr:cNvSpPr txBox="1"/>
      </xdr:nvSpPr>
      <xdr:spPr>
        <a:xfrm>
          <a:off x="2483485" y="6179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33655</xdr:rowOff>
    </xdr:from>
    <xdr:ext cx="405130" cy="258445"/>
    <xdr:sp macro="" textlink="">
      <xdr:nvSpPr>
        <xdr:cNvPr id="80" name="n_3aveValue【道路】&#10;有形固定資産減価償却率"/>
        <xdr:cNvSpPr txBox="1"/>
      </xdr:nvSpPr>
      <xdr:spPr>
        <a:xfrm>
          <a:off x="1673860" y="614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8445"/>
    <xdr:sp macro="" textlink="">
      <xdr:nvSpPr>
        <xdr:cNvPr id="81" name="n_4aveValue【道路】&#10;有形固定資産減価償却率"/>
        <xdr:cNvSpPr txBox="1"/>
      </xdr:nvSpPr>
      <xdr:spPr>
        <a:xfrm>
          <a:off x="864235" y="611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57150</xdr:rowOff>
    </xdr:from>
    <xdr:ext cx="405130" cy="258445"/>
    <xdr:sp macro="" textlink="">
      <xdr:nvSpPr>
        <xdr:cNvPr id="82" name="n_1mainValue【道路】&#10;有形固定資産減価償却率"/>
        <xdr:cNvSpPr txBox="1"/>
      </xdr:nvSpPr>
      <xdr:spPr>
        <a:xfrm>
          <a:off x="3296285" y="6172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84" name="正方形/長方形 83"/>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86" name="正方形/長方形 85"/>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88" name="正方形/長方形 87"/>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0" name="正方形/長方形 89"/>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1" name="テキスト ボックス 90"/>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2" name="直線コネクタ 91"/>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94" name="テキスト ボックス 93"/>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96" name="テキスト ボックス 95"/>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97" name="直線コネクタ 96"/>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98" name="テキスト ボックス 97"/>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0" name="テキスト ボックス 99"/>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02" name="テキスト ボックス 101"/>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04" name="テキスト ボックス 103"/>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05"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06" name="直線コネクタ 105"/>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07"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08" name="直線コネクタ 107"/>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09"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0" name="直線コネクタ 109"/>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11"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12" name="フローチャート: 判断 111"/>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13" name="フローチャート: 判断 112"/>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14" name="フローチャート: 判断 113"/>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15" name="フローチャート: 判断 114"/>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16" name="フローチャート: 判断 115"/>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17" name="テキスト ボックス 116"/>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18" name="テキスト ボックス 117"/>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19" name="テキスト ボックス 118"/>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0" name="テキスト ボックス 119"/>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1" name="テキスト ボックス 120"/>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46990</xdr:rowOff>
    </xdr:from>
    <xdr:to xmlns:xdr="http://schemas.openxmlformats.org/drawingml/2006/spreadsheetDrawing">
      <xdr:col>55</xdr:col>
      <xdr:colOff>50800</xdr:colOff>
      <xdr:row>41</xdr:row>
      <xdr:rowOff>149225</xdr:rowOff>
    </xdr:to>
    <xdr:sp macro="" textlink="">
      <xdr:nvSpPr>
        <xdr:cNvPr id="122" name="楕円 121"/>
        <xdr:cNvSpPr/>
      </xdr:nvSpPr>
      <xdr:spPr>
        <a:xfrm>
          <a:off x="9569450" y="682244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138430</xdr:rowOff>
    </xdr:from>
    <xdr:ext cx="534035" cy="258445"/>
    <xdr:sp macro="" textlink="">
      <xdr:nvSpPr>
        <xdr:cNvPr id="123" name="【道路】&#10;一人当たり延長該当値テキスト"/>
        <xdr:cNvSpPr txBox="1"/>
      </xdr:nvSpPr>
      <xdr:spPr>
        <a:xfrm>
          <a:off x="9642475" y="6748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50165</xdr:rowOff>
    </xdr:from>
    <xdr:to xmlns:xdr="http://schemas.openxmlformats.org/drawingml/2006/spreadsheetDrawing">
      <xdr:col>50</xdr:col>
      <xdr:colOff>165100</xdr:colOff>
      <xdr:row>41</xdr:row>
      <xdr:rowOff>151765</xdr:rowOff>
    </xdr:to>
    <xdr:sp macro="" textlink="">
      <xdr:nvSpPr>
        <xdr:cNvPr id="124" name="楕円 123"/>
        <xdr:cNvSpPr/>
      </xdr:nvSpPr>
      <xdr:spPr>
        <a:xfrm>
          <a:off x="879475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97790</xdr:rowOff>
    </xdr:from>
    <xdr:to xmlns:xdr="http://schemas.openxmlformats.org/drawingml/2006/spreadsheetDrawing">
      <xdr:col>55</xdr:col>
      <xdr:colOff>0</xdr:colOff>
      <xdr:row>41</xdr:row>
      <xdr:rowOff>100330</xdr:rowOff>
    </xdr:to>
    <xdr:cxnSp macro="">
      <xdr:nvCxnSpPr>
        <xdr:cNvPr id="125" name="直線コネクタ 124"/>
        <xdr:cNvCxnSpPr/>
      </xdr:nvCxnSpPr>
      <xdr:spPr>
        <a:xfrm flipV="1">
          <a:off x="8845550" y="687324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109220</xdr:rowOff>
    </xdr:from>
    <xdr:ext cx="534035" cy="258445"/>
    <xdr:sp macro="" textlink="">
      <xdr:nvSpPr>
        <xdr:cNvPr id="126" name="n_1aveValue【道路】&#10;一人当たり延長"/>
        <xdr:cNvSpPr txBox="1"/>
      </xdr:nvSpPr>
      <xdr:spPr>
        <a:xfrm>
          <a:off x="858139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114935</xdr:rowOff>
    </xdr:from>
    <xdr:ext cx="534035" cy="258445"/>
    <xdr:sp macro="" textlink="">
      <xdr:nvSpPr>
        <xdr:cNvPr id="127" name="n_2aveValue【道路】&#10;一人当たり延長"/>
        <xdr:cNvSpPr txBox="1"/>
      </xdr:nvSpPr>
      <xdr:spPr>
        <a:xfrm>
          <a:off x="7784465" y="656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110490</xdr:rowOff>
    </xdr:from>
    <xdr:ext cx="534035" cy="258445"/>
    <xdr:sp macro="" textlink="">
      <xdr:nvSpPr>
        <xdr:cNvPr id="128" name="n_3aveValue【道路】&#10;一人当たり延長"/>
        <xdr:cNvSpPr txBox="1"/>
      </xdr:nvSpPr>
      <xdr:spPr>
        <a:xfrm>
          <a:off x="6974840"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109220</xdr:rowOff>
    </xdr:from>
    <xdr:ext cx="534035" cy="258445"/>
    <xdr:sp macro="" textlink="">
      <xdr:nvSpPr>
        <xdr:cNvPr id="129" name="n_4aveValue【道路】&#10;一人当たり延長"/>
        <xdr:cNvSpPr txBox="1"/>
      </xdr:nvSpPr>
      <xdr:spPr>
        <a:xfrm>
          <a:off x="614934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142875</xdr:rowOff>
    </xdr:from>
    <xdr:ext cx="534035" cy="258445"/>
    <xdr:sp macro="" textlink="">
      <xdr:nvSpPr>
        <xdr:cNvPr id="130" name="n_1mainValue【道路】&#10;一人当たり延長"/>
        <xdr:cNvSpPr txBox="1"/>
      </xdr:nvSpPr>
      <xdr:spPr>
        <a:xfrm>
          <a:off x="8581390" y="691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31" name="正方形/長方形 130"/>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33" name="正方形/長方形 132"/>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35" name="正方形/長方形 134"/>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37" name="正方形/長方形 136"/>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38" name="正方形/長方形 137"/>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39" name="テキスト ボックス 138"/>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40" name="直線コネクタ 139"/>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41" name="テキスト ボックス 140"/>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43" name="テキスト ボックス 142"/>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44" name="直線コネクタ 143"/>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45" name="テキスト ボックス 144"/>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47" name="テキスト ボックス 146"/>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48" name="直線コネクタ 147"/>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49" name="テキスト ボックス 148"/>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51" name="テキスト ボックス 150"/>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52" name="直線コネクタ 151"/>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53" name="テキスト ボックス 152"/>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5"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56" name="直線コネクタ 155"/>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57"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58" name="直線コネクタ 157"/>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59"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60" name="直線コネクタ 159"/>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144780</xdr:rowOff>
    </xdr:from>
    <xdr:ext cx="404495" cy="258445"/>
    <xdr:sp macro="" textlink="">
      <xdr:nvSpPr>
        <xdr:cNvPr id="161" name="【橋りょう・トンネル】&#10;有形固定資産減価償却率平均値テキスト"/>
        <xdr:cNvSpPr txBox="1"/>
      </xdr:nvSpPr>
      <xdr:spPr>
        <a:xfrm>
          <a:off x="4292600" y="98920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62" name="フローチャート: 判断 161"/>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63" name="フローチャート: 判断 162"/>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64" name="フローチャート: 判断 163"/>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65" name="フローチャート: 判断 164"/>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66" name="フローチャート: 判断 165"/>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67" name="テキスト ボックス 166"/>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68" name="テキスト ボックス 167"/>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69" name="テキスト ボックス 168"/>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70" name="テキスト ボックス 169"/>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71" name="テキスト ボックス 170"/>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45085</xdr:rowOff>
    </xdr:from>
    <xdr:to xmlns:xdr="http://schemas.openxmlformats.org/drawingml/2006/spreadsheetDrawing">
      <xdr:col>24</xdr:col>
      <xdr:colOff>114300</xdr:colOff>
      <xdr:row>62</xdr:row>
      <xdr:rowOff>146685</xdr:rowOff>
    </xdr:to>
    <xdr:sp macro="" textlink="">
      <xdr:nvSpPr>
        <xdr:cNvPr id="172" name="楕円 171"/>
        <xdr:cNvSpPr/>
      </xdr:nvSpPr>
      <xdr:spPr>
        <a:xfrm>
          <a:off x="4203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24130</xdr:rowOff>
    </xdr:from>
    <xdr:ext cx="404495" cy="258445"/>
    <xdr:sp macro="" textlink="">
      <xdr:nvSpPr>
        <xdr:cNvPr id="173" name="【橋りょう・トンネル】&#10;有形固定資産減価償却率該当値テキスト"/>
        <xdr:cNvSpPr txBox="1"/>
      </xdr:nvSpPr>
      <xdr:spPr>
        <a:xfrm>
          <a:off x="4292600" y="10266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62865</xdr:rowOff>
    </xdr:from>
    <xdr:to xmlns:xdr="http://schemas.openxmlformats.org/drawingml/2006/spreadsheetDrawing">
      <xdr:col>20</xdr:col>
      <xdr:colOff>38100</xdr:colOff>
      <xdr:row>62</xdr:row>
      <xdr:rowOff>165100</xdr:rowOff>
    </xdr:to>
    <xdr:sp macro="" textlink="">
      <xdr:nvSpPr>
        <xdr:cNvPr id="174" name="楕円 173"/>
        <xdr:cNvSpPr/>
      </xdr:nvSpPr>
      <xdr:spPr>
        <a:xfrm>
          <a:off x="3444875" y="103054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96520</xdr:rowOff>
    </xdr:from>
    <xdr:to xmlns:xdr="http://schemas.openxmlformats.org/drawingml/2006/spreadsheetDrawing">
      <xdr:col>24</xdr:col>
      <xdr:colOff>63500</xdr:colOff>
      <xdr:row>62</xdr:row>
      <xdr:rowOff>113665</xdr:rowOff>
    </xdr:to>
    <xdr:cxnSp macro="">
      <xdr:nvCxnSpPr>
        <xdr:cNvPr id="175" name="直線コネクタ 174"/>
        <xdr:cNvCxnSpPr/>
      </xdr:nvCxnSpPr>
      <xdr:spPr>
        <a:xfrm flipV="1">
          <a:off x="3492500" y="10339070"/>
          <a:ext cx="762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176"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177"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178"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179"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155575</xdr:rowOff>
    </xdr:from>
    <xdr:ext cx="405130" cy="258445"/>
    <xdr:sp macro="" textlink="">
      <xdr:nvSpPr>
        <xdr:cNvPr id="180" name="n_1mainValue【橋りょう・トンネル】&#10;有形固定資産減価償却率"/>
        <xdr:cNvSpPr txBox="1"/>
      </xdr:nvSpPr>
      <xdr:spPr>
        <a:xfrm>
          <a:off x="3296285" y="10398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81" name="正方形/長方形 180"/>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2" name="正方形/長方形 181"/>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83" name="正方形/長方形 182"/>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4" name="正方形/長方形 183"/>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185" name="正方形/長方形 184"/>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6" name="正方形/長方形 185"/>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187" name="正方形/長方形 186"/>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88" name="正方形/長方形 187"/>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189" name="テキスト ボックス 188"/>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190" name="直線コネクタ 189"/>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1" name="直線コネクタ 190"/>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192" name="テキスト ボックス 191"/>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3" name="直線コネクタ 192"/>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194" name="テキスト ボックス 193"/>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195" name="直線コネクタ 194"/>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196" name="テキスト ボックス 195"/>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7" name="直線コネクタ 196"/>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198" name="テキスト ボックス 197"/>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9" name="直線コネクタ 198"/>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00" name="テキスト ボックス 199"/>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01"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02" name="直線コネクタ 201"/>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03"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04" name="直線コネクタ 203"/>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05"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06" name="直線コネクタ 205"/>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53340</xdr:rowOff>
    </xdr:from>
    <xdr:ext cx="689610" cy="257810"/>
    <xdr:sp macro="" textlink="">
      <xdr:nvSpPr>
        <xdr:cNvPr id="207" name="【橋りょう・トンネル】&#10;一人当たり有形固定資産（償却資産）額平均値テキスト"/>
        <xdr:cNvSpPr txBox="1"/>
      </xdr:nvSpPr>
      <xdr:spPr>
        <a:xfrm>
          <a:off x="9642475" y="10130790"/>
          <a:ext cx="68961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08" name="フローチャート: 判断 207"/>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09" name="フローチャート: 判断 208"/>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10" name="フローチャート: 判断 209"/>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11" name="フローチャート: 判断 210"/>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12" name="フローチャート: 判断 211"/>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13" name="テキスト ボックス 212"/>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14" name="テキスト ボックス 213"/>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15" name="テキスト ボックス 214"/>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16" name="テキスト ボックス 215"/>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17" name="テキスト ボックス 216"/>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107315</xdr:rowOff>
    </xdr:from>
    <xdr:to xmlns:xdr="http://schemas.openxmlformats.org/drawingml/2006/spreadsheetDrawing">
      <xdr:col>55</xdr:col>
      <xdr:colOff>50800</xdr:colOff>
      <xdr:row>63</xdr:row>
      <xdr:rowOff>37465</xdr:rowOff>
    </xdr:to>
    <xdr:sp macro="" textlink="">
      <xdr:nvSpPr>
        <xdr:cNvPr id="218" name="楕円 217"/>
        <xdr:cNvSpPr/>
      </xdr:nvSpPr>
      <xdr:spPr>
        <a:xfrm>
          <a:off x="9569450" y="10349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85725</xdr:rowOff>
    </xdr:from>
    <xdr:ext cx="598170" cy="257810"/>
    <xdr:sp macro="" textlink="">
      <xdr:nvSpPr>
        <xdr:cNvPr id="219" name="【橋りょう・トンネル】&#10;一人当たり有形固定資産（償却資産）額該当値テキスト"/>
        <xdr:cNvSpPr txBox="1"/>
      </xdr:nvSpPr>
      <xdr:spPr>
        <a:xfrm>
          <a:off x="9642475" y="1032827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116840</xdr:rowOff>
    </xdr:from>
    <xdr:to xmlns:xdr="http://schemas.openxmlformats.org/drawingml/2006/spreadsheetDrawing">
      <xdr:col>50</xdr:col>
      <xdr:colOff>165100</xdr:colOff>
      <xdr:row>63</xdr:row>
      <xdr:rowOff>46355</xdr:rowOff>
    </xdr:to>
    <xdr:sp macro="" textlink="">
      <xdr:nvSpPr>
        <xdr:cNvPr id="220" name="楕円 219"/>
        <xdr:cNvSpPr/>
      </xdr:nvSpPr>
      <xdr:spPr>
        <a:xfrm>
          <a:off x="8794750" y="103593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158115</xdr:rowOff>
    </xdr:from>
    <xdr:to xmlns:xdr="http://schemas.openxmlformats.org/drawingml/2006/spreadsheetDrawing">
      <xdr:col>55</xdr:col>
      <xdr:colOff>0</xdr:colOff>
      <xdr:row>62</xdr:row>
      <xdr:rowOff>167005</xdr:rowOff>
    </xdr:to>
    <xdr:cxnSp macro="">
      <xdr:nvCxnSpPr>
        <xdr:cNvPr id="221" name="直線コネクタ 220"/>
        <xdr:cNvCxnSpPr/>
      </xdr:nvCxnSpPr>
      <xdr:spPr>
        <a:xfrm flipV="1">
          <a:off x="8845550" y="1040066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155575</xdr:rowOff>
    </xdr:from>
    <xdr:ext cx="689610" cy="258445"/>
    <xdr:sp macro="" textlink="">
      <xdr:nvSpPr>
        <xdr:cNvPr id="222" name="n_1aveValue【橋りょう・トンネル】&#10;一人当たり有形固定資産（償却資産）額"/>
        <xdr:cNvSpPr txBox="1"/>
      </xdr:nvSpPr>
      <xdr:spPr>
        <a:xfrm>
          <a:off x="8519795" y="100679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90245" cy="258445"/>
    <xdr:sp macro="" textlink="">
      <xdr:nvSpPr>
        <xdr:cNvPr id="223" name="n_2aveValue【橋りょう・トンネル】&#10;一人当たり有形固定資産（償却資産）額"/>
        <xdr:cNvSpPr txBox="1"/>
      </xdr:nvSpPr>
      <xdr:spPr>
        <a:xfrm>
          <a:off x="7706995" y="10036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166370</xdr:rowOff>
    </xdr:from>
    <xdr:ext cx="690245" cy="258445"/>
    <xdr:sp macro="" textlink="">
      <xdr:nvSpPr>
        <xdr:cNvPr id="224" name="n_3aveValue【橋りょう・トンネル】&#10;一人当たり有形固定資産（償却資産）額"/>
        <xdr:cNvSpPr txBox="1"/>
      </xdr:nvSpPr>
      <xdr:spPr>
        <a:xfrm>
          <a:off x="6897370" y="100787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5715</xdr:rowOff>
    </xdr:from>
    <xdr:ext cx="690245" cy="258445"/>
    <xdr:sp macro="" textlink="">
      <xdr:nvSpPr>
        <xdr:cNvPr id="225" name="n_4aveValue【橋りょう・トンネル】&#10;一人当たり有形固定資産（償却資産）額"/>
        <xdr:cNvSpPr txBox="1"/>
      </xdr:nvSpPr>
      <xdr:spPr>
        <a:xfrm>
          <a:off x="6087745" y="10083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38100</xdr:rowOff>
    </xdr:from>
    <xdr:ext cx="598805" cy="258445"/>
    <xdr:sp macro="" textlink="">
      <xdr:nvSpPr>
        <xdr:cNvPr id="226" name="n_1mainValue【橋りょう・トンネル】&#10;一人当たり有形固定資産（償却資産）額"/>
        <xdr:cNvSpPr txBox="1"/>
      </xdr:nvSpPr>
      <xdr:spPr>
        <a:xfrm>
          <a:off x="8556625" y="10445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97790</xdr:rowOff>
    </xdr:to>
    <xdr:sp macro="" textlink="">
      <xdr:nvSpPr>
        <xdr:cNvPr id="227" name="正方形/長方形 226"/>
        <xdr:cNvSpPr/>
      </xdr:nvSpPr>
      <xdr:spPr>
        <a:xfrm>
          <a:off x="6985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28" name="正方形/長方形 227"/>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29" name="正方形/長方形 228"/>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30" name="正方形/長方形 229"/>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31" name="正方形/長方形 230"/>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32" name="正方形/長方形 231"/>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33" name="正方形/長方形 232"/>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34" name="正方形/長方形 233"/>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35" name="テキスト ボックス 234"/>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36" name="直線コネクタ 235"/>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37" name="テキスト ボックス 236"/>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38" name="直線コネクタ 237"/>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39" name="テキスト ボックス 238"/>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40" name="直線コネクタ 239"/>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41" name="テキスト ボックス 240"/>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42" name="直線コネクタ 241"/>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43" name="テキスト ボックス 242"/>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4" name="直線コネクタ 243"/>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45" name="テキスト ボックス 244"/>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46" name="直線コネクタ 245"/>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47" name="テキスト ボックス 246"/>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48" name="直線コネクタ 247"/>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49" name="テキスト ボックス 248"/>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50"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74930</xdr:rowOff>
    </xdr:from>
    <xdr:to xmlns:xdr="http://schemas.openxmlformats.org/drawingml/2006/spreadsheetDrawing">
      <xdr:col>24</xdr:col>
      <xdr:colOff>62865</xdr:colOff>
      <xdr:row>86</xdr:row>
      <xdr:rowOff>109855</xdr:rowOff>
    </xdr:to>
    <xdr:cxnSp macro="">
      <xdr:nvCxnSpPr>
        <xdr:cNvPr id="251" name="直線コネクタ 250"/>
        <xdr:cNvCxnSpPr/>
      </xdr:nvCxnSpPr>
      <xdr:spPr>
        <a:xfrm flipV="1">
          <a:off x="4253865" y="1295908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52"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53" name="直線コネクタ 252"/>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4495" cy="248920"/>
    <xdr:sp macro="" textlink="">
      <xdr:nvSpPr>
        <xdr:cNvPr id="254" name="【公営住宅】&#10;有形固定資産減価償却率最大値テキスト"/>
        <xdr:cNvSpPr txBox="1"/>
      </xdr:nvSpPr>
      <xdr:spPr>
        <a:xfrm>
          <a:off x="4292600" y="127431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255" name="直線コネクタ 254"/>
        <xdr:cNvCxnSpPr/>
      </xdr:nvCxnSpPr>
      <xdr:spPr>
        <a:xfrm>
          <a:off x="4181475" y="1295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140970</xdr:rowOff>
    </xdr:from>
    <xdr:ext cx="404495" cy="249555"/>
    <xdr:sp macro="" textlink="">
      <xdr:nvSpPr>
        <xdr:cNvPr id="256" name="【公営住宅】&#10;有形固定資産減価償却率平均値テキスト"/>
        <xdr:cNvSpPr txBox="1"/>
      </xdr:nvSpPr>
      <xdr:spPr>
        <a:xfrm>
          <a:off x="4292600" y="1352042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57" name="フローチャート: 判断 256"/>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58" name="フローチャート: 判断 257"/>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59" name="フローチャート: 判断 258"/>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60" name="フローチャート: 判断 259"/>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61" name="フローチャート: 判断 260"/>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62" name="テキスト ボックス 261"/>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63" name="テキスト ボックス 262"/>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64" name="テキスト ボックス 263"/>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65" name="テキスト ボックス 264"/>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66" name="テキスト ボックス 265"/>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62865</xdr:rowOff>
    </xdr:from>
    <xdr:to xmlns:xdr="http://schemas.openxmlformats.org/drawingml/2006/spreadsheetDrawing">
      <xdr:col>24</xdr:col>
      <xdr:colOff>114300</xdr:colOff>
      <xdr:row>81</xdr:row>
      <xdr:rowOff>160655</xdr:rowOff>
    </xdr:to>
    <xdr:sp macro="" textlink="">
      <xdr:nvSpPr>
        <xdr:cNvPr id="267" name="楕円 266"/>
        <xdr:cNvSpPr/>
      </xdr:nvSpPr>
      <xdr:spPr>
        <a:xfrm>
          <a:off x="4203700" y="13442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85090</xdr:rowOff>
    </xdr:from>
    <xdr:ext cx="404495" cy="248920"/>
    <xdr:sp macro="" textlink="">
      <xdr:nvSpPr>
        <xdr:cNvPr id="268" name="【公営住宅】&#10;有形固定資産減価償却率該当値テキスト"/>
        <xdr:cNvSpPr txBox="1"/>
      </xdr:nvSpPr>
      <xdr:spPr>
        <a:xfrm>
          <a:off x="4292600" y="1329944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99695</xdr:rowOff>
    </xdr:from>
    <xdr:to xmlns:xdr="http://schemas.openxmlformats.org/drawingml/2006/spreadsheetDrawing">
      <xdr:col>20</xdr:col>
      <xdr:colOff>38100</xdr:colOff>
      <xdr:row>82</xdr:row>
      <xdr:rowOff>32385</xdr:rowOff>
    </xdr:to>
    <xdr:sp macro="" textlink="">
      <xdr:nvSpPr>
        <xdr:cNvPr id="269" name="楕円 268"/>
        <xdr:cNvSpPr/>
      </xdr:nvSpPr>
      <xdr:spPr>
        <a:xfrm>
          <a:off x="3444875" y="13479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111760</xdr:rowOff>
    </xdr:from>
    <xdr:to xmlns:xdr="http://schemas.openxmlformats.org/drawingml/2006/spreadsheetDrawing">
      <xdr:col>24</xdr:col>
      <xdr:colOff>63500</xdr:colOff>
      <xdr:row>81</xdr:row>
      <xdr:rowOff>149225</xdr:rowOff>
    </xdr:to>
    <xdr:cxnSp macro="">
      <xdr:nvCxnSpPr>
        <xdr:cNvPr id="270" name="直線コネクタ 269"/>
        <xdr:cNvCxnSpPr/>
      </xdr:nvCxnSpPr>
      <xdr:spPr>
        <a:xfrm flipV="1">
          <a:off x="3492500" y="1349121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83185</xdr:rowOff>
    </xdr:from>
    <xdr:ext cx="405130" cy="248920"/>
    <xdr:sp macro="" textlink="">
      <xdr:nvSpPr>
        <xdr:cNvPr id="271" name="n_1aveValue【公営住宅】&#10;有形固定資産減価償却率"/>
        <xdr:cNvSpPr txBox="1"/>
      </xdr:nvSpPr>
      <xdr:spPr>
        <a:xfrm>
          <a:off x="3296285" y="136277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5130" cy="249555"/>
    <xdr:sp macro="" textlink="">
      <xdr:nvSpPr>
        <xdr:cNvPr id="272" name="n_2aveValue【公営住宅】&#10;有形固定資産減価償却率"/>
        <xdr:cNvSpPr txBox="1"/>
      </xdr:nvSpPr>
      <xdr:spPr>
        <a:xfrm>
          <a:off x="2483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88900</xdr:rowOff>
    </xdr:from>
    <xdr:ext cx="405130" cy="248920"/>
    <xdr:sp macro="" textlink="">
      <xdr:nvSpPr>
        <xdr:cNvPr id="273" name="n_3aveValue【公営住宅】&#10;有形固定資産減価償却率"/>
        <xdr:cNvSpPr txBox="1"/>
      </xdr:nvSpPr>
      <xdr:spPr>
        <a:xfrm>
          <a:off x="1673860"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70485</xdr:rowOff>
    </xdr:from>
    <xdr:ext cx="405130" cy="249555"/>
    <xdr:sp macro="" textlink="">
      <xdr:nvSpPr>
        <xdr:cNvPr id="274" name="n_4aveValue【公営住宅】&#10;有形固定資産減価償却率"/>
        <xdr:cNvSpPr txBox="1"/>
      </xdr:nvSpPr>
      <xdr:spPr>
        <a:xfrm>
          <a:off x="864235" y="13284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48260</xdr:rowOff>
    </xdr:from>
    <xdr:ext cx="405130" cy="249555"/>
    <xdr:sp macro="" textlink="">
      <xdr:nvSpPr>
        <xdr:cNvPr id="275" name="n_1mainValue【公営住宅】&#10;有形固定資産減価償却率"/>
        <xdr:cNvSpPr txBox="1"/>
      </xdr:nvSpPr>
      <xdr:spPr>
        <a:xfrm>
          <a:off x="3296285" y="13262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97790</xdr:rowOff>
    </xdr:to>
    <xdr:sp macro="" textlink="">
      <xdr:nvSpPr>
        <xdr:cNvPr id="276" name="正方形/長方形 275"/>
        <xdr:cNvSpPr/>
      </xdr:nvSpPr>
      <xdr:spPr>
        <a:xfrm>
          <a:off x="6064250"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77" name="正方形/長方形 27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78" name="正方形/長方形 27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79" name="正方形/長方形 27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80" name="正方形/長方形 27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81" name="正方形/長方形 28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82" name="正方形/長方形 28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83" name="正方形/長方形 28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84" name="テキスト ボックス 283"/>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85" name="直線コネクタ 28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286" name="直線コネクタ 285"/>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287" name="テキスト ボックス 286"/>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288" name="直線コネクタ 287"/>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289" name="テキスト ボックス 288"/>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290" name="直線コネクタ 289"/>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291" name="テキスト ボックス 290"/>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292" name="直線コネクタ 291"/>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293" name="テキスト ボックス 292"/>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294" name="直線コネクタ 293"/>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88900</xdr:rowOff>
    </xdr:from>
    <xdr:ext cx="530860" cy="248920"/>
    <xdr:sp macro="" textlink="">
      <xdr:nvSpPr>
        <xdr:cNvPr id="295" name="テキスト ボックス 294"/>
        <xdr:cNvSpPr txBox="1"/>
      </xdr:nvSpPr>
      <xdr:spPr>
        <a:xfrm>
          <a:off x="5580380" y="129730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296" name="直線コネクタ 295"/>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104140</xdr:rowOff>
    </xdr:from>
    <xdr:ext cx="530860" cy="249555"/>
    <xdr:sp macro="" textlink="">
      <xdr:nvSpPr>
        <xdr:cNvPr id="297" name="テキスト ボックス 296"/>
        <xdr:cNvSpPr txBox="1"/>
      </xdr:nvSpPr>
      <xdr:spPr>
        <a:xfrm>
          <a:off x="5580380" y="126580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98" name="直線コネクタ 29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299" name="テキスト ボックス 298"/>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00"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102235</xdr:rowOff>
    </xdr:from>
    <xdr:to xmlns:xdr="http://schemas.openxmlformats.org/drawingml/2006/spreadsheetDrawing">
      <xdr:col>54</xdr:col>
      <xdr:colOff>174625</xdr:colOff>
      <xdr:row>86</xdr:row>
      <xdr:rowOff>149225</xdr:rowOff>
    </xdr:to>
    <xdr:cxnSp macro="">
      <xdr:nvCxnSpPr>
        <xdr:cNvPr id="301" name="直線コネクタ 300"/>
        <xdr:cNvCxnSpPr/>
      </xdr:nvCxnSpPr>
      <xdr:spPr>
        <a:xfrm flipV="1">
          <a:off x="9604375" y="12821285"/>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02"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03" name="直線コネクタ 302"/>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51435</xdr:rowOff>
    </xdr:from>
    <xdr:ext cx="534035" cy="248920"/>
    <xdr:sp macro="" textlink="">
      <xdr:nvSpPr>
        <xdr:cNvPr id="304" name="【公営住宅】&#10;一人当たり面積最大値テキスト"/>
        <xdr:cNvSpPr txBox="1"/>
      </xdr:nvSpPr>
      <xdr:spPr>
        <a:xfrm>
          <a:off x="9642475" y="12605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102235</xdr:rowOff>
    </xdr:from>
    <xdr:to xmlns:xdr="http://schemas.openxmlformats.org/drawingml/2006/spreadsheetDrawing">
      <xdr:col>55</xdr:col>
      <xdr:colOff>88900</xdr:colOff>
      <xdr:row>77</xdr:row>
      <xdr:rowOff>102235</xdr:rowOff>
    </xdr:to>
    <xdr:cxnSp macro="">
      <xdr:nvCxnSpPr>
        <xdr:cNvPr id="305" name="直線コネクタ 304"/>
        <xdr:cNvCxnSpPr/>
      </xdr:nvCxnSpPr>
      <xdr:spPr>
        <a:xfrm>
          <a:off x="9531350" y="12821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119380</xdr:rowOff>
    </xdr:from>
    <xdr:ext cx="469265" cy="248920"/>
    <xdr:sp macro="" textlink="">
      <xdr:nvSpPr>
        <xdr:cNvPr id="306" name="【公営住宅】&#10;一人当たり面積平均値テキスト"/>
        <xdr:cNvSpPr txBox="1"/>
      </xdr:nvSpPr>
      <xdr:spPr>
        <a:xfrm>
          <a:off x="9642475" y="1382903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07" name="フローチャート: 判断 306"/>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08" name="フローチャート: 判断 307"/>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108585</xdr:rowOff>
    </xdr:from>
    <xdr:to xmlns:xdr="http://schemas.openxmlformats.org/drawingml/2006/spreadsheetDrawing">
      <xdr:col>46</xdr:col>
      <xdr:colOff>38100</xdr:colOff>
      <xdr:row>84</xdr:row>
      <xdr:rowOff>41275</xdr:rowOff>
    </xdr:to>
    <xdr:sp macro="" textlink="">
      <xdr:nvSpPr>
        <xdr:cNvPr id="309" name="フローチャート: 判断 308"/>
        <xdr:cNvSpPr/>
      </xdr:nvSpPr>
      <xdr:spPr>
        <a:xfrm>
          <a:off x="7985125"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68580</xdr:rowOff>
    </xdr:to>
    <xdr:sp macro="" textlink="">
      <xdr:nvSpPr>
        <xdr:cNvPr id="310" name="フローチャート: 判断 309"/>
        <xdr:cNvSpPr/>
      </xdr:nvSpPr>
      <xdr:spPr>
        <a:xfrm>
          <a:off x="7159625" y="1384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131445</xdr:rowOff>
    </xdr:from>
    <xdr:to xmlns:xdr="http://schemas.openxmlformats.org/drawingml/2006/spreadsheetDrawing">
      <xdr:col>36</xdr:col>
      <xdr:colOff>165100</xdr:colOff>
      <xdr:row>84</xdr:row>
      <xdr:rowOff>64135</xdr:rowOff>
    </xdr:to>
    <xdr:sp macro="" textlink="">
      <xdr:nvSpPr>
        <xdr:cNvPr id="311" name="フローチャート: 判断 310"/>
        <xdr:cNvSpPr/>
      </xdr:nvSpPr>
      <xdr:spPr>
        <a:xfrm>
          <a:off x="6350000" y="13841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12" name="テキスト ボックス 31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13" name="テキスト ボックス 31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14" name="テキスト ボックス 31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15" name="テキスト ボックス 31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16" name="テキスト ボックス 31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114300</xdr:rowOff>
    </xdr:from>
    <xdr:to xmlns:xdr="http://schemas.openxmlformats.org/drawingml/2006/spreadsheetDrawing">
      <xdr:col>55</xdr:col>
      <xdr:colOff>50800</xdr:colOff>
      <xdr:row>84</xdr:row>
      <xdr:rowOff>46990</xdr:rowOff>
    </xdr:to>
    <xdr:sp macro="" textlink="">
      <xdr:nvSpPr>
        <xdr:cNvPr id="317" name="楕円 316"/>
        <xdr:cNvSpPr/>
      </xdr:nvSpPr>
      <xdr:spPr>
        <a:xfrm>
          <a:off x="9569450" y="13823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136525</xdr:rowOff>
    </xdr:from>
    <xdr:ext cx="469265" cy="249555"/>
    <xdr:sp macro="" textlink="">
      <xdr:nvSpPr>
        <xdr:cNvPr id="318" name="【公営住宅】&#10;一人当たり面積該当値テキスト"/>
        <xdr:cNvSpPr txBox="1"/>
      </xdr:nvSpPr>
      <xdr:spPr>
        <a:xfrm>
          <a:off x="9642475" y="136810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146050</xdr:rowOff>
    </xdr:from>
    <xdr:to xmlns:xdr="http://schemas.openxmlformats.org/drawingml/2006/spreadsheetDrawing">
      <xdr:col>50</xdr:col>
      <xdr:colOff>165100</xdr:colOff>
      <xdr:row>84</xdr:row>
      <xdr:rowOff>78740</xdr:rowOff>
    </xdr:to>
    <xdr:sp macro="" textlink="">
      <xdr:nvSpPr>
        <xdr:cNvPr id="319" name="楕円 318"/>
        <xdr:cNvSpPr/>
      </xdr:nvSpPr>
      <xdr:spPr>
        <a:xfrm>
          <a:off x="8794750" y="1385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163195</xdr:rowOff>
    </xdr:from>
    <xdr:to xmlns:xdr="http://schemas.openxmlformats.org/drawingml/2006/spreadsheetDrawing">
      <xdr:col>55</xdr:col>
      <xdr:colOff>0</xdr:colOff>
      <xdr:row>84</xdr:row>
      <xdr:rowOff>29845</xdr:rowOff>
    </xdr:to>
    <xdr:cxnSp macro="">
      <xdr:nvCxnSpPr>
        <xdr:cNvPr id="320" name="直線コネクタ 319"/>
        <xdr:cNvCxnSpPr/>
      </xdr:nvCxnSpPr>
      <xdr:spPr>
        <a:xfrm flipV="1">
          <a:off x="8845550" y="13872845"/>
          <a:ext cx="7588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56515</xdr:rowOff>
    </xdr:from>
    <xdr:ext cx="469900" cy="248920"/>
    <xdr:sp macro="" textlink="">
      <xdr:nvSpPr>
        <xdr:cNvPr id="321" name="n_1aveValue【公営住宅】&#10;一人当たり面積"/>
        <xdr:cNvSpPr txBox="1"/>
      </xdr:nvSpPr>
      <xdr:spPr>
        <a:xfrm>
          <a:off x="8613775" y="136010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57785</xdr:rowOff>
    </xdr:from>
    <xdr:ext cx="469265" cy="248920"/>
    <xdr:sp macro="" textlink="">
      <xdr:nvSpPr>
        <xdr:cNvPr id="322" name="n_2aveValue【公営住宅】&#10;一人当たり面積"/>
        <xdr:cNvSpPr txBox="1"/>
      </xdr:nvSpPr>
      <xdr:spPr>
        <a:xfrm>
          <a:off x="7816850" y="13602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84455</xdr:rowOff>
    </xdr:from>
    <xdr:ext cx="469265" cy="248920"/>
    <xdr:sp macro="" textlink="">
      <xdr:nvSpPr>
        <xdr:cNvPr id="323" name="n_3aveValue【公営住宅】&#10;一人当たり面積"/>
        <xdr:cNvSpPr txBox="1"/>
      </xdr:nvSpPr>
      <xdr:spPr>
        <a:xfrm>
          <a:off x="6991350" y="136290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80010</xdr:rowOff>
    </xdr:from>
    <xdr:ext cx="469265" cy="249555"/>
    <xdr:sp macro="" textlink="">
      <xdr:nvSpPr>
        <xdr:cNvPr id="324" name="n_4aveValue【公営住宅】&#10;一人当たり面積"/>
        <xdr:cNvSpPr txBox="1"/>
      </xdr:nvSpPr>
      <xdr:spPr>
        <a:xfrm>
          <a:off x="6181725" y="13624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70485</xdr:rowOff>
    </xdr:from>
    <xdr:ext cx="469900" cy="249555"/>
    <xdr:sp macro="" textlink="">
      <xdr:nvSpPr>
        <xdr:cNvPr id="325" name="n_1mainValue【公営住宅】&#10;一人当たり面積"/>
        <xdr:cNvSpPr txBox="1"/>
      </xdr:nvSpPr>
      <xdr:spPr>
        <a:xfrm>
          <a:off x="8613775" y="139452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6" name="正方形/長方形 32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7" name="正方形/長方形 32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8" name="正方形/長方形 32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9" name="正方形/長方形 32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0" name="正方形/長方形 32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1" name="正方形/長方形 33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2" name="正方形/長方形 33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3" name="正方形/長方形 332"/>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4" name="正方形/長方形 33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5" name="正方形/長方形 33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6" name="正方形/長方形 33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7" name="正方形/長方形 33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8" name="正方形/長方形 33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9" name="正方形/長方形 33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0" name="正方形/長方形 33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正方形/長方形 340"/>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42" name="正方形/長方形 341"/>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43" name="正方形/長方形 342"/>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44" name="正方形/長方形 343"/>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45" name="正方形/長方形 344"/>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46" name="正方形/長方形 345"/>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47" name="正方形/長方形 346"/>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48" name="正方形/長方形 347"/>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49" name="正方形/長方形 348"/>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50" name="テキスト ボックス 349"/>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351" name="直線コネクタ 350"/>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352" name="テキスト ボックス 351"/>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353" name="直線コネクタ 352"/>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354" name="テキスト ボックス 353"/>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355" name="直線コネクタ 354"/>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356" name="テキスト ボックス 355"/>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357" name="直線コネクタ 356"/>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358" name="テキスト ボックス 357"/>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359" name="直線コネクタ 358"/>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360" name="テキスト ボックス 359"/>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361" name="直線コネクタ 360"/>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362" name="テキスト ボックス 361"/>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363" name="直線コネクタ 362"/>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364" name="テキスト ボックス 363"/>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365" name="直線コネクタ 364"/>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66"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367" name="直線コネクタ 366"/>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368"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69" name="直線コネクタ 368"/>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370"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371" name="直線コネクタ 370"/>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372"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373" name="フローチャート: 判断 372"/>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374" name="フローチャート: 判断 373"/>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375" name="フローチャート: 判断 374"/>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376" name="フローチャート: 判断 375"/>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377" name="フローチャート: 判断 376"/>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378" name="テキスト ボックス 377"/>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379" name="テキスト ボックス 378"/>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380" name="テキスト ボックス 379"/>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381" name="テキスト ボックス 380"/>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382" name="テキスト ボックス 381"/>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114300</xdr:rowOff>
    </xdr:from>
    <xdr:to xmlns:xdr="http://schemas.openxmlformats.org/drawingml/2006/spreadsheetDrawing">
      <xdr:col>85</xdr:col>
      <xdr:colOff>174625</xdr:colOff>
      <xdr:row>39</xdr:row>
      <xdr:rowOff>44450</xdr:rowOff>
    </xdr:to>
    <xdr:sp macro="" textlink="">
      <xdr:nvSpPr>
        <xdr:cNvPr id="383" name="楕円 382"/>
        <xdr:cNvSpPr/>
      </xdr:nvSpPr>
      <xdr:spPr>
        <a:xfrm>
          <a:off x="14919325" y="63944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93345</xdr:rowOff>
    </xdr:from>
    <xdr:ext cx="404495" cy="258445"/>
    <xdr:sp macro="" textlink="">
      <xdr:nvSpPr>
        <xdr:cNvPr id="384" name="【認定こども園・幼稚園・保育所】&#10;有形固定資産減価償却率該当値テキスト"/>
        <xdr:cNvSpPr txBox="1"/>
      </xdr:nvSpPr>
      <xdr:spPr>
        <a:xfrm>
          <a:off x="15008225" y="6373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11430</xdr:rowOff>
    </xdr:from>
    <xdr:to xmlns:xdr="http://schemas.openxmlformats.org/drawingml/2006/spreadsheetDrawing">
      <xdr:col>81</xdr:col>
      <xdr:colOff>101600</xdr:colOff>
      <xdr:row>38</xdr:row>
      <xdr:rowOff>113030</xdr:rowOff>
    </xdr:to>
    <xdr:sp macro="" textlink="">
      <xdr:nvSpPr>
        <xdr:cNvPr id="385" name="楕円 384"/>
        <xdr:cNvSpPr/>
      </xdr:nvSpPr>
      <xdr:spPr>
        <a:xfrm>
          <a:off x="14144625"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62865</xdr:rowOff>
    </xdr:from>
    <xdr:to xmlns:xdr="http://schemas.openxmlformats.org/drawingml/2006/spreadsheetDrawing">
      <xdr:col>85</xdr:col>
      <xdr:colOff>127000</xdr:colOff>
      <xdr:row>38</xdr:row>
      <xdr:rowOff>165735</xdr:rowOff>
    </xdr:to>
    <xdr:cxnSp macro="">
      <xdr:nvCxnSpPr>
        <xdr:cNvPr id="386" name="直線コネクタ 385"/>
        <xdr:cNvCxnSpPr/>
      </xdr:nvCxnSpPr>
      <xdr:spPr>
        <a:xfrm>
          <a:off x="14195425" y="6343015"/>
          <a:ext cx="7747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387"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388"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389"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390"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104775</xdr:rowOff>
    </xdr:from>
    <xdr:ext cx="405130" cy="258445"/>
    <xdr:sp macro="" textlink="">
      <xdr:nvSpPr>
        <xdr:cNvPr id="391" name="n_1mainValue【認定こども園・幼稚園・保育所】&#10;有形固定資産減価償却率"/>
        <xdr:cNvSpPr txBox="1"/>
      </xdr:nvSpPr>
      <xdr:spPr>
        <a:xfrm>
          <a:off x="13996035" y="6384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92" name="正方形/長方形 391"/>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93" name="正方形/長方形 392"/>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94" name="正方形/長方形 393"/>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395" name="正方形/長方形 394"/>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396" name="正方形/長方形 395"/>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397" name="正方形/長方形 396"/>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398" name="正方形/長方形 397"/>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399" name="正方形/長方形 398"/>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00" name="テキスト ボックス 399"/>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01" name="直線コネクタ 400"/>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02" name="直線コネクタ 401"/>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03" name="テキスト ボックス 402"/>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04" name="直線コネクタ 403"/>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05" name="テキスト ボックス 404"/>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06" name="直線コネクタ 405"/>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07" name="テキスト ボックス 406"/>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08" name="直線コネクタ 407"/>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09" name="テキスト ボックス 408"/>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0" name="直線コネクタ 409"/>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11" name="テキスト ボックス 410"/>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12"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413" name="直線コネクタ 412"/>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414"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15" name="直線コネクタ 414"/>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416"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17" name="直線コネクタ 416"/>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51435</xdr:rowOff>
    </xdr:from>
    <xdr:ext cx="469265" cy="257810"/>
    <xdr:sp macro="" textlink="">
      <xdr:nvSpPr>
        <xdr:cNvPr id="418" name="【認定こども園・幼稚園・保育所】&#10;一人当たり面積平均値テキスト"/>
        <xdr:cNvSpPr txBox="1"/>
      </xdr:nvSpPr>
      <xdr:spPr>
        <a:xfrm>
          <a:off x="20358100" y="633158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419" name="フローチャート: 判断 418"/>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420" name="フローチャート: 判断 419"/>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421" name="フローチャート: 判断 420"/>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22" name="フローチャート: 判断 421"/>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423" name="フローチャート: 判断 422"/>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24" name="テキスト ボックス 423"/>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25" name="テキスト ボックス 424"/>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26" name="テキスト ボックス 425"/>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27" name="テキスト ボックス 426"/>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28" name="テキスト ボックス 427"/>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107950</xdr:rowOff>
    </xdr:from>
    <xdr:to xmlns:xdr="http://schemas.openxmlformats.org/drawingml/2006/spreadsheetDrawing">
      <xdr:col>116</xdr:col>
      <xdr:colOff>114300</xdr:colOff>
      <xdr:row>40</xdr:row>
      <xdr:rowOff>38100</xdr:rowOff>
    </xdr:to>
    <xdr:sp macro="" textlink="">
      <xdr:nvSpPr>
        <xdr:cNvPr id="429" name="楕円 428"/>
        <xdr:cNvSpPr/>
      </xdr:nvSpPr>
      <xdr:spPr>
        <a:xfrm>
          <a:off x="20269200" y="655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85725</xdr:rowOff>
    </xdr:from>
    <xdr:ext cx="469265" cy="257810"/>
    <xdr:sp macro="" textlink="">
      <xdr:nvSpPr>
        <xdr:cNvPr id="430" name="【認定こども園・幼稚園・保育所】&#10;一人当たり面積該当値テキスト"/>
        <xdr:cNvSpPr txBox="1"/>
      </xdr:nvSpPr>
      <xdr:spPr>
        <a:xfrm>
          <a:off x="20358100" y="65309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161925</xdr:rowOff>
    </xdr:from>
    <xdr:to xmlns:xdr="http://schemas.openxmlformats.org/drawingml/2006/spreadsheetDrawing">
      <xdr:col>112</xdr:col>
      <xdr:colOff>38100</xdr:colOff>
      <xdr:row>40</xdr:row>
      <xdr:rowOff>92075</xdr:rowOff>
    </xdr:to>
    <xdr:sp macro="" textlink="">
      <xdr:nvSpPr>
        <xdr:cNvPr id="431" name="楕円 430"/>
        <xdr:cNvSpPr/>
      </xdr:nvSpPr>
      <xdr:spPr>
        <a:xfrm>
          <a:off x="19510375" y="6607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158750</xdr:rowOff>
    </xdr:from>
    <xdr:to xmlns:xdr="http://schemas.openxmlformats.org/drawingml/2006/spreadsheetDrawing">
      <xdr:col>116</xdr:col>
      <xdr:colOff>63500</xdr:colOff>
      <xdr:row>40</xdr:row>
      <xdr:rowOff>40640</xdr:rowOff>
    </xdr:to>
    <xdr:cxnSp macro="">
      <xdr:nvCxnSpPr>
        <xdr:cNvPr id="432" name="直線コネクタ 431"/>
        <xdr:cNvCxnSpPr/>
      </xdr:nvCxnSpPr>
      <xdr:spPr>
        <a:xfrm flipV="1">
          <a:off x="19558000" y="6604000"/>
          <a:ext cx="762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7810"/>
    <xdr:sp macro="" textlink="">
      <xdr:nvSpPr>
        <xdr:cNvPr id="433" name="n_1aveValue【認定こども園・幼稚園・保育所】&#10;一人当たり面積"/>
        <xdr:cNvSpPr txBox="1"/>
      </xdr:nvSpPr>
      <xdr:spPr>
        <a:xfrm>
          <a:off x="19329400" y="6274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9265" cy="258445"/>
    <xdr:sp macro="" textlink="">
      <xdr:nvSpPr>
        <xdr:cNvPr id="434" name="n_2aveValue【認定こども園・幼稚園・保育所】&#10;一人当たり面積"/>
        <xdr:cNvSpPr txBox="1"/>
      </xdr:nvSpPr>
      <xdr:spPr>
        <a:xfrm>
          <a:off x="18516600" y="6280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9265" cy="258445"/>
    <xdr:sp macro="" textlink="">
      <xdr:nvSpPr>
        <xdr:cNvPr id="435" name="n_3aveValue【認定こども園・幼稚園・保育所】&#10;一人当たり面積"/>
        <xdr:cNvSpPr txBox="1"/>
      </xdr:nvSpPr>
      <xdr:spPr>
        <a:xfrm>
          <a:off x="17706975"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166370</xdr:rowOff>
    </xdr:from>
    <xdr:ext cx="469265" cy="258445"/>
    <xdr:sp macro="" textlink="">
      <xdr:nvSpPr>
        <xdr:cNvPr id="436" name="n_4aveValue【認定こども園・幼稚園・保育所】&#10;一人当たり面積"/>
        <xdr:cNvSpPr txBox="1"/>
      </xdr:nvSpPr>
      <xdr:spPr>
        <a:xfrm>
          <a:off x="16897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83185</xdr:rowOff>
    </xdr:from>
    <xdr:ext cx="469900" cy="257810"/>
    <xdr:sp macro="" textlink="">
      <xdr:nvSpPr>
        <xdr:cNvPr id="437" name="n_1mainValue【認定こども園・幼稚園・保育所】&#10;一人当たり面積"/>
        <xdr:cNvSpPr txBox="1"/>
      </xdr:nvSpPr>
      <xdr:spPr>
        <a:xfrm>
          <a:off x="19329400" y="66935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438" name="正方形/長方形 437"/>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39" name="正方形/長方形 438"/>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440" name="正方形/長方形 439"/>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41" name="正方形/長方形 440"/>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442" name="正方形/長方形 441"/>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43" name="正方形/長方形 442"/>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444" name="正方形/長方形 443"/>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445" name="正方形/長方形 444"/>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446" name="テキスト ボックス 445"/>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447" name="直線コネクタ 446"/>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448" name="テキスト ボックス 447"/>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449" name="直線コネクタ 448"/>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450" name="テキスト ボックス 449"/>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451" name="直線コネクタ 450"/>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452" name="テキスト ボックス 451"/>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453" name="直線コネクタ 452"/>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454" name="テキスト ボックス 453"/>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455" name="直線コネクタ 454"/>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456" name="テキスト ボックス 455"/>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457" name="直線コネクタ 456"/>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458" name="テキスト ボックス 457"/>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459" name="直線コネクタ 458"/>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460" name="テキスト ボックス 459"/>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461" name="直線コネクタ 460"/>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462"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463" name="直線コネクタ 462"/>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464"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465" name="直線コネクタ 464"/>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466"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467" name="直線コネクタ 466"/>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7810"/>
    <xdr:sp macro="" textlink="">
      <xdr:nvSpPr>
        <xdr:cNvPr id="468" name="【学校施設】&#10;有形固定資産減価償却率平均値テキスト"/>
        <xdr:cNvSpPr txBox="1"/>
      </xdr:nvSpPr>
      <xdr:spPr>
        <a:xfrm>
          <a:off x="15008225" y="99320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469" name="フローチャート: 判断 468"/>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470" name="フローチャート: 判断 469"/>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471" name="フローチャート: 判断 470"/>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472" name="フローチャート: 判断 471"/>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473" name="フローチャート: 判断 472"/>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474" name="テキスト ボックス 473"/>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475" name="テキスト ボックス 474"/>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476" name="テキスト ボックス 475"/>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477" name="テキスト ボックス 476"/>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478" name="テキスト ボックス 477"/>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84455</xdr:rowOff>
    </xdr:from>
    <xdr:to xmlns:xdr="http://schemas.openxmlformats.org/drawingml/2006/spreadsheetDrawing">
      <xdr:col>85</xdr:col>
      <xdr:colOff>174625</xdr:colOff>
      <xdr:row>62</xdr:row>
      <xdr:rowOff>13970</xdr:rowOff>
    </xdr:to>
    <xdr:sp macro="" textlink="">
      <xdr:nvSpPr>
        <xdr:cNvPr id="479" name="楕円 478"/>
        <xdr:cNvSpPr/>
      </xdr:nvSpPr>
      <xdr:spPr>
        <a:xfrm>
          <a:off x="14919325" y="10161905"/>
          <a:ext cx="984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62865</xdr:rowOff>
    </xdr:from>
    <xdr:ext cx="404495" cy="258445"/>
    <xdr:sp macro="" textlink="">
      <xdr:nvSpPr>
        <xdr:cNvPr id="480" name="【学校施設】&#10;有形固定資産減価償却率該当値テキスト"/>
        <xdr:cNvSpPr txBox="1"/>
      </xdr:nvSpPr>
      <xdr:spPr>
        <a:xfrm>
          <a:off x="15008225" y="10140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85725</xdr:rowOff>
    </xdr:from>
    <xdr:to xmlns:xdr="http://schemas.openxmlformats.org/drawingml/2006/spreadsheetDrawing">
      <xdr:col>81</xdr:col>
      <xdr:colOff>101600</xdr:colOff>
      <xdr:row>62</xdr:row>
      <xdr:rowOff>15875</xdr:rowOff>
    </xdr:to>
    <xdr:sp macro="" textlink="">
      <xdr:nvSpPr>
        <xdr:cNvPr id="481" name="楕円 480"/>
        <xdr:cNvSpPr/>
      </xdr:nvSpPr>
      <xdr:spPr>
        <a:xfrm>
          <a:off x="14144625" y="101631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134620</xdr:rowOff>
    </xdr:from>
    <xdr:to xmlns:xdr="http://schemas.openxmlformats.org/drawingml/2006/spreadsheetDrawing">
      <xdr:col>85</xdr:col>
      <xdr:colOff>127000</xdr:colOff>
      <xdr:row>61</xdr:row>
      <xdr:rowOff>136525</xdr:rowOff>
    </xdr:to>
    <xdr:cxnSp macro="">
      <xdr:nvCxnSpPr>
        <xdr:cNvPr id="482" name="直線コネクタ 481"/>
        <xdr:cNvCxnSpPr/>
      </xdr:nvCxnSpPr>
      <xdr:spPr>
        <a:xfrm flipV="1">
          <a:off x="14195425" y="1021207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7810"/>
    <xdr:sp macro="" textlink="">
      <xdr:nvSpPr>
        <xdr:cNvPr id="483" name="n_1aveValue【学校施設】&#10;有形固定資産減価償却率"/>
        <xdr:cNvSpPr txBox="1"/>
      </xdr:nvSpPr>
      <xdr:spPr>
        <a:xfrm>
          <a:off x="13996035" y="9835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46990</xdr:rowOff>
    </xdr:from>
    <xdr:ext cx="405130" cy="258445"/>
    <xdr:sp macro="" textlink="">
      <xdr:nvSpPr>
        <xdr:cNvPr id="484" name="n_2aveValue【学校施設】&#10;有形固定資産減価償却率"/>
        <xdr:cNvSpPr txBox="1"/>
      </xdr:nvSpPr>
      <xdr:spPr>
        <a:xfrm>
          <a:off x="13199110" y="979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5130" cy="258445"/>
    <xdr:sp macro="" textlink="">
      <xdr:nvSpPr>
        <xdr:cNvPr id="485" name="n_3aveValue【学校施設】&#10;有形固定資産減価償却率"/>
        <xdr:cNvSpPr txBox="1"/>
      </xdr:nvSpPr>
      <xdr:spPr>
        <a:xfrm>
          <a:off x="1238948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5130" cy="258445"/>
    <xdr:sp macro="" textlink="">
      <xdr:nvSpPr>
        <xdr:cNvPr id="486" name="n_4aveValue【学校施設】&#10;有形固定資産減価償却率"/>
        <xdr:cNvSpPr txBox="1"/>
      </xdr:nvSpPr>
      <xdr:spPr>
        <a:xfrm>
          <a:off x="11563985"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6985</xdr:rowOff>
    </xdr:from>
    <xdr:ext cx="405130" cy="258445"/>
    <xdr:sp macro="" textlink="">
      <xdr:nvSpPr>
        <xdr:cNvPr id="487" name="n_1mainValue【学校施設】&#10;有形固定資産減価償却率"/>
        <xdr:cNvSpPr txBox="1"/>
      </xdr:nvSpPr>
      <xdr:spPr>
        <a:xfrm>
          <a:off x="13996035" y="10249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488" name="正方形/長方形 487"/>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89" name="正方形/長方形 488"/>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490" name="正方形/長方形 489"/>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1" name="正方形/長方形 490"/>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492" name="正方形/長方形 491"/>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93" name="正方形/長方形 492"/>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494" name="正方形/長方形 493"/>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495" name="正方形/長方形 494"/>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496" name="テキスト ボックス 495"/>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497" name="直線コネクタ 496"/>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98" name="直線コネクタ 497"/>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499" name="テキスト ボックス 498"/>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0" name="直線コネクタ 499"/>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501" name="テキスト ボックス 500"/>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02" name="直線コネクタ 501"/>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503" name="テキスト ボックス 502"/>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04" name="直線コネクタ 503"/>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505" name="テキスト ボックス 504"/>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06" name="直線コネクタ 505"/>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07" name="テキスト ボックス 506"/>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08"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509" name="直線コネクタ 508"/>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510"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11" name="直線コネクタ 510"/>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512"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513" name="直線コネクタ 512"/>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265" cy="257810"/>
    <xdr:sp macro="" textlink="">
      <xdr:nvSpPr>
        <xdr:cNvPr id="514" name="【学校施設】&#10;一人当たり面積平均値テキスト"/>
        <xdr:cNvSpPr txBox="1"/>
      </xdr:nvSpPr>
      <xdr:spPr>
        <a:xfrm>
          <a:off x="20358100" y="101968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15" name="フローチャート: 判断 514"/>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516" name="フローチャート: 判断 515"/>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17" name="フローチャート: 判断 516"/>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18" name="フローチャート: 判断 517"/>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519" name="フローチャート: 判断 518"/>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520" name="テキスト ボックス 519"/>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521" name="テキスト ボックス 520"/>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522" name="テキスト ボックス 521"/>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523" name="テキスト ボックス 522"/>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524" name="テキスト ボックス 523"/>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66675</xdr:rowOff>
    </xdr:from>
    <xdr:to xmlns:xdr="http://schemas.openxmlformats.org/drawingml/2006/spreadsheetDrawing">
      <xdr:col>116</xdr:col>
      <xdr:colOff>114300</xdr:colOff>
      <xdr:row>63</xdr:row>
      <xdr:rowOff>168275</xdr:rowOff>
    </xdr:to>
    <xdr:sp macro="" textlink="">
      <xdr:nvSpPr>
        <xdr:cNvPr id="525" name="楕円 524"/>
        <xdr:cNvSpPr/>
      </xdr:nvSpPr>
      <xdr:spPr>
        <a:xfrm>
          <a:off x="202692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154305</xdr:rowOff>
    </xdr:from>
    <xdr:ext cx="469265" cy="257810"/>
    <xdr:sp macro="" textlink="">
      <xdr:nvSpPr>
        <xdr:cNvPr id="526" name="【学校施設】&#10;一人当たり面積該当値テキスト"/>
        <xdr:cNvSpPr txBox="1"/>
      </xdr:nvSpPr>
      <xdr:spPr>
        <a:xfrm>
          <a:off x="20358100" y="103968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70485</xdr:rowOff>
    </xdr:from>
    <xdr:to xmlns:xdr="http://schemas.openxmlformats.org/drawingml/2006/spreadsheetDrawing">
      <xdr:col>112</xdr:col>
      <xdr:colOff>38100</xdr:colOff>
      <xdr:row>64</xdr:row>
      <xdr:rowOff>635</xdr:rowOff>
    </xdr:to>
    <xdr:sp macro="" textlink="">
      <xdr:nvSpPr>
        <xdr:cNvPr id="527" name="楕円 526"/>
        <xdr:cNvSpPr/>
      </xdr:nvSpPr>
      <xdr:spPr>
        <a:xfrm>
          <a:off x="19510375" y="104781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118110</xdr:rowOff>
    </xdr:from>
    <xdr:to xmlns:xdr="http://schemas.openxmlformats.org/drawingml/2006/spreadsheetDrawing">
      <xdr:col>116</xdr:col>
      <xdr:colOff>63500</xdr:colOff>
      <xdr:row>63</xdr:row>
      <xdr:rowOff>120650</xdr:rowOff>
    </xdr:to>
    <xdr:cxnSp macro="">
      <xdr:nvCxnSpPr>
        <xdr:cNvPr id="528" name="直線コネクタ 527"/>
        <xdr:cNvCxnSpPr/>
      </xdr:nvCxnSpPr>
      <xdr:spPr>
        <a:xfrm flipV="1">
          <a:off x="19558000" y="1052576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50800</xdr:rowOff>
    </xdr:from>
    <xdr:ext cx="469900" cy="257810"/>
    <xdr:sp macro="" textlink="">
      <xdr:nvSpPr>
        <xdr:cNvPr id="529" name="n_1aveValue【学校施設】&#10;一人当たり面積"/>
        <xdr:cNvSpPr txBox="1"/>
      </xdr:nvSpPr>
      <xdr:spPr>
        <a:xfrm>
          <a:off x="19329400" y="10128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9265" cy="257810"/>
    <xdr:sp macro="" textlink="">
      <xdr:nvSpPr>
        <xdr:cNvPr id="530" name="n_2aveValue【学校施設】&#10;一人当たり面積"/>
        <xdr:cNvSpPr txBox="1"/>
      </xdr:nvSpPr>
      <xdr:spPr>
        <a:xfrm>
          <a:off x="18516600" y="101307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42545</xdr:rowOff>
    </xdr:from>
    <xdr:ext cx="469265" cy="258445"/>
    <xdr:sp macro="" textlink="">
      <xdr:nvSpPr>
        <xdr:cNvPr id="531" name="n_3aveValue【学校施設】&#10;一人当たり面積"/>
        <xdr:cNvSpPr txBox="1"/>
      </xdr:nvSpPr>
      <xdr:spPr>
        <a:xfrm>
          <a:off x="17706975" y="10119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9265" cy="258445"/>
    <xdr:sp macro="" textlink="">
      <xdr:nvSpPr>
        <xdr:cNvPr id="532" name="n_4aveValue【学校施設】&#10;一人当たり面積"/>
        <xdr:cNvSpPr txBox="1"/>
      </xdr:nvSpPr>
      <xdr:spPr>
        <a:xfrm>
          <a:off x="16897350" y="1011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163195</xdr:rowOff>
    </xdr:from>
    <xdr:ext cx="469900" cy="258445"/>
    <xdr:sp macro="" textlink="">
      <xdr:nvSpPr>
        <xdr:cNvPr id="533" name="n_1mainValue【学校施設】&#10;一人当たり面積"/>
        <xdr:cNvSpPr txBox="1"/>
      </xdr:nvSpPr>
      <xdr:spPr>
        <a:xfrm>
          <a:off x="19329400" y="10570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97790</xdr:rowOff>
    </xdr:to>
    <xdr:sp macro="" textlink="">
      <xdr:nvSpPr>
        <xdr:cNvPr id="534" name="正方形/長方形 533"/>
        <xdr:cNvSpPr/>
      </xdr:nvSpPr>
      <xdr:spPr>
        <a:xfrm>
          <a:off x="11414125"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35" name="正方形/長方形 53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36" name="正方形/長方形 53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37" name="正方形/長方形 53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38" name="正方形/長方形 53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39" name="正方形/長方形 53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40" name="正方形/長方形 53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41" name="正方形/長方形 540"/>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97790</xdr:rowOff>
    </xdr:to>
    <xdr:sp macro="" textlink="">
      <xdr:nvSpPr>
        <xdr:cNvPr id="542" name="正方形/長方形 541"/>
        <xdr:cNvSpPr/>
      </xdr:nvSpPr>
      <xdr:spPr>
        <a:xfrm>
          <a:off x="167640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543" name="正方形/長方形 54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544" name="正方形/長方形 54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545" name="正方形/長方形 54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546" name="正方形/長方形 54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547" name="正方形/長方形 54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548" name="正方形/長方形 54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49" name="正方形/長方形 548"/>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50" name="正方形/長方形 54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51" name="正方形/長方形 55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52" name="正方形/長方形 55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3" name="正方形/長方形 55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4" name="正方形/長方形 55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5" name="正方形/長方形 55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6" name="正方形/長方形 55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7" name="正方形/長方形 55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58" name="テキスト ボックス 55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59" name="直線コネクタ 55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60" name="テキスト ボックス 55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61" name="直線コネクタ 56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62" name="テキスト ボックス 56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63" name="直線コネクタ 56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4" name="テキスト ボックス 56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65" name="直線コネクタ 56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66" name="テキスト ボックス 56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67" name="直線コネクタ 56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8" name="テキスト ボックス 56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69" name="直線コネクタ 56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70" name="テキスト ボックス 56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71" name="直線コネクタ 57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572" name="テキスト ボックス 57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73" name="直線コネクタ 57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4"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75" name="直線コネクタ 574"/>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576"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77" name="直線コネクタ 576"/>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578"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79" name="直線コネクタ 578"/>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580" name="【公民館】&#10;有形固定資産減価償却率平均値テキスト"/>
        <xdr:cNvSpPr txBox="1"/>
      </xdr:nvSpPr>
      <xdr:spPr>
        <a:xfrm>
          <a:off x="15008225" y="173482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581" name="フローチャート: 判断 580"/>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582" name="フローチャート: 判断 581"/>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583" name="フローチャート: 判断 582"/>
        <xdr:cNvSpPr/>
      </xdr:nvSpPr>
      <xdr:spPr>
        <a:xfrm>
          <a:off x="133350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584" name="フローチャート: 判断 583"/>
        <xdr:cNvSpPr/>
      </xdr:nvSpPr>
      <xdr:spPr>
        <a:xfrm>
          <a:off x="12525375" y="17488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585" name="フローチャート: 判断 584"/>
        <xdr:cNvSpPr/>
      </xdr:nvSpPr>
      <xdr:spPr>
        <a:xfrm>
          <a:off x="11699875"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6" name="テキスト ボックス 58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7" name="テキスト ボックス 58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8" name="テキスト ボックス 58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89" name="テキスト ボックス 58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90" name="テキスト ボックス 58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134620</xdr:rowOff>
    </xdr:from>
    <xdr:to xmlns:xdr="http://schemas.openxmlformats.org/drawingml/2006/spreadsheetDrawing">
      <xdr:col>85</xdr:col>
      <xdr:colOff>174625</xdr:colOff>
      <xdr:row>107</xdr:row>
      <xdr:rowOff>64770</xdr:rowOff>
    </xdr:to>
    <xdr:sp macro="" textlink="">
      <xdr:nvSpPr>
        <xdr:cNvPr id="591" name="楕円 590"/>
        <xdr:cNvSpPr/>
      </xdr:nvSpPr>
      <xdr:spPr>
        <a:xfrm>
          <a:off x="14919325" y="177368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113030</xdr:rowOff>
    </xdr:from>
    <xdr:ext cx="404495" cy="259080"/>
    <xdr:sp macro="" textlink="">
      <xdr:nvSpPr>
        <xdr:cNvPr id="592" name="【公民館】&#10;有形固定資産減価償却率該当値テキスト"/>
        <xdr:cNvSpPr txBox="1"/>
      </xdr:nvSpPr>
      <xdr:spPr>
        <a:xfrm>
          <a:off x="15008225" y="17715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88900</xdr:rowOff>
    </xdr:from>
    <xdr:to xmlns:xdr="http://schemas.openxmlformats.org/drawingml/2006/spreadsheetDrawing">
      <xdr:col>81</xdr:col>
      <xdr:colOff>101600</xdr:colOff>
      <xdr:row>107</xdr:row>
      <xdr:rowOff>19050</xdr:rowOff>
    </xdr:to>
    <xdr:sp macro="" textlink="">
      <xdr:nvSpPr>
        <xdr:cNvPr id="593" name="楕円 592"/>
        <xdr:cNvSpPr/>
      </xdr:nvSpPr>
      <xdr:spPr>
        <a:xfrm>
          <a:off x="14144625"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139700</xdr:rowOff>
    </xdr:from>
    <xdr:to xmlns:xdr="http://schemas.openxmlformats.org/drawingml/2006/spreadsheetDrawing">
      <xdr:col>85</xdr:col>
      <xdr:colOff>127000</xdr:colOff>
      <xdr:row>107</xdr:row>
      <xdr:rowOff>13970</xdr:rowOff>
    </xdr:to>
    <xdr:cxnSp macro="">
      <xdr:nvCxnSpPr>
        <xdr:cNvPr id="594" name="直線コネクタ 593"/>
        <xdr:cNvCxnSpPr/>
      </xdr:nvCxnSpPr>
      <xdr:spPr>
        <a:xfrm>
          <a:off x="14195425" y="17741900"/>
          <a:ext cx="774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595" name="n_1aveValue【公民館】&#10;有形固定資産減価償却率"/>
        <xdr:cNvSpPr txBox="1"/>
      </xdr:nvSpPr>
      <xdr:spPr>
        <a:xfrm>
          <a:off x="1399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5130" cy="259080"/>
    <xdr:sp macro="" textlink="">
      <xdr:nvSpPr>
        <xdr:cNvPr id="596" name="n_2aveValue【公民館】&#10;有形固定資産減価償却率"/>
        <xdr:cNvSpPr txBox="1"/>
      </xdr:nvSpPr>
      <xdr:spPr>
        <a:xfrm>
          <a:off x="13199110" y="1732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5130" cy="259080"/>
    <xdr:sp macro="" textlink="">
      <xdr:nvSpPr>
        <xdr:cNvPr id="597" name="n_3aveValue【公民館】&#10;有形固定資産減価償却率"/>
        <xdr:cNvSpPr txBox="1"/>
      </xdr:nvSpPr>
      <xdr:spPr>
        <a:xfrm>
          <a:off x="1238948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5130" cy="259080"/>
    <xdr:sp macro="" textlink="">
      <xdr:nvSpPr>
        <xdr:cNvPr id="598" name="n_4aveValue【公民館】&#10;有形固定資産減価償却率"/>
        <xdr:cNvSpPr txBox="1"/>
      </xdr:nvSpPr>
      <xdr:spPr>
        <a:xfrm>
          <a:off x="1156398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10160</xdr:rowOff>
    </xdr:from>
    <xdr:ext cx="405130" cy="259080"/>
    <xdr:sp macro="" textlink="">
      <xdr:nvSpPr>
        <xdr:cNvPr id="599" name="n_1mainValue【公民館】&#10;有形固定資産減価償却率"/>
        <xdr:cNvSpPr txBox="1"/>
      </xdr:nvSpPr>
      <xdr:spPr>
        <a:xfrm>
          <a:off x="13996035" y="17783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0" name="正方形/長方形 59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1" name="正方形/長方形 60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2" name="正方形/長方形 60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3" name="正方形/長方形 60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4" name="正方形/長方形 60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5" name="正方形/長方形 60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6" name="正方形/長方形 60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7" name="正方形/長方形 606"/>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08" name="テキスト ボックス 607"/>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9" name="直線コネクタ 608"/>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10" name="直線コネクタ 609"/>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11" name="テキスト ボックス 610"/>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12" name="直線コネクタ 611"/>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13" name="テキスト ボックス 612"/>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4" name="直線コネクタ 613"/>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615" name="テキスト ボックス 614"/>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6" name="直線コネクタ 615"/>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617" name="テキスト ボックス 616"/>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8" name="直線コネクタ 617"/>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619" name="テキスト ボックス 618"/>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0" name="直線コネクタ 619"/>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621" name="テキスト ボックス 620"/>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2"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623" name="直線コネクタ 622"/>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624"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625" name="直線コネクタ 624"/>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626"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627" name="直線コネクタ 626"/>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628" name="【公民館】&#10;一人当たり面積平均値テキスト"/>
        <xdr:cNvSpPr txBox="1"/>
      </xdr:nvSpPr>
      <xdr:spPr>
        <a:xfrm>
          <a:off x="20358100" y="17825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629" name="フローチャート: 判断 628"/>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630" name="フローチャート: 判断 629"/>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631" name="フローチャート: 判断 630"/>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632" name="フローチャート: 判断 631"/>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633" name="フローチャート: 判断 632"/>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4" name="テキスト ボックス 633"/>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635" name="テキスト ボックス 634"/>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6" name="テキスト ボックス 635"/>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7" name="テキスト ボックス 636"/>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638" name="テキスト ボックス 637"/>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69215</xdr:rowOff>
    </xdr:from>
    <xdr:to xmlns:xdr="http://schemas.openxmlformats.org/drawingml/2006/spreadsheetDrawing">
      <xdr:col>116</xdr:col>
      <xdr:colOff>114300</xdr:colOff>
      <xdr:row>108</xdr:row>
      <xdr:rowOff>170815</xdr:rowOff>
    </xdr:to>
    <xdr:sp macro="" textlink="">
      <xdr:nvSpPr>
        <xdr:cNvPr id="639" name="楕円 638"/>
        <xdr:cNvSpPr/>
      </xdr:nvSpPr>
      <xdr:spPr>
        <a:xfrm>
          <a:off x="202692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640" name="【公民館】&#10;一人当たり面積該当値テキスト"/>
        <xdr:cNvSpPr txBox="1"/>
      </xdr:nvSpPr>
      <xdr:spPr>
        <a:xfrm>
          <a:off x="20358100" y="1795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70485</xdr:rowOff>
    </xdr:from>
    <xdr:to xmlns:xdr="http://schemas.openxmlformats.org/drawingml/2006/spreadsheetDrawing">
      <xdr:col>112</xdr:col>
      <xdr:colOff>38100</xdr:colOff>
      <xdr:row>109</xdr:row>
      <xdr:rowOff>635</xdr:rowOff>
    </xdr:to>
    <xdr:sp macro="" textlink="">
      <xdr:nvSpPr>
        <xdr:cNvPr id="641" name="楕円 640"/>
        <xdr:cNvSpPr/>
      </xdr:nvSpPr>
      <xdr:spPr>
        <a:xfrm>
          <a:off x="19510375" y="1801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120650</xdr:rowOff>
    </xdr:from>
    <xdr:to xmlns:xdr="http://schemas.openxmlformats.org/drawingml/2006/spreadsheetDrawing">
      <xdr:col>116</xdr:col>
      <xdr:colOff>63500</xdr:colOff>
      <xdr:row>108</xdr:row>
      <xdr:rowOff>121285</xdr:rowOff>
    </xdr:to>
    <xdr:cxnSp macro="">
      <xdr:nvCxnSpPr>
        <xdr:cNvPr id="642" name="直線コネクタ 641"/>
        <xdr:cNvCxnSpPr/>
      </xdr:nvCxnSpPr>
      <xdr:spPr>
        <a:xfrm flipV="1">
          <a:off x="19558000" y="1806575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8445"/>
    <xdr:sp macro="" textlink="">
      <xdr:nvSpPr>
        <xdr:cNvPr id="643" name="n_1aveValue【公民館】&#10;一人当たり面積"/>
        <xdr:cNvSpPr txBox="1"/>
      </xdr:nvSpPr>
      <xdr:spPr>
        <a:xfrm>
          <a:off x="19329400" y="1774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9265" cy="258445"/>
    <xdr:sp macro="" textlink="">
      <xdr:nvSpPr>
        <xdr:cNvPr id="644" name="n_2aveValue【公民館】&#10;一人当たり面積"/>
        <xdr:cNvSpPr txBox="1"/>
      </xdr:nvSpPr>
      <xdr:spPr>
        <a:xfrm>
          <a:off x="18516600" y="1774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9265" cy="259080"/>
    <xdr:sp macro="" textlink="">
      <xdr:nvSpPr>
        <xdr:cNvPr id="645" name="n_3aveValue【公民館】&#10;一人当たり面積"/>
        <xdr:cNvSpPr txBox="1"/>
      </xdr:nvSpPr>
      <xdr:spPr>
        <a:xfrm>
          <a:off x="17706975" y="1774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646" name="n_4aveValue【公民館】&#10;一人当たり面積"/>
        <xdr:cNvSpPr txBox="1"/>
      </xdr:nvSpPr>
      <xdr:spPr>
        <a:xfrm>
          <a:off x="16897350" y="1774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163195</xdr:rowOff>
    </xdr:from>
    <xdr:ext cx="469900" cy="259080"/>
    <xdr:sp macro="" textlink="">
      <xdr:nvSpPr>
        <xdr:cNvPr id="647" name="n_1mainValue【公民館】&#10;一人当たり面積"/>
        <xdr:cNvSpPr txBox="1"/>
      </xdr:nvSpPr>
      <xdr:spPr>
        <a:xfrm>
          <a:off x="19329400" y="1810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48" name="正方形/長方形 647"/>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49" name="正方形/長方形 648"/>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0" name="テキスト ボックス 649"/>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本町の建物の総面積は、約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千㎡で、一人当たりの面積は全国平均よりも高めとなっている。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割が旧耐震基準時代に建設されたもので、有形固定資産減価償却率を見ると</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77.7</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62.2</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60.6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その他にも</a:t>
          </a:r>
          <a:r>
            <a:rPr kumimoji="1" lang="ja-JP" altLang="ja-JP" sz="1100">
              <a:solidFill>
                <a:schemeClr val="dk1"/>
              </a:solidFill>
              <a:effectLst/>
              <a:latin typeface="+mn-lt"/>
              <a:ea typeface="+mn-ea"/>
              <a:cs typeface="+mn-cs"/>
            </a:rPr>
            <a:t>学校、</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、など全体的に老朽化が進んでいることが分かる。</a:t>
          </a:r>
          <a:endParaRPr lang="ja-JP" altLang="ja-JP" sz="1400">
            <a:effectLst/>
          </a:endParaRPr>
        </a:p>
        <a:p>
          <a:r>
            <a:rPr kumimoji="1" lang="ja-JP" altLang="ja-JP" sz="1100">
              <a:solidFill>
                <a:schemeClr val="dk1"/>
              </a:solidFill>
              <a:effectLst/>
              <a:latin typeface="+mn-lt"/>
              <a:ea typeface="+mn-ea"/>
              <a:cs typeface="+mn-cs"/>
            </a:rPr>
            <a:t>本山町公共施設等総合管理計画に基づく個別施設計画を策定し、財政に負担をかけないように整備していく必要がある。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3800"/>
          <a:ext cx="434340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57" name="テキスト ボックス 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58" name="直線コネクタ 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59" name="テキスト ボックス 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60" name="直線コネクタ 59"/>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7810"/>
    <xdr:sp macro="" textlink="">
      <xdr:nvSpPr>
        <xdr:cNvPr id="61" name="テキスト ボックス 60"/>
        <xdr:cNvSpPr txBox="1"/>
      </xdr:nvSpPr>
      <xdr:spPr>
        <a:xfrm>
          <a:off x="278765" y="105130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63" name="テキスト ボックス 62"/>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8445"/>
    <xdr:sp macro="" textlink="">
      <xdr:nvSpPr>
        <xdr:cNvPr id="65" name="テキスト ボックス 64"/>
        <xdr:cNvSpPr txBox="1"/>
      </xdr:nvSpPr>
      <xdr:spPr>
        <a:xfrm>
          <a:off x="34290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66" name="直線コネクタ 65"/>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8445"/>
    <xdr:sp macro="" textlink="">
      <xdr:nvSpPr>
        <xdr:cNvPr id="67" name="テキスト ボックス 66"/>
        <xdr:cNvSpPr txBox="1"/>
      </xdr:nvSpPr>
      <xdr:spPr>
        <a:xfrm>
          <a:off x="34290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8445"/>
    <xdr:sp macro="" textlink="">
      <xdr:nvSpPr>
        <xdr:cNvPr id="69" name="テキスト ボックス 68"/>
        <xdr:cNvSpPr txBox="1"/>
      </xdr:nvSpPr>
      <xdr:spPr>
        <a:xfrm>
          <a:off x="34290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7810"/>
    <xdr:sp macro="" textlink="">
      <xdr:nvSpPr>
        <xdr:cNvPr id="71" name="テキスト ボックス 70"/>
        <xdr:cNvSpPr txBox="1"/>
      </xdr:nvSpPr>
      <xdr:spPr>
        <a:xfrm>
          <a:off x="391160"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72" name="【体育館・プール】&#10;有形固定資産減価償却率グラフ枠"/>
        <xdr:cNvSpPr/>
      </xdr:nvSpPr>
      <xdr:spPr>
        <a:xfrm>
          <a:off x="698500" y="8813800"/>
          <a:ext cx="434340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75565</xdr:rowOff>
    </xdr:to>
    <xdr:cxnSp macro="">
      <xdr:nvCxnSpPr>
        <xdr:cNvPr id="73" name="直線コネクタ 72"/>
        <xdr:cNvCxnSpPr/>
      </xdr:nvCxnSpPr>
      <xdr:spPr>
        <a:xfrm flipV="1">
          <a:off x="4253865" y="909066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69265" cy="252730"/>
    <xdr:sp macro="" textlink="">
      <xdr:nvSpPr>
        <xdr:cNvPr id="74" name="【体育館・プール】&#10;有形固定資産減価償却率最小値テキスト"/>
        <xdr:cNvSpPr txBox="1"/>
      </xdr:nvSpPr>
      <xdr:spPr>
        <a:xfrm>
          <a:off x="4292600" y="1065212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75" name="直線コネクタ 74"/>
        <xdr:cNvCxnSpPr/>
      </xdr:nvCxnSpPr>
      <xdr:spPr>
        <a:xfrm>
          <a:off x="418147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121285</xdr:rowOff>
    </xdr:from>
    <xdr:ext cx="404495" cy="257810"/>
    <xdr:sp macro="" textlink="">
      <xdr:nvSpPr>
        <xdr:cNvPr id="76" name="【体育館・プール】&#10;有形固定資産減価償却率最大値テキスト"/>
        <xdr:cNvSpPr txBox="1"/>
      </xdr:nvSpPr>
      <xdr:spPr>
        <a:xfrm>
          <a:off x="4292600" y="887793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87630</xdr:rowOff>
    </xdr:from>
    <xdr:ext cx="404495" cy="257810"/>
    <xdr:sp macro="" textlink="">
      <xdr:nvSpPr>
        <xdr:cNvPr id="78" name="【体育館・プール】&#10;有形固定資産減価償却率平均値テキスト"/>
        <xdr:cNvSpPr txBox="1"/>
      </xdr:nvSpPr>
      <xdr:spPr>
        <a:xfrm>
          <a:off x="4292600" y="1033018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108585</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203700" y="103511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135255</xdr:rowOff>
    </xdr:from>
    <xdr:to xmlns:xdr="http://schemas.openxmlformats.org/drawingml/2006/spreadsheetDrawing">
      <xdr:col>20</xdr:col>
      <xdr:colOff>38100</xdr:colOff>
      <xdr:row>61</xdr:row>
      <xdr:rowOff>65405</xdr:rowOff>
    </xdr:to>
    <xdr:sp macro="" textlink="">
      <xdr:nvSpPr>
        <xdr:cNvPr id="80" name="フローチャート: 判断 79"/>
        <xdr:cNvSpPr/>
      </xdr:nvSpPr>
      <xdr:spPr>
        <a:xfrm>
          <a:off x="3444875" y="100476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619375" y="10076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120015</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809750" y="10032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00125" y="9973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84" name="テキスト ボックス 83"/>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85" name="テキスト ボックス 84"/>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86" name="テキスト ボックス 85"/>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87" name="テキスト ボックス 86"/>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88" name="テキスト ボックス 87"/>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40005</xdr:rowOff>
    </xdr:from>
    <xdr:to xmlns:xdr="http://schemas.openxmlformats.org/drawingml/2006/spreadsheetDrawing">
      <xdr:col>24</xdr:col>
      <xdr:colOff>114300</xdr:colOff>
      <xdr:row>60</xdr:row>
      <xdr:rowOff>142240</xdr:rowOff>
    </xdr:to>
    <xdr:sp macro="" textlink="">
      <xdr:nvSpPr>
        <xdr:cNvPr id="89" name="楕円 88"/>
        <xdr:cNvSpPr/>
      </xdr:nvSpPr>
      <xdr:spPr>
        <a:xfrm>
          <a:off x="4203700" y="9952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62865</xdr:rowOff>
    </xdr:from>
    <xdr:ext cx="404495" cy="258445"/>
    <xdr:sp macro="" textlink="">
      <xdr:nvSpPr>
        <xdr:cNvPr id="90" name="【体育館・プール】&#10;有形固定資産減価償却率該当値テキスト"/>
        <xdr:cNvSpPr txBox="1"/>
      </xdr:nvSpPr>
      <xdr:spPr>
        <a:xfrm>
          <a:off x="4292600" y="9810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21590</xdr:rowOff>
    </xdr:from>
    <xdr:to xmlns:xdr="http://schemas.openxmlformats.org/drawingml/2006/spreadsheetDrawing">
      <xdr:col>20</xdr:col>
      <xdr:colOff>38100</xdr:colOff>
      <xdr:row>60</xdr:row>
      <xdr:rowOff>123190</xdr:rowOff>
    </xdr:to>
    <xdr:sp macro="" textlink="">
      <xdr:nvSpPr>
        <xdr:cNvPr id="91" name="楕円 90"/>
        <xdr:cNvSpPr/>
      </xdr:nvSpPr>
      <xdr:spPr>
        <a:xfrm>
          <a:off x="3444875" y="99339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60</xdr:row>
      <xdr:rowOff>72390</xdr:rowOff>
    </xdr:from>
    <xdr:to xmlns:xdr="http://schemas.openxmlformats.org/drawingml/2006/spreadsheetDrawing">
      <xdr:col>24</xdr:col>
      <xdr:colOff>63500</xdr:colOff>
      <xdr:row>60</xdr:row>
      <xdr:rowOff>91440</xdr:rowOff>
    </xdr:to>
    <xdr:cxnSp macro="">
      <xdr:nvCxnSpPr>
        <xdr:cNvPr id="92" name="直線コネクタ 91"/>
        <xdr:cNvCxnSpPr/>
      </xdr:nvCxnSpPr>
      <xdr:spPr>
        <a:xfrm>
          <a:off x="3492500" y="998474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57150</xdr:rowOff>
    </xdr:from>
    <xdr:ext cx="405130" cy="258445"/>
    <xdr:sp macro="" textlink="">
      <xdr:nvSpPr>
        <xdr:cNvPr id="93" name="n_1aveValue【体育館・プール】&#10;有形固定資産減価償却率"/>
        <xdr:cNvSpPr txBox="1"/>
      </xdr:nvSpPr>
      <xdr:spPr>
        <a:xfrm>
          <a:off x="3296285" y="10134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110490</xdr:rowOff>
    </xdr:from>
    <xdr:ext cx="405130" cy="258445"/>
    <xdr:sp macro="" textlink="">
      <xdr:nvSpPr>
        <xdr:cNvPr id="94" name="n_2aveValue【体育館・プール】&#10;有形固定資産減価償却率"/>
        <xdr:cNvSpPr txBox="1"/>
      </xdr:nvSpPr>
      <xdr:spPr>
        <a:xfrm>
          <a:off x="2483485" y="9857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66675</xdr:rowOff>
    </xdr:from>
    <xdr:ext cx="405130" cy="258445"/>
    <xdr:sp macro="" textlink="">
      <xdr:nvSpPr>
        <xdr:cNvPr id="95" name="n_3aveValue【体育館・プール】&#10;有形固定資産減価償却率"/>
        <xdr:cNvSpPr txBox="1"/>
      </xdr:nvSpPr>
      <xdr:spPr>
        <a:xfrm>
          <a:off x="1673860" y="9813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58445"/>
    <xdr:sp macro="" textlink="">
      <xdr:nvSpPr>
        <xdr:cNvPr id="96" name="n_4aveValue【体育館・プール】&#10;有形固定資産減価償却率"/>
        <xdr:cNvSpPr txBox="1"/>
      </xdr:nvSpPr>
      <xdr:spPr>
        <a:xfrm>
          <a:off x="864235" y="9754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139700</xdr:rowOff>
    </xdr:from>
    <xdr:ext cx="405130" cy="258445"/>
    <xdr:sp macro="" textlink="">
      <xdr:nvSpPr>
        <xdr:cNvPr id="97" name="n_1mainValue【体育館・プール】&#10;有形固定資産減価償却率"/>
        <xdr:cNvSpPr txBox="1"/>
      </xdr:nvSpPr>
      <xdr:spPr>
        <a:xfrm>
          <a:off x="3296285" y="9721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98" name="正方形/長方形 9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9" name="正方形/長方形 9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00" name="正方形/長方形 9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1" name="正方形/長方形 10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102" name="正方形/長方形 10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3" name="正方形/長方形 10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104" name="正方形/長方形 10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105" name="正方形/長方形 104"/>
        <xdr:cNvSpPr/>
      </xdr:nvSpPr>
      <xdr:spPr>
        <a:xfrm>
          <a:off x="6064250" y="8813800"/>
          <a:ext cx="4327525"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106" name="テキスト ボックス 10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107" name="直線コネクタ 10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8" name="直線コネクタ 107"/>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5905"/>
    <xdr:sp macro="" textlink="">
      <xdr:nvSpPr>
        <xdr:cNvPr id="109" name="テキスト ボックス 108"/>
        <xdr:cNvSpPr txBox="1"/>
      </xdr:nvSpPr>
      <xdr:spPr>
        <a:xfrm>
          <a:off x="5628640" y="105676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110" name="直線コネクタ 109"/>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8445"/>
    <xdr:sp macro="" textlink="">
      <xdr:nvSpPr>
        <xdr:cNvPr id="111" name="テキスト ボックス 110"/>
        <xdr:cNvSpPr txBox="1"/>
      </xdr:nvSpPr>
      <xdr:spPr>
        <a:xfrm>
          <a:off x="5628640"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12" name="直線コネクタ 111"/>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7810"/>
    <xdr:sp macro="" textlink="">
      <xdr:nvSpPr>
        <xdr:cNvPr id="113" name="テキスト ボックス 112"/>
        <xdr:cNvSpPr txBox="1"/>
      </xdr:nvSpPr>
      <xdr:spPr>
        <a:xfrm>
          <a:off x="5628640"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114" name="直線コネクタ 113"/>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8445"/>
    <xdr:sp macro="" textlink="">
      <xdr:nvSpPr>
        <xdr:cNvPr id="115" name="テキスト ボックス 114"/>
        <xdr:cNvSpPr txBox="1"/>
      </xdr:nvSpPr>
      <xdr:spPr>
        <a:xfrm>
          <a:off x="5628640"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6" name="直線コネクタ 115"/>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7810"/>
    <xdr:sp macro="" textlink="">
      <xdr:nvSpPr>
        <xdr:cNvPr id="117" name="テキスト ボックス 116"/>
        <xdr:cNvSpPr txBox="1"/>
      </xdr:nvSpPr>
      <xdr:spPr>
        <a:xfrm>
          <a:off x="5628640"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118" name="直線コネクタ 117"/>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8445"/>
    <xdr:sp macro="" textlink="">
      <xdr:nvSpPr>
        <xdr:cNvPr id="119" name="テキスト ボックス 118"/>
        <xdr:cNvSpPr txBox="1"/>
      </xdr:nvSpPr>
      <xdr:spPr>
        <a:xfrm>
          <a:off x="5628640"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0" name="直線コネクタ 119"/>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121" name="テキスト ボックス 120"/>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122" name="【体育館・プール】&#10;一人当たり面積グラフ枠"/>
        <xdr:cNvSpPr/>
      </xdr:nvSpPr>
      <xdr:spPr>
        <a:xfrm>
          <a:off x="6064250" y="8813800"/>
          <a:ext cx="4327525"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117475</xdr:rowOff>
    </xdr:from>
    <xdr:to xmlns:xdr="http://schemas.openxmlformats.org/drawingml/2006/spreadsheetDrawing">
      <xdr:col>54</xdr:col>
      <xdr:colOff>174625</xdr:colOff>
      <xdr:row>64</xdr:row>
      <xdr:rowOff>67310</xdr:rowOff>
    </xdr:to>
    <xdr:cxnSp macro="">
      <xdr:nvCxnSpPr>
        <xdr:cNvPr id="123" name="直線コネクタ 122"/>
        <xdr:cNvCxnSpPr/>
      </xdr:nvCxnSpPr>
      <xdr:spPr>
        <a:xfrm flipV="1">
          <a:off x="9604375" y="920432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265" cy="252730"/>
    <xdr:sp macro="" textlink="">
      <xdr:nvSpPr>
        <xdr:cNvPr id="124" name="【体育館・プール】&#10;一人当たり面積最小値テキスト"/>
        <xdr:cNvSpPr txBox="1"/>
      </xdr:nvSpPr>
      <xdr:spPr>
        <a:xfrm>
          <a:off x="9642475" y="1064514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67310</xdr:rowOff>
    </xdr:from>
    <xdr:to xmlns:xdr="http://schemas.openxmlformats.org/drawingml/2006/spreadsheetDrawing">
      <xdr:col>55</xdr:col>
      <xdr:colOff>88900</xdr:colOff>
      <xdr:row>64</xdr:row>
      <xdr:rowOff>67310</xdr:rowOff>
    </xdr:to>
    <xdr:cxnSp macro="">
      <xdr:nvCxnSpPr>
        <xdr:cNvPr id="125" name="直線コネクタ 124"/>
        <xdr:cNvCxnSpPr/>
      </xdr:nvCxnSpPr>
      <xdr:spPr>
        <a:xfrm>
          <a:off x="9531350" y="10640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63500</xdr:rowOff>
    </xdr:from>
    <xdr:ext cx="469265" cy="258445"/>
    <xdr:sp macro="" textlink="">
      <xdr:nvSpPr>
        <xdr:cNvPr id="126" name="【体育館・プール】&#10;一人当たり面積最大値テキスト"/>
        <xdr:cNvSpPr txBox="1"/>
      </xdr:nvSpPr>
      <xdr:spPr>
        <a:xfrm>
          <a:off x="9642475" y="8985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27" name="直線コネクタ 126"/>
        <xdr:cNvCxnSpPr/>
      </xdr:nvCxnSpPr>
      <xdr:spPr>
        <a:xfrm>
          <a:off x="9531350" y="920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111760</xdr:rowOff>
    </xdr:from>
    <xdr:ext cx="469265" cy="258445"/>
    <xdr:sp macro="" textlink="">
      <xdr:nvSpPr>
        <xdr:cNvPr id="128" name="【体育館・プール】&#10;一人当たり面積平均値テキスト"/>
        <xdr:cNvSpPr txBox="1"/>
      </xdr:nvSpPr>
      <xdr:spPr>
        <a:xfrm>
          <a:off x="9642475" y="101892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29" name="フローチャート: 判断 128"/>
        <xdr:cNvSpPr/>
      </xdr:nvSpPr>
      <xdr:spPr>
        <a:xfrm>
          <a:off x="9569450" y="103320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74930</xdr:rowOff>
    </xdr:from>
    <xdr:to xmlns:xdr="http://schemas.openxmlformats.org/drawingml/2006/spreadsheetDrawing">
      <xdr:col>50</xdr:col>
      <xdr:colOff>165100</xdr:colOff>
      <xdr:row>63</xdr:row>
      <xdr:rowOff>5715</xdr:rowOff>
    </xdr:to>
    <xdr:sp macro="" textlink="">
      <xdr:nvSpPr>
        <xdr:cNvPr id="130" name="フローチャート: 判断 129"/>
        <xdr:cNvSpPr/>
      </xdr:nvSpPr>
      <xdr:spPr>
        <a:xfrm>
          <a:off x="8794750" y="10317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31" name="フローチャート: 判断 130"/>
        <xdr:cNvSpPr/>
      </xdr:nvSpPr>
      <xdr:spPr>
        <a:xfrm>
          <a:off x="7985125" y="10335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77470</xdr:rowOff>
    </xdr:from>
    <xdr:to xmlns:xdr="http://schemas.openxmlformats.org/drawingml/2006/spreadsheetDrawing">
      <xdr:col>41</xdr:col>
      <xdr:colOff>101600</xdr:colOff>
      <xdr:row>63</xdr:row>
      <xdr:rowOff>7620</xdr:rowOff>
    </xdr:to>
    <xdr:sp macro="" textlink="">
      <xdr:nvSpPr>
        <xdr:cNvPr id="132" name="フローチャート: 判断 131"/>
        <xdr:cNvSpPr/>
      </xdr:nvSpPr>
      <xdr:spPr>
        <a:xfrm>
          <a:off x="7159625" y="10320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79375</xdr:rowOff>
    </xdr:from>
    <xdr:to xmlns:xdr="http://schemas.openxmlformats.org/drawingml/2006/spreadsheetDrawing">
      <xdr:col>36</xdr:col>
      <xdr:colOff>165100</xdr:colOff>
      <xdr:row>63</xdr:row>
      <xdr:rowOff>9525</xdr:rowOff>
    </xdr:to>
    <xdr:sp macro="" textlink="">
      <xdr:nvSpPr>
        <xdr:cNvPr id="133" name="フローチャート: 判断 132"/>
        <xdr:cNvSpPr/>
      </xdr:nvSpPr>
      <xdr:spPr>
        <a:xfrm>
          <a:off x="6350000" y="10321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134" name="テキスト ボックス 133"/>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135" name="テキスト ボックス 134"/>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136" name="テキスト ボックス 135"/>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137" name="テキスト ボックス 136"/>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138" name="テキスト ボックス 137"/>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51435</xdr:rowOff>
    </xdr:from>
    <xdr:to xmlns:xdr="http://schemas.openxmlformats.org/drawingml/2006/spreadsheetDrawing">
      <xdr:col>55</xdr:col>
      <xdr:colOff>50800</xdr:colOff>
      <xdr:row>63</xdr:row>
      <xdr:rowOff>153670</xdr:rowOff>
    </xdr:to>
    <xdr:sp macro="" textlink="">
      <xdr:nvSpPr>
        <xdr:cNvPr id="139" name="楕円 138"/>
        <xdr:cNvSpPr/>
      </xdr:nvSpPr>
      <xdr:spPr>
        <a:xfrm>
          <a:off x="9569450" y="104590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29845</xdr:rowOff>
    </xdr:from>
    <xdr:ext cx="469265" cy="258445"/>
    <xdr:sp macro="" textlink="">
      <xdr:nvSpPr>
        <xdr:cNvPr id="140" name="【体育館・プール】&#10;一人当たり面積該当値テキスト"/>
        <xdr:cNvSpPr txBox="1"/>
      </xdr:nvSpPr>
      <xdr:spPr>
        <a:xfrm>
          <a:off x="9642475" y="10437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57150</xdr:rowOff>
    </xdr:from>
    <xdr:to xmlns:xdr="http://schemas.openxmlformats.org/drawingml/2006/spreadsheetDrawing">
      <xdr:col>50</xdr:col>
      <xdr:colOff>165100</xdr:colOff>
      <xdr:row>63</xdr:row>
      <xdr:rowOff>158750</xdr:rowOff>
    </xdr:to>
    <xdr:sp macro="" textlink="">
      <xdr:nvSpPr>
        <xdr:cNvPr id="141" name="楕円 140"/>
        <xdr:cNvSpPr/>
      </xdr:nvSpPr>
      <xdr:spPr>
        <a:xfrm>
          <a:off x="879475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102235</xdr:rowOff>
    </xdr:from>
    <xdr:to xmlns:xdr="http://schemas.openxmlformats.org/drawingml/2006/spreadsheetDrawing">
      <xdr:col>55</xdr:col>
      <xdr:colOff>0</xdr:colOff>
      <xdr:row>63</xdr:row>
      <xdr:rowOff>107950</xdr:rowOff>
    </xdr:to>
    <xdr:cxnSp macro="">
      <xdr:nvCxnSpPr>
        <xdr:cNvPr id="142" name="直線コネクタ 141"/>
        <xdr:cNvCxnSpPr/>
      </xdr:nvCxnSpPr>
      <xdr:spPr>
        <a:xfrm flipV="1">
          <a:off x="8845550" y="10509885"/>
          <a:ext cx="7588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22225</xdr:rowOff>
    </xdr:from>
    <xdr:ext cx="469900" cy="257175"/>
    <xdr:sp macro="" textlink="">
      <xdr:nvSpPr>
        <xdr:cNvPr id="143" name="n_1aveValue【体育館・プール】&#10;一人当たり面積"/>
        <xdr:cNvSpPr txBox="1"/>
      </xdr:nvSpPr>
      <xdr:spPr>
        <a:xfrm>
          <a:off x="8613775" y="100996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40005</xdr:rowOff>
    </xdr:from>
    <xdr:ext cx="469265" cy="258445"/>
    <xdr:sp macro="" textlink="">
      <xdr:nvSpPr>
        <xdr:cNvPr id="144" name="n_2aveValue【体育館・プール】&#10;一人当たり面積"/>
        <xdr:cNvSpPr txBox="1"/>
      </xdr:nvSpPr>
      <xdr:spPr>
        <a:xfrm>
          <a:off x="7816850" y="10117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24765</xdr:rowOff>
    </xdr:from>
    <xdr:ext cx="469265" cy="258445"/>
    <xdr:sp macro="" textlink="">
      <xdr:nvSpPr>
        <xdr:cNvPr id="145" name="n_3aveValue【体育館・プール】&#10;一人当たり面積"/>
        <xdr:cNvSpPr txBox="1"/>
      </xdr:nvSpPr>
      <xdr:spPr>
        <a:xfrm>
          <a:off x="6991350" y="10102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26670</xdr:rowOff>
    </xdr:from>
    <xdr:ext cx="469265" cy="258445"/>
    <xdr:sp macro="" textlink="">
      <xdr:nvSpPr>
        <xdr:cNvPr id="146" name="n_4aveValue【体育館・プール】&#10;一人当たり面積"/>
        <xdr:cNvSpPr txBox="1"/>
      </xdr:nvSpPr>
      <xdr:spPr>
        <a:xfrm>
          <a:off x="6181725" y="1010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149860</xdr:rowOff>
    </xdr:from>
    <xdr:ext cx="469900" cy="255905"/>
    <xdr:sp macro="" textlink="">
      <xdr:nvSpPr>
        <xdr:cNvPr id="147" name="n_1mainValue【体育館・プール】&#10;一人当たり面積"/>
        <xdr:cNvSpPr txBox="1"/>
      </xdr:nvSpPr>
      <xdr:spPr>
        <a:xfrm>
          <a:off x="8613775" y="10557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148" name="正方形/長方形 147"/>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49" name="正方形/長方形 148"/>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50" name="正方形/長方形 149"/>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51" name="正方形/長方形 150"/>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52" name="正方形/長方形 151"/>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53" name="正方形/長方形 152"/>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54" name="正方形/長方形 153"/>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55" name="正方形/長方形 154"/>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156" name="テキスト ボックス 155"/>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57" name="直線コネクタ 156"/>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158" name="テキスト ボックス 157"/>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159" name="直線コネクタ 158"/>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48920"/>
    <xdr:sp macro="" textlink="">
      <xdr:nvSpPr>
        <xdr:cNvPr id="160" name="テキスト ボックス 159"/>
        <xdr:cNvSpPr txBox="1"/>
      </xdr:nvSpPr>
      <xdr:spPr>
        <a:xfrm>
          <a:off x="278765"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161" name="直線コネクタ 160"/>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9555"/>
    <xdr:sp macro="" textlink="">
      <xdr:nvSpPr>
        <xdr:cNvPr id="162" name="テキスト ボックス 161"/>
        <xdr:cNvSpPr txBox="1"/>
      </xdr:nvSpPr>
      <xdr:spPr>
        <a:xfrm>
          <a:off x="34290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163" name="直線コネクタ 162"/>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164" name="テキスト ボックス 163"/>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165" name="直線コネクタ 164"/>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9555"/>
    <xdr:sp macro="" textlink="">
      <xdr:nvSpPr>
        <xdr:cNvPr id="166" name="テキスト ボックス 165"/>
        <xdr:cNvSpPr txBox="1"/>
      </xdr:nvSpPr>
      <xdr:spPr>
        <a:xfrm>
          <a:off x="34290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167" name="直線コネクタ 166"/>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168" name="テキスト ボックス 167"/>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169" name="直線コネクタ 168"/>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170" name="テキスト ボックス 169"/>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71" name="直線コネクタ 170"/>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72"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137795</xdr:rowOff>
    </xdr:from>
    <xdr:to xmlns:xdr="http://schemas.openxmlformats.org/drawingml/2006/spreadsheetDrawing">
      <xdr:col>24</xdr:col>
      <xdr:colOff>62865</xdr:colOff>
      <xdr:row>86</xdr:row>
      <xdr:rowOff>162560</xdr:rowOff>
    </xdr:to>
    <xdr:cxnSp macro="">
      <xdr:nvCxnSpPr>
        <xdr:cNvPr id="173" name="直線コネクタ 172"/>
        <xdr:cNvCxnSpPr/>
      </xdr:nvCxnSpPr>
      <xdr:spPr>
        <a:xfrm flipV="1">
          <a:off x="4253865" y="128568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265" cy="249555"/>
    <xdr:sp macro="" textlink="">
      <xdr:nvSpPr>
        <xdr:cNvPr id="174" name="【福祉施設】&#10;有形固定資産減価償却率最小値テキスト"/>
        <xdr:cNvSpPr txBox="1"/>
      </xdr:nvSpPr>
      <xdr:spPr>
        <a:xfrm>
          <a:off x="4292600"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175" name="直線コネクタ 174"/>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86360</xdr:rowOff>
    </xdr:from>
    <xdr:ext cx="339725" cy="248920"/>
    <xdr:sp macro="" textlink="">
      <xdr:nvSpPr>
        <xdr:cNvPr id="176" name="【福祉施設】&#10;有形固定資産減価償却率最大値テキスト"/>
        <xdr:cNvSpPr txBox="1"/>
      </xdr:nvSpPr>
      <xdr:spPr>
        <a:xfrm>
          <a:off x="4292600" y="1264031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177" name="直線コネクタ 176"/>
        <xdr:cNvCxnSpPr/>
      </xdr:nvCxnSpPr>
      <xdr:spPr>
        <a:xfrm>
          <a:off x="4181475" y="128568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93345</xdr:rowOff>
    </xdr:from>
    <xdr:ext cx="404495" cy="248920"/>
    <xdr:sp macro="" textlink="">
      <xdr:nvSpPr>
        <xdr:cNvPr id="178" name="【福祉施設】&#10;有形固定資産減価償却率平均値テキスト"/>
        <xdr:cNvSpPr txBox="1"/>
      </xdr:nvSpPr>
      <xdr:spPr>
        <a:xfrm>
          <a:off x="4292600" y="1347279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3810</xdr:rowOff>
    </xdr:to>
    <xdr:sp macro="" textlink="">
      <xdr:nvSpPr>
        <xdr:cNvPr id="179" name="フローチャート: 判断 178"/>
        <xdr:cNvSpPr/>
      </xdr:nvSpPr>
      <xdr:spPr>
        <a:xfrm>
          <a:off x="4203700" y="1361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180" name="フローチャート: 判断 179"/>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22860</xdr:rowOff>
    </xdr:from>
    <xdr:to xmlns:xdr="http://schemas.openxmlformats.org/drawingml/2006/spreadsheetDrawing">
      <xdr:col>15</xdr:col>
      <xdr:colOff>101600</xdr:colOff>
      <xdr:row>82</xdr:row>
      <xdr:rowOff>120650</xdr:rowOff>
    </xdr:to>
    <xdr:sp macro="" textlink="">
      <xdr:nvSpPr>
        <xdr:cNvPr id="181" name="フローチャート: 判断 180"/>
        <xdr:cNvSpPr/>
      </xdr:nvSpPr>
      <xdr:spPr>
        <a:xfrm>
          <a:off x="2619375" y="1356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76200</xdr:rowOff>
    </xdr:to>
    <xdr:sp macro="" textlink="">
      <xdr:nvSpPr>
        <xdr:cNvPr id="182" name="フローチャート: 判断 181"/>
        <xdr:cNvSpPr/>
      </xdr:nvSpPr>
      <xdr:spPr>
        <a:xfrm>
          <a:off x="1809750" y="13522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32385</xdr:rowOff>
    </xdr:to>
    <xdr:sp macro="" textlink="">
      <xdr:nvSpPr>
        <xdr:cNvPr id="183" name="フローチャート: 判断 182"/>
        <xdr:cNvSpPr/>
      </xdr:nvSpPr>
      <xdr:spPr>
        <a:xfrm>
          <a:off x="1000125" y="13479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84" name="テキスト ボックス 183"/>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85" name="テキスト ボックス 184"/>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86" name="テキスト ボックス 185"/>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87" name="テキスト ボックス 186"/>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188" name="テキスト ボックス 187"/>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113665</xdr:rowOff>
    </xdr:from>
    <xdr:to xmlns:xdr="http://schemas.openxmlformats.org/drawingml/2006/spreadsheetDrawing">
      <xdr:col>24</xdr:col>
      <xdr:colOff>114300</xdr:colOff>
      <xdr:row>87</xdr:row>
      <xdr:rowOff>46355</xdr:rowOff>
    </xdr:to>
    <xdr:sp macro="" textlink="">
      <xdr:nvSpPr>
        <xdr:cNvPr id="189" name="楕円 188"/>
        <xdr:cNvSpPr/>
      </xdr:nvSpPr>
      <xdr:spPr>
        <a:xfrm>
          <a:off x="4203700" y="1431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31750</xdr:rowOff>
    </xdr:from>
    <xdr:ext cx="469265" cy="249555"/>
    <xdr:sp macro="" textlink="">
      <xdr:nvSpPr>
        <xdr:cNvPr id="190" name="【福祉施設】&#10;有形固定資産減価償却率該当値テキスト"/>
        <xdr:cNvSpPr txBox="1"/>
      </xdr:nvSpPr>
      <xdr:spPr>
        <a:xfrm>
          <a:off x="4292600" y="142367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113665</xdr:rowOff>
    </xdr:from>
    <xdr:to xmlns:xdr="http://schemas.openxmlformats.org/drawingml/2006/spreadsheetDrawing">
      <xdr:col>20</xdr:col>
      <xdr:colOff>38100</xdr:colOff>
      <xdr:row>87</xdr:row>
      <xdr:rowOff>46355</xdr:rowOff>
    </xdr:to>
    <xdr:sp macro="" textlink="">
      <xdr:nvSpPr>
        <xdr:cNvPr id="191" name="楕円 190"/>
        <xdr:cNvSpPr/>
      </xdr:nvSpPr>
      <xdr:spPr>
        <a:xfrm>
          <a:off x="3444875" y="143186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86</xdr:row>
      <xdr:rowOff>162560</xdr:rowOff>
    </xdr:from>
    <xdr:to xmlns:xdr="http://schemas.openxmlformats.org/drawingml/2006/spreadsheetDrawing">
      <xdr:col>24</xdr:col>
      <xdr:colOff>63500</xdr:colOff>
      <xdr:row>86</xdr:row>
      <xdr:rowOff>162560</xdr:rowOff>
    </xdr:to>
    <xdr:cxnSp macro="">
      <xdr:nvCxnSpPr>
        <xdr:cNvPr id="192" name="直線コネクタ 191"/>
        <xdr:cNvCxnSpPr/>
      </xdr:nvCxnSpPr>
      <xdr:spPr>
        <a:xfrm>
          <a:off x="3492500" y="143675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49555"/>
    <xdr:sp macro="" textlink="">
      <xdr:nvSpPr>
        <xdr:cNvPr id="193" name="n_1aveValue【福祉施設】&#10;有形固定資産減価償却率"/>
        <xdr:cNvSpPr txBox="1"/>
      </xdr:nvSpPr>
      <xdr:spPr>
        <a:xfrm>
          <a:off x="3296285" y="13361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136525</xdr:rowOff>
    </xdr:from>
    <xdr:ext cx="405130" cy="249555"/>
    <xdr:sp macro="" textlink="">
      <xdr:nvSpPr>
        <xdr:cNvPr id="194" name="n_2aveValue【福祉施設】&#10;有形固定資産減価償却率"/>
        <xdr:cNvSpPr txBox="1"/>
      </xdr:nvSpPr>
      <xdr:spPr>
        <a:xfrm>
          <a:off x="2483485" y="13350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92710</xdr:rowOff>
    </xdr:from>
    <xdr:ext cx="405130" cy="248920"/>
    <xdr:sp macro="" textlink="">
      <xdr:nvSpPr>
        <xdr:cNvPr id="195" name="n_3aveValue【福祉施設】&#10;有形固定資産減価償却率"/>
        <xdr:cNvSpPr txBox="1"/>
      </xdr:nvSpPr>
      <xdr:spPr>
        <a:xfrm>
          <a:off x="1673860" y="13307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48260</xdr:rowOff>
    </xdr:from>
    <xdr:ext cx="405130" cy="249555"/>
    <xdr:sp macro="" textlink="">
      <xdr:nvSpPr>
        <xdr:cNvPr id="196" name="n_4aveValue【福祉施設】&#10;有形固定資産減価償却率"/>
        <xdr:cNvSpPr txBox="1"/>
      </xdr:nvSpPr>
      <xdr:spPr>
        <a:xfrm>
          <a:off x="864235" y="13262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87</xdr:row>
      <xdr:rowOff>38100</xdr:rowOff>
    </xdr:from>
    <xdr:ext cx="469900" cy="249555"/>
    <xdr:sp macro="" textlink="">
      <xdr:nvSpPr>
        <xdr:cNvPr id="197" name="n_1mainValue【福祉施設】&#10;有形固定資産減価償却率"/>
        <xdr:cNvSpPr txBox="1"/>
      </xdr:nvSpPr>
      <xdr:spPr>
        <a:xfrm>
          <a:off x="3263900" y="14408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198" name="正方形/長方形 197"/>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199" name="正方形/長方形 198"/>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00" name="正方形/長方形 199"/>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01" name="正方形/長方形 200"/>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02" name="正方形/長方形 201"/>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03" name="正方形/長方形 202"/>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04" name="正方形/長方形 203"/>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05" name="正方形/長方形 204"/>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06" name="テキスト ボックス 205"/>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07" name="直線コネクタ 206"/>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208" name="直線コネクタ 207"/>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209" name="テキスト ボックス 208"/>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210" name="直線コネクタ 209"/>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211" name="テキスト ボックス 210"/>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212" name="直線コネクタ 211"/>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213" name="テキスト ボックス 212"/>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14" name="直線コネクタ 213"/>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215" name="テキスト ボックス 214"/>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216" name="直線コネクタ 215"/>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217" name="テキスト ボックス 216"/>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18" name="直線コネクタ 21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725" cy="248920"/>
    <xdr:sp macro="" textlink="">
      <xdr:nvSpPr>
        <xdr:cNvPr id="219" name="テキスト ボックス 218"/>
        <xdr:cNvSpPr txBox="1"/>
      </xdr:nvSpPr>
      <xdr:spPr>
        <a:xfrm>
          <a:off x="5628640"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20"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36195</xdr:rowOff>
    </xdr:from>
    <xdr:to xmlns:xdr="http://schemas.openxmlformats.org/drawingml/2006/spreadsheetDrawing">
      <xdr:col>54</xdr:col>
      <xdr:colOff>174625</xdr:colOff>
      <xdr:row>86</xdr:row>
      <xdr:rowOff>98425</xdr:rowOff>
    </xdr:to>
    <xdr:cxnSp macro="">
      <xdr:nvCxnSpPr>
        <xdr:cNvPr id="221" name="直線コネクタ 220"/>
        <xdr:cNvCxnSpPr/>
      </xdr:nvCxnSpPr>
      <xdr:spPr>
        <a:xfrm flipV="1">
          <a:off x="9604375" y="1275524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102235</xdr:rowOff>
    </xdr:from>
    <xdr:ext cx="469265" cy="249555"/>
    <xdr:sp macro="" textlink="">
      <xdr:nvSpPr>
        <xdr:cNvPr id="222" name="【福祉施設】&#10;一人当たり面積最小値テキスト"/>
        <xdr:cNvSpPr txBox="1"/>
      </xdr:nvSpPr>
      <xdr:spPr>
        <a:xfrm>
          <a:off x="9642475" y="14307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98425</xdr:rowOff>
    </xdr:from>
    <xdr:to xmlns:xdr="http://schemas.openxmlformats.org/drawingml/2006/spreadsheetDrawing">
      <xdr:col>55</xdr:col>
      <xdr:colOff>88900</xdr:colOff>
      <xdr:row>86</xdr:row>
      <xdr:rowOff>98425</xdr:rowOff>
    </xdr:to>
    <xdr:cxnSp macro="">
      <xdr:nvCxnSpPr>
        <xdr:cNvPr id="223" name="直線コネクタ 222"/>
        <xdr:cNvCxnSpPr/>
      </xdr:nvCxnSpPr>
      <xdr:spPr>
        <a:xfrm>
          <a:off x="9531350" y="1430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149860</xdr:rowOff>
    </xdr:from>
    <xdr:ext cx="469265" cy="248920"/>
    <xdr:sp macro="" textlink="">
      <xdr:nvSpPr>
        <xdr:cNvPr id="224" name="【福祉施設】&#10;一人当たり面積最大値テキスト"/>
        <xdr:cNvSpPr txBox="1"/>
      </xdr:nvSpPr>
      <xdr:spPr>
        <a:xfrm>
          <a:off x="9642475" y="125387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36195</xdr:rowOff>
    </xdr:from>
    <xdr:to xmlns:xdr="http://schemas.openxmlformats.org/drawingml/2006/spreadsheetDrawing">
      <xdr:col>55</xdr:col>
      <xdr:colOff>88900</xdr:colOff>
      <xdr:row>77</xdr:row>
      <xdr:rowOff>36195</xdr:rowOff>
    </xdr:to>
    <xdr:cxnSp macro="">
      <xdr:nvCxnSpPr>
        <xdr:cNvPr id="225" name="直線コネクタ 224"/>
        <xdr:cNvCxnSpPr/>
      </xdr:nvCxnSpPr>
      <xdr:spPr>
        <a:xfrm>
          <a:off x="9531350" y="12755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128270</xdr:rowOff>
    </xdr:from>
    <xdr:ext cx="469265" cy="248920"/>
    <xdr:sp macro="" textlink="">
      <xdr:nvSpPr>
        <xdr:cNvPr id="226" name="【福祉施設】&#10;一人当たり面積平均値テキスト"/>
        <xdr:cNvSpPr txBox="1"/>
      </xdr:nvSpPr>
      <xdr:spPr>
        <a:xfrm>
          <a:off x="9642475" y="1383792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106045</xdr:rowOff>
    </xdr:from>
    <xdr:to xmlns:xdr="http://schemas.openxmlformats.org/drawingml/2006/spreadsheetDrawing">
      <xdr:col>55</xdr:col>
      <xdr:colOff>50800</xdr:colOff>
      <xdr:row>85</xdr:row>
      <xdr:rowOff>38735</xdr:rowOff>
    </xdr:to>
    <xdr:sp macro="" textlink="">
      <xdr:nvSpPr>
        <xdr:cNvPr id="227" name="フローチャート: 判断 226"/>
        <xdr:cNvSpPr/>
      </xdr:nvSpPr>
      <xdr:spPr>
        <a:xfrm>
          <a:off x="9569450" y="139807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105410</xdr:rowOff>
    </xdr:from>
    <xdr:to xmlns:xdr="http://schemas.openxmlformats.org/drawingml/2006/spreadsheetDrawing">
      <xdr:col>50</xdr:col>
      <xdr:colOff>165100</xdr:colOff>
      <xdr:row>85</xdr:row>
      <xdr:rowOff>38735</xdr:rowOff>
    </xdr:to>
    <xdr:sp macro="" textlink="">
      <xdr:nvSpPr>
        <xdr:cNvPr id="228" name="フローチャート: 判断 227"/>
        <xdr:cNvSpPr/>
      </xdr:nvSpPr>
      <xdr:spPr>
        <a:xfrm>
          <a:off x="8794750" y="139801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67310</xdr:rowOff>
    </xdr:from>
    <xdr:to xmlns:xdr="http://schemas.openxmlformats.org/drawingml/2006/spreadsheetDrawing">
      <xdr:col>46</xdr:col>
      <xdr:colOff>38100</xdr:colOff>
      <xdr:row>84</xdr:row>
      <xdr:rowOff>165100</xdr:rowOff>
    </xdr:to>
    <xdr:sp macro="" textlink="">
      <xdr:nvSpPr>
        <xdr:cNvPr id="229" name="フローチャート: 判断 228"/>
        <xdr:cNvSpPr/>
      </xdr:nvSpPr>
      <xdr:spPr>
        <a:xfrm>
          <a:off x="7985125" y="13942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45085</xdr:rowOff>
    </xdr:from>
    <xdr:to xmlns:xdr="http://schemas.openxmlformats.org/drawingml/2006/spreadsheetDrawing">
      <xdr:col>41</xdr:col>
      <xdr:colOff>101600</xdr:colOff>
      <xdr:row>84</xdr:row>
      <xdr:rowOff>142875</xdr:rowOff>
    </xdr:to>
    <xdr:sp macro="" textlink="">
      <xdr:nvSpPr>
        <xdr:cNvPr id="230" name="フローチャート: 判断 229"/>
        <xdr:cNvSpPr/>
      </xdr:nvSpPr>
      <xdr:spPr>
        <a:xfrm>
          <a:off x="7159625" y="1391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67310</xdr:rowOff>
    </xdr:from>
    <xdr:to xmlns:xdr="http://schemas.openxmlformats.org/drawingml/2006/spreadsheetDrawing">
      <xdr:col>36</xdr:col>
      <xdr:colOff>165100</xdr:colOff>
      <xdr:row>84</xdr:row>
      <xdr:rowOff>165100</xdr:rowOff>
    </xdr:to>
    <xdr:sp macro="" textlink="">
      <xdr:nvSpPr>
        <xdr:cNvPr id="231" name="フローチャート: 判断 230"/>
        <xdr:cNvSpPr/>
      </xdr:nvSpPr>
      <xdr:spPr>
        <a:xfrm>
          <a:off x="6350000" y="1394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32" name="テキスト ボックス 23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33" name="テキスト ボックス 23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34" name="テキスト ボックス 23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35" name="テキスト ボックス 234"/>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36" name="テキスト ボックス 23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31750</xdr:rowOff>
    </xdr:from>
    <xdr:to xmlns:xdr="http://schemas.openxmlformats.org/drawingml/2006/spreadsheetDrawing">
      <xdr:col>55</xdr:col>
      <xdr:colOff>50800</xdr:colOff>
      <xdr:row>86</xdr:row>
      <xdr:rowOff>129540</xdr:rowOff>
    </xdr:to>
    <xdr:sp macro="" textlink="">
      <xdr:nvSpPr>
        <xdr:cNvPr id="237" name="楕円 236"/>
        <xdr:cNvSpPr/>
      </xdr:nvSpPr>
      <xdr:spPr>
        <a:xfrm>
          <a:off x="9569450" y="142367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114935</xdr:rowOff>
    </xdr:from>
    <xdr:ext cx="469265" cy="249555"/>
    <xdr:sp macro="" textlink="">
      <xdr:nvSpPr>
        <xdr:cNvPr id="238" name="【福祉施設】&#10;一人当たり面積該当値テキスト"/>
        <xdr:cNvSpPr txBox="1"/>
      </xdr:nvSpPr>
      <xdr:spPr>
        <a:xfrm>
          <a:off x="9642475" y="141547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32385</xdr:rowOff>
    </xdr:from>
    <xdr:to xmlns:xdr="http://schemas.openxmlformats.org/drawingml/2006/spreadsheetDrawing">
      <xdr:col>50</xdr:col>
      <xdr:colOff>165100</xdr:colOff>
      <xdr:row>86</xdr:row>
      <xdr:rowOff>130175</xdr:rowOff>
    </xdr:to>
    <xdr:sp macro="" textlink="">
      <xdr:nvSpPr>
        <xdr:cNvPr id="239" name="楕円 238"/>
        <xdr:cNvSpPr/>
      </xdr:nvSpPr>
      <xdr:spPr>
        <a:xfrm>
          <a:off x="8794750" y="14237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80645</xdr:rowOff>
    </xdr:from>
    <xdr:to xmlns:xdr="http://schemas.openxmlformats.org/drawingml/2006/spreadsheetDrawing">
      <xdr:col>55</xdr:col>
      <xdr:colOff>0</xdr:colOff>
      <xdr:row>86</xdr:row>
      <xdr:rowOff>81280</xdr:rowOff>
    </xdr:to>
    <xdr:cxnSp macro="">
      <xdr:nvCxnSpPr>
        <xdr:cNvPr id="240" name="直線コネクタ 239"/>
        <xdr:cNvCxnSpPr/>
      </xdr:nvCxnSpPr>
      <xdr:spPr>
        <a:xfrm flipV="1">
          <a:off x="8845550" y="1428559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54610</xdr:rowOff>
    </xdr:from>
    <xdr:ext cx="469900" cy="248285"/>
    <xdr:sp macro="" textlink="">
      <xdr:nvSpPr>
        <xdr:cNvPr id="241" name="n_1aveValue【福祉施設】&#10;一人当たり面積"/>
        <xdr:cNvSpPr txBox="1"/>
      </xdr:nvSpPr>
      <xdr:spPr>
        <a:xfrm>
          <a:off x="8613775" y="137642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15875</xdr:rowOff>
    </xdr:from>
    <xdr:ext cx="469265" cy="249555"/>
    <xdr:sp macro="" textlink="">
      <xdr:nvSpPr>
        <xdr:cNvPr id="242" name="n_2aveValue【福祉施設】&#10;一人当たり面積"/>
        <xdr:cNvSpPr txBox="1"/>
      </xdr:nvSpPr>
      <xdr:spPr>
        <a:xfrm>
          <a:off x="7816850"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159385</xdr:rowOff>
    </xdr:from>
    <xdr:ext cx="469265" cy="248920"/>
    <xdr:sp macro="" textlink="">
      <xdr:nvSpPr>
        <xdr:cNvPr id="243" name="n_3aveValue【福祉施設】&#10;一人当たり面積"/>
        <xdr:cNvSpPr txBox="1"/>
      </xdr:nvSpPr>
      <xdr:spPr>
        <a:xfrm>
          <a:off x="6991350" y="137039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15875</xdr:rowOff>
    </xdr:from>
    <xdr:ext cx="469265" cy="249555"/>
    <xdr:sp macro="" textlink="">
      <xdr:nvSpPr>
        <xdr:cNvPr id="244" name="n_4aveValue【福祉施設】&#10;一人当たり面積"/>
        <xdr:cNvSpPr txBox="1"/>
      </xdr:nvSpPr>
      <xdr:spPr>
        <a:xfrm>
          <a:off x="6181725" y="137255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121920</xdr:rowOff>
    </xdr:from>
    <xdr:ext cx="469900" cy="248920"/>
    <xdr:sp macro="" textlink="">
      <xdr:nvSpPr>
        <xdr:cNvPr id="245" name="n_1mainValue【福祉施設】&#10;一人当たり面積"/>
        <xdr:cNvSpPr txBox="1"/>
      </xdr:nvSpPr>
      <xdr:spPr>
        <a:xfrm>
          <a:off x="8613775" y="1432687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46" name="正方形/長方形 24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47" name="正方形/長方形 24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8" name="正方形/長方形 24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9" name="正方形/長方形 24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50" name="正方形/長方形 24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51" name="正方形/長方形 25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52" name="正方形/長方形 25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53" name="正方形/長方形 252"/>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54" name="テキスト ボックス 253"/>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55" name="直線コネクタ 254"/>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56" name="テキスト ボックス 255"/>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57" name="直線コネクタ 256"/>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58" name="テキスト ボックス 257"/>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59" name="直線コネクタ 258"/>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60" name="テキスト ボックス 259"/>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61" name="直線コネクタ 260"/>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62" name="テキスト ボックス 261"/>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63" name="直線コネクタ 262"/>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64" name="テキスト ボックス 263"/>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65" name="直線コネクタ 264"/>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66" name="テキスト ボックス 265"/>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7"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268" name="直線コネクタ 267"/>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269"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270" name="直線コネクタ 269"/>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271"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272" name="直線コネクタ 271"/>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4495" cy="259080"/>
    <xdr:sp macro="" textlink="">
      <xdr:nvSpPr>
        <xdr:cNvPr id="273" name="【市民会館】&#10;有形固定資産減価償却率平均値テキスト"/>
        <xdr:cNvSpPr txBox="1"/>
      </xdr:nvSpPr>
      <xdr:spPr>
        <a:xfrm>
          <a:off x="4292600" y="170243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274" name="フローチャート: 判断 273"/>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275" name="フローチャート: 判断 274"/>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276" name="フローチャート: 判断 275"/>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277" name="フローチャート: 判断 276"/>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278" name="フローチャート: 判断 277"/>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79" name="テキスト ボックス 278"/>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280" name="テキスト ボックス 279"/>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81" name="テキスト ボックス 280"/>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82" name="テキスト ボックス 281"/>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283" name="テキスト ボックス 282"/>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119380</xdr:rowOff>
    </xdr:from>
    <xdr:to xmlns:xdr="http://schemas.openxmlformats.org/drawingml/2006/spreadsheetDrawing">
      <xdr:col>24</xdr:col>
      <xdr:colOff>114300</xdr:colOff>
      <xdr:row>105</xdr:row>
      <xdr:rowOff>49530</xdr:rowOff>
    </xdr:to>
    <xdr:sp macro="" textlink="">
      <xdr:nvSpPr>
        <xdr:cNvPr id="284" name="楕円 283"/>
        <xdr:cNvSpPr/>
      </xdr:nvSpPr>
      <xdr:spPr>
        <a:xfrm>
          <a:off x="4203700" y="173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97790</xdr:rowOff>
    </xdr:from>
    <xdr:ext cx="404495" cy="258445"/>
    <xdr:sp macro="" textlink="">
      <xdr:nvSpPr>
        <xdr:cNvPr id="285" name="【市民会館】&#10;有形固定資産減価償却率該当値テキスト"/>
        <xdr:cNvSpPr txBox="1"/>
      </xdr:nvSpPr>
      <xdr:spPr>
        <a:xfrm>
          <a:off x="4292600" y="17357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89535</xdr:rowOff>
    </xdr:from>
    <xdr:to xmlns:xdr="http://schemas.openxmlformats.org/drawingml/2006/spreadsheetDrawing">
      <xdr:col>20</xdr:col>
      <xdr:colOff>38100</xdr:colOff>
      <xdr:row>105</xdr:row>
      <xdr:rowOff>19685</xdr:rowOff>
    </xdr:to>
    <xdr:sp macro="" textlink="">
      <xdr:nvSpPr>
        <xdr:cNvPr id="286" name="楕円 285"/>
        <xdr:cNvSpPr/>
      </xdr:nvSpPr>
      <xdr:spPr>
        <a:xfrm>
          <a:off x="3444875" y="17348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104</xdr:row>
      <xdr:rowOff>140335</xdr:rowOff>
    </xdr:from>
    <xdr:to xmlns:xdr="http://schemas.openxmlformats.org/drawingml/2006/spreadsheetDrawing">
      <xdr:col>24</xdr:col>
      <xdr:colOff>63500</xdr:colOff>
      <xdr:row>104</xdr:row>
      <xdr:rowOff>170180</xdr:rowOff>
    </xdr:to>
    <xdr:cxnSp macro="">
      <xdr:nvCxnSpPr>
        <xdr:cNvPr id="287" name="直線コネクタ 286"/>
        <xdr:cNvCxnSpPr/>
      </xdr:nvCxnSpPr>
      <xdr:spPr>
        <a:xfrm>
          <a:off x="3492500" y="1739963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163830</xdr:rowOff>
    </xdr:from>
    <xdr:ext cx="405130" cy="259080"/>
    <xdr:sp macro="" textlink="">
      <xdr:nvSpPr>
        <xdr:cNvPr id="288" name="n_1aveValue【市民会館】&#10;有形固定資産減価償却率"/>
        <xdr:cNvSpPr txBox="1"/>
      </xdr:nvSpPr>
      <xdr:spPr>
        <a:xfrm>
          <a:off x="3296285"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118110</xdr:rowOff>
    </xdr:from>
    <xdr:ext cx="405130" cy="259080"/>
    <xdr:sp macro="" textlink="">
      <xdr:nvSpPr>
        <xdr:cNvPr id="289" name="n_2aveValue【市民会館】&#10;有形固定資産減価償却率"/>
        <xdr:cNvSpPr txBox="1"/>
      </xdr:nvSpPr>
      <xdr:spPr>
        <a:xfrm>
          <a:off x="2483485"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38100</xdr:rowOff>
    </xdr:from>
    <xdr:ext cx="405130" cy="259080"/>
    <xdr:sp macro="" textlink="">
      <xdr:nvSpPr>
        <xdr:cNvPr id="290" name="n_3aveValue【市民会館】&#10;有形固定資産減価償却率"/>
        <xdr:cNvSpPr txBox="1"/>
      </xdr:nvSpPr>
      <xdr:spPr>
        <a:xfrm>
          <a:off x="1673860" y="1678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127635</xdr:rowOff>
    </xdr:from>
    <xdr:ext cx="405130" cy="259080"/>
    <xdr:sp macro="" textlink="">
      <xdr:nvSpPr>
        <xdr:cNvPr id="291"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10795</xdr:rowOff>
    </xdr:from>
    <xdr:ext cx="405130" cy="258445"/>
    <xdr:sp macro="" textlink="">
      <xdr:nvSpPr>
        <xdr:cNvPr id="292" name="n_1mainValue【市民会館】&#10;有形固定資産減価償却率"/>
        <xdr:cNvSpPr txBox="1"/>
      </xdr:nvSpPr>
      <xdr:spPr>
        <a:xfrm>
          <a:off x="3296285" y="17441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3" name="正方形/長方形 29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4" name="正方形/長方形 29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5" name="正方形/長方形 29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6" name="正方形/長方形 29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7" name="正方形/長方形 29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8" name="正方形/長方形 29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9" name="正方形/長方形 29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00" name="正方形/長方形 299"/>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01" name="テキスト ボックス 300"/>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02" name="直線コネクタ 301"/>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03" name="直線コネクタ 302"/>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04" name="テキスト ボックス 303"/>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05" name="直線コネクタ 304"/>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06" name="テキスト ボックス 305"/>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07" name="直線コネクタ 306"/>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08" name="テキスト ボックス 307"/>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09" name="直線コネクタ 308"/>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10" name="テキスト ボックス 309"/>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11" name="直線コネクタ 310"/>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12" name="テキスト ボックス 311"/>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13" name="直線コネクタ 312"/>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14" name="テキスト ボックス 313"/>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5"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316" name="直線コネクタ 315"/>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317"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318" name="直線コネクタ 317"/>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319"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320" name="直線コネクタ 319"/>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95250</xdr:rowOff>
    </xdr:from>
    <xdr:ext cx="469265" cy="259080"/>
    <xdr:sp macro="" textlink="">
      <xdr:nvSpPr>
        <xdr:cNvPr id="321" name="【市民会館】&#10;一人当たり面積平均値テキスト"/>
        <xdr:cNvSpPr txBox="1"/>
      </xdr:nvSpPr>
      <xdr:spPr>
        <a:xfrm>
          <a:off x="9642475" y="17526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322" name="フローチャート: 判断 321"/>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23" name="フローチャート: 判断 322"/>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24" name="フローチャート: 判断 323"/>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25" name="フローチャート: 判断 324"/>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26" name="フローチャート: 判断 325"/>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27" name="テキスト ボックス 326"/>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28" name="テキスト ボックス 327"/>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29" name="テキスト ボックス 328"/>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30" name="テキスト ボックス 329"/>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31" name="テキスト ボックス 330"/>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20955</xdr:rowOff>
    </xdr:from>
    <xdr:to xmlns:xdr="http://schemas.openxmlformats.org/drawingml/2006/spreadsheetDrawing">
      <xdr:col>55</xdr:col>
      <xdr:colOff>50800</xdr:colOff>
      <xdr:row>107</xdr:row>
      <xdr:rowOff>122555</xdr:rowOff>
    </xdr:to>
    <xdr:sp macro="" textlink="">
      <xdr:nvSpPr>
        <xdr:cNvPr id="332" name="楕円 331"/>
        <xdr:cNvSpPr/>
      </xdr:nvSpPr>
      <xdr:spPr>
        <a:xfrm>
          <a:off x="9569450" y="177946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170815</xdr:rowOff>
    </xdr:from>
    <xdr:ext cx="469265" cy="258445"/>
    <xdr:sp macro="" textlink="">
      <xdr:nvSpPr>
        <xdr:cNvPr id="333" name="【市民会館】&#10;一人当たり面積該当値テキスト"/>
        <xdr:cNvSpPr txBox="1"/>
      </xdr:nvSpPr>
      <xdr:spPr>
        <a:xfrm>
          <a:off x="9642475" y="1777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27305</xdr:rowOff>
    </xdr:from>
    <xdr:to xmlns:xdr="http://schemas.openxmlformats.org/drawingml/2006/spreadsheetDrawing">
      <xdr:col>50</xdr:col>
      <xdr:colOff>165100</xdr:colOff>
      <xdr:row>107</xdr:row>
      <xdr:rowOff>128905</xdr:rowOff>
    </xdr:to>
    <xdr:sp macro="" textlink="">
      <xdr:nvSpPr>
        <xdr:cNvPr id="334" name="楕円 333"/>
        <xdr:cNvSpPr/>
      </xdr:nvSpPr>
      <xdr:spPr>
        <a:xfrm>
          <a:off x="879475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71755</xdr:rowOff>
    </xdr:from>
    <xdr:to xmlns:xdr="http://schemas.openxmlformats.org/drawingml/2006/spreadsheetDrawing">
      <xdr:col>55</xdr:col>
      <xdr:colOff>0</xdr:colOff>
      <xdr:row>107</xdr:row>
      <xdr:rowOff>78105</xdr:rowOff>
    </xdr:to>
    <xdr:cxnSp macro="">
      <xdr:nvCxnSpPr>
        <xdr:cNvPr id="335" name="直線コネクタ 334"/>
        <xdr:cNvCxnSpPr/>
      </xdr:nvCxnSpPr>
      <xdr:spPr>
        <a:xfrm flipV="1">
          <a:off x="8845550" y="17845405"/>
          <a:ext cx="758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336" name="n_1aveValue【市民会館】&#10;一人当たり面積"/>
        <xdr:cNvSpPr txBox="1"/>
      </xdr:nvSpPr>
      <xdr:spPr>
        <a:xfrm>
          <a:off x="8613775" y="17512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43180</xdr:rowOff>
    </xdr:from>
    <xdr:ext cx="469265" cy="258445"/>
    <xdr:sp macro="" textlink="">
      <xdr:nvSpPr>
        <xdr:cNvPr id="337" name="n_2aveValue【市民会館】&#10;一人当たり面積"/>
        <xdr:cNvSpPr txBox="1"/>
      </xdr:nvSpPr>
      <xdr:spPr>
        <a:xfrm>
          <a:off x="7816850" y="17473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29210</xdr:rowOff>
    </xdr:from>
    <xdr:ext cx="469265" cy="258445"/>
    <xdr:sp macro="" textlink="">
      <xdr:nvSpPr>
        <xdr:cNvPr id="338" name="n_3aveValue【市民会館】&#10;一人当たり面積"/>
        <xdr:cNvSpPr txBox="1"/>
      </xdr:nvSpPr>
      <xdr:spPr>
        <a:xfrm>
          <a:off x="6991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40640</xdr:rowOff>
    </xdr:from>
    <xdr:ext cx="469265" cy="258445"/>
    <xdr:sp macro="" textlink="">
      <xdr:nvSpPr>
        <xdr:cNvPr id="339" name="n_4aveValue【市民会館】&#10;一人当たり面積"/>
        <xdr:cNvSpPr txBox="1"/>
      </xdr:nvSpPr>
      <xdr:spPr>
        <a:xfrm>
          <a:off x="6181725"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120650</xdr:rowOff>
    </xdr:from>
    <xdr:ext cx="469900" cy="258445"/>
    <xdr:sp macro="" textlink="">
      <xdr:nvSpPr>
        <xdr:cNvPr id="340" name="n_1mainValue【市民会館】&#10;一人当たり面積"/>
        <xdr:cNvSpPr txBox="1"/>
      </xdr:nvSpPr>
      <xdr:spPr>
        <a:xfrm>
          <a:off x="8613775" y="17894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41" name="正方形/長方形 340"/>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42" name="正方形/長方形 341"/>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43" name="正方形/長方形 342"/>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44" name="正方形/長方形 343"/>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45" name="正方形/長方形 344"/>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46" name="正方形/長方形 345"/>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47" name="正方形/長方形 346"/>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48" name="正方形/長方形 347"/>
        <xdr:cNvSpPr/>
      </xdr:nvSpPr>
      <xdr:spPr>
        <a:xfrm>
          <a:off x="11414125"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49" name="正方形/長方形 348"/>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50" name="正方形/長方形 349"/>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51" name="正方形/長方形 350"/>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352" name="正方形/長方形 351"/>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353" name="正方形/長方形 352"/>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354" name="正方形/長方形 353"/>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355" name="正方形/長方形 354"/>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356" name="正方形/長方形 355"/>
        <xdr:cNvSpPr/>
      </xdr:nvSpPr>
      <xdr:spPr>
        <a:xfrm>
          <a:off x="167640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357" name="正方形/長方形 356"/>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58" name="正方形/長方形 357"/>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359" name="正方形/長方形 358"/>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60" name="正方形/長方形 359"/>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361" name="正方形/長方形 360"/>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62" name="正方形/長方形 361"/>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363" name="正方形/長方形 362"/>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109855</xdr:rowOff>
    </xdr:to>
    <xdr:sp macro="" textlink="">
      <xdr:nvSpPr>
        <xdr:cNvPr id="364" name="正方形/長方形 363"/>
        <xdr:cNvSpPr/>
      </xdr:nvSpPr>
      <xdr:spPr>
        <a:xfrm>
          <a:off x="11414125" y="8813800"/>
          <a:ext cx="4327525"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365" name="正方形/長方形 36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66" name="正方形/長方形 36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367" name="正方形/長方形 36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68" name="正方形/長方形 36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369" name="正方形/長方形 36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0" name="正方形/長方形 36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371" name="正方形/長方形 37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109855</xdr:rowOff>
    </xdr:to>
    <xdr:sp macro="" textlink="">
      <xdr:nvSpPr>
        <xdr:cNvPr id="372" name="正方形/長方形 371"/>
        <xdr:cNvSpPr/>
      </xdr:nvSpPr>
      <xdr:spPr>
        <a:xfrm>
          <a:off x="16764000" y="8813800"/>
          <a:ext cx="4343400" cy="21990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373" name="正方形/長方形 372"/>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374" name="正方形/長方形 373"/>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375" name="正方形/長方形 374"/>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376" name="正方形/長方形 375"/>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377" name="正方形/長方形 376"/>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378" name="正方形/長方形 377"/>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379" name="正方形/長方形 378"/>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380" name="正方形/長方形 379"/>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381" name="テキスト ボックス 380"/>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382" name="直線コネクタ 381"/>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383" name="テキスト ボックス 382"/>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384" name="直線コネクタ 383"/>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385" name="テキスト ボックス 384"/>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386" name="直線コネクタ 385"/>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387" name="テキスト ボックス 386"/>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388" name="直線コネクタ 387"/>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389" name="テキスト ボックス 388"/>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390" name="直線コネクタ 389"/>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391" name="テキスト ボックス 390"/>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392" name="直線コネクタ 391"/>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393" name="テキスト ボックス 392"/>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394" name="直線コネクタ 393"/>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395"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396" name="直線コネクタ 395"/>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397"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398" name="直線コネクタ 397"/>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399"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400" name="直線コネクタ 399"/>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401"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402" name="フローチャート: 判断 401"/>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403" name="フローチャート: 判断 402"/>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404" name="フローチャート: 判断 403"/>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405" name="フローチャート: 判断 404"/>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406" name="フローチャート: 判断 405"/>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407" name="テキスト ボックス 406"/>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408" name="テキスト ボックス 407"/>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409" name="テキスト ボックス 408"/>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410" name="テキスト ボックス 409"/>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411" name="テキスト ボックス 410"/>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71755</xdr:rowOff>
    </xdr:from>
    <xdr:to xmlns:xdr="http://schemas.openxmlformats.org/drawingml/2006/spreadsheetDrawing">
      <xdr:col>85</xdr:col>
      <xdr:colOff>174625</xdr:colOff>
      <xdr:row>83</xdr:row>
      <xdr:rowOff>5080</xdr:rowOff>
    </xdr:to>
    <xdr:sp macro="" textlink="">
      <xdr:nvSpPr>
        <xdr:cNvPr id="412" name="楕円 411"/>
        <xdr:cNvSpPr/>
      </xdr:nvSpPr>
      <xdr:spPr>
        <a:xfrm>
          <a:off x="14919325" y="1361630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51435</xdr:rowOff>
    </xdr:from>
    <xdr:ext cx="404495" cy="248920"/>
    <xdr:sp macro="" textlink="">
      <xdr:nvSpPr>
        <xdr:cNvPr id="413" name="【消防施設】&#10;有形固定資産減価償却率該当値テキスト"/>
        <xdr:cNvSpPr txBox="1"/>
      </xdr:nvSpPr>
      <xdr:spPr>
        <a:xfrm>
          <a:off x="15008225" y="135959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122555</xdr:rowOff>
    </xdr:from>
    <xdr:to xmlns:xdr="http://schemas.openxmlformats.org/drawingml/2006/spreadsheetDrawing">
      <xdr:col>81</xdr:col>
      <xdr:colOff>101600</xdr:colOff>
      <xdr:row>84</xdr:row>
      <xdr:rowOff>55245</xdr:rowOff>
    </xdr:to>
    <xdr:sp macro="" textlink="">
      <xdr:nvSpPr>
        <xdr:cNvPr id="414" name="楕円 413"/>
        <xdr:cNvSpPr/>
      </xdr:nvSpPr>
      <xdr:spPr>
        <a:xfrm>
          <a:off x="14144625" y="13832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121285</xdr:rowOff>
    </xdr:from>
    <xdr:to xmlns:xdr="http://schemas.openxmlformats.org/drawingml/2006/spreadsheetDrawing">
      <xdr:col>85</xdr:col>
      <xdr:colOff>127000</xdr:colOff>
      <xdr:row>84</xdr:row>
      <xdr:rowOff>5715</xdr:rowOff>
    </xdr:to>
    <xdr:cxnSp macro="">
      <xdr:nvCxnSpPr>
        <xdr:cNvPr id="415" name="直線コネクタ 414"/>
        <xdr:cNvCxnSpPr/>
      </xdr:nvCxnSpPr>
      <xdr:spPr>
        <a:xfrm flipV="1">
          <a:off x="14195425" y="13665835"/>
          <a:ext cx="7747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416"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137795</xdr:rowOff>
    </xdr:from>
    <xdr:ext cx="405130" cy="249555"/>
    <xdr:sp macro="" textlink="">
      <xdr:nvSpPr>
        <xdr:cNvPr id="417" name="n_2aveValue【消防施設】&#10;有形固定資産減価償却率"/>
        <xdr:cNvSpPr txBox="1"/>
      </xdr:nvSpPr>
      <xdr:spPr>
        <a:xfrm>
          <a:off x="13199110"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121285</xdr:rowOff>
    </xdr:from>
    <xdr:ext cx="405130" cy="248920"/>
    <xdr:sp macro="" textlink="">
      <xdr:nvSpPr>
        <xdr:cNvPr id="418" name="n_3aveValue【消防施設】&#10;有形固定資産減価償却率"/>
        <xdr:cNvSpPr txBox="1"/>
      </xdr:nvSpPr>
      <xdr:spPr>
        <a:xfrm>
          <a:off x="12389485" y="13335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76835</xdr:rowOff>
    </xdr:from>
    <xdr:ext cx="405130" cy="249555"/>
    <xdr:sp macro="" textlink="">
      <xdr:nvSpPr>
        <xdr:cNvPr id="419" name="n_4aveValue【消防施設】&#10;有形固定資産減価償却率"/>
        <xdr:cNvSpPr txBox="1"/>
      </xdr:nvSpPr>
      <xdr:spPr>
        <a:xfrm>
          <a:off x="11563985" y="13291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46355</xdr:rowOff>
    </xdr:from>
    <xdr:ext cx="405130" cy="249555"/>
    <xdr:sp macro="" textlink="">
      <xdr:nvSpPr>
        <xdr:cNvPr id="420" name="n_1mainValue【消防施設】&#10;有形固定資産減価償却率"/>
        <xdr:cNvSpPr txBox="1"/>
      </xdr:nvSpPr>
      <xdr:spPr>
        <a:xfrm>
          <a:off x="13996035" y="139211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421" name="正方形/長方形 420"/>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422" name="正方形/長方形 421"/>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423" name="正方形/長方形 422"/>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424" name="正方形/長方形 423"/>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425" name="正方形/長方形 424"/>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426" name="正方形/長方形 425"/>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427" name="正方形/長方形 426"/>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428" name="正方形/長方形 427"/>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429" name="テキスト ボックス 428"/>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430" name="直線コネクタ 429"/>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431" name="直線コネクタ 430"/>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432" name="テキスト ボックス 431"/>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33" name="直線コネクタ 432"/>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434" name="テキスト ボックス 433"/>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435" name="直線コネクタ 434"/>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436" name="テキスト ボックス 435"/>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37" name="直線コネクタ 436"/>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438" name="テキスト ボックス 437"/>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439" name="直線コネクタ 438"/>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440" name="テキスト ボックス 439"/>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441" name="直線コネクタ 440"/>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442" name="テキスト ボックス 441"/>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443"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444" name="直線コネクタ 443"/>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445"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446" name="直線コネクタ 445"/>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447"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448" name="直線コネクタ 447"/>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3175</xdr:rowOff>
    </xdr:from>
    <xdr:ext cx="469265" cy="249555"/>
    <xdr:sp macro="" textlink="">
      <xdr:nvSpPr>
        <xdr:cNvPr id="449" name="【消防施設】&#10;一人当たり面積平均値テキスト"/>
        <xdr:cNvSpPr txBox="1"/>
      </xdr:nvSpPr>
      <xdr:spPr>
        <a:xfrm>
          <a:off x="20358100" y="1387792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450" name="フローチャート: 判断 449"/>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451" name="フローチャート: 判断 450"/>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452" name="フローチャート: 判断 451"/>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453" name="フローチャート: 判断 452"/>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454" name="フローチャート: 判断 453"/>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455" name="テキスト ボックス 454"/>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456" name="テキスト ボックス 455"/>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457" name="テキスト ボックス 456"/>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458" name="テキスト ボックス 457"/>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459" name="テキスト ボックス 458"/>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22225</xdr:rowOff>
    </xdr:from>
    <xdr:to xmlns:xdr="http://schemas.openxmlformats.org/drawingml/2006/spreadsheetDrawing">
      <xdr:col>116</xdr:col>
      <xdr:colOff>114300</xdr:colOff>
      <xdr:row>85</xdr:row>
      <xdr:rowOff>120015</xdr:rowOff>
    </xdr:to>
    <xdr:sp macro="" textlink="">
      <xdr:nvSpPr>
        <xdr:cNvPr id="460" name="楕円 459"/>
        <xdr:cNvSpPr/>
      </xdr:nvSpPr>
      <xdr:spPr>
        <a:xfrm>
          <a:off x="20269200" y="14062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1270</xdr:rowOff>
    </xdr:from>
    <xdr:ext cx="469265" cy="249555"/>
    <xdr:sp macro="" textlink="">
      <xdr:nvSpPr>
        <xdr:cNvPr id="461" name="【消防施設】&#10;一人当たり面積該当値テキスト"/>
        <xdr:cNvSpPr txBox="1"/>
      </xdr:nvSpPr>
      <xdr:spPr>
        <a:xfrm>
          <a:off x="20358100" y="14041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43815</xdr:rowOff>
    </xdr:from>
    <xdr:to xmlns:xdr="http://schemas.openxmlformats.org/drawingml/2006/spreadsheetDrawing">
      <xdr:col>112</xdr:col>
      <xdr:colOff>38100</xdr:colOff>
      <xdr:row>85</xdr:row>
      <xdr:rowOff>141605</xdr:rowOff>
    </xdr:to>
    <xdr:sp macro="" textlink="">
      <xdr:nvSpPr>
        <xdr:cNvPr id="462" name="楕円 461"/>
        <xdr:cNvSpPr/>
      </xdr:nvSpPr>
      <xdr:spPr>
        <a:xfrm>
          <a:off x="19510375" y="14083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71120</xdr:rowOff>
    </xdr:from>
    <xdr:to xmlns:xdr="http://schemas.openxmlformats.org/drawingml/2006/spreadsheetDrawing">
      <xdr:col>116</xdr:col>
      <xdr:colOff>63500</xdr:colOff>
      <xdr:row>85</xdr:row>
      <xdr:rowOff>93345</xdr:rowOff>
    </xdr:to>
    <xdr:cxnSp macro="">
      <xdr:nvCxnSpPr>
        <xdr:cNvPr id="463" name="直線コネクタ 462"/>
        <xdr:cNvCxnSpPr/>
      </xdr:nvCxnSpPr>
      <xdr:spPr>
        <a:xfrm flipV="1">
          <a:off x="19558000" y="1411097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126365</xdr:rowOff>
    </xdr:from>
    <xdr:ext cx="469900" cy="248920"/>
    <xdr:sp macro="" textlink="">
      <xdr:nvSpPr>
        <xdr:cNvPr id="464" name="n_1aveValue【消防施設】&#10;一人当たり面積"/>
        <xdr:cNvSpPr txBox="1"/>
      </xdr:nvSpPr>
      <xdr:spPr>
        <a:xfrm>
          <a:off x="19329400" y="138360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120650</xdr:rowOff>
    </xdr:from>
    <xdr:ext cx="469265" cy="248285"/>
    <xdr:sp macro="" textlink="">
      <xdr:nvSpPr>
        <xdr:cNvPr id="465" name="n_2aveValue【消防施設】&#10;一人当たり面積"/>
        <xdr:cNvSpPr txBox="1"/>
      </xdr:nvSpPr>
      <xdr:spPr>
        <a:xfrm>
          <a:off x="18516600" y="1383030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119380</xdr:rowOff>
    </xdr:from>
    <xdr:ext cx="469265" cy="248920"/>
    <xdr:sp macro="" textlink="">
      <xdr:nvSpPr>
        <xdr:cNvPr id="466" name="n_3aveValue【消防施設】&#10;一人当たり面積"/>
        <xdr:cNvSpPr txBox="1"/>
      </xdr:nvSpPr>
      <xdr:spPr>
        <a:xfrm>
          <a:off x="17706975" y="138290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71120</xdr:rowOff>
    </xdr:from>
    <xdr:ext cx="469265" cy="249555"/>
    <xdr:sp macro="" textlink="">
      <xdr:nvSpPr>
        <xdr:cNvPr id="467" name="n_4aveValue【消防施設】&#10;一人当たり面積"/>
        <xdr:cNvSpPr txBox="1"/>
      </xdr:nvSpPr>
      <xdr:spPr>
        <a:xfrm>
          <a:off x="16897350" y="13780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133350</xdr:rowOff>
    </xdr:from>
    <xdr:ext cx="469900" cy="249555"/>
    <xdr:sp macro="" textlink="">
      <xdr:nvSpPr>
        <xdr:cNvPr id="468" name="n_1mainValue【消防施設】&#10;一人当たり面積"/>
        <xdr:cNvSpPr txBox="1"/>
      </xdr:nvSpPr>
      <xdr:spPr>
        <a:xfrm>
          <a:off x="19329400" y="141732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69" name="正方形/長方形 46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70" name="正方形/長方形 46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71" name="正方形/長方形 47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72" name="正方形/長方形 47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73" name="正方形/長方形 47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74" name="正方形/長方形 47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75" name="正方形/長方形 47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76" name="正方形/長方形 47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77" name="テキスト ボックス 47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478" name="直線コネクタ 47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79" name="テキスト ボックス 47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480" name="直線コネクタ 47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481" name="テキスト ボックス 48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482" name="直線コネクタ 48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83" name="テキスト ボックス 48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484" name="直線コネクタ 48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485" name="テキスト ボックス 48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486" name="直線コネクタ 48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87" name="テキスト ボックス 48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488" name="直線コネクタ 48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89" name="テキスト ボックス 48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490" name="直線コネクタ 48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491" name="テキスト ボックス 49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492" name="直線コネクタ 49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9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494" name="直線コネクタ 493"/>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49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496" name="直線コネクタ 49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497"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498" name="直線コネクタ 497"/>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499"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00" name="フローチャート: 判断 499"/>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01" name="フローチャート: 判断 500"/>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02" name="フローチャート: 判断 501"/>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03" name="フローチャート: 判断 502"/>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04" name="フローチャート: 判断 503"/>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05" name="テキスト ボックス 50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06" name="テキスト ボックス 50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07" name="テキスト ボックス 50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08" name="テキスト ボックス 50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09" name="テキスト ボックス 50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113665</xdr:rowOff>
    </xdr:from>
    <xdr:to xmlns:xdr="http://schemas.openxmlformats.org/drawingml/2006/spreadsheetDrawing">
      <xdr:col>85</xdr:col>
      <xdr:colOff>174625</xdr:colOff>
      <xdr:row>109</xdr:row>
      <xdr:rowOff>43815</xdr:rowOff>
    </xdr:to>
    <xdr:sp macro="" textlink="">
      <xdr:nvSpPr>
        <xdr:cNvPr id="510" name="楕円 509"/>
        <xdr:cNvSpPr/>
      </xdr:nvSpPr>
      <xdr:spPr>
        <a:xfrm>
          <a:off x="14919325" y="18058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29210</xdr:rowOff>
    </xdr:from>
    <xdr:ext cx="404495" cy="258445"/>
    <xdr:sp macro="" textlink="">
      <xdr:nvSpPr>
        <xdr:cNvPr id="511" name="【庁舎】&#10;有形固定資産減価償却率該当値テキスト"/>
        <xdr:cNvSpPr txBox="1"/>
      </xdr:nvSpPr>
      <xdr:spPr>
        <a:xfrm>
          <a:off x="15008225" y="1797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105410</xdr:rowOff>
    </xdr:from>
    <xdr:to xmlns:xdr="http://schemas.openxmlformats.org/drawingml/2006/spreadsheetDrawing">
      <xdr:col>81</xdr:col>
      <xdr:colOff>101600</xdr:colOff>
      <xdr:row>109</xdr:row>
      <xdr:rowOff>35560</xdr:rowOff>
    </xdr:to>
    <xdr:sp macro="" textlink="">
      <xdr:nvSpPr>
        <xdr:cNvPr id="512" name="楕円 511"/>
        <xdr:cNvSpPr/>
      </xdr:nvSpPr>
      <xdr:spPr>
        <a:xfrm>
          <a:off x="14144625"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156210</xdr:rowOff>
    </xdr:from>
    <xdr:to xmlns:xdr="http://schemas.openxmlformats.org/drawingml/2006/spreadsheetDrawing">
      <xdr:col>85</xdr:col>
      <xdr:colOff>127000</xdr:colOff>
      <xdr:row>108</xdr:row>
      <xdr:rowOff>164465</xdr:rowOff>
    </xdr:to>
    <xdr:cxnSp macro="">
      <xdr:nvCxnSpPr>
        <xdr:cNvPr id="513" name="直線コネクタ 512"/>
        <xdr:cNvCxnSpPr/>
      </xdr:nvCxnSpPr>
      <xdr:spPr>
        <a:xfrm>
          <a:off x="14195425" y="1810131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514"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8445"/>
    <xdr:sp macro="" textlink="">
      <xdr:nvSpPr>
        <xdr:cNvPr id="515"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516"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517"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26670</xdr:rowOff>
    </xdr:from>
    <xdr:ext cx="405130" cy="259080"/>
    <xdr:sp macro="" textlink="">
      <xdr:nvSpPr>
        <xdr:cNvPr id="518" name="n_1mainValue【庁舎】&#10;有形固定資産減価償却率"/>
        <xdr:cNvSpPr txBox="1"/>
      </xdr:nvSpPr>
      <xdr:spPr>
        <a:xfrm>
          <a:off x="13996035"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19" name="正方形/長方形 51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20" name="正方形/長方形 51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21" name="正方形/長方形 52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22" name="正方形/長方形 52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23" name="正方形/長方形 52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24" name="正方形/長方形 52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25" name="正方形/長方形 52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6" name="正方形/長方形 52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27" name="テキスト ボックス 52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28" name="直線コネクタ 52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29" name="直線コネクタ 528"/>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30" name="テキスト ボックス 529"/>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31" name="直線コネクタ 530"/>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32" name="テキスト ボックス 531"/>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33" name="直線コネクタ 532"/>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34" name="テキスト ボックス 533"/>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35" name="直線コネクタ 534"/>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36" name="テキスト ボックス 535"/>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37" name="直線コネクタ 536"/>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38" name="テキスト ボックス 537"/>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39" name="直線コネクタ 53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40" name="テキスト ボックス 539"/>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1"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542" name="直線コネクタ 541"/>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543"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544" name="直線コネクタ 543"/>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545"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546" name="直線コネクタ 545"/>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547"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548" name="フローチャート: 判断 547"/>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549" name="フローチャート: 判断 548"/>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550" name="フローチャート: 判断 549"/>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551" name="フローチャート: 判断 550"/>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552" name="フローチャート: 判断 551"/>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53" name="テキスト ボックス 55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554" name="テキスト ボックス 55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55" name="テキスト ボックス 55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56" name="テキスト ボックス 55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557" name="テキスト ボックス 55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79375</xdr:rowOff>
    </xdr:from>
    <xdr:to xmlns:xdr="http://schemas.openxmlformats.org/drawingml/2006/spreadsheetDrawing">
      <xdr:col>116</xdr:col>
      <xdr:colOff>114300</xdr:colOff>
      <xdr:row>108</xdr:row>
      <xdr:rowOff>9525</xdr:rowOff>
    </xdr:to>
    <xdr:sp macro="" textlink="">
      <xdr:nvSpPr>
        <xdr:cNvPr id="558" name="楕円 557"/>
        <xdr:cNvSpPr/>
      </xdr:nvSpPr>
      <xdr:spPr>
        <a:xfrm>
          <a:off x="20269200" y="178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166370</xdr:rowOff>
    </xdr:from>
    <xdr:ext cx="469265" cy="258445"/>
    <xdr:sp macro="" textlink="">
      <xdr:nvSpPr>
        <xdr:cNvPr id="559" name="【庁舎】&#10;一人当たり面積該当値テキスト"/>
        <xdr:cNvSpPr txBox="1"/>
      </xdr:nvSpPr>
      <xdr:spPr>
        <a:xfrm>
          <a:off x="2035810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83820</xdr:rowOff>
    </xdr:from>
    <xdr:to xmlns:xdr="http://schemas.openxmlformats.org/drawingml/2006/spreadsheetDrawing">
      <xdr:col>112</xdr:col>
      <xdr:colOff>38100</xdr:colOff>
      <xdr:row>108</xdr:row>
      <xdr:rowOff>13970</xdr:rowOff>
    </xdr:to>
    <xdr:sp macro="" textlink="">
      <xdr:nvSpPr>
        <xdr:cNvPr id="560" name="楕円 559"/>
        <xdr:cNvSpPr/>
      </xdr:nvSpPr>
      <xdr:spPr>
        <a:xfrm>
          <a:off x="19510375" y="17857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107</xdr:row>
      <xdr:rowOff>130175</xdr:rowOff>
    </xdr:from>
    <xdr:to xmlns:xdr="http://schemas.openxmlformats.org/drawingml/2006/spreadsheetDrawing">
      <xdr:col>116</xdr:col>
      <xdr:colOff>63500</xdr:colOff>
      <xdr:row>107</xdr:row>
      <xdr:rowOff>134620</xdr:rowOff>
    </xdr:to>
    <xdr:cxnSp macro="">
      <xdr:nvCxnSpPr>
        <xdr:cNvPr id="561" name="直線コネクタ 560"/>
        <xdr:cNvCxnSpPr/>
      </xdr:nvCxnSpPr>
      <xdr:spPr>
        <a:xfrm flipV="1">
          <a:off x="19558000" y="1790382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39370</xdr:rowOff>
    </xdr:from>
    <xdr:ext cx="469900" cy="259080"/>
    <xdr:sp macro="" textlink="">
      <xdr:nvSpPr>
        <xdr:cNvPr id="562" name="n_1aveValue【庁舎】&#10;一人当たり面積"/>
        <xdr:cNvSpPr txBox="1"/>
      </xdr:nvSpPr>
      <xdr:spPr>
        <a:xfrm>
          <a:off x="19329400" y="17470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47625</xdr:rowOff>
    </xdr:from>
    <xdr:ext cx="469265" cy="259080"/>
    <xdr:sp macro="" textlink="">
      <xdr:nvSpPr>
        <xdr:cNvPr id="563" name="n_2aveValue【庁舎】&#10;一人当たり面積"/>
        <xdr:cNvSpPr txBox="1"/>
      </xdr:nvSpPr>
      <xdr:spPr>
        <a:xfrm>
          <a:off x="18516600" y="1747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55245</xdr:rowOff>
    </xdr:from>
    <xdr:ext cx="469265" cy="258445"/>
    <xdr:sp macro="" textlink="">
      <xdr:nvSpPr>
        <xdr:cNvPr id="564" name="n_3aveValue【庁舎】&#10;一人当たり面積"/>
        <xdr:cNvSpPr txBox="1"/>
      </xdr:nvSpPr>
      <xdr:spPr>
        <a:xfrm>
          <a:off x="17706975" y="1748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59690</xdr:rowOff>
    </xdr:from>
    <xdr:ext cx="469265" cy="259080"/>
    <xdr:sp macro="" textlink="">
      <xdr:nvSpPr>
        <xdr:cNvPr id="565" name="n_4aveValue【庁舎】&#10;一人当たり面積"/>
        <xdr:cNvSpPr txBox="1"/>
      </xdr:nvSpPr>
      <xdr:spPr>
        <a:xfrm>
          <a:off x="16897350" y="1749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5080</xdr:rowOff>
    </xdr:from>
    <xdr:ext cx="469900" cy="259080"/>
    <xdr:sp macro="" textlink="">
      <xdr:nvSpPr>
        <xdr:cNvPr id="566" name="n_1mainValue【庁舎】&#10;一人当たり面積"/>
        <xdr:cNvSpPr txBox="1"/>
      </xdr:nvSpPr>
      <xdr:spPr>
        <a:xfrm>
          <a:off x="19329400" y="17950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7" name="正方形/長方形 566"/>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8" name="正方形/長方形 567"/>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9" name="テキスト ボックス 568"/>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本町の建物の総面積は、約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千㎡で、一人当たりの面積は全国平均よりも高めとなっている。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割が旧耐震基準時代に建設されたもので、有形固定資産減価償却率を見ると庁舎の</a:t>
          </a:r>
          <a:r>
            <a:rPr kumimoji="1" lang="en-US" altLang="ja-JP" sz="1100">
              <a:solidFill>
                <a:schemeClr val="dk1"/>
              </a:solidFill>
              <a:effectLst/>
              <a:latin typeface="+mn-lt"/>
              <a:ea typeface="+mn-ea"/>
              <a:cs typeface="+mn-cs"/>
            </a:rPr>
            <a:t>97.4</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50.8</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46.6</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41.7</a:t>
          </a:r>
          <a:r>
            <a:rPr kumimoji="1" lang="ja-JP" altLang="ja-JP" sz="1100">
              <a:solidFill>
                <a:schemeClr val="dk1"/>
              </a:solidFill>
              <a:effectLst/>
              <a:latin typeface="+mn-lt"/>
              <a:ea typeface="+mn-ea"/>
              <a:cs typeface="+mn-cs"/>
            </a:rPr>
            <a:t>ポイント、福祉施設の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％が全国平均</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ポイント、類似団体</a:t>
          </a:r>
          <a:r>
            <a:rPr kumimoji="1" lang="en-US" altLang="ja-JP" sz="1100">
              <a:solidFill>
                <a:schemeClr val="dk1"/>
              </a:solidFill>
              <a:effectLst/>
              <a:latin typeface="+mn-lt"/>
              <a:ea typeface="+mn-ea"/>
              <a:cs typeface="+mn-cs"/>
            </a:rPr>
            <a:t>55.3</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44.7</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も市</a:t>
          </a:r>
          <a:r>
            <a:rPr kumimoji="1" lang="ja-JP" altLang="ja-JP" sz="1100">
              <a:solidFill>
                <a:schemeClr val="dk1"/>
              </a:solidFill>
              <a:effectLst/>
              <a:latin typeface="+mn-lt"/>
              <a:ea typeface="+mn-ea"/>
              <a:cs typeface="+mn-cs"/>
            </a:rPr>
            <a:t>民</a:t>
          </a:r>
          <a:r>
            <a:rPr kumimoji="1" lang="ja-JP" altLang="en-US" sz="1100">
              <a:solidFill>
                <a:schemeClr val="dk1"/>
              </a:solidFill>
              <a:effectLst/>
              <a:latin typeface="+mn-lt"/>
              <a:ea typeface="+mn-ea"/>
              <a:cs typeface="+mn-cs"/>
            </a:rPr>
            <a:t>会</a:t>
          </a:r>
          <a:r>
            <a:rPr kumimoji="1" lang="ja-JP" altLang="ja-JP" sz="1100">
              <a:solidFill>
                <a:schemeClr val="dk1"/>
              </a:solidFill>
              <a:effectLst/>
              <a:latin typeface="+mn-lt"/>
              <a:ea typeface="+mn-ea"/>
              <a:cs typeface="+mn-cs"/>
            </a:rPr>
            <a:t>館、</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など全体的に老朽化が進んでいることが分かる。</a:t>
          </a:r>
          <a:endParaRPr lang="ja-JP" altLang="ja-JP" sz="1400">
            <a:effectLst/>
          </a:endParaRPr>
        </a:p>
        <a:p>
          <a:r>
            <a:rPr kumimoji="1" lang="ja-JP" altLang="ja-JP" sz="1100">
              <a:solidFill>
                <a:schemeClr val="dk1"/>
              </a:solidFill>
              <a:effectLst/>
              <a:latin typeface="+mn-lt"/>
              <a:ea typeface="+mn-ea"/>
              <a:cs typeface="+mn-cs"/>
            </a:rPr>
            <a:t>本山町公共施設等総合管理計画に基づく個別施設計画を策定し、財政に負担をかけないように整備していく必要がある。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70866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人口の減少や高齢化に加え、町内に中心となる産業がないこと等により、財政基盤が弱く、類似団体平均を下回っており、全国平均、高知県平均からみてもかなり下回っている。前年度よりも</a:t>
          </a:r>
          <a:r>
            <a:rPr kumimoji="1" lang="en-US" altLang="ja-JP" sz="1300">
              <a:latin typeface="ＭＳ Ｐゴシック"/>
              <a:ea typeface="ＭＳ Ｐゴシック"/>
            </a:rPr>
            <a:t>0.01</a:t>
          </a:r>
          <a:r>
            <a:rPr kumimoji="1" lang="ja-JP" altLang="en-US" sz="1300">
              <a:latin typeface="ＭＳ Ｐゴシック"/>
              <a:ea typeface="ＭＳ Ｐゴシック"/>
            </a:rPr>
            <a:t>ポイント減少しており、緊急に必要な事業を峻別し、投資的経費の抑制だけでなく経常的経費についても見直しが必要となっている。中期財政計画にそった政策の重点化の両立に努め、活力あるまちづくりを展開しつつ、行政の効率化に努めることにより、財政の健全化を図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8445"/>
    <xdr:sp macro="" textlink="">
      <xdr:nvSpPr>
        <xdr:cNvPr id="66" name="財政力最小値テキスト"/>
        <xdr:cNvSpPr txBox="1"/>
      </xdr:nvSpPr>
      <xdr:spPr>
        <a:xfrm>
          <a:off x="461518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8445"/>
    <xdr:sp macro="" textlink="">
      <xdr:nvSpPr>
        <xdr:cNvPr id="68" name="財政力最大値テキスト"/>
        <xdr:cNvSpPr txBox="1"/>
      </xdr:nvSpPr>
      <xdr:spPr>
        <a:xfrm>
          <a:off x="461518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10160</xdr:rowOff>
    </xdr:from>
    <xdr:to xmlns:xdr="http://schemas.openxmlformats.org/drawingml/2006/spreadsheetDrawing">
      <xdr:col>23</xdr:col>
      <xdr:colOff>133350</xdr:colOff>
      <xdr:row>44</xdr:row>
      <xdr:rowOff>27305</xdr:rowOff>
    </xdr:to>
    <xdr:cxnSp macro="">
      <xdr:nvCxnSpPr>
        <xdr:cNvPr id="70" name="直線コネクタ 69"/>
        <xdr:cNvCxnSpPr/>
      </xdr:nvCxnSpPr>
      <xdr:spPr>
        <a:xfrm>
          <a:off x="3776980" y="7553960"/>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461518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10160</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flipV="1">
          <a:off x="2959100" y="755396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43154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a:off x="2141220" y="75711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8445"/>
    <xdr:sp macro="" textlink="">
      <xdr:nvSpPr>
        <xdr:cNvPr id="78" name="テキスト ボックス 77"/>
        <xdr:cNvSpPr txBox="1"/>
      </xdr:nvSpPr>
      <xdr:spPr>
        <a:xfrm>
          <a:off x="261366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44450</xdr:rowOff>
    </xdr:to>
    <xdr:cxnSp macro="">
      <xdr:nvCxnSpPr>
        <xdr:cNvPr id="79" name="直線コネクタ 78"/>
        <xdr:cNvCxnSpPr/>
      </xdr:nvCxnSpPr>
      <xdr:spPr>
        <a:xfrm flipV="1">
          <a:off x="1341120" y="757110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8445"/>
    <xdr:sp macro="" textlink="">
      <xdr:nvSpPr>
        <xdr:cNvPr id="81" name="テキスト ボックス 80"/>
        <xdr:cNvSpPr txBox="1"/>
      </xdr:nvSpPr>
      <xdr:spPr>
        <a:xfrm>
          <a:off x="179578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8445"/>
    <xdr:sp macro="" textlink="">
      <xdr:nvSpPr>
        <xdr:cNvPr id="83" name="テキスト ボックス 82"/>
        <xdr:cNvSpPr txBox="1"/>
      </xdr:nvSpPr>
      <xdr:spPr>
        <a:xfrm>
          <a:off x="9779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89" name="楕円 88"/>
        <xdr:cNvSpPr/>
      </xdr:nvSpPr>
      <xdr:spPr>
        <a:xfrm>
          <a:off x="449326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8445"/>
    <xdr:sp macro="" textlink="">
      <xdr:nvSpPr>
        <xdr:cNvPr id="90" name="財政力該当値テキスト"/>
        <xdr:cNvSpPr txBox="1"/>
      </xdr:nvSpPr>
      <xdr:spPr>
        <a:xfrm>
          <a:off x="4615180" y="741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130810</xdr:rowOff>
    </xdr:from>
    <xdr:to xmlns:xdr="http://schemas.openxmlformats.org/drawingml/2006/spreadsheetDrawing">
      <xdr:col>19</xdr:col>
      <xdr:colOff>184150</xdr:colOff>
      <xdr:row>44</xdr:row>
      <xdr:rowOff>60960</xdr:rowOff>
    </xdr:to>
    <xdr:sp macro="" textlink="">
      <xdr:nvSpPr>
        <xdr:cNvPr id="91" name="楕円 90"/>
        <xdr:cNvSpPr/>
      </xdr:nvSpPr>
      <xdr:spPr>
        <a:xfrm>
          <a:off x="372618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45720</xdr:rowOff>
    </xdr:from>
    <xdr:ext cx="736600" cy="259080"/>
    <xdr:sp macro="" textlink="">
      <xdr:nvSpPr>
        <xdr:cNvPr id="92" name="テキスト ボックス 91"/>
        <xdr:cNvSpPr txBox="1"/>
      </xdr:nvSpPr>
      <xdr:spPr>
        <a:xfrm>
          <a:off x="343154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29083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8445"/>
    <xdr:sp macro="" textlink="">
      <xdr:nvSpPr>
        <xdr:cNvPr id="94" name="テキスト ボックス 93"/>
        <xdr:cNvSpPr txBox="1"/>
      </xdr:nvSpPr>
      <xdr:spPr>
        <a:xfrm>
          <a:off x="261366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108200" y="75203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2000" cy="258445"/>
    <xdr:sp macro="" textlink="">
      <xdr:nvSpPr>
        <xdr:cNvPr id="96" name="テキスト ボックス 95"/>
        <xdr:cNvSpPr txBox="1"/>
      </xdr:nvSpPr>
      <xdr:spPr>
        <a:xfrm>
          <a:off x="1795780" y="760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7" name="楕円 96"/>
        <xdr:cNvSpPr/>
      </xdr:nvSpPr>
      <xdr:spPr>
        <a:xfrm>
          <a:off x="1290320" y="753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8" name="テキスト ボックス 97"/>
        <xdr:cNvSpPr txBox="1"/>
      </xdr:nvSpPr>
      <xdr:spPr>
        <a:xfrm>
          <a:off x="9779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100" name="テキスト ボックス 99"/>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140"/>
    <xdr:sp macro="" textlink="">
      <xdr:nvSpPr>
        <xdr:cNvPr id="101" name="テキスト ボックス 100"/>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主たる経常的支出の人件費が減少し、普通交付税の増額を主とした経常収入も大きく増加したことにより、経常収支比率は</a:t>
          </a:r>
          <a:r>
            <a:rPr kumimoji="1" lang="en-US" altLang="ja-JP" sz="1300">
              <a:latin typeface="ＭＳ Ｐゴシック"/>
              <a:ea typeface="ＭＳ Ｐゴシック"/>
            </a:rPr>
            <a:t>8.8</a:t>
          </a:r>
          <a:r>
            <a:rPr kumimoji="1" lang="ja-JP" altLang="en-US" sz="1300">
              <a:latin typeface="ＭＳ Ｐゴシック"/>
              <a:ea typeface="ＭＳ Ｐゴシック"/>
            </a:rPr>
            <a:t>ポイント減少し、全国平均を</a:t>
          </a:r>
          <a:r>
            <a:rPr kumimoji="1" lang="en-US" altLang="ja-JP" sz="1300">
              <a:latin typeface="ＭＳ Ｐゴシック"/>
              <a:ea typeface="ＭＳ Ｐゴシック"/>
            </a:rPr>
            <a:t>1.4</a:t>
          </a:r>
          <a:r>
            <a:rPr kumimoji="1" lang="ja-JP" altLang="en-US" sz="1300">
              <a:latin typeface="ＭＳ Ｐゴシック"/>
              <a:ea typeface="ＭＳ Ｐゴシック"/>
            </a:rPr>
            <a:t>ポイント下回った。</a:t>
          </a:r>
        </a:p>
        <a:p>
          <a:r>
            <a:rPr kumimoji="1" lang="ja-JP" altLang="en-US" sz="1300">
              <a:latin typeface="ＭＳ Ｐゴシック"/>
              <a:ea typeface="ＭＳ Ｐゴシック"/>
            </a:rPr>
            <a:t>しかし依然高知県平均を上回る結果となっており、庁舎の建て替え等大型事業の影響で公債費も更に増加する見通しとなっている。その他の経費についても節減に努めているが、年々増加の一途となっている。今後も計画的な建設事業の実施に努め、抑制に努力する。また、収入増加対策として、滞納対策を行い税収の確保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r>
            <a:rPr kumimoji="1" lang="en-US" altLang="ja-JP" sz="1300">
              <a:latin typeface="ＭＳ Ｐゴシック"/>
              <a:ea typeface="ＭＳ Ｐゴシック"/>
            </a:rPr>
            <a:t>5401616</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123825</xdr:rowOff>
    </xdr:from>
    <xdr:to xmlns:xdr="http://schemas.openxmlformats.org/drawingml/2006/spreadsheetDrawing">
      <xdr:col>23</xdr:col>
      <xdr:colOff>133350</xdr:colOff>
      <xdr:row>66</xdr:row>
      <xdr:rowOff>134620</xdr:rowOff>
    </xdr:to>
    <xdr:cxnSp macro="">
      <xdr:nvCxnSpPr>
        <xdr:cNvPr id="133" name="直線コネクタ 132"/>
        <xdr:cNvCxnSpPr/>
      </xdr:nvCxnSpPr>
      <xdr:spPr>
        <a:xfrm flipV="1">
          <a:off x="3776980" y="11096625"/>
          <a:ext cx="76708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461518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134620</xdr:rowOff>
    </xdr:from>
    <xdr:to xmlns:xdr="http://schemas.openxmlformats.org/drawingml/2006/spreadsheetDrawing">
      <xdr:col>19</xdr:col>
      <xdr:colOff>133350</xdr:colOff>
      <xdr:row>67</xdr:row>
      <xdr:rowOff>47625</xdr:rowOff>
    </xdr:to>
    <xdr:cxnSp macro="">
      <xdr:nvCxnSpPr>
        <xdr:cNvPr id="136" name="直線コネクタ 135"/>
        <xdr:cNvCxnSpPr/>
      </xdr:nvCxnSpPr>
      <xdr:spPr>
        <a:xfrm flipV="1">
          <a:off x="2959100" y="11450320"/>
          <a:ext cx="8178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8445"/>
    <xdr:sp macro="" textlink="">
      <xdr:nvSpPr>
        <xdr:cNvPr id="138" name="テキスト ボックス 137"/>
        <xdr:cNvSpPr txBox="1"/>
      </xdr:nvSpPr>
      <xdr:spPr>
        <a:xfrm>
          <a:off x="3431540" y="10681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133350</xdr:rowOff>
    </xdr:from>
    <xdr:to xmlns:xdr="http://schemas.openxmlformats.org/drawingml/2006/spreadsheetDrawing">
      <xdr:col>15</xdr:col>
      <xdr:colOff>82550</xdr:colOff>
      <xdr:row>67</xdr:row>
      <xdr:rowOff>47625</xdr:rowOff>
    </xdr:to>
    <xdr:cxnSp macro="">
      <xdr:nvCxnSpPr>
        <xdr:cNvPr id="139" name="直線コネクタ 138"/>
        <xdr:cNvCxnSpPr/>
      </xdr:nvCxnSpPr>
      <xdr:spPr>
        <a:xfrm>
          <a:off x="2141220" y="11277600"/>
          <a:ext cx="81788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69215</xdr:rowOff>
    </xdr:from>
    <xdr:to xmlns:xdr="http://schemas.openxmlformats.org/drawingml/2006/spreadsheetDrawing">
      <xdr:col>11</xdr:col>
      <xdr:colOff>31750</xdr:colOff>
      <xdr:row>65</xdr:row>
      <xdr:rowOff>133350</xdr:rowOff>
    </xdr:to>
    <xdr:cxnSp macro="">
      <xdr:nvCxnSpPr>
        <xdr:cNvPr id="142" name="直線コネクタ 141"/>
        <xdr:cNvCxnSpPr/>
      </xdr:nvCxnSpPr>
      <xdr:spPr>
        <a:xfrm>
          <a:off x="1341120" y="11213465"/>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9779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8445"/>
    <xdr:sp macro="" textlink="">
      <xdr:nvSpPr>
        <xdr:cNvPr id="147" name="テキスト ボックス 146"/>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8445"/>
    <xdr:sp macro="" textlink="">
      <xdr:nvSpPr>
        <xdr:cNvPr id="148" name="テキスト ボックス 147"/>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9" name="テキスト ボックス 148"/>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8445"/>
    <xdr:sp macro="" textlink="">
      <xdr:nvSpPr>
        <xdr:cNvPr id="150" name="テキスト ボックス 149"/>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8445"/>
    <xdr:sp macro="" textlink="">
      <xdr:nvSpPr>
        <xdr:cNvPr id="151" name="テキスト ボックス 150"/>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73025</xdr:rowOff>
    </xdr:from>
    <xdr:to xmlns:xdr="http://schemas.openxmlformats.org/drawingml/2006/spreadsheetDrawing">
      <xdr:col>23</xdr:col>
      <xdr:colOff>184150</xdr:colOff>
      <xdr:row>65</xdr:row>
      <xdr:rowOff>3175</xdr:rowOff>
    </xdr:to>
    <xdr:sp macro="" textlink="">
      <xdr:nvSpPr>
        <xdr:cNvPr id="152" name="楕円 151"/>
        <xdr:cNvSpPr/>
      </xdr:nvSpPr>
      <xdr:spPr>
        <a:xfrm>
          <a:off x="449326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45085</xdr:rowOff>
    </xdr:from>
    <xdr:ext cx="762000" cy="258445"/>
    <xdr:sp macro="" textlink="">
      <xdr:nvSpPr>
        <xdr:cNvPr id="153" name="財政構造の弾力性該当値テキスト"/>
        <xdr:cNvSpPr txBox="1"/>
      </xdr:nvSpPr>
      <xdr:spPr>
        <a:xfrm>
          <a:off x="461518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83820</xdr:rowOff>
    </xdr:from>
    <xdr:to xmlns:xdr="http://schemas.openxmlformats.org/drawingml/2006/spreadsheetDrawing">
      <xdr:col>19</xdr:col>
      <xdr:colOff>184150</xdr:colOff>
      <xdr:row>67</xdr:row>
      <xdr:rowOff>13970</xdr:rowOff>
    </xdr:to>
    <xdr:sp macro="" textlink="">
      <xdr:nvSpPr>
        <xdr:cNvPr id="154" name="楕円 153"/>
        <xdr:cNvSpPr/>
      </xdr:nvSpPr>
      <xdr:spPr>
        <a:xfrm>
          <a:off x="3726180" y="113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170180</xdr:rowOff>
    </xdr:from>
    <xdr:ext cx="736600" cy="259080"/>
    <xdr:sp macro="" textlink="">
      <xdr:nvSpPr>
        <xdr:cNvPr id="155" name="テキスト ボックス 154"/>
        <xdr:cNvSpPr txBox="1"/>
      </xdr:nvSpPr>
      <xdr:spPr>
        <a:xfrm>
          <a:off x="3431540" y="11485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168275</xdr:rowOff>
    </xdr:from>
    <xdr:to xmlns:xdr="http://schemas.openxmlformats.org/drawingml/2006/spreadsheetDrawing">
      <xdr:col>15</xdr:col>
      <xdr:colOff>133350</xdr:colOff>
      <xdr:row>67</xdr:row>
      <xdr:rowOff>98425</xdr:rowOff>
    </xdr:to>
    <xdr:sp macro="" textlink="">
      <xdr:nvSpPr>
        <xdr:cNvPr id="156" name="楕円 155"/>
        <xdr:cNvSpPr/>
      </xdr:nvSpPr>
      <xdr:spPr>
        <a:xfrm>
          <a:off x="2908300" y="114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83185</xdr:rowOff>
    </xdr:from>
    <xdr:ext cx="762000" cy="259080"/>
    <xdr:sp macro="" textlink="">
      <xdr:nvSpPr>
        <xdr:cNvPr id="157" name="テキスト ボックス 156"/>
        <xdr:cNvSpPr txBox="1"/>
      </xdr:nvSpPr>
      <xdr:spPr>
        <a:xfrm>
          <a:off x="2613660" y="11570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82550</xdr:rowOff>
    </xdr:from>
    <xdr:to xmlns:xdr="http://schemas.openxmlformats.org/drawingml/2006/spreadsheetDrawing">
      <xdr:col>11</xdr:col>
      <xdr:colOff>82550</xdr:colOff>
      <xdr:row>66</xdr:row>
      <xdr:rowOff>12700</xdr:rowOff>
    </xdr:to>
    <xdr:sp macro="" textlink="">
      <xdr:nvSpPr>
        <xdr:cNvPr id="158" name="楕円 157"/>
        <xdr:cNvSpPr/>
      </xdr:nvSpPr>
      <xdr:spPr>
        <a:xfrm>
          <a:off x="2108200" y="1122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168910</xdr:rowOff>
    </xdr:from>
    <xdr:ext cx="762000" cy="258445"/>
    <xdr:sp macro="" textlink="">
      <xdr:nvSpPr>
        <xdr:cNvPr id="159" name="テキスト ボックス 158"/>
        <xdr:cNvSpPr txBox="1"/>
      </xdr:nvSpPr>
      <xdr:spPr>
        <a:xfrm>
          <a:off x="1795780" y="1131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18415</xdr:rowOff>
    </xdr:from>
    <xdr:to xmlns:xdr="http://schemas.openxmlformats.org/drawingml/2006/spreadsheetDrawing">
      <xdr:col>7</xdr:col>
      <xdr:colOff>31750</xdr:colOff>
      <xdr:row>65</xdr:row>
      <xdr:rowOff>120650</xdr:rowOff>
    </xdr:to>
    <xdr:sp macro="" textlink="">
      <xdr:nvSpPr>
        <xdr:cNvPr id="160" name="楕円 159"/>
        <xdr:cNvSpPr/>
      </xdr:nvSpPr>
      <xdr:spPr>
        <a:xfrm>
          <a:off x="1290320" y="1116266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104775</xdr:rowOff>
    </xdr:from>
    <xdr:ext cx="762000" cy="259080"/>
    <xdr:sp macro="" textlink="">
      <xdr:nvSpPr>
        <xdr:cNvPr id="161" name="テキスト ボックス 160"/>
        <xdr:cNvSpPr txBox="1"/>
      </xdr:nvSpPr>
      <xdr:spPr>
        <a:xfrm>
          <a:off x="977900" y="1124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[433,795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新庁舎建設事業等の大型事業の影響で前年度比</a:t>
          </a:r>
          <a:r>
            <a:rPr kumimoji="1" lang="en-US" altLang="ja-JP" sz="1300">
              <a:latin typeface="ＭＳ Ｐゴシック"/>
              <a:ea typeface="ＭＳ Ｐゴシック"/>
            </a:rPr>
            <a:t>34,957</a:t>
          </a:r>
          <a:r>
            <a:rPr kumimoji="1" lang="ja-JP" altLang="en-US" sz="1300">
              <a:latin typeface="ＭＳ Ｐゴシック"/>
              <a:ea typeface="ＭＳ Ｐゴシック"/>
            </a:rPr>
            <a:t>円の増となっている。</a:t>
          </a:r>
        </a:p>
        <a:p>
          <a:r>
            <a:rPr kumimoji="1" lang="ja-JP" altLang="en-US" sz="1300">
              <a:latin typeface="ＭＳ Ｐゴシック"/>
              <a:ea typeface="ＭＳ Ｐゴシック"/>
            </a:rPr>
            <a:t>人件費の適正化、物件費の経費節減に継続的に取り組み一定の効果は出ているが、人口の減少に伴い一人当たりの経費は相対的に増加し全国平均や高知県平均を大きく上回っている。執行中の大型事業が終了することで今後一定の減も想定されるが、継続して経費節減を図っていく必要があ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5" name="テキスト ボックス 174"/>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8445"/>
    <xdr:sp macro="" textlink="">
      <xdr:nvSpPr>
        <xdr:cNvPr id="196" name="人件費・物件費等の状況最大値テキスト"/>
        <xdr:cNvSpPr txBox="1"/>
      </xdr:nvSpPr>
      <xdr:spPr>
        <a:xfrm>
          <a:off x="4615180" y="1342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140970</xdr:rowOff>
    </xdr:from>
    <xdr:to xmlns:xdr="http://schemas.openxmlformats.org/drawingml/2006/spreadsheetDrawing">
      <xdr:col>23</xdr:col>
      <xdr:colOff>133350</xdr:colOff>
      <xdr:row>81</xdr:row>
      <xdr:rowOff>9525</xdr:rowOff>
    </xdr:to>
    <xdr:cxnSp macro="">
      <xdr:nvCxnSpPr>
        <xdr:cNvPr id="198" name="直線コネクタ 197"/>
        <xdr:cNvCxnSpPr/>
      </xdr:nvCxnSpPr>
      <xdr:spPr>
        <a:xfrm>
          <a:off x="3776980" y="13856970"/>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165100</xdr:rowOff>
    </xdr:from>
    <xdr:ext cx="762000" cy="259080"/>
    <xdr:sp macro="" textlink="">
      <xdr:nvSpPr>
        <xdr:cNvPr id="199" name="人件費・物件費等の状況平均値テキスト"/>
        <xdr:cNvSpPr txBox="1"/>
      </xdr:nvSpPr>
      <xdr:spPr>
        <a:xfrm>
          <a:off x="461518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140970</xdr:rowOff>
    </xdr:from>
    <xdr:to xmlns:xdr="http://schemas.openxmlformats.org/drawingml/2006/spreadsheetDrawing">
      <xdr:col>19</xdr:col>
      <xdr:colOff>133350</xdr:colOff>
      <xdr:row>80</xdr:row>
      <xdr:rowOff>143510</xdr:rowOff>
    </xdr:to>
    <xdr:cxnSp macro="">
      <xdr:nvCxnSpPr>
        <xdr:cNvPr id="201" name="直線コネクタ 200"/>
        <xdr:cNvCxnSpPr/>
      </xdr:nvCxnSpPr>
      <xdr:spPr>
        <a:xfrm flipV="1">
          <a:off x="2959100" y="13856970"/>
          <a:ext cx="8178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83820</xdr:rowOff>
    </xdr:from>
    <xdr:ext cx="736600" cy="259080"/>
    <xdr:sp macro="" textlink="">
      <xdr:nvSpPr>
        <xdr:cNvPr id="203" name="テキスト ボックス 202"/>
        <xdr:cNvSpPr txBox="1"/>
      </xdr:nvSpPr>
      <xdr:spPr>
        <a:xfrm>
          <a:off x="343154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69850</xdr:rowOff>
    </xdr:from>
    <xdr:to xmlns:xdr="http://schemas.openxmlformats.org/drawingml/2006/spreadsheetDrawing">
      <xdr:col>15</xdr:col>
      <xdr:colOff>82550</xdr:colOff>
      <xdr:row>80</xdr:row>
      <xdr:rowOff>143510</xdr:rowOff>
    </xdr:to>
    <xdr:cxnSp macro="">
      <xdr:nvCxnSpPr>
        <xdr:cNvPr id="204" name="直線コネクタ 203"/>
        <xdr:cNvCxnSpPr/>
      </xdr:nvCxnSpPr>
      <xdr:spPr>
        <a:xfrm>
          <a:off x="2141220" y="13785850"/>
          <a:ext cx="8178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38735</xdr:rowOff>
    </xdr:from>
    <xdr:ext cx="762000" cy="259080"/>
    <xdr:sp macro="" textlink="">
      <xdr:nvSpPr>
        <xdr:cNvPr id="206" name="テキスト ボックス 205"/>
        <xdr:cNvSpPr txBox="1"/>
      </xdr:nvSpPr>
      <xdr:spPr>
        <a:xfrm>
          <a:off x="261366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69850</xdr:rowOff>
    </xdr:from>
    <xdr:to xmlns:xdr="http://schemas.openxmlformats.org/drawingml/2006/spreadsheetDrawing">
      <xdr:col>11</xdr:col>
      <xdr:colOff>31750</xdr:colOff>
      <xdr:row>80</xdr:row>
      <xdr:rowOff>79375</xdr:rowOff>
    </xdr:to>
    <xdr:cxnSp macro="">
      <xdr:nvCxnSpPr>
        <xdr:cNvPr id="207" name="直線コネクタ 206"/>
        <xdr:cNvCxnSpPr/>
      </xdr:nvCxnSpPr>
      <xdr:spPr>
        <a:xfrm flipV="1">
          <a:off x="1341120" y="1378585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27940</xdr:rowOff>
    </xdr:from>
    <xdr:ext cx="762000" cy="259080"/>
    <xdr:sp macro="" textlink="">
      <xdr:nvSpPr>
        <xdr:cNvPr id="209" name="テキスト ボックス 208"/>
        <xdr:cNvSpPr txBox="1"/>
      </xdr:nvSpPr>
      <xdr:spPr>
        <a:xfrm>
          <a:off x="179578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21590</xdr:rowOff>
    </xdr:from>
    <xdr:ext cx="762000" cy="259080"/>
    <xdr:sp macro="" textlink="">
      <xdr:nvSpPr>
        <xdr:cNvPr id="211" name="テキスト ボックス 210"/>
        <xdr:cNvSpPr txBox="1"/>
      </xdr:nvSpPr>
      <xdr:spPr>
        <a:xfrm>
          <a:off x="9779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130175</xdr:rowOff>
    </xdr:from>
    <xdr:to xmlns:xdr="http://schemas.openxmlformats.org/drawingml/2006/spreadsheetDrawing">
      <xdr:col>23</xdr:col>
      <xdr:colOff>184150</xdr:colOff>
      <xdr:row>81</xdr:row>
      <xdr:rowOff>60325</xdr:rowOff>
    </xdr:to>
    <xdr:sp macro="" textlink="">
      <xdr:nvSpPr>
        <xdr:cNvPr id="217" name="楕円 216"/>
        <xdr:cNvSpPr/>
      </xdr:nvSpPr>
      <xdr:spPr>
        <a:xfrm>
          <a:off x="449326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146685</xdr:rowOff>
    </xdr:from>
    <xdr:ext cx="762000" cy="258445"/>
    <xdr:sp macro="" textlink="">
      <xdr:nvSpPr>
        <xdr:cNvPr id="218" name="人件費・物件費等の状況該当値テキスト"/>
        <xdr:cNvSpPr txBox="1"/>
      </xdr:nvSpPr>
      <xdr:spPr>
        <a:xfrm>
          <a:off x="461518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433,795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90170</xdr:rowOff>
    </xdr:from>
    <xdr:to xmlns:xdr="http://schemas.openxmlformats.org/drawingml/2006/spreadsheetDrawing">
      <xdr:col>19</xdr:col>
      <xdr:colOff>184150</xdr:colOff>
      <xdr:row>81</xdr:row>
      <xdr:rowOff>20320</xdr:rowOff>
    </xdr:to>
    <xdr:sp macro="" textlink="">
      <xdr:nvSpPr>
        <xdr:cNvPr id="219" name="楕円 218"/>
        <xdr:cNvSpPr/>
      </xdr:nvSpPr>
      <xdr:spPr>
        <a:xfrm>
          <a:off x="372618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30480</xdr:rowOff>
    </xdr:from>
    <xdr:ext cx="736600" cy="258445"/>
    <xdr:sp macro="" textlink="">
      <xdr:nvSpPr>
        <xdr:cNvPr id="220" name="テキスト ボックス 219"/>
        <xdr:cNvSpPr txBox="1"/>
      </xdr:nvSpPr>
      <xdr:spPr>
        <a:xfrm>
          <a:off x="3431540" y="135750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92710</xdr:rowOff>
    </xdr:from>
    <xdr:to xmlns:xdr="http://schemas.openxmlformats.org/drawingml/2006/spreadsheetDrawing">
      <xdr:col>15</xdr:col>
      <xdr:colOff>133350</xdr:colOff>
      <xdr:row>81</xdr:row>
      <xdr:rowOff>22860</xdr:rowOff>
    </xdr:to>
    <xdr:sp macro="" textlink="">
      <xdr:nvSpPr>
        <xdr:cNvPr id="221" name="楕円 220"/>
        <xdr:cNvSpPr/>
      </xdr:nvSpPr>
      <xdr:spPr>
        <a:xfrm>
          <a:off x="2908300" y="138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33020</xdr:rowOff>
    </xdr:from>
    <xdr:ext cx="762000" cy="259080"/>
    <xdr:sp macro="" textlink="">
      <xdr:nvSpPr>
        <xdr:cNvPr id="222" name="テキスト ボックス 221"/>
        <xdr:cNvSpPr txBox="1"/>
      </xdr:nvSpPr>
      <xdr:spPr>
        <a:xfrm>
          <a:off x="2613660" y="1357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19050</xdr:rowOff>
    </xdr:from>
    <xdr:to xmlns:xdr="http://schemas.openxmlformats.org/drawingml/2006/spreadsheetDrawing">
      <xdr:col>11</xdr:col>
      <xdr:colOff>82550</xdr:colOff>
      <xdr:row>80</xdr:row>
      <xdr:rowOff>120650</xdr:rowOff>
    </xdr:to>
    <xdr:sp macro="" textlink="">
      <xdr:nvSpPr>
        <xdr:cNvPr id="223" name="楕円 222"/>
        <xdr:cNvSpPr/>
      </xdr:nvSpPr>
      <xdr:spPr>
        <a:xfrm>
          <a:off x="2108200" y="137350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130810</xdr:rowOff>
    </xdr:from>
    <xdr:ext cx="762000" cy="259080"/>
    <xdr:sp macro="" textlink="">
      <xdr:nvSpPr>
        <xdr:cNvPr id="224" name="テキスト ボックス 223"/>
        <xdr:cNvSpPr txBox="1"/>
      </xdr:nvSpPr>
      <xdr:spPr>
        <a:xfrm>
          <a:off x="179578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29210</xdr:rowOff>
    </xdr:from>
    <xdr:to xmlns:xdr="http://schemas.openxmlformats.org/drawingml/2006/spreadsheetDrawing">
      <xdr:col>7</xdr:col>
      <xdr:colOff>31750</xdr:colOff>
      <xdr:row>80</xdr:row>
      <xdr:rowOff>130175</xdr:rowOff>
    </xdr:to>
    <xdr:sp macro="" textlink="">
      <xdr:nvSpPr>
        <xdr:cNvPr id="225" name="楕円 224"/>
        <xdr:cNvSpPr/>
      </xdr:nvSpPr>
      <xdr:spPr>
        <a:xfrm>
          <a:off x="1290320" y="1374521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140335</xdr:rowOff>
    </xdr:from>
    <xdr:ext cx="762000" cy="259080"/>
    <xdr:sp macro="" textlink="">
      <xdr:nvSpPr>
        <xdr:cNvPr id="226" name="テキスト ボックス 225"/>
        <xdr:cNvSpPr txBox="1"/>
      </xdr:nvSpPr>
      <xdr:spPr>
        <a:xfrm>
          <a:off x="977900" y="1351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昨年度調査より変更なく類似団体平均を下回っている。市町村の職員構成等が相違するため、ラスパイレス指数のみの比較は難しいが、今後も引き続き適正化を図っていく。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7" name="テキスト ボックス 246"/>
        <xdr:cNvSpPr txBox="1"/>
      </xdr:nvSpPr>
      <xdr:spPr>
        <a:xfrm>
          <a:off x="1105154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8445"/>
    <xdr:sp macro="" textlink="">
      <xdr:nvSpPr>
        <xdr:cNvPr id="252" name="給与水準   （国との比較）最小値テキスト"/>
        <xdr:cNvSpPr txBox="1"/>
      </xdr:nvSpPr>
      <xdr:spPr>
        <a:xfrm>
          <a:off x="15666720" y="1521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8445"/>
    <xdr:sp macro="" textlink="">
      <xdr:nvSpPr>
        <xdr:cNvPr id="254" name="給与水準   （国との比較）最大値テキスト"/>
        <xdr:cNvSpPr txBox="1"/>
      </xdr:nvSpPr>
      <xdr:spPr>
        <a:xfrm>
          <a:off x="15666720" y="13691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113665</xdr:rowOff>
    </xdr:from>
    <xdr:to xmlns:xdr="http://schemas.openxmlformats.org/drawingml/2006/spreadsheetDrawing">
      <xdr:col>81</xdr:col>
      <xdr:colOff>44450</xdr:colOff>
      <xdr:row>86</xdr:row>
      <xdr:rowOff>113665</xdr:rowOff>
    </xdr:to>
    <xdr:cxnSp macro="">
      <xdr:nvCxnSpPr>
        <xdr:cNvPr id="256" name="直線コネクタ 255"/>
        <xdr:cNvCxnSpPr/>
      </xdr:nvCxnSpPr>
      <xdr:spPr>
        <a:xfrm>
          <a:off x="14810740" y="1485836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1365" cy="259080"/>
    <xdr:sp macro="" textlink="">
      <xdr:nvSpPr>
        <xdr:cNvPr id="257" name="給与水準   （国との比較）平均値テキスト"/>
        <xdr:cNvSpPr txBox="1"/>
      </xdr:nvSpPr>
      <xdr:spPr>
        <a:xfrm>
          <a:off x="15666720" y="14870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113665</xdr:rowOff>
    </xdr:from>
    <xdr:to xmlns:xdr="http://schemas.openxmlformats.org/drawingml/2006/spreadsheetDrawing">
      <xdr:col>77</xdr:col>
      <xdr:colOff>44450</xdr:colOff>
      <xdr:row>87</xdr:row>
      <xdr:rowOff>69215</xdr:rowOff>
    </xdr:to>
    <xdr:cxnSp macro="">
      <xdr:nvCxnSpPr>
        <xdr:cNvPr id="259" name="直線コネクタ 258"/>
        <xdr:cNvCxnSpPr/>
      </xdr:nvCxnSpPr>
      <xdr:spPr>
        <a:xfrm flipV="1">
          <a:off x="13999210" y="14858365"/>
          <a:ext cx="81153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5965" cy="259080"/>
    <xdr:sp macro="" textlink="">
      <xdr:nvSpPr>
        <xdr:cNvPr id="261" name="テキスト ボックス 260"/>
        <xdr:cNvSpPr txBox="1"/>
      </xdr:nvSpPr>
      <xdr:spPr>
        <a:xfrm>
          <a:off x="14465300" y="14978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69215</xdr:rowOff>
    </xdr:from>
    <xdr:to xmlns:xdr="http://schemas.openxmlformats.org/drawingml/2006/spreadsheetDrawing">
      <xdr:col>72</xdr:col>
      <xdr:colOff>191770</xdr:colOff>
      <xdr:row>87</xdr:row>
      <xdr:rowOff>123190</xdr:rowOff>
    </xdr:to>
    <xdr:cxnSp macro="">
      <xdr:nvCxnSpPr>
        <xdr:cNvPr id="262" name="直線コネクタ 261"/>
        <xdr:cNvCxnSpPr/>
      </xdr:nvCxnSpPr>
      <xdr:spPr>
        <a:xfrm flipV="1">
          <a:off x="13192760" y="14985365"/>
          <a:ext cx="8064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8445"/>
    <xdr:sp macro="" textlink="">
      <xdr:nvSpPr>
        <xdr:cNvPr id="264" name="テキスト ボックス 263"/>
        <xdr:cNvSpPr txBox="1"/>
      </xdr:nvSpPr>
      <xdr:spPr>
        <a:xfrm>
          <a:off x="13647420"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111125</xdr:rowOff>
    </xdr:from>
    <xdr:to xmlns:xdr="http://schemas.openxmlformats.org/drawingml/2006/spreadsheetDrawing">
      <xdr:col>68</xdr:col>
      <xdr:colOff>152400</xdr:colOff>
      <xdr:row>87</xdr:row>
      <xdr:rowOff>123190</xdr:rowOff>
    </xdr:to>
    <xdr:cxnSp macro="">
      <xdr:nvCxnSpPr>
        <xdr:cNvPr id="265" name="直線コネクタ 264"/>
        <xdr:cNvCxnSpPr/>
      </xdr:nvCxnSpPr>
      <xdr:spPr>
        <a:xfrm>
          <a:off x="12374880" y="15027275"/>
          <a:ext cx="8178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6"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1365" cy="258445"/>
    <xdr:sp macro="" textlink="">
      <xdr:nvSpPr>
        <xdr:cNvPr id="267" name="テキスト ボックス 266"/>
        <xdr:cNvSpPr txBox="1"/>
      </xdr:nvSpPr>
      <xdr:spPr>
        <a:xfrm>
          <a:off x="12847320"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1365" cy="258445"/>
    <xdr:sp macro="" textlink="">
      <xdr:nvSpPr>
        <xdr:cNvPr id="269" name="テキスト ボックス 268"/>
        <xdr:cNvSpPr txBox="1"/>
      </xdr:nvSpPr>
      <xdr:spPr>
        <a:xfrm>
          <a:off x="12029440"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63500</xdr:rowOff>
    </xdr:from>
    <xdr:to xmlns:xdr="http://schemas.openxmlformats.org/drawingml/2006/spreadsheetDrawing">
      <xdr:col>81</xdr:col>
      <xdr:colOff>95250</xdr:colOff>
      <xdr:row>86</xdr:row>
      <xdr:rowOff>164465</xdr:rowOff>
    </xdr:to>
    <xdr:sp macro="" textlink="">
      <xdr:nvSpPr>
        <xdr:cNvPr id="275" name="楕円 274"/>
        <xdr:cNvSpPr/>
      </xdr:nvSpPr>
      <xdr:spPr>
        <a:xfrm>
          <a:off x="15533370" y="148082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79375</xdr:rowOff>
    </xdr:from>
    <xdr:ext cx="761365" cy="258445"/>
    <xdr:sp macro="" textlink="">
      <xdr:nvSpPr>
        <xdr:cNvPr id="276" name="給与水準   （国との比較）該当値テキスト"/>
        <xdr:cNvSpPr txBox="1"/>
      </xdr:nvSpPr>
      <xdr:spPr>
        <a:xfrm>
          <a:off x="15666720" y="14652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63500</xdr:rowOff>
    </xdr:from>
    <xdr:to xmlns:xdr="http://schemas.openxmlformats.org/drawingml/2006/spreadsheetDrawing">
      <xdr:col>77</xdr:col>
      <xdr:colOff>95250</xdr:colOff>
      <xdr:row>86</xdr:row>
      <xdr:rowOff>164465</xdr:rowOff>
    </xdr:to>
    <xdr:sp macro="" textlink="">
      <xdr:nvSpPr>
        <xdr:cNvPr id="277" name="楕円 276"/>
        <xdr:cNvSpPr/>
      </xdr:nvSpPr>
      <xdr:spPr>
        <a:xfrm>
          <a:off x="14766290" y="148082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3175</xdr:rowOff>
    </xdr:from>
    <xdr:ext cx="735965" cy="259080"/>
    <xdr:sp macro="" textlink="">
      <xdr:nvSpPr>
        <xdr:cNvPr id="278" name="テキスト ボックス 277"/>
        <xdr:cNvSpPr txBox="1"/>
      </xdr:nvSpPr>
      <xdr:spPr>
        <a:xfrm>
          <a:off x="14465300" y="145764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18415</xdr:rowOff>
    </xdr:from>
    <xdr:to xmlns:xdr="http://schemas.openxmlformats.org/drawingml/2006/spreadsheetDrawing">
      <xdr:col>73</xdr:col>
      <xdr:colOff>44450</xdr:colOff>
      <xdr:row>87</xdr:row>
      <xdr:rowOff>120650</xdr:rowOff>
    </xdr:to>
    <xdr:sp macro="" textlink="">
      <xdr:nvSpPr>
        <xdr:cNvPr id="279" name="楕円 278"/>
        <xdr:cNvSpPr/>
      </xdr:nvSpPr>
      <xdr:spPr>
        <a:xfrm>
          <a:off x="13959840" y="1493456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104775</xdr:rowOff>
    </xdr:from>
    <xdr:ext cx="761365" cy="259080"/>
    <xdr:sp macro="" textlink="">
      <xdr:nvSpPr>
        <xdr:cNvPr id="280" name="テキスト ボックス 279"/>
        <xdr:cNvSpPr txBox="1"/>
      </xdr:nvSpPr>
      <xdr:spPr>
        <a:xfrm>
          <a:off x="13647420" y="15020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72390</xdr:rowOff>
    </xdr:from>
    <xdr:to xmlns:xdr="http://schemas.openxmlformats.org/drawingml/2006/spreadsheetDrawing">
      <xdr:col>68</xdr:col>
      <xdr:colOff>191770</xdr:colOff>
      <xdr:row>88</xdr:row>
      <xdr:rowOff>2540</xdr:rowOff>
    </xdr:to>
    <xdr:sp macro="" textlink="">
      <xdr:nvSpPr>
        <xdr:cNvPr id="281" name="楕円 280"/>
        <xdr:cNvSpPr/>
      </xdr:nvSpPr>
      <xdr:spPr>
        <a:xfrm>
          <a:off x="13141960" y="149885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158750</xdr:rowOff>
    </xdr:from>
    <xdr:ext cx="761365" cy="259080"/>
    <xdr:sp macro="" textlink="">
      <xdr:nvSpPr>
        <xdr:cNvPr id="282" name="テキスト ボックス 281"/>
        <xdr:cNvSpPr txBox="1"/>
      </xdr:nvSpPr>
      <xdr:spPr>
        <a:xfrm>
          <a:off x="12847320" y="15074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60325</xdr:rowOff>
    </xdr:from>
    <xdr:to xmlns:xdr="http://schemas.openxmlformats.org/drawingml/2006/spreadsheetDrawing">
      <xdr:col>64</xdr:col>
      <xdr:colOff>152400</xdr:colOff>
      <xdr:row>87</xdr:row>
      <xdr:rowOff>161925</xdr:rowOff>
    </xdr:to>
    <xdr:sp macro="" textlink="">
      <xdr:nvSpPr>
        <xdr:cNvPr id="283" name="楕円 282"/>
        <xdr:cNvSpPr/>
      </xdr:nvSpPr>
      <xdr:spPr>
        <a:xfrm>
          <a:off x="1232408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146685</xdr:rowOff>
    </xdr:from>
    <xdr:ext cx="761365" cy="258445"/>
    <xdr:sp macro="" textlink="">
      <xdr:nvSpPr>
        <xdr:cNvPr id="284" name="テキスト ボックス 283"/>
        <xdr:cNvSpPr txBox="1"/>
      </xdr:nvSpPr>
      <xdr:spPr>
        <a:xfrm>
          <a:off x="12029440" y="15062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6" name="テキスト ボックス 285"/>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前年度と比較すると</a:t>
          </a:r>
          <a:r>
            <a:rPr kumimoji="1" lang="en-US" altLang="ja-JP" sz="1300">
              <a:latin typeface="ＭＳ Ｐゴシック"/>
              <a:ea typeface="ＭＳ Ｐゴシック"/>
            </a:rPr>
            <a:t>0.55</a:t>
          </a:r>
          <a:r>
            <a:rPr kumimoji="1" lang="ja-JP" altLang="en-US" sz="1300">
              <a:latin typeface="ＭＳ Ｐゴシック"/>
              <a:ea typeface="ＭＳ Ｐゴシック"/>
            </a:rPr>
            <a:t>人増加しているものの、依然、類似団体平均を下回っている。微増の傾向が確認されるが、その推移は急速的なものではなく、また類似団平均も上回ることなく推移しており、おおむね適正といえる。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0" name="テキスト ボックス 309"/>
        <xdr:cNvSpPr txBox="1"/>
      </xdr:nvSpPr>
      <xdr:spPr>
        <a:xfrm>
          <a:off x="1105154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2" name="テキスト ボックス 311"/>
        <xdr:cNvSpPr txBox="1"/>
      </xdr:nvSpPr>
      <xdr:spPr>
        <a:xfrm>
          <a:off x="1105154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46355</xdr:rowOff>
    </xdr:from>
    <xdr:to xmlns:xdr="http://schemas.openxmlformats.org/drawingml/2006/spreadsheetDrawing">
      <xdr:col>81</xdr:col>
      <xdr:colOff>44450</xdr:colOff>
      <xdr:row>60</xdr:row>
      <xdr:rowOff>65405</xdr:rowOff>
    </xdr:to>
    <xdr:cxnSp macro="">
      <xdr:nvCxnSpPr>
        <xdr:cNvPr id="321" name="直線コネクタ 320"/>
        <xdr:cNvCxnSpPr/>
      </xdr:nvCxnSpPr>
      <xdr:spPr>
        <a:xfrm>
          <a:off x="14810740" y="10333355"/>
          <a:ext cx="7670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1365" cy="258445"/>
    <xdr:sp macro="" textlink="">
      <xdr:nvSpPr>
        <xdr:cNvPr id="322" name="定員管理の状況平均値テキスト"/>
        <xdr:cNvSpPr txBox="1"/>
      </xdr:nvSpPr>
      <xdr:spPr>
        <a:xfrm>
          <a:off x="15666720" y="103073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15240</xdr:rowOff>
    </xdr:from>
    <xdr:to xmlns:xdr="http://schemas.openxmlformats.org/drawingml/2006/spreadsheetDrawing">
      <xdr:col>77</xdr:col>
      <xdr:colOff>44450</xdr:colOff>
      <xdr:row>60</xdr:row>
      <xdr:rowOff>46355</xdr:rowOff>
    </xdr:to>
    <xdr:cxnSp macro="">
      <xdr:nvCxnSpPr>
        <xdr:cNvPr id="324" name="直線コネクタ 323"/>
        <xdr:cNvCxnSpPr/>
      </xdr:nvCxnSpPr>
      <xdr:spPr>
        <a:xfrm>
          <a:off x="13999210" y="10302240"/>
          <a:ext cx="8115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121285</xdr:rowOff>
    </xdr:from>
    <xdr:ext cx="735965" cy="258445"/>
    <xdr:sp macro="" textlink="">
      <xdr:nvSpPr>
        <xdr:cNvPr id="326" name="テキスト ボックス 325"/>
        <xdr:cNvSpPr txBox="1"/>
      </xdr:nvSpPr>
      <xdr:spPr>
        <a:xfrm>
          <a:off x="14465300" y="10408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0</xdr:rowOff>
    </xdr:from>
    <xdr:to xmlns:xdr="http://schemas.openxmlformats.org/drawingml/2006/spreadsheetDrawing">
      <xdr:col>72</xdr:col>
      <xdr:colOff>191770</xdr:colOff>
      <xdr:row>60</xdr:row>
      <xdr:rowOff>15240</xdr:rowOff>
    </xdr:to>
    <xdr:cxnSp macro="">
      <xdr:nvCxnSpPr>
        <xdr:cNvPr id="327" name="直線コネクタ 326"/>
        <xdr:cNvCxnSpPr/>
      </xdr:nvCxnSpPr>
      <xdr:spPr>
        <a:xfrm>
          <a:off x="13192760" y="1028700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107950</xdr:rowOff>
    </xdr:from>
    <xdr:ext cx="761365" cy="259080"/>
    <xdr:sp macro="" textlink="">
      <xdr:nvSpPr>
        <xdr:cNvPr id="329" name="テキスト ボックス 328"/>
        <xdr:cNvSpPr txBox="1"/>
      </xdr:nvSpPr>
      <xdr:spPr>
        <a:xfrm>
          <a:off x="13647420" y="10394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145415</xdr:rowOff>
    </xdr:from>
    <xdr:to xmlns:xdr="http://schemas.openxmlformats.org/drawingml/2006/spreadsheetDrawing">
      <xdr:col>68</xdr:col>
      <xdr:colOff>152400</xdr:colOff>
      <xdr:row>60</xdr:row>
      <xdr:rowOff>0</xdr:rowOff>
    </xdr:to>
    <xdr:cxnSp macro="">
      <xdr:nvCxnSpPr>
        <xdr:cNvPr id="330" name="直線コネクタ 329"/>
        <xdr:cNvCxnSpPr/>
      </xdr:nvCxnSpPr>
      <xdr:spPr>
        <a:xfrm>
          <a:off x="12374880" y="1026096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1"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90170</xdr:rowOff>
    </xdr:from>
    <xdr:ext cx="761365" cy="259080"/>
    <xdr:sp macro="" textlink="">
      <xdr:nvSpPr>
        <xdr:cNvPr id="332" name="テキスト ボックス 331"/>
        <xdr:cNvSpPr txBox="1"/>
      </xdr:nvSpPr>
      <xdr:spPr>
        <a:xfrm>
          <a:off x="12847320" y="10377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1365" cy="258445"/>
    <xdr:sp macro="" textlink="">
      <xdr:nvSpPr>
        <xdr:cNvPr id="334" name="テキスト ボックス 333"/>
        <xdr:cNvSpPr txBox="1"/>
      </xdr:nvSpPr>
      <xdr:spPr>
        <a:xfrm>
          <a:off x="12029440" y="10376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8445"/>
    <xdr:sp macro="" textlink="">
      <xdr:nvSpPr>
        <xdr:cNvPr id="335" name="テキスト ボックス 334"/>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8445"/>
    <xdr:sp macro="" textlink="">
      <xdr:nvSpPr>
        <xdr:cNvPr id="336" name="テキスト ボックス 335"/>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8445"/>
    <xdr:sp macro="" textlink="">
      <xdr:nvSpPr>
        <xdr:cNvPr id="337" name="テキスト ボックス 336"/>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8" name="テキスト ボックス 337"/>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9" name="テキスト ボックス 338"/>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14605</xdr:rowOff>
    </xdr:from>
    <xdr:to xmlns:xdr="http://schemas.openxmlformats.org/drawingml/2006/spreadsheetDrawing">
      <xdr:col>81</xdr:col>
      <xdr:colOff>95250</xdr:colOff>
      <xdr:row>60</xdr:row>
      <xdr:rowOff>116205</xdr:rowOff>
    </xdr:to>
    <xdr:sp macro="" textlink="">
      <xdr:nvSpPr>
        <xdr:cNvPr id="340" name="楕円 339"/>
        <xdr:cNvSpPr/>
      </xdr:nvSpPr>
      <xdr:spPr>
        <a:xfrm>
          <a:off x="15533370" y="103016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31115</xdr:rowOff>
    </xdr:from>
    <xdr:ext cx="761365" cy="258445"/>
    <xdr:sp macro="" textlink="">
      <xdr:nvSpPr>
        <xdr:cNvPr id="341" name="定員管理の状況該当値テキスト"/>
        <xdr:cNvSpPr txBox="1"/>
      </xdr:nvSpPr>
      <xdr:spPr>
        <a:xfrm>
          <a:off x="15666720" y="10146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167005</xdr:rowOff>
    </xdr:from>
    <xdr:to xmlns:xdr="http://schemas.openxmlformats.org/drawingml/2006/spreadsheetDrawing">
      <xdr:col>77</xdr:col>
      <xdr:colOff>95250</xdr:colOff>
      <xdr:row>60</xdr:row>
      <xdr:rowOff>97790</xdr:rowOff>
    </xdr:to>
    <xdr:sp macro="" textlink="">
      <xdr:nvSpPr>
        <xdr:cNvPr id="342" name="楕円 341"/>
        <xdr:cNvSpPr/>
      </xdr:nvSpPr>
      <xdr:spPr>
        <a:xfrm>
          <a:off x="14766290" y="1028255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107315</xdr:rowOff>
    </xdr:from>
    <xdr:ext cx="735965" cy="259080"/>
    <xdr:sp macro="" textlink="">
      <xdr:nvSpPr>
        <xdr:cNvPr id="343" name="テキスト ボックス 342"/>
        <xdr:cNvSpPr txBox="1"/>
      </xdr:nvSpPr>
      <xdr:spPr>
        <a:xfrm>
          <a:off x="14465300" y="100514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135890</xdr:rowOff>
    </xdr:from>
    <xdr:to xmlns:xdr="http://schemas.openxmlformats.org/drawingml/2006/spreadsheetDrawing">
      <xdr:col>73</xdr:col>
      <xdr:colOff>44450</xdr:colOff>
      <xdr:row>60</xdr:row>
      <xdr:rowOff>66040</xdr:rowOff>
    </xdr:to>
    <xdr:sp macro="" textlink="">
      <xdr:nvSpPr>
        <xdr:cNvPr id="344" name="楕円 343"/>
        <xdr:cNvSpPr/>
      </xdr:nvSpPr>
      <xdr:spPr>
        <a:xfrm>
          <a:off x="13959840" y="102514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76200</xdr:rowOff>
    </xdr:from>
    <xdr:ext cx="761365" cy="258445"/>
    <xdr:sp macro="" textlink="">
      <xdr:nvSpPr>
        <xdr:cNvPr id="345" name="テキスト ボックス 344"/>
        <xdr:cNvSpPr txBox="1"/>
      </xdr:nvSpPr>
      <xdr:spPr>
        <a:xfrm>
          <a:off x="13647420" y="10020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120650</xdr:rowOff>
    </xdr:from>
    <xdr:to xmlns:xdr="http://schemas.openxmlformats.org/drawingml/2006/spreadsheetDrawing">
      <xdr:col>68</xdr:col>
      <xdr:colOff>191770</xdr:colOff>
      <xdr:row>60</xdr:row>
      <xdr:rowOff>50800</xdr:rowOff>
    </xdr:to>
    <xdr:sp macro="" textlink="">
      <xdr:nvSpPr>
        <xdr:cNvPr id="346" name="楕円 345"/>
        <xdr:cNvSpPr/>
      </xdr:nvSpPr>
      <xdr:spPr>
        <a:xfrm>
          <a:off x="13141960" y="10236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60960</xdr:rowOff>
    </xdr:from>
    <xdr:ext cx="761365" cy="259080"/>
    <xdr:sp macro="" textlink="">
      <xdr:nvSpPr>
        <xdr:cNvPr id="347" name="テキスト ボックス 346"/>
        <xdr:cNvSpPr txBox="1"/>
      </xdr:nvSpPr>
      <xdr:spPr>
        <a:xfrm>
          <a:off x="12847320" y="10005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94615</xdr:rowOff>
    </xdr:from>
    <xdr:to xmlns:xdr="http://schemas.openxmlformats.org/drawingml/2006/spreadsheetDrawing">
      <xdr:col>64</xdr:col>
      <xdr:colOff>152400</xdr:colOff>
      <xdr:row>60</xdr:row>
      <xdr:rowOff>24765</xdr:rowOff>
    </xdr:to>
    <xdr:sp macro="" textlink="">
      <xdr:nvSpPr>
        <xdr:cNvPr id="348" name="楕円 347"/>
        <xdr:cNvSpPr/>
      </xdr:nvSpPr>
      <xdr:spPr>
        <a:xfrm>
          <a:off x="1232408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34925</xdr:rowOff>
    </xdr:from>
    <xdr:ext cx="761365" cy="259080"/>
    <xdr:sp macro="" textlink="">
      <xdr:nvSpPr>
        <xdr:cNvPr id="349" name="テキスト ボックス 348"/>
        <xdr:cNvSpPr txBox="1"/>
      </xdr:nvSpPr>
      <xdr:spPr>
        <a:xfrm>
          <a:off x="12029440" y="9979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2" name="テキスト ボックス 351"/>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近年実施している大型事業等による借入金の償還が始まり今後も比率が上昇することが見込まれることから今後も事業の適正化を図り、財政の健全化に努める。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9" name="テキスト ボックス 368"/>
        <xdr:cNvSpPr txBox="1"/>
      </xdr:nvSpPr>
      <xdr:spPr>
        <a:xfrm>
          <a:off x="1105154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1" name="テキスト ボックス 370"/>
        <xdr:cNvSpPr txBox="1"/>
      </xdr:nvSpPr>
      <xdr:spPr>
        <a:xfrm>
          <a:off x="1105154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3" name="テキスト ボックス 372"/>
        <xdr:cNvSpPr txBox="1"/>
      </xdr:nvSpPr>
      <xdr:spPr>
        <a:xfrm>
          <a:off x="1105154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106045</xdr:rowOff>
    </xdr:from>
    <xdr:to xmlns:xdr="http://schemas.openxmlformats.org/drawingml/2006/spreadsheetDrawing">
      <xdr:col>81</xdr:col>
      <xdr:colOff>44450</xdr:colOff>
      <xdr:row>42</xdr:row>
      <xdr:rowOff>146050</xdr:rowOff>
    </xdr:to>
    <xdr:cxnSp macro="">
      <xdr:nvCxnSpPr>
        <xdr:cNvPr id="382" name="直線コネクタ 381"/>
        <xdr:cNvCxnSpPr/>
      </xdr:nvCxnSpPr>
      <xdr:spPr>
        <a:xfrm>
          <a:off x="14810740" y="7306945"/>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1365" cy="258445"/>
    <xdr:sp macro="" textlink="">
      <xdr:nvSpPr>
        <xdr:cNvPr id="383" name="公債費負担の状況平均値テキスト"/>
        <xdr:cNvSpPr txBox="1"/>
      </xdr:nvSpPr>
      <xdr:spPr>
        <a:xfrm>
          <a:off x="15666720" y="69805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17780</xdr:rowOff>
    </xdr:from>
    <xdr:to xmlns:xdr="http://schemas.openxmlformats.org/drawingml/2006/spreadsheetDrawing">
      <xdr:col>77</xdr:col>
      <xdr:colOff>44450</xdr:colOff>
      <xdr:row>42</xdr:row>
      <xdr:rowOff>106045</xdr:rowOff>
    </xdr:to>
    <xdr:cxnSp macro="">
      <xdr:nvCxnSpPr>
        <xdr:cNvPr id="385" name="直線コネクタ 384"/>
        <xdr:cNvCxnSpPr/>
      </xdr:nvCxnSpPr>
      <xdr:spPr>
        <a:xfrm>
          <a:off x="13999210" y="7218680"/>
          <a:ext cx="81153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9080"/>
    <xdr:sp macro="" textlink="">
      <xdr:nvSpPr>
        <xdr:cNvPr id="387" name="テキスト ボックス 386"/>
        <xdr:cNvSpPr txBox="1"/>
      </xdr:nvSpPr>
      <xdr:spPr>
        <a:xfrm>
          <a:off x="14465300" y="68961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191770</xdr:colOff>
      <xdr:row>42</xdr:row>
      <xdr:rowOff>17780</xdr:rowOff>
    </xdr:to>
    <xdr:cxnSp macro="">
      <xdr:nvCxnSpPr>
        <xdr:cNvPr id="388" name="直線コネクタ 387"/>
        <xdr:cNvCxnSpPr/>
      </xdr:nvCxnSpPr>
      <xdr:spPr>
        <a:xfrm>
          <a:off x="13192760" y="7153910"/>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1365" cy="258445"/>
    <xdr:sp macro="" textlink="">
      <xdr:nvSpPr>
        <xdr:cNvPr id="390" name="テキスト ボックス 389"/>
        <xdr:cNvSpPr txBox="1"/>
      </xdr:nvSpPr>
      <xdr:spPr>
        <a:xfrm>
          <a:off x="13647420" y="6887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52070</xdr:rowOff>
    </xdr:from>
    <xdr:to xmlns:xdr="http://schemas.openxmlformats.org/drawingml/2006/spreadsheetDrawing">
      <xdr:col>68</xdr:col>
      <xdr:colOff>152400</xdr:colOff>
      <xdr:row>41</xdr:row>
      <xdr:rowOff>124460</xdr:rowOff>
    </xdr:to>
    <xdr:cxnSp macro="">
      <xdr:nvCxnSpPr>
        <xdr:cNvPr id="391" name="直線コネクタ 390"/>
        <xdr:cNvCxnSpPr/>
      </xdr:nvCxnSpPr>
      <xdr:spPr>
        <a:xfrm>
          <a:off x="12374880" y="7081520"/>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1365" cy="259080"/>
    <xdr:sp macro="" textlink="">
      <xdr:nvSpPr>
        <xdr:cNvPr id="393" name="テキスト ボックス 392"/>
        <xdr:cNvSpPr txBox="1"/>
      </xdr:nvSpPr>
      <xdr:spPr>
        <a:xfrm>
          <a:off x="12847320" y="6871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5" name="テキスト ボックス 394"/>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95250</xdr:rowOff>
    </xdr:from>
    <xdr:to xmlns:xdr="http://schemas.openxmlformats.org/drawingml/2006/spreadsheetDrawing">
      <xdr:col>81</xdr:col>
      <xdr:colOff>95250</xdr:colOff>
      <xdr:row>43</xdr:row>
      <xdr:rowOff>25400</xdr:rowOff>
    </xdr:to>
    <xdr:sp macro="" textlink="">
      <xdr:nvSpPr>
        <xdr:cNvPr id="401" name="楕円 400"/>
        <xdr:cNvSpPr/>
      </xdr:nvSpPr>
      <xdr:spPr>
        <a:xfrm>
          <a:off x="15533370" y="729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67310</xdr:rowOff>
    </xdr:from>
    <xdr:ext cx="761365" cy="259080"/>
    <xdr:sp macro="" textlink="">
      <xdr:nvSpPr>
        <xdr:cNvPr id="402" name="公債費負担の状況該当値テキスト"/>
        <xdr:cNvSpPr txBox="1"/>
      </xdr:nvSpPr>
      <xdr:spPr>
        <a:xfrm>
          <a:off x="15666720" y="7268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55245</xdr:rowOff>
    </xdr:from>
    <xdr:to xmlns:xdr="http://schemas.openxmlformats.org/drawingml/2006/spreadsheetDrawing">
      <xdr:col>77</xdr:col>
      <xdr:colOff>95250</xdr:colOff>
      <xdr:row>42</xdr:row>
      <xdr:rowOff>156845</xdr:rowOff>
    </xdr:to>
    <xdr:sp macro="" textlink="">
      <xdr:nvSpPr>
        <xdr:cNvPr id="403" name="楕円 402"/>
        <xdr:cNvSpPr/>
      </xdr:nvSpPr>
      <xdr:spPr>
        <a:xfrm>
          <a:off x="14766290" y="7256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141605</xdr:rowOff>
    </xdr:from>
    <xdr:ext cx="735965" cy="259080"/>
    <xdr:sp macro="" textlink="">
      <xdr:nvSpPr>
        <xdr:cNvPr id="404" name="テキスト ボックス 403"/>
        <xdr:cNvSpPr txBox="1"/>
      </xdr:nvSpPr>
      <xdr:spPr>
        <a:xfrm>
          <a:off x="14465300" y="73425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137795</xdr:rowOff>
    </xdr:from>
    <xdr:to xmlns:xdr="http://schemas.openxmlformats.org/drawingml/2006/spreadsheetDrawing">
      <xdr:col>73</xdr:col>
      <xdr:colOff>44450</xdr:colOff>
      <xdr:row>42</xdr:row>
      <xdr:rowOff>67945</xdr:rowOff>
    </xdr:to>
    <xdr:sp macro="" textlink="">
      <xdr:nvSpPr>
        <xdr:cNvPr id="405" name="楕円 404"/>
        <xdr:cNvSpPr/>
      </xdr:nvSpPr>
      <xdr:spPr>
        <a:xfrm>
          <a:off x="13959840" y="71672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52705</xdr:rowOff>
    </xdr:from>
    <xdr:ext cx="761365" cy="258445"/>
    <xdr:sp macro="" textlink="">
      <xdr:nvSpPr>
        <xdr:cNvPr id="406" name="テキスト ボックス 405"/>
        <xdr:cNvSpPr txBox="1"/>
      </xdr:nvSpPr>
      <xdr:spPr>
        <a:xfrm>
          <a:off x="13647420" y="7253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407" name="楕円 406"/>
        <xdr:cNvSpPr/>
      </xdr:nvSpPr>
      <xdr:spPr>
        <a:xfrm>
          <a:off x="13141960" y="7103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408" name="テキスト ボックス 407"/>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09" name="楕円 408"/>
        <xdr:cNvSpPr/>
      </xdr:nvSpPr>
      <xdr:spPr>
        <a:xfrm>
          <a:off x="1232408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1365" cy="259080"/>
    <xdr:sp macro="" textlink="">
      <xdr:nvSpPr>
        <xdr:cNvPr id="410" name="テキスト ボックス 409"/>
        <xdr:cNvSpPr txBox="1"/>
      </xdr:nvSpPr>
      <xdr:spPr>
        <a:xfrm>
          <a:off x="12029440" y="679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3" name="テキスト ボックス 412"/>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前年度より比率は</a:t>
          </a:r>
          <a:r>
            <a:rPr kumimoji="1" lang="en-US" altLang="ja-JP" sz="1300">
              <a:latin typeface="ＭＳ Ｐゴシック"/>
              <a:ea typeface="ＭＳ Ｐゴシック"/>
            </a:rPr>
            <a:t>7.9</a:t>
          </a:r>
          <a:r>
            <a:rPr kumimoji="1" lang="ja-JP" altLang="en-US" sz="1300">
              <a:latin typeface="ＭＳ Ｐゴシック"/>
              <a:ea typeface="ＭＳ Ｐゴシック"/>
            </a:rPr>
            <a:t>ポイント改善している。新発債の発行により地方債残高は増加したが、普通交付税等の増による標準財政規模の増、退職手当負担金の減額による将来負担額の減が生じたことにより指標は改善へと向かった。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今後も事業の必要性を精査することで抑制し、義務的経費の削減を中心とする行財政改革を進め、財政の健全化に努める。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8" name="テキスト ボックス 427"/>
        <xdr:cNvSpPr txBox="1"/>
      </xdr:nvSpPr>
      <xdr:spPr>
        <a:xfrm>
          <a:off x="1105154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0" name="テキスト ボックス 429"/>
        <xdr:cNvSpPr txBox="1"/>
      </xdr:nvSpPr>
      <xdr:spPr>
        <a:xfrm>
          <a:off x="1105154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8445"/>
    <xdr:sp macro="" textlink="">
      <xdr:nvSpPr>
        <xdr:cNvPr id="444" name="将来負担の状況最大値テキスト"/>
        <xdr:cNvSpPr txBox="1"/>
      </xdr:nvSpPr>
      <xdr:spPr>
        <a:xfrm>
          <a:off x="15666720" y="200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46355</xdr:rowOff>
    </xdr:from>
    <xdr:to xmlns:xdr="http://schemas.openxmlformats.org/drawingml/2006/spreadsheetDrawing">
      <xdr:col>81</xdr:col>
      <xdr:colOff>44450</xdr:colOff>
      <xdr:row>16</xdr:row>
      <xdr:rowOff>11430</xdr:rowOff>
    </xdr:to>
    <xdr:cxnSp macro="">
      <xdr:nvCxnSpPr>
        <xdr:cNvPr id="446" name="直線コネクタ 445"/>
        <xdr:cNvCxnSpPr/>
      </xdr:nvCxnSpPr>
      <xdr:spPr>
        <a:xfrm flipV="1">
          <a:off x="14810740" y="2618105"/>
          <a:ext cx="76708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1365" cy="258445"/>
    <xdr:sp macro="" textlink="">
      <xdr:nvSpPr>
        <xdr:cNvPr id="447" name="将来負担の状況平均値テキスト"/>
        <xdr:cNvSpPr txBox="1"/>
      </xdr:nvSpPr>
      <xdr:spPr>
        <a:xfrm>
          <a:off x="15666720" y="21209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8" name="フローチャート: 判断 447"/>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15</xdr:row>
      <xdr:rowOff>29210</xdr:rowOff>
    </xdr:from>
    <xdr:to xmlns:xdr="http://schemas.openxmlformats.org/drawingml/2006/spreadsheetDrawing">
      <xdr:col>77</xdr:col>
      <xdr:colOff>44450</xdr:colOff>
      <xdr:row>16</xdr:row>
      <xdr:rowOff>11430</xdr:rowOff>
    </xdr:to>
    <xdr:cxnSp macro="">
      <xdr:nvCxnSpPr>
        <xdr:cNvPr id="449" name="直線コネクタ 448"/>
        <xdr:cNvCxnSpPr/>
      </xdr:nvCxnSpPr>
      <xdr:spPr>
        <a:xfrm>
          <a:off x="13999210" y="2600960"/>
          <a:ext cx="81153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50" name="フローチャート: 判断 449"/>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8445"/>
    <xdr:sp macro="" textlink="">
      <xdr:nvSpPr>
        <xdr:cNvPr id="451" name="テキスト ボックス 450"/>
        <xdr:cNvSpPr txBox="1"/>
      </xdr:nvSpPr>
      <xdr:spPr>
        <a:xfrm>
          <a:off x="14465300" y="2031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29210</xdr:rowOff>
    </xdr:from>
    <xdr:to xmlns:xdr="http://schemas.openxmlformats.org/drawingml/2006/spreadsheetDrawing">
      <xdr:col>72</xdr:col>
      <xdr:colOff>191770</xdr:colOff>
      <xdr:row>16</xdr:row>
      <xdr:rowOff>24765</xdr:rowOff>
    </xdr:to>
    <xdr:cxnSp macro="">
      <xdr:nvCxnSpPr>
        <xdr:cNvPr id="452" name="直線コネクタ 451"/>
        <xdr:cNvCxnSpPr/>
      </xdr:nvCxnSpPr>
      <xdr:spPr>
        <a:xfrm flipV="1">
          <a:off x="13192760" y="2600960"/>
          <a:ext cx="80645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3" name="フローチャート: 判断 452"/>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8445"/>
    <xdr:sp macro="" textlink="">
      <xdr:nvSpPr>
        <xdr:cNvPr id="454" name="テキスト ボックス 453"/>
        <xdr:cNvSpPr txBox="1"/>
      </xdr:nvSpPr>
      <xdr:spPr>
        <a:xfrm>
          <a:off x="136474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24765</xdr:rowOff>
    </xdr:from>
    <xdr:to xmlns:xdr="http://schemas.openxmlformats.org/drawingml/2006/spreadsheetDrawing">
      <xdr:col>68</xdr:col>
      <xdr:colOff>152400</xdr:colOff>
      <xdr:row>16</xdr:row>
      <xdr:rowOff>74930</xdr:rowOff>
    </xdr:to>
    <xdr:cxnSp macro="">
      <xdr:nvCxnSpPr>
        <xdr:cNvPr id="455" name="直線コネクタ 454"/>
        <xdr:cNvCxnSpPr/>
      </xdr:nvCxnSpPr>
      <xdr:spPr>
        <a:xfrm flipV="1">
          <a:off x="12374880" y="2767965"/>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6" name="フローチャート: 判断 455"/>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8445"/>
    <xdr:sp macro="" textlink="">
      <xdr:nvSpPr>
        <xdr:cNvPr id="457" name="テキスト ボックス 456"/>
        <xdr:cNvSpPr txBox="1"/>
      </xdr:nvSpPr>
      <xdr:spPr>
        <a:xfrm>
          <a:off x="128473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8" name="フローチャート: 判断 457"/>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8445"/>
    <xdr:sp macro="" textlink="">
      <xdr:nvSpPr>
        <xdr:cNvPr id="459" name="テキスト ボックス 458"/>
        <xdr:cNvSpPr txBox="1"/>
      </xdr:nvSpPr>
      <xdr:spPr>
        <a:xfrm>
          <a:off x="1202944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60" name="テキスト ボックス 459"/>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61" name="テキスト ボックス 460"/>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2" name="テキスト ボックス 461"/>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63" name="テキスト ボックス 462"/>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4" name="テキスト ボックス 463"/>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167005</xdr:rowOff>
    </xdr:from>
    <xdr:to xmlns:xdr="http://schemas.openxmlformats.org/drawingml/2006/spreadsheetDrawing">
      <xdr:col>81</xdr:col>
      <xdr:colOff>95250</xdr:colOff>
      <xdr:row>15</xdr:row>
      <xdr:rowOff>97790</xdr:rowOff>
    </xdr:to>
    <xdr:sp macro="" textlink="">
      <xdr:nvSpPr>
        <xdr:cNvPr id="465" name="楕円 464"/>
        <xdr:cNvSpPr/>
      </xdr:nvSpPr>
      <xdr:spPr>
        <a:xfrm>
          <a:off x="15533370" y="25673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139065</xdr:rowOff>
    </xdr:from>
    <xdr:ext cx="761365" cy="259080"/>
    <xdr:sp macro="" textlink="">
      <xdr:nvSpPr>
        <xdr:cNvPr id="466" name="将来負担の状況該当値テキスト"/>
        <xdr:cNvSpPr txBox="1"/>
      </xdr:nvSpPr>
      <xdr:spPr>
        <a:xfrm>
          <a:off x="15666720" y="2539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15</xdr:row>
      <xdr:rowOff>132080</xdr:rowOff>
    </xdr:from>
    <xdr:to xmlns:xdr="http://schemas.openxmlformats.org/drawingml/2006/spreadsheetDrawing">
      <xdr:col>77</xdr:col>
      <xdr:colOff>95250</xdr:colOff>
      <xdr:row>16</xdr:row>
      <xdr:rowOff>62230</xdr:rowOff>
    </xdr:to>
    <xdr:sp macro="" textlink="">
      <xdr:nvSpPr>
        <xdr:cNvPr id="467" name="楕円 466"/>
        <xdr:cNvSpPr/>
      </xdr:nvSpPr>
      <xdr:spPr>
        <a:xfrm>
          <a:off x="14766290" y="27038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46990</xdr:rowOff>
    </xdr:from>
    <xdr:ext cx="735965" cy="259080"/>
    <xdr:sp macro="" textlink="">
      <xdr:nvSpPr>
        <xdr:cNvPr id="468" name="テキスト ボックス 467"/>
        <xdr:cNvSpPr txBox="1"/>
      </xdr:nvSpPr>
      <xdr:spPr>
        <a:xfrm>
          <a:off x="14465300" y="2790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149860</xdr:rowOff>
    </xdr:from>
    <xdr:to xmlns:xdr="http://schemas.openxmlformats.org/drawingml/2006/spreadsheetDrawing">
      <xdr:col>73</xdr:col>
      <xdr:colOff>44450</xdr:colOff>
      <xdr:row>15</xdr:row>
      <xdr:rowOff>80010</xdr:rowOff>
    </xdr:to>
    <xdr:sp macro="" textlink="">
      <xdr:nvSpPr>
        <xdr:cNvPr id="469" name="楕円 468"/>
        <xdr:cNvSpPr/>
      </xdr:nvSpPr>
      <xdr:spPr>
        <a:xfrm>
          <a:off x="13959840" y="25501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64770</xdr:rowOff>
    </xdr:from>
    <xdr:ext cx="761365" cy="258445"/>
    <xdr:sp macro="" textlink="">
      <xdr:nvSpPr>
        <xdr:cNvPr id="470" name="テキスト ボックス 469"/>
        <xdr:cNvSpPr txBox="1"/>
      </xdr:nvSpPr>
      <xdr:spPr>
        <a:xfrm>
          <a:off x="13647420" y="2636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145415</xdr:rowOff>
    </xdr:from>
    <xdr:to xmlns:xdr="http://schemas.openxmlformats.org/drawingml/2006/spreadsheetDrawing">
      <xdr:col>68</xdr:col>
      <xdr:colOff>191770</xdr:colOff>
      <xdr:row>16</xdr:row>
      <xdr:rowOff>75565</xdr:rowOff>
    </xdr:to>
    <xdr:sp macro="" textlink="">
      <xdr:nvSpPr>
        <xdr:cNvPr id="471" name="楕円 470"/>
        <xdr:cNvSpPr/>
      </xdr:nvSpPr>
      <xdr:spPr>
        <a:xfrm>
          <a:off x="13141960" y="27171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60325</xdr:rowOff>
    </xdr:from>
    <xdr:ext cx="761365" cy="259080"/>
    <xdr:sp macro="" textlink="">
      <xdr:nvSpPr>
        <xdr:cNvPr id="472" name="テキスト ボックス 471"/>
        <xdr:cNvSpPr txBox="1"/>
      </xdr:nvSpPr>
      <xdr:spPr>
        <a:xfrm>
          <a:off x="12847320" y="2803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24130</xdr:rowOff>
    </xdr:from>
    <xdr:to xmlns:xdr="http://schemas.openxmlformats.org/drawingml/2006/spreadsheetDrawing">
      <xdr:col>64</xdr:col>
      <xdr:colOff>152400</xdr:colOff>
      <xdr:row>16</xdr:row>
      <xdr:rowOff>125730</xdr:rowOff>
    </xdr:to>
    <xdr:sp macro="" textlink="">
      <xdr:nvSpPr>
        <xdr:cNvPr id="473" name="楕円 472"/>
        <xdr:cNvSpPr/>
      </xdr:nvSpPr>
      <xdr:spPr>
        <a:xfrm>
          <a:off x="12324080" y="27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110490</xdr:rowOff>
    </xdr:from>
    <xdr:ext cx="761365" cy="258445"/>
    <xdr:sp macro="" textlink="">
      <xdr:nvSpPr>
        <xdr:cNvPr id="474" name="テキスト ボックス 473"/>
        <xdr:cNvSpPr txBox="1"/>
      </xdr:nvSpPr>
      <xdr:spPr>
        <a:xfrm>
          <a:off x="12029440" y="2853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人件費については、前年度と比較すると</a:t>
          </a:r>
          <a:r>
            <a:rPr kumimoji="1" lang="en-US" altLang="ja-JP" sz="1300">
              <a:latin typeface="ＭＳ Ｐゴシック"/>
              <a:ea typeface="ＭＳ Ｐゴシック"/>
            </a:rPr>
            <a:t>4.5</a:t>
          </a:r>
          <a:r>
            <a:rPr kumimoji="1" lang="ja-JP" altLang="en-US" sz="1300">
              <a:latin typeface="ＭＳ Ｐゴシック"/>
              <a:ea typeface="ＭＳ Ｐゴシック"/>
            </a:rPr>
            <a:t>ポイント減少し、類似団体平均を</a:t>
          </a:r>
          <a:r>
            <a:rPr kumimoji="1" lang="en-US" altLang="ja-JP" sz="1300">
              <a:latin typeface="ＭＳ Ｐゴシック"/>
              <a:ea typeface="ＭＳ Ｐゴシック"/>
            </a:rPr>
            <a:t>2.4</a:t>
          </a:r>
          <a:r>
            <a:rPr kumimoji="1" lang="ja-JP" altLang="en-US" sz="1300">
              <a:latin typeface="ＭＳ Ｐゴシック"/>
              <a:ea typeface="ＭＳ Ｐゴシック"/>
            </a:rPr>
            <a:t>ポイント下回った。</a:t>
          </a:r>
          <a:r>
            <a:rPr kumimoji="1" lang="ja-JP" altLang="en-US" sz="1300">
              <a:solidFill>
                <a:sysClr val="windowText" lastClr="000000"/>
              </a:solidFill>
              <a:latin typeface="ＭＳ Ｐゴシック"/>
              <a:ea typeface="ＭＳ Ｐゴシック"/>
            </a:rPr>
            <a:t>令和３年度は退職者３名（うち１名は再任用）に対し、採用職員</a:t>
          </a:r>
          <a:r>
            <a:rPr kumimoji="1" lang="en-US" altLang="ja-JP" sz="1300">
              <a:solidFill>
                <a:sysClr val="windowText" lastClr="000000"/>
              </a:solidFill>
              <a:latin typeface="ＭＳ Ｐゴシック"/>
              <a:ea typeface="ＭＳ Ｐゴシック"/>
            </a:rPr>
            <a:t>3</a:t>
          </a:r>
          <a:r>
            <a:rPr kumimoji="1" lang="ja-JP" altLang="en-US" sz="1300">
              <a:solidFill>
                <a:sysClr val="windowText" lastClr="000000"/>
              </a:solidFill>
              <a:latin typeface="ＭＳ Ｐゴシック"/>
              <a:ea typeface="ＭＳ Ｐゴシック"/>
            </a:rPr>
            <a:t>名と</a:t>
          </a:r>
          <a:r>
            <a:rPr kumimoji="1" lang="ja-JP" altLang="en-US" sz="1300">
              <a:latin typeface="ＭＳ Ｐゴシック"/>
              <a:ea typeface="ＭＳ Ｐゴシック"/>
            </a:rPr>
            <a:t>なった。勤続年数という面での職員構成において組織としての新陳代謝が行われていることが影響していると考えられる。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53975</xdr:rowOff>
    </xdr:from>
    <xdr:to xmlns:xdr="http://schemas.openxmlformats.org/drawingml/2006/spreadsheetDrawing">
      <xdr:col>24</xdr:col>
      <xdr:colOff>25400</xdr:colOff>
      <xdr:row>37</xdr:row>
      <xdr:rowOff>138430</xdr:rowOff>
    </xdr:to>
    <xdr:cxnSp macro="">
      <xdr:nvCxnSpPr>
        <xdr:cNvPr id="64" name="直線コネクタ 63"/>
        <xdr:cNvCxnSpPr/>
      </xdr:nvCxnSpPr>
      <xdr:spPr>
        <a:xfrm flipV="1">
          <a:off x="3657600" y="6226175"/>
          <a:ext cx="75692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1365" cy="259080"/>
    <xdr:sp macro="" textlink="">
      <xdr:nvSpPr>
        <xdr:cNvPr id="65" name="人件費平均値テキスト"/>
        <xdr:cNvSpPr txBox="1"/>
      </xdr:nvSpPr>
      <xdr:spPr>
        <a:xfrm>
          <a:off x="4503420" y="6257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138430</xdr:rowOff>
    </xdr:from>
    <xdr:to xmlns:xdr="http://schemas.openxmlformats.org/drawingml/2006/spreadsheetDrawing">
      <xdr:col>19</xdr:col>
      <xdr:colOff>182880</xdr:colOff>
      <xdr:row>37</xdr:row>
      <xdr:rowOff>152400</xdr:rowOff>
    </xdr:to>
    <xdr:cxnSp macro="">
      <xdr:nvCxnSpPr>
        <xdr:cNvPr id="67" name="直線コネクタ 66"/>
        <xdr:cNvCxnSpPr/>
      </xdr:nvCxnSpPr>
      <xdr:spPr>
        <a:xfrm flipV="1">
          <a:off x="2841625" y="6482080"/>
          <a:ext cx="8159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6600" cy="259080"/>
    <xdr:sp macro="" textlink="">
      <xdr:nvSpPr>
        <xdr:cNvPr id="69" name="テキスト ボックス 68"/>
        <xdr:cNvSpPr txBox="1"/>
      </xdr:nvSpPr>
      <xdr:spPr>
        <a:xfrm>
          <a:off x="3298190" y="6149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106680</xdr:rowOff>
    </xdr:from>
    <xdr:to xmlns:xdr="http://schemas.openxmlformats.org/drawingml/2006/spreadsheetDrawing">
      <xdr:col>15</xdr:col>
      <xdr:colOff>98425</xdr:colOff>
      <xdr:row>37</xdr:row>
      <xdr:rowOff>152400</xdr:rowOff>
    </xdr:to>
    <xdr:cxnSp macro="">
      <xdr:nvCxnSpPr>
        <xdr:cNvPr id="70" name="直線コネクタ 69"/>
        <xdr:cNvCxnSpPr/>
      </xdr:nvCxnSpPr>
      <xdr:spPr>
        <a:xfrm>
          <a:off x="2021205" y="645033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8445"/>
    <xdr:sp macro="" textlink="">
      <xdr:nvSpPr>
        <xdr:cNvPr id="72" name="テキスト ボックス 71"/>
        <xdr:cNvSpPr txBox="1"/>
      </xdr:nvSpPr>
      <xdr:spPr>
        <a:xfrm>
          <a:off x="2494915"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106680</xdr:rowOff>
    </xdr:from>
    <xdr:to xmlns:xdr="http://schemas.openxmlformats.org/drawingml/2006/spreadsheetDrawing">
      <xdr:col>11</xdr:col>
      <xdr:colOff>9525</xdr:colOff>
      <xdr:row>37</xdr:row>
      <xdr:rowOff>129540</xdr:rowOff>
    </xdr:to>
    <xdr:cxnSp macro="">
      <xdr:nvCxnSpPr>
        <xdr:cNvPr id="73" name="直線コネクタ 72"/>
        <xdr:cNvCxnSpPr/>
      </xdr:nvCxnSpPr>
      <xdr:spPr>
        <a:xfrm flipV="1">
          <a:off x="1217930" y="645033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2000" cy="259080"/>
    <xdr:sp macro="" textlink="">
      <xdr:nvSpPr>
        <xdr:cNvPr id="75" name="テキスト ボックス 74"/>
        <xdr:cNvSpPr txBox="1"/>
      </xdr:nvSpPr>
      <xdr:spPr>
        <a:xfrm>
          <a:off x="1674495"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87122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3175</xdr:rowOff>
    </xdr:from>
    <xdr:to xmlns:xdr="http://schemas.openxmlformats.org/drawingml/2006/spreadsheetDrawing">
      <xdr:col>24</xdr:col>
      <xdr:colOff>76200</xdr:colOff>
      <xdr:row>36</xdr:row>
      <xdr:rowOff>104775</xdr:rowOff>
    </xdr:to>
    <xdr:sp macro="" textlink="">
      <xdr:nvSpPr>
        <xdr:cNvPr id="83" name="楕円 82"/>
        <xdr:cNvSpPr/>
      </xdr:nvSpPr>
      <xdr:spPr>
        <a:xfrm>
          <a:off x="4380865" y="61753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19685</xdr:rowOff>
    </xdr:from>
    <xdr:ext cx="761365" cy="258445"/>
    <xdr:sp macro="" textlink="">
      <xdr:nvSpPr>
        <xdr:cNvPr id="84" name="人件費該当値テキスト"/>
        <xdr:cNvSpPr txBox="1"/>
      </xdr:nvSpPr>
      <xdr:spPr>
        <a:xfrm>
          <a:off x="4503420" y="6020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87630</xdr:rowOff>
    </xdr:from>
    <xdr:to xmlns:xdr="http://schemas.openxmlformats.org/drawingml/2006/spreadsheetDrawing">
      <xdr:col>20</xdr:col>
      <xdr:colOff>38100</xdr:colOff>
      <xdr:row>38</xdr:row>
      <xdr:rowOff>17780</xdr:rowOff>
    </xdr:to>
    <xdr:sp macro="" textlink="">
      <xdr:nvSpPr>
        <xdr:cNvPr id="85" name="楕円 84"/>
        <xdr:cNvSpPr/>
      </xdr:nvSpPr>
      <xdr:spPr>
        <a:xfrm>
          <a:off x="3611245" y="6431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2540</xdr:rowOff>
    </xdr:from>
    <xdr:ext cx="736600" cy="259080"/>
    <xdr:sp macro="" textlink="">
      <xdr:nvSpPr>
        <xdr:cNvPr id="86" name="テキスト ボックス 85"/>
        <xdr:cNvSpPr txBox="1"/>
      </xdr:nvSpPr>
      <xdr:spPr>
        <a:xfrm>
          <a:off x="329819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101600</xdr:rowOff>
    </xdr:from>
    <xdr:to xmlns:xdr="http://schemas.openxmlformats.org/drawingml/2006/spreadsheetDrawing">
      <xdr:col>15</xdr:col>
      <xdr:colOff>149225</xdr:colOff>
      <xdr:row>38</xdr:row>
      <xdr:rowOff>31750</xdr:rowOff>
    </xdr:to>
    <xdr:sp macro="" textlink="">
      <xdr:nvSpPr>
        <xdr:cNvPr id="87" name="楕円 86"/>
        <xdr:cNvSpPr/>
      </xdr:nvSpPr>
      <xdr:spPr>
        <a:xfrm>
          <a:off x="2790825"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16510</xdr:rowOff>
    </xdr:from>
    <xdr:ext cx="761365" cy="259080"/>
    <xdr:sp macro="" textlink="">
      <xdr:nvSpPr>
        <xdr:cNvPr id="88" name="テキスト ボックス 87"/>
        <xdr:cNvSpPr txBox="1"/>
      </xdr:nvSpPr>
      <xdr:spPr>
        <a:xfrm>
          <a:off x="2494915" y="653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55880</xdr:rowOff>
    </xdr:from>
    <xdr:to xmlns:xdr="http://schemas.openxmlformats.org/drawingml/2006/spreadsheetDrawing">
      <xdr:col>11</xdr:col>
      <xdr:colOff>60325</xdr:colOff>
      <xdr:row>37</xdr:row>
      <xdr:rowOff>157480</xdr:rowOff>
    </xdr:to>
    <xdr:sp macro="" textlink="">
      <xdr:nvSpPr>
        <xdr:cNvPr id="89" name="楕円 88"/>
        <xdr:cNvSpPr/>
      </xdr:nvSpPr>
      <xdr:spPr>
        <a:xfrm>
          <a:off x="1987550" y="63995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142240</xdr:rowOff>
    </xdr:from>
    <xdr:ext cx="762000" cy="259080"/>
    <xdr:sp macro="" textlink="">
      <xdr:nvSpPr>
        <xdr:cNvPr id="90" name="テキスト ボックス 89"/>
        <xdr:cNvSpPr txBox="1"/>
      </xdr:nvSpPr>
      <xdr:spPr>
        <a:xfrm>
          <a:off x="1674495"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78740</xdr:rowOff>
    </xdr:from>
    <xdr:to xmlns:xdr="http://schemas.openxmlformats.org/drawingml/2006/spreadsheetDrawing">
      <xdr:col>6</xdr:col>
      <xdr:colOff>171450</xdr:colOff>
      <xdr:row>38</xdr:row>
      <xdr:rowOff>8890</xdr:rowOff>
    </xdr:to>
    <xdr:sp macro="" textlink="">
      <xdr:nvSpPr>
        <xdr:cNvPr id="91" name="楕円 90"/>
        <xdr:cNvSpPr/>
      </xdr:nvSpPr>
      <xdr:spPr>
        <a:xfrm>
          <a:off x="116713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165100</xdr:rowOff>
    </xdr:from>
    <xdr:ext cx="761365" cy="259080"/>
    <xdr:sp macro="" textlink="">
      <xdr:nvSpPr>
        <xdr:cNvPr id="92" name="テキスト ボックス 91"/>
        <xdr:cNvSpPr txBox="1"/>
      </xdr:nvSpPr>
      <xdr:spPr>
        <a:xfrm>
          <a:off x="871220" y="6508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物件費については、類似団体平均に比べ</a:t>
          </a:r>
          <a:r>
            <a:rPr kumimoji="1" lang="en-US" altLang="ja-JP" sz="1300">
              <a:latin typeface="ＭＳ Ｐゴシック"/>
              <a:ea typeface="ＭＳ Ｐゴシック"/>
            </a:rPr>
            <a:t>3.7</a:t>
          </a:r>
          <a:r>
            <a:rPr kumimoji="1" lang="ja-JP" altLang="en-US" sz="1300">
              <a:latin typeface="ＭＳ Ｐゴシック"/>
              <a:ea typeface="ＭＳ Ｐゴシック"/>
            </a:rPr>
            <a:t>ポイント、高知県平均を</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ポイント下回った。</a:t>
          </a:r>
        </a:p>
        <a:p>
          <a:r>
            <a:rPr kumimoji="1" lang="ja-JP" altLang="en-US" sz="1300">
              <a:latin typeface="ＭＳ Ｐゴシック"/>
              <a:ea typeface="ＭＳ Ｐゴシック"/>
            </a:rPr>
            <a:t>前年度から大きな増減はないが、新庁舎建設等の大型事業の終了により今後一定の減が予想される。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今後も経費節減に努める。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6" name="テキスト ボックス 105"/>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8445"/>
    <xdr:sp macro="" textlink="">
      <xdr:nvSpPr>
        <xdr:cNvPr id="108" name="テキスト ボックス 107"/>
        <xdr:cNvSpPr txBox="1"/>
      </xdr:nvSpPr>
      <xdr:spPr>
        <a:xfrm>
          <a:off x="10926445" y="352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8445"/>
    <xdr:sp macro="" textlink="">
      <xdr:nvSpPr>
        <xdr:cNvPr id="110" name="テキスト ボックス 109"/>
        <xdr:cNvSpPr txBox="1"/>
      </xdr:nvSpPr>
      <xdr:spPr>
        <a:xfrm>
          <a:off x="10926445" y="3070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2" name="テキスト ボックス 111"/>
        <xdr:cNvSpPr txBox="1"/>
      </xdr:nvSpPr>
      <xdr:spPr>
        <a:xfrm>
          <a:off x="10926445" y="2613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8445"/>
    <xdr:sp macro="" textlink="">
      <xdr:nvSpPr>
        <xdr:cNvPr id="114" name="テキスト ボックス 113"/>
        <xdr:cNvSpPr txBox="1"/>
      </xdr:nvSpPr>
      <xdr:spPr>
        <a:xfrm>
          <a:off x="10926445" y="2156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21590</xdr:rowOff>
    </xdr:from>
    <xdr:to xmlns:xdr="http://schemas.openxmlformats.org/drawingml/2006/spreadsheetDrawing">
      <xdr:col>82</xdr:col>
      <xdr:colOff>107950</xdr:colOff>
      <xdr:row>16</xdr:row>
      <xdr:rowOff>31115</xdr:rowOff>
    </xdr:to>
    <xdr:cxnSp macro="">
      <xdr:nvCxnSpPr>
        <xdr:cNvPr id="122" name="直線コネクタ 121"/>
        <xdr:cNvCxnSpPr/>
      </xdr:nvCxnSpPr>
      <xdr:spPr>
        <a:xfrm flipV="1">
          <a:off x="14334490" y="2764790"/>
          <a:ext cx="769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8445"/>
    <xdr:sp macro="" textlink="">
      <xdr:nvSpPr>
        <xdr:cNvPr id="123" name="物件費平均値テキスト"/>
        <xdr:cNvSpPr txBox="1"/>
      </xdr:nvSpPr>
      <xdr:spPr>
        <a:xfrm>
          <a:off x="15179040" y="285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31115</xdr:rowOff>
    </xdr:from>
    <xdr:to xmlns:xdr="http://schemas.openxmlformats.org/drawingml/2006/spreadsheetDrawing">
      <xdr:col>78</xdr:col>
      <xdr:colOff>69850</xdr:colOff>
      <xdr:row>16</xdr:row>
      <xdr:rowOff>158750</xdr:rowOff>
    </xdr:to>
    <xdr:cxnSp macro="">
      <xdr:nvCxnSpPr>
        <xdr:cNvPr id="125" name="直線コネクタ 124"/>
        <xdr:cNvCxnSpPr/>
      </xdr:nvCxnSpPr>
      <xdr:spPr>
        <a:xfrm flipV="1">
          <a:off x="13531215" y="2774315"/>
          <a:ext cx="80327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7" name="テキスト ボックス 126"/>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8255</xdr:rowOff>
    </xdr:from>
    <xdr:to xmlns:xdr="http://schemas.openxmlformats.org/drawingml/2006/spreadsheetDrawing">
      <xdr:col>73</xdr:col>
      <xdr:colOff>180975</xdr:colOff>
      <xdr:row>16</xdr:row>
      <xdr:rowOff>158750</xdr:rowOff>
    </xdr:to>
    <xdr:cxnSp macro="">
      <xdr:nvCxnSpPr>
        <xdr:cNvPr id="128" name="直線コネクタ 127"/>
        <xdr:cNvCxnSpPr/>
      </xdr:nvCxnSpPr>
      <xdr:spPr>
        <a:xfrm>
          <a:off x="12710795" y="2751455"/>
          <a:ext cx="82042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115570</xdr:rowOff>
    </xdr:from>
    <xdr:to xmlns:xdr="http://schemas.openxmlformats.org/drawingml/2006/spreadsheetDrawing">
      <xdr:col>69</xdr:col>
      <xdr:colOff>92075</xdr:colOff>
      <xdr:row>16</xdr:row>
      <xdr:rowOff>8255</xdr:rowOff>
    </xdr:to>
    <xdr:cxnSp macro="">
      <xdr:nvCxnSpPr>
        <xdr:cNvPr id="131" name="直線コネクタ 130"/>
        <xdr:cNvCxnSpPr/>
      </xdr:nvCxnSpPr>
      <xdr:spPr>
        <a:xfrm>
          <a:off x="11890375" y="2687320"/>
          <a:ext cx="8204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2000" cy="258445"/>
    <xdr:sp macro="" textlink="">
      <xdr:nvSpPr>
        <xdr:cNvPr id="133" name="テキスト ボックス 132"/>
        <xdr:cNvSpPr txBox="1"/>
      </xdr:nvSpPr>
      <xdr:spPr>
        <a:xfrm>
          <a:off x="12364085"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35" name="テキスト ボックス 134"/>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7" name="テキスト ボックス 136"/>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8" name="テキスト ボックス 137"/>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0" name="テキスト ボックス 139"/>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142240</xdr:rowOff>
    </xdr:from>
    <xdr:to xmlns:xdr="http://schemas.openxmlformats.org/drawingml/2006/spreadsheetDrawing">
      <xdr:col>82</xdr:col>
      <xdr:colOff>158750</xdr:colOff>
      <xdr:row>16</xdr:row>
      <xdr:rowOff>72390</xdr:rowOff>
    </xdr:to>
    <xdr:sp macro="" textlink="">
      <xdr:nvSpPr>
        <xdr:cNvPr id="141" name="楕円 140"/>
        <xdr:cNvSpPr/>
      </xdr:nvSpPr>
      <xdr:spPr>
        <a:xfrm>
          <a:off x="1505331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158750</xdr:rowOff>
    </xdr:from>
    <xdr:ext cx="762000" cy="259080"/>
    <xdr:sp macro="" textlink="">
      <xdr:nvSpPr>
        <xdr:cNvPr id="142" name="物件費該当値テキスト"/>
        <xdr:cNvSpPr txBox="1"/>
      </xdr:nvSpPr>
      <xdr:spPr>
        <a:xfrm>
          <a:off x="1517904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151765</xdr:rowOff>
    </xdr:from>
    <xdr:to xmlns:xdr="http://schemas.openxmlformats.org/drawingml/2006/spreadsheetDrawing">
      <xdr:col>78</xdr:col>
      <xdr:colOff>120650</xdr:colOff>
      <xdr:row>16</xdr:row>
      <xdr:rowOff>81915</xdr:rowOff>
    </xdr:to>
    <xdr:sp macro="" textlink="">
      <xdr:nvSpPr>
        <xdr:cNvPr id="143" name="楕円 142"/>
        <xdr:cNvSpPr/>
      </xdr:nvSpPr>
      <xdr:spPr>
        <a:xfrm>
          <a:off x="1428369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92075</xdr:rowOff>
    </xdr:from>
    <xdr:ext cx="735965" cy="259080"/>
    <xdr:sp macro="" textlink="">
      <xdr:nvSpPr>
        <xdr:cNvPr id="144" name="テキスト ボックス 143"/>
        <xdr:cNvSpPr txBox="1"/>
      </xdr:nvSpPr>
      <xdr:spPr>
        <a:xfrm>
          <a:off x="13987780" y="24923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107950</xdr:rowOff>
    </xdr:from>
    <xdr:to xmlns:xdr="http://schemas.openxmlformats.org/drawingml/2006/spreadsheetDrawing">
      <xdr:col>74</xdr:col>
      <xdr:colOff>31750</xdr:colOff>
      <xdr:row>17</xdr:row>
      <xdr:rowOff>38100</xdr:rowOff>
    </xdr:to>
    <xdr:sp macro="" textlink="">
      <xdr:nvSpPr>
        <xdr:cNvPr id="145" name="楕円 144"/>
        <xdr:cNvSpPr/>
      </xdr:nvSpPr>
      <xdr:spPr>
        <a:xfrm>
          <a:off x="13480415" y="2851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48260</xdr:rowOff>
    </xdr:from>
    <xdr:ext cx="762000" cy="259080"/>
    <xdr:sp macro="" textlink="">
      <xdr:nvSpPr>
        <xdr:cNvPr id="146" name="テキスト ボックス 145"/>
        <xdr:cNvSpPr txBox="1"/>
      </xdr:nvSpPr>
      <xdr:spPr>
        <a:xfrm>
          <a:off x="1316736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128905</xdr:rowOff>
    </xdr:from>
    <xdr:to xmlns:xdr="http://schemas.openxmlformats.org/drawingml/2006/spreadsheetDrawing">
      <xdr:col>69</xdr:col>
      <xdr:colOff>142875</xdr:colOff>
      <xdr:row>16</xdr:row>
      <xdr:rowOff>59055</xdr:rowOff>
    </xdr:to>
    <xdr:sp macro="" textlink="">
      <xdr:nvSpPr>
        <xdr:cNvPr id="147" name="楕円 146"/>
        <xdr:cNvSpPr/>
      </xdr:nvSpPr>
      <xdr:spPr>
        <a:xfrm>
          <a:off x="12659995"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69215</xdr:rowOff>
    </xdr:from>
    <xdr:ext cx="762000" cy="259080"/>
    <xdr:sp macro="" textlink="">
      <xdr:nvSpPr>
        <xdr:cNvPr id="148" name="テキスト ボックス 147"/>
        <xdr:cNvSpPr txBox="1"/>
      </xdr:nvSpPr>
      <xdr:spPr>
        <a:xfrm>
          <a:off x="12364085" y="246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64770</xdr:rowOff>
    </xdr:from>
    <xdr:to xmlns:xdr="http://schemas.openxmlformats.org/drawingml/2006/spreadsheetDrawing">
      <xdr:col>65</xdr:col>
      <xdr:colOff>53975</xdr:colOff>
      <xdr:row>15</xdr:row>
      <xdr:rowOff>166370</xdr:rowOff>
    </xdr:to>
    <xdr:sp macro="" textlink="">
      <xdr:nvSpPr>
        <xdr:cNvPr id="149" name="楕円 148"/>
        <xdr:cNvSpPr/>
      </xdr:nvSpPr>
      <xdr:spPr>
        <a:xfrm>
          <a:off x="11856720" y="2636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5080</xdr:rowOff>
    </xdr:from>
    <xdr:ext cx="761365" cy="259080"/>
    <xdr:sp macro="" textlink="">
      <xdr:nvSpPr>
        <xdr:cNvPr id="150" name="テキスト ボックス 149"/>
        <xdr:cNvSpPr txBox="1"/>
      </xdr:nvSpPr>
      <xdr:spPr>
        <a:xfrm>
          <a:off x="11543665" y="2405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全国平均・高知県平均に対しては引き続き下回る結果となったが、類似団体平均が</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ポイント減となったのに対し、自団体前年度比は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ポイント増となりその差は</a:t>
          </a:r>
          <a:r>
            <a:rPr kumimoji="1" lang="en-US" altLang="ja-JP" sz="1300">
              <a:latin typeface="ＭＳ Ｐゴシック"/>
              <a:ea typeface="ＭＳ Ｐゴシック"/>
            </a:rPr>
            <a:t>0.6</a:t>
          </a:r>
          <a:r>
            <a:rPr kumimoji="1" lang="ja-JP" altLang="en-US" sz="1300">
              <a:latin typeface="ＭＳ Ｐゴシック"/>
              <a:ea typeface="ＭＳ Ｐゴシック"/>
            </a:rPr>
            <a:t>ポイント縮まった。</a:t>
          </a:r>
        </a:p>
        <a:p>
          <a:r>
            <a:rPr kumimoji="1" lang="ja-JP" altLang="en-US" sz="1300">
              <a:latin typeface="ＭＳ Ｐゴシック"/>
              <a:ea typeface="ＭＳ Ｐゴシック"/>
            </a:rPr>
            <a:t>今後も資格審査等の適正化に努める。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2" name="テキスト ボックス 161"/>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4" name="テキスト ボックス 163"/>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6" name="テキスト ボックス 165"/>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68" name="テキスト ボックス 167"/>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0" name="テキスト ボックス 169"/>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2" name="テキスト ボックス 171"/>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4" name="テキスト ボックス 173"/>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6" name="テキスト ボックス 175"/>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8445"/>
    <xdr:sp macro="" textlink="">
      <xdr:nvSpPr>
        <xdr:cNvPr id="180" name="扶助費最小値テキスト"/>
        <xdr:cNvSpPr txBox="1"/>
      </xdr:nvSpPr>
      <xdr:spPr>
        <a:xfrm>
          <a:off x="450342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127000</xdr:rowOff>
    </xdr:from>
    <xdr:to xmlns:xdr="http://schemas.openxmlformats.org/drawingml/2006/spreadsheetDrawing">
      <xdr:col>24</xdr:col>
      <xdr:colOff>25400</xdr:colOff>
      <xdr:row>55</xdr:row>
      <xdr:rowOff>4445</xdr:rowOff>
    </xdr:to>
    <xdr:cxnSp macro="">
      <xdr:nvCxnSpPr>
        <xdr:cNvPr id="184" name="直線コネクタ 183"/>
        <xdr:cNvCxnSpPr/>
      </xdr:nvCxnSpPr>
      <xdr:spPr>
        <a:xfrm>
          <a:off x="3657600" y="9385300"/>
          <a:ext cx="7569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182880</xdr:colOff>
      <xdr:row>55</xdr:row>
      <xdr:rowOff>37465</xdr:rowOff>
    </xdr:to>
    <xdr:cxnSp macro="">
      <xdr:nvCxnSpPr>
        <xdr:cNvPr id="187" name="直線コネクタ 186"/>
        <xdr:cNvCxnSpPr/>
      </xdr:nvCxnSpPr>
      <xdr:spPr>
        <a:xfrm flipV="1">
          <a:off x="2841625" y="9385300"/>
          <a:ext cx="81597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6600" cy="259080"/>
    <xdr:sp macro="" textlink="">
      <xdr:nvSpPr>
        <xdr:cNvPr id="189" name="テキスト ボックス 188"/>
        <xdr:cNvSpPr txBox="1"/>
      </xdr:nvSpPr>
      <xdr:spPr>
        <a:xfrm>
          <a:off x="3298190" y="9535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4445</xdr:rowOff>
    </xdr:from>
    <xdr:to xmlns:xdr="http://schemas.openxmlformats.org/drawingml/2006/spreadsheetDrawing">
      <xdr:col>15</xdr:col>
      <xdr:colOff>98425</xdr:colOff>
      <xdr:row>55</xdr:row>
      <xdr:rowOff>37465</xdr:rowOff>
    </xdr:to>
    <xdr:cxnSp macro="">
      <xdr:nvCxnSpPr>
        <xdr:cNvPr id="190" name="直線コネクタ 189"/>
        <xdr:cNvCxnSpPr/>
      </xdr:nvCxnSpPr>
      <xdr:spPr>
        <a:xfrm>
          <a:off x="2021205" y="9434195"/>
          <a:ext cx="8204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8445"/>
    <xdr:sp macro="" textlink="">
      <xdr:nvSpPr>
        <xdr:cNvPr id="192" name="テキスト ボックス 191"/>
        <xdr:cNvSpPr txBox="1"/>
      </xdr:nvSpPr>
      <xdr:spPr>
        <a:xfrm>
          <a:off x="2494915"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4445</xdr:rowOff>
    </xdr:from>
    <xdr:to xmlns:xdr="http://schemas.openxmlformats.org/drawingml/2006/spreadsheetDrawing">
      <xdr:col>11</xdr:col>
      <xdr:colOff>9525</xdr:colOff>
      <xdr:row>55</xdr:row>
      <xdr:rowOff>37465</xdr:rowOff>
    </xdr:to>
    <xdr:cxnSp macro="">
      <xdr:nvCxnSpPr>
        <xdr:cNvPr id="193" name="直線コネクタ 192"/>
        <xdr:cNvCxnSpPr/>
      </xdr:nvCxnSpPr>
      <xdr:spPr>
        <a:xfrm flipV="1">
          <a:off x="1217930" y="9434195"/>
          <a:ext cx="8032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2000" cy="259080"/>
    <xdr:sp macro="" textlink="">
      <xdr:nvSpPr>
        <xdr:cNvPr id="195" name="テキスト ボックス 194"/>
        <xdr:cNvSpPr txBox="1"/>
      </xdr:nvSpPr>
      <xdr:spPr>
        <a:xfrm>
          <a:off x="1674495"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197" name="テキスト ボックス 196"/>
        <xdr:cNvSpPr txBox="1"/>
      </xdr:nvSpPr>
      <xdr:spPr>
        <a:xfrm>
          <a:off x="87122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125095</xdr:rowOff>
    </xdr:from>
    <xdr:to xmlns:xdr="http://schemas.openxmlformats.org/drawingml/2006/spreadsheetDrawing">
      <xdr:col>24</xdr:col>
      <xdr:colOff>76200</xdr:colOff>
      <xdr:row>55</xdr:row>
      <xdr:rowOff>55245</xdr:rowOff>
    </xdr:to>
    <xdr:sp macro="" textlink="">
      <xdr:nvSpPr>
        <xdr:cNvPr id="203" name="楕円 202"/>
        <xdr:cNvSpPr/>
      </xdr:nvSpPr>
      <xdr:spPr>
        <a:xfrm>
          <a:off x="4380865" y="93833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141605</xdr:rowOff>
    </xdr:from>
    <xdr:ext cx="761365" cy="259080"/>
    <xdr:sp macro="" textlink="">
      <xdr:nvSpPr>
        <xdr:cNvPr id="204" name="扶助費該当値テキスト"/>
        <xdr:cNvSpPr txBox="1"/>
      </xdr:nvSpPr>
      <xdr:spPr>
        <a:xfrm>
          <a:off x="4503420" y="9228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76200</xdr:rowOff>
    </xdr:from>
    <xdr:to xmlns:xdr="http://schemas.openxmlformats.org/drawingml/2006/spreadsheetDrawing">
      <xdr:col>20</xdr:col>
      <xdr:colOff>38100</xdr:colOff>
      <xdr:row>55</xdr:row>
      <xdr:rowOff>6350</xdr:rowOff>
    </xdr:to>
    <xdr:sp macro="" textlink="">
      <xdr:nvSpPr>
        <xdr:cNvPr id="205" name="楕円 204"/>
        <xdr:cNvSpPr/>
      </xdr:nvSpPr>
      <xdr:spPr>
        <a:xfrm>
          <a:off x="3611245" y="93345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16510</xdr:rowOff>
    </xdr:from>
    <xdr:ext cx="736600" cy="259080"/>
    <xdr:sp macro="" textlink="">
      <xdr:nvSpPr>
        <xdr:cNvPr id="206" name="テキスト ボックス 205"/>
        <xdr:cNvSpPr txBox="1"/>
      </xdr:nvSpPr>
      <xdr:spPr>
        <a:xfrm>
          <a:off x="3298190" y="910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158115</xdr:rowOff>
    </xdr:from>
    <xdr:to xmlns:xdr="http://schemas.openxmlformats.org/drawingml/2006/spreadsheetDrawing">
      <xdr:col>15</xdr:col>
      <xdr:colOff>149225</xdr:colOff>
      <xdr:row>55</xdr:row>
      <xdr:rowOff>88265</xdr:rowOff>
    </xdr:to>
    <xdr:sp macro="" textlink="">
      <xdr:nvSpPr>
        <xdr:cNvPr id="207" name="楕円 206"/>
        <xdr:cNvSpPr/>
      </xdr:nvSpPr>
      <xdr:spPr>
        <a:xfrm>
          <a:off x="2790825"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98425</xdr:rowOff>
    </xdr:from>
    <xdr:ext cx="761365" cy="258445"/>
    <xdr:sp macro="" textlink="">
      <xdr:nvSpPr>
        <xdr:cNvPr id="208" name="テキスト ボックス 207"/>
        <xdr:cNvSpPr txBox="1"/>
      </xdr:nvSpPr>
      <xdr:spPr>
        <a:xfrm>
          <a:off x="2494915" y="918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125095</xdr:rowOff>
    </xdr:from>
    <xdr:to xmlns:xdr="http://schemas.openxmlformats.org/drawingml/2006/spreadsheetDrawing">
      <xdr:col>11</xdr:col>
      <xdr:colOff>60325</xdr:colOff>
      <xdr:row>55</xdr:row>
      <xdr:rowOff>55245</xdr:rowOff>
    </xdr:to>
    <xdr:sp macro="" textlink="">
      <xdr:nvSpPr>
        <xdr:cNvPr id="209" name="楕円 208"/>
        <xdr:cNvSpPr/>
      </xdr:nvSpPr>
      <xdr:spPr>
        <a:xfrm>
          <a:off x="1987550" y="93833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65405</xdr:rowOff>
    </xdr:from>
    <xdr:ext cx="762000" cy="258445"/>
    <xdr:sp macro="" textlink="">
      <xdr:nvSpPr>
        <xdr:cNvPr id="210" name="テキスト ボックス 209"/>
        <xdr:cNvSpPr txBox="1"/>
      </xdr:nvSpPr>
      <xdr:spPr>
        <a:xfrm>
          <a:off x="1674495" y="915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158115</xdr:rowOff>
    </xdr:from>
    <xdr:to xmlns:xdr="http://schemas.openxmlformats.org/drawingml/2006/spreadsheetDrawing">
      <xdr:col>6</xdr:col>
      <xdr:colOff>171450</xdr:colOff>
      <xdr:row>55</xdr:row>
      <xdr:rowOff>88265</xdr:rowOff>
    </xdr:to>
    <xdr:sp macro="" textlink="">
      <xdr:nvSpPr>
        <xdr:cNvPr id="211" name="楕円 210"/>
        <xdr:cNvSpPr/>
      </xdr:nvSpPr>
      <xdr:spPr>
        <a:xfrm>
          <a:off x="116713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98425</xdr:rowOff>
    </xdr:from>
    <xdr:ext cx="761365" cy="258445"/>
    <xdr:sp macro="" textlink="">
      <xdr:nvSpPr>
        <xdr:cNvPr id="212" name="テキスト ボックス 211"/>
        <xdr:cNvSpPr txBox="1"/>
      </xdr:nvSpPr>
      <xdr:spPr>
        <a:xfrm>
          <a:off x="871220" y="918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全体としては</a:t>
          </a:r>
          <a:r>
            <a:rPr kumimoji="1" lang="ja-JP" altLang="en-US" sz="1300">
              <a:solidFill>
                <a:sysClr val="windowText" lastClr="000000"/>
              </a:solidFill>
              <a:latin typeface="ＭＳ Ｐゴシック"/>
              <a:ea typeface="ＭＳ Ｐゴシック"/>
            </a:rPr>
            <a:t>前年度より</a:t>
          </a:r>
          <a:r>
            <a:rPr kumimoji="1" lang="en-US" altLang="ja-JP" sz="1300">
              <a:solidFill>
                <a:sysClr val="windowText" lastClr="000000"/>
              </a:solidFill>
              <a:latin typeface="ＭＳ Ｐゴシック"/>
              <a:ea typeface="ＭＳ Ｐゴシック"/>
            </a:rPr>
            <a:t>4.9</a:t>
          </a:r>
          <a:r>
            <a:rPr kumimoji="1" lang="ja-JP" altLang="en-US" sz="1300">
              <a:solidFill>
                <a:sysClr val="windowText" lastClr="000000"/>
              </a:solidFill>
              <a:latin typeface="ＭＳ Ｐゴシック"/>
              <a:ea typeface="ＭＳ Ｐゴシック"/>
            </a:rPr>
            <a:t>ポイント減となっている。</a:t>
          </a:r>
        </a:p>
        <a:p>
          <a:r>
            <a:rPr kumimoji="1" lang="ja-JP" altLang="en-US" sz="1300">
              <a:latin typeface="ＭＳ Ｐゴシック"/>
              <a:ea typeface="ＭＳ Ｐゴシック"/>
            </a:rPr>
            <a:t>その他に係る経常収支比率が類似団体平均を上回っているのは、繰出金が主な要因である。</a:t>
          </a:r>
        </a:p>
        <a:p>
          <a:r>
            <a:rPr kumimoji="1" lang="ja-JP" altLang="en-US" sz="1300">
              <a:latin typeface="ＭＳ Ｐゴシック"/>
              <a:ea typeface="ＭＳ Ｐゴシック"/>
            </a:rPr>
            <a:t>今後も簡易水道事業や病院事業などの公営企業会計への繰出金が必要となるため経費削減に努めるとともに、独立採算の原則に立ち返った料金の値上げによる健全化を図り、普通会計の負担を減らしていく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4" name="テキスト ボックス 223"/>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6" name="テキスト ボックス 225"/>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8000" cy="258445"/>
    <xdr:sp macro="" textlink="">
      <xdr:nvSpPr>
        <xdr:cNvPr id="228" name="テキスト ボックス 227"/>
        <xdr:cNvSpPr txBox="1"/>
      </xdr:nvSpPr>
      <xdr:spPr>
        <a:xfrm>
          <a:off x="10926445"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8000" cy="258445"/>
    <xdr:sp macro="" textlink="">
      <xdr:nvSpPr>
        <xdr:cNvPr id="230" name="テキスト ボックス 229"/>
        <xdr:cNvSpPr txBox="1"/>
      </xdr:nvSpPr>
      <xdr:spPr>
        <a:xfrm>
          <a:off x="10926445"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8000" cy="258445"/>
    <xdr:sp macro="" textlink="">
      <xdr:nvSpPr>
        <xdr:cNvPr id="232" name="テキスト ボックス 231"/>
        <xdr:cNvSpPr txBox="1"/>
      </xdr:nvSpPr>
      <xdr:spPr>
        <a:xfrm>
          <a:off x="10926445"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8000" cy="258445"/>
    <xdr:sp macro="" textlink="">
      <xdr:nvSpPr>
        <xdr:cNvPr id="234" name="テキスト ボックス 233"/>
        <xdr:cNvSpPr txBox="1"/>
      </xdr:nvSpPr>
      <xdr:spPr>
        <a:xfrm>
          <a:off x="10926445"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168275</xdr:rowOff>
    </xdr:from>
    <xdr:to xmlns:xdr="http://schemas.openxmlformats.org/drawingml/2006/spreadsheetDrawing">
      <xdr:col>82</xdr:col>
      <xdr:colOff>107950</xdr:colOff>
      <xdr:row>58</xdr:row>
      <xdr:rowOff>49530</xdr:rowOff>
    </xdr:to>
    <xdr:cxnSp macro="">
      <xdr:nvCxnSpPr>
        <xdr:cNvPr id="242" name="直線コネクタ 241"/>
        <xdr:cNvCxnSpPr/>
      </xdr:nvCxnSpPr>
      <xdr:spPr>
        <a:xfrm flipV="1">
          <a:off x="14334490" y="9769475"/>
          <a:ext cx="76962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2000" cy="259080"/>
    <xdr:sp macro="" textlink="">
      <xdr:nvSpPr>
        <xdr:cNvPr id="243" name="その他平均値テキスト"/>
        <xdr:cNvSpPr txBox="1"/>
      </xdr:nvSpPr>
      <xdr:spPr>
        <a:xfrm>
          <a:off x="1517904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88265</xdr:rowOff>
    </xdr:from>
    <xdr:to xmlns:xdr="http://schemas.openxmlformats.org/drawingml/2006/spreadsheetDrawing">
      <xdr:col>78</xdr:col>
      <xdr:colOff>69850</xdr:colOff>
      <xdr:row>58</xdr:row>
      <xdr:rowOff>49530</xdr:rowOff>
    </xdr:to>
    <xdr:cxnSp macro="">
      <xdr:nvCxnSpPr>
        <xdr:cNvPr id="245" name="直線コネクタ 244"/>
        <xdr:cNvCxnSpPr/>
      </xdr:nvCxnSpPr>
      <xdr:spPr>
        <a:xfrm>
          <a:off x="13531215" y="9860915"/>
          <a:ext cx="803275"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8445"/>
    <xdr:sp macro="" textlink="">
      <xdr:nvSpPr>
        <xdr:cNvPr id="247" name="テキスト ボックス 246"/>
        <xdr:cNvSpPr txBox="1"/>
      </xdr:nvSpPr>
      <xdr:spPr>
        <a:xfrm>
          <a:off x="13987780" y="9391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88265</xdr:rowOff>
    </xdr:from>
    <xdr:to xmlns:xdr="http://schemas.openxmlformats.org/drawingml/2006/spreadsheetDrawing">
      <xdr:col>73</xdr:col>
      <xdr:colOff>180975</xdr:colOff>
      <xdr:row>57</xdr:row>
      <xdr:rowOff>120650</xdr:rowOff>
    </xdr:to>
    <xdr:cxnSp macro="">
      <xdr:nvCxnSpPr>
        <xdr:cNvPr id="248" name="直線コネクタ 247"/>
        <xdr:cNvCxnSpPr/>
      </xdr:nvCxnSpPr>
      <xdr:spPr>
        <a:xfrm flipV="1">
          <a:off x="12710795" y="9860915"/>
          <a:ext cx="8204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316736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120650</xdr:rowOff>
    </xdr:from>
    <xdr:to xmlns:xdr="http://schemas.openxmlformats.org/drawingml/2006/spreadsheetDrawing">
      <xdr:col>69</xdr:col>
      <xdr:colOff>92075</xdr:colOff>
      <xdr:row>57</xdr:row>
      <xdr:rowOff>133985</xdr:rowOff>
    </xdr:to>
    <xdr:cxnSp macro="">
      <xdr:nvCxnSpPr>
        <xdr:cNvPr id="251" name="直線コネクタ 250"/>
        <xdr:cNvCxnSpPr/>
      </xdr:nvCxnSpPr>
      <xdr:spPr>
        <a:xfrm flipV="1">
          <a:off x="11890375" y="9893300"/>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62000" cy="258445"/>
    <xdr:sp macro="" textlink="">
      <xdr:nvSpPr>
        <xdr:cNvPr id="253" name="テキスト ボックス 252"/>
        <xdr:cNvSpPr txBox="1"/>
      </xdr:nvSpPr>
      <xdr:spPr>
        <a:xfrm>
          <a:off x="12364085" y="940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1365" cy="259080"/>
    <xdr:sp macro="" textlink="">
      <xdr:nvSpPr>
        <xdr:cNvPr id="255" name="テキスト ボックス 254"/>
        <xdr:cNvSpPr txBox="1"/>
      </xdr:nvSpPr>
      <xdr:spPr>
        <a:xfrm>
          <a:off x="11543665"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7" name="テキスト ボックス 256"/>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8" name="テキスト ボックス 257"/>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0" name="テキスト ボックス 259"/>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117475</xdr:rowOff>
    </xdr:from>
    <xdr:to xmlns:xdr="http://schemas.openxmlformats.org/drawingml/2006/spreadsheetDrawing">
      <xdr:col>82</xdr:col>
      <xdr:colOff>158750</xdr:colOff>
      <xdr:row>57</xdr:row>
      <xdr:rowOff>47625</xdr:rowOff>
    </xdr:to>
    <xdr:sp macro="" textlink="">
      <xdr:nvSpPr>
        <xdr:cNvPr id="261" name="楕円 260"/>
        <xdr:cNvSpPr/>
      </xdr:nvSpPr>
      <xdr:spPr>
        <a:xfrm>
          <a:off x="1505331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89535</xdr:rowOff>
    </xdr:from>
    <xdr:ext cx="762000" cy="258445"/>
    <xdr:sp macro="" textlink="">
      <xdr:nvSpPr>
        <xdr:cNvPr id="262" name="その他該当値テキスト"/>
        <xdr:cNvSpPr txBox="1"/>
      </xdr:nvSpPr>
      <xdr:spPr>
        <a:xfrm>
          <a:off x="15179040" y="969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170180</xdr:rowOff>
    </xdr:from>
    <xdr:to xmlns:xdr="http://schemas.openxmlformats.org/drawingml/2006/spreadsheetDrawing">
      <xdr:col>78</xdr:col>
      <xdr:colOff>120650</xdr:colOff>
      <xdr:row>58</xdr:row>
      <xdr:rowOff>100330</xdr:rowOff>
    </xdr:to>
    <xdr:sp macro="" textlink="">
      <xdr:nvSpPr>
        <xdr:cNvPr id="263" name="楕円 262"/>
        <xdr:cNvSpPr/>
      </xdr:nvSpPr>
      <xdr:spPr>
        <a:xfrm>
          <a:off x="1428369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85090</xdr:rowOff>
    </xdr:from>
    <xdr:ext cx="735965" cy="259080"/>
    <xdr:sp macro="" textlink="">
      <xdr:nvSpPr>
        <xdr:cNvPr id="264" name="テキスト ボックス 263"/>
        <xdr:cNvSpPr txBox="1"/>
      </xdr:nvSpPr>
      <xdr:spPr>
        <a:xfrm>
          <a:off x="13987780" y="10029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37465</xdr:rowOff>
    </xdr:from>
    <xdr:to xmlns:xdr="http://schemas.openxmlformats.org/drawingml/2006/spreadsheetDrawing">
      <xdr:col>74</xdr:col>
      <xdr:colOff>31750</xdr:colOff>
      <xdr:row>57</xdr:row>
      <xdr:rowOff>139065</xdr:rowOff>
    </xdr:to>
    <xdr:sp macro="" textlink="">
      <xdr:nvSpPr>
        <xdr:cNvPr id="265" name="楕円 264"/>
        <xdr:cNvSpPr/>
      </xdr:nvSpPr>
      <xdr:spPr>
        <a:xfrm>
          <a:off x="13480415" y="98101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123825</xdr:rowOff>
    </xdr:from>
    <xdr:ext cx="762000" cy="258445"/>
    <xdr:sp macro="" textlink="">
      <xdr:nvSpPr>
        <xdr:cNvPr id="266" name="テキスト ボックス 265"/>
        <xdr:cNvSpPr txBox="1"/>
      </xdr:nvSpPr>
      <xdr:spPr>
        <a:xfrm>
          <a:off x="1316736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69215</xdr:rowOff>
    </xdr:from>
    <xdr:to xmlns:xdr="http://schemas.openxmlformats.org/drawingml/2006/spreadsheetDrawing">
      <xdr:col>69</xdr:col>
      <xdr:colOff>142875</xdr:colOff>
      <xdr:row>57</xdr:row>
      <xdr:rowOff>170815</xdr:rowOff>
    </xdr:to>
    <xdr:sp macro="" textlink="">
      <xdr:nvSpPr>
        <xdr:cNvPr id="267" name="楕円 266"/>
        <xdr:cNvSpPr/>
      </xdr:nvSpPr>
      <xdr:spPr>
        <a:xfrm>
          <a:off x="12659995"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155575</xdr:rowOff>
    </xdr:from>
    <xdr:ext cx="762000" cy="258445"/>
    <xdr:sp macro="" textlink="">
      <xdr:nvSpPr>
        <xdr:cNvPr id="268" name="テキスト ボックス 267"/>
        <xdr:cNvSpPr txBox="1"/>
      </xdr:nvSpPr>
      <xdr:spPr>
        <a:xfrm>
          <a:off x="12364085" y="992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83185</xdr:rowOff>
    </xdr:from>
    <xdr:to xmlns:xdr="http://schemas.openxmlformats.org/drawingml/2006/spreadsheetDrawing">
      <xdr:col>65</xdr:col>
      <xdr:colOff>53975</xdr:colOff>
      <xdr:row>58</xdr:row>
      <xdr:rowOff>13335</xdr:rowOff>
    </xdr:to>
    <xdr:sp macro="" textlink="">
      <xdr:nvSpPr>
        <xdr:cNvPr id="269" name="楕円 268"/>
        <xdr:cNvSpPr/>
      </xdr:nvSpPr>
      <xdr:spPr>
        <a:xfrm>
          <a:off x="11856720" y="98558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169545</xdr:rowOff>
    </xdr:from>
    <xdr:ext cx="761365" cy="258445"/>
    <xdr:sp macro="" textlink="">
      <xdr:nvSpPr>
        <xdr:cNvPr id="270" name="テキスト ボックス 269"/>
        <xdr:cNvSpPr txBox="1"/>
      </xdr:nvSpPr>
      <xdr:spPr>
        <a:xfrm>
          <a:off x="11543665" y="9942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本町は県下でも歳出に占める補助費等の割合が高く、経常収支比率を上げる大きな要素となっている。令和３年度決算では特別定額給付金事業の終了により決算額は減額しているが、町立病院への繰出金など規模の大きい歳出もあり、依然として全国・県・類似団体平均をともに大きく上回っている。</a:t>
          </a:r>
        </a:p>
        <a:p>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2" name="テキスト ボックス 281"/>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4" name="テキスト ボックス 283"/>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86" name="テキスト ボックス 285"/>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88" name="テキスト ボックス 287"/>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0" name="テキスト ボックス 289"/>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292" name="テキスト ボックス 291"/>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33020</xdr:rowOff>
    </xdr:from>
    <xdr:to xmlns:xdr="http://schemas.openxmlformats.org/drawingml/2006/spreadsheetDrawing">
      <xdr:col>82</xdr:col>
      <xdr:colOff>107950</xdr:colOff>
      <xdr:row>39</xdr:row>
      <xdr:rowOff>33020</xdr:rowOff>
    </xdr:to>
    <xdr:cxnSp macro="">
      <xdr:nvCxnSpPr>
        <xdr:cNvPr id="300" name="直線コネクタ 299"/>
        <xdr:cNvCxnSpPr/>
      </xdr:nvCxnSpPr>
      <xdr:spPr>
        <a:xfrm>
          <a:off x="14334490" y="6719570"/>
          <a:ext cx="769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78740</xdr:rowOff>
    </xdr:from>
    <xdr:ext cx="762000" cy="259080"/>
    <xdr:sp macro="" textlink="">
      <xdr:nvSpPr>
        <xdr:cNvPr id="301" name="補助費等平均値テキスト"/>
        <xdr:cNvSpPr txBox="1"/>
      </xdr:nvSpPr>
      <xdr:spPr>
        <a:xfrm>
          <a:off x="1517904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33020</xdr:rowOff>
    </xdr:from>
    <xdr:to xmlns:xdr="http://schemas.openxmlformats.org/drawingml/2006/spreadsheetDrawing">
      <xdr:col>78</xdr:col>
      <xdr:colOff>69850</xdr:colOff>
      <xdr:row>39</xdr:row>
      <xdr:rowOff>143510</xdr:rowOff>
    </xdr:to>
    <xdr:cxnSp macro="">
      <xdr:nvCxnSpPr>
        <xdr:cNvPr id="303" name="直線コネクタ 302"/>
        <xdr:cNvCxnSpPr/>
      </xdr:nvCxnSpPr>
      <xdr:spPr>
        <a:xfrm flipV="1">
          <a:off x="13531215" y="6719570"/>
          <a:ext cx="803275"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965" cy="259080"/>
    <xdr:sp macro="" textlink="">
      <xdr:nvSpPr>
        <xdr:cNvPr id="305" name="テキスト ボックス 304"/>
        <xdr:cNvSpPr txBox="1"/>
      </xdr:nvSpPr>
      <xdr:spPr>
        <a:xfrm>
          <a:off x="13987780" y="6026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42545</xdr:rowOff>
    </xdr:from>
    <xdr:to xmlns:xdr="http://schemas.openxmlformats.org/drawingml/2006/spreadsheetDrawing">
      <xdr:col>73</xdr:col>
      <xdr:colOff>180975</xdr:colOff>
      <xdr:row>39</xdr:row>
      <xdr:rowOff>143510</xdr:rowOff>
    </xdr:to>
    <xdr:cxnSp macro="">
      <xdr:nvCxnSpPr>
        <xdr:cNvPr id="306" name="直線コネクタ 305"/>
        <xdr:cNvCxnSpPr/>
      </xdr:nvCxnSpPr>
      <xdr:spPr>
        <a:xfrm>
          <a:off x="12710795" y="6729095"/>
          <a:ext cx="82042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8445"/>
    <xdr:sp macro="" textlink="">
      <xdr:nvSpPr>
        <xdr:cNvPr id="308" name="テキスト ボックス 307"/>
        <xdr:cNvSpPr txBox="1"/>
      </xdr:nvSpPr>
      <xdr:spPr>
        <a:xfrm>
          <a:off x="1316736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33020</xdr:rowOff>
    </xdr:from>
    <xdr:to xmlns:xdr="http://schemas.openxmlformats.org/drawingml/2006/spreadsheetDrawing">
      <xdr:col>69</xdr:col>
      <xdr:colOff>92075</xdr:colOff>
      <xdr:row>39</xdr:row>
      <xdr:rowOff>42545</xdr:rowOff>
    </xdr:to>
    <xdr:cxnSp macro="">
      <xdr:nvCxnSpPr>
        <xdr:cNvPr id="309" name="直線コネクタ 308"/>
        <xdr:cNvCxnSpPr/>
      </xdr:nvCxnSpPr>
      <xdr:spPr>
        <a:xfrm>
          <a:off x="11890375" y="6719570"/>
          <a:ext cx="8204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2000" cy="259080"/>
    <xdr:sp macro="" textlink="">
      <xdr:nvSpPr>
        <xdr:cNvPr id="311" name="テキスト ボックス 310"/>
        <xdr:cNvSpPr txBox="1"/>
      </xdr:nvSpPr>
      <xdr:spPr>
        <a:xfrm>
          <a:off x="12364085"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5" name="テキスト ボックス 314"/>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6" name="テキスト ボックス 315"/>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18" name="テキスト ボックス 317"/>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153670</xdr:rowOff>
    </xdr:from>
    <xdr:to xmlns:xdr="http://schemas.openxmlformats.org/drawingml/2006/spreadsheetDrawing">
      <xdr:col>82</xdr:col>
      <xdr:colOff>158750</xdr:colOff>
      <xdr:row>39</xdr:row>
      <xdr:rowOff>83820</xdr:rowOff>
    </xdr:to>
    <xdr:sp macro="" textlink="">
      <xdr:nvSpPr>
        <xdr:cNvPr id="319" name="楕円 318"/>
        <xdr:cNvSpPr/>
      </xdr:nvSpPr>
      <xdr:spPr>
        <a:xfrm>
          <a:off x="1505331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38</xdr:row>
      <xdr:rowOff>125730</xdr:rowOff>
    </xdr:from>
    <xdr:ext cx="762000" cy="259080"/>
    <xdr:sp macro="" textlink="">
      <xdr:nvSpPr>
        <xdr:cNvPr id="320" name="補助費等該当値テキスト"/>
        <xdr:cNvSpPr txBox="1"/>
      </xdr:nvSpPr>
      <xdr:spPr>
        <a:xfrm>
          <a:off x="1517904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153670</xdr:rowOff>
    </xdr:from>
    <xdr:to xmlns:xdr="http://schemas.openxmlformats.org/drawingml/2006/spreadsheetDrawing">
      <xdr:col>78</xdr:col>
      <xdr:colOff>120650</xdr:colOff>
      <xdr:row>39</xdr:row>
      <xdr:rowOff>83820</xdr:rowOff>
    </xdr:to>
    <xdr:sp macro="" textlink="">
      <xdr:nvSpPr>
        <xdr:cNvPr id="321" name="楕円 320"/>
        <xdr:cNvSpPr/>
      </xdr:nvSpPr>
      <xdr:spPr>
        <a:xfrm>
          <a:off x="1428369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68580</xdr:rowOff>
    </xdr:from>
    <xdr:ext cx="735965" cy="259080"/>
    <xdr:sp macro="" textlink="">
      <xdr:nvSpPr>
        <xdr:cNvPr id="322" name="テキスト ボックス 321"/>
        <xdr:cNvSpPr txBox="1"/>
      </xdr:nvSpPr>
      <xdr:spPr>
        <a:xfrm>
          <a:off x="13987780" y="67551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92075</xdr:rowOff>
    </xdr:from>
    <xdr:to xmlns:xdr="http://schemas.openxmlformats.org/drawingml/2006/spreadsheetDrawing">
      <xdr:col>74</xdr:col>
      <xdr:colOff>31750</xdr:colOff>
      <xdr:row>40</xdr:row>
      <xdr:rowOff>22225</xdr:rowOff>
    </xdr:to>
    <xdr:sp macro="" textlink="">
      <xdr:nvSpPr>
        <xdr:cNvPr id="323" name="楕円 322"/>
        <xdr:cNvSpPr/>
      </xdr:nvSpPr>
      <xdr:spPr>
        <a:xfrm>
          <a:off x="13480415" y="67786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40</xdr:row>
      <xdr:rowOff>6985</xdr:rowOff>
    </xdr:from>
    <xdr:ext cx="762000" cy="258445"/>
    <xdr:sp macro="" textlink="">
      <xdr:nvSpPr>
        <xdr:cNvPr id="324" name="テキスト ボックス 323"/>
        <xdr:cNvSpPr txBox="1"/>
      </xdr:nvSpPr>
      <xdr:spPr>
        <a:xfrm>
          <a:off x="13167360" y="686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163195</xdr:rowOff>
    </xdr:from>
    <xdr:to xmlns:xdr="http://schemas.openxmlformats.org/drawingml/2006/spreadsheetDrawing">
      <xdr:col>69</xdr:col>
      <xdr:colOff>142875</xdr:colOff>
      <xdr:row>39</xdr:row>
      <xdr:rowOff>93345</xdr:rowOff>
    </xdr:to>
    <xdr:sp macro="" textlink="">
      <xdr:nvSpPr>
        <xdr:cNvPr id="325" name="楕円 324"/>
        <xdr:cNvSpPr/>
      </xdr:nvSpPr>
      <xdr:spPr>
        <a:xfrm>
          <a:off x="12659995"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78105</xdr:rowOff>
    </xdr:from>
    <xdr:ext cx="762000" cy="258445"/>
    <xdr:sp macro="" textlink="">
      <xdr:nvSpPr>
        <xdr:cNvPr id="326" name="テキスト ボックス 325"/>
        <xdr:cNvSpPr txBox="1"/>
      </xdr:nvSpPr>
      <xdr:spPr>
        <a:xfrm>
          <a:off x="12364085" y="6764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153670</xdr:rowOff>
    </xdr:from>
    <xdr:to xmlns:xdr="http://schemas.openxmlformats.org/drawingml/2006/spreadsheetDrawing">
      <xdr:col>65</xdr:col>
      <xdr:colOff>53975</xdr:colOff>
      <xdr:row>39</xdr:row>
      <xdr:rowOff>83820</xdr:rowOff>
    </xdr:to>
    <xdr:sp macro="" textlink="">
      <xdr:nvSpPr>
        <xdr:cNvPr id="327" name="楕円 326"/>
        <xdr:cNvSpPr/>
      </xdr:nvSpPr>
      <xdr:spPr>
        <a:xfrm>
          <a:off x="11856720" y="6668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68580</xdr:rowOff>
    </xdr:from>
    <xdr:ext cx="761365" cy="259080"/>
    <xdr:sp macro="" textlink="">
      <xdr:nvSpPr>
        <xdr:cNvPr id="328" name="テキスト ボックス 327"/>
        <xdr:cNvSpPr txBox="1"/>
      </xdr:nvSpPr>
      <xdr:spPr>
        <a:xfrm>
          <a:off x="11543665" y="6755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公債費については、前年度と比較し</a:t>
          </a:r>
          <a:r>
            <a:rPr kumimoji="1" lang="en-US" altLang="ja-JP" sz="1300">
              <a:latin typeface="ＭＳ Ｐゴシック"/>
              <a:ea typeface="ＭＳ Ｐゴシック"/>
            </a:rPr>
            <a:t>1.6</a:t>
          </a:r>
          <a:r>
            <a:rPr kumimoji="1" lang="ja-JP" altLang="en-US" sz="1300">
              <a:latin typeface="ＭＳ Ｐゴシック"/>
              <a:ea typeface="ＭＳ Ｐゴシック"/>
            </a:rPr>
            <a:t>ポイント増加しており、類似団体平均を</a:t>
          </a:r>
          <a:r>
            <a:rPr kumimoji="1" lang="en-US" altLang="ja-JP" sz="1300">
              <a:latin typeface="ＭＳ Ｐゴシック"/>
              <a:ea typeface="ＭＳ Ｐゴシック"/>
            </a:rPr>
            <a:t>1.6</a:t>
          </a:r>
          <a:r>
            <a:rPr kumimoji="1" lang="ja-JP" altLang="en-US" sz="1300">
              <a:latin typeface="ＭＳ Ｐゴシック"/>
              <a:ea typeface="ＭＳ Ｐゴシック"/>
            </a:rPr>
            <a:t>ポイント上回る結果となった。大型事業に対する既発債の元金償還開始に加え新規発行が増加傾向にあり今後も比率の増加が見込まれる。</a:t>
          </a:r>
        </a:p>
        <a:p>
          <a:r>
            <a:rPr kumimoji="1" lang="ja-JP" altLang="en-US" sz="1300">
              <a:latin typeface="ＭＳ Ｐゴシック"/>
              <a:ea typeface="ＭＳ Ｐゴシック"/>
            </a:rPr>
            <a:t>計画的な建設事業の実施に努め、公債費の抑制を図る。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0" name="テキスト ボックス 339"/>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2" name="テキスト ボックス 341"/>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48" name="テキスト ボックス 347"/>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8445"/>
    <xdr:sp macro="" textlink="">
      <xdr:nvSpPr>
        <xdr:cNvPr id="356" name="公債費最小値テキスト"/>
        <xdr:cNvSpPr txBox="1"/>
      </xdr:nvSpPr>
      <xdr:spPr>
        <a:xfrm>
          <a:off x="4503420" y="13746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134620</xdr:rowOff>
    </xdr:from>
    <xdr:to xmlns:xdr="http://schemas.openxmlformats.org/drawingml/2006/spreadsheetDrawing">
      <xdr:col>24</xdr:col>
      <xdr:colOff>25400</xdr:colOff>
      <xdr:row>77</xdr:row>
      <xdr:rowOff>24130</xdr:rowOff>
    </xdr:to>
    <xdr:cxnSp macro="">
      <xdr:nvCxnSpPr>
        <xdr:cNvPr id="360" name="直線コネクタ 359"/>
        <xdr:cNvCxnSpPr/>
      </xdr:nvCxnSpPr>
      <xdr:spPr>
        <a:xfrm>
          <a:off x="3657600" y="13164820"/>
          <a:ext cx="7569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61" name="公債費平均値テキスト"/>
        <xdr:cNvSpPr txBox="1"/>
      </xdr:nvSpPr>
      <xdr:spPr>
        <a:xfrm>
          <a:off x="4503420" y="12955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96520</xdr:rowOff>
    </xdr:from>
    <xdr:to xmlns:xdr="http://schemas.openxmlformats.org/drawingml/2006/spreadsheetDrawing">
      <xdr:col>19</xdr:col>
      <xdr:colOff>182880</xdr:colOff>
      <xdr:row>76</xdr:row>
      <xdr:rowOff>134620</xdr:rowOff>
    </xdr:to>
    <xdr:cxnSp macro="">
      <xdr:nvCxnSpPr>
        <xdr:cNvPr id="363" name="直線コネクタ 362"/>
        <xdr:cNvCxnSpPr/>
      </xdr:nvCxnSpPr>
      <xdr:spPr>
        <a:xfrm>
          <a:off x="2841625" y="1312672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6600" cy="259080"/>
    <xdr:sp macro="" textlink="">
      <xdr:nvSpPr>
        <xdr:cNvPr id="365" name="テキスト ボックス 364"/>
        <xdr:cNvSpPr txBox="1"/>
      </xdr:nvSpPr>
      <xdr:spPr>
        <a:xfrm>
          <a:off x="3298190" y="1322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81280</xdr:rowOff>
    </xdr:from>
    <xdr:to xmlns:xdr="http://schemas.openxmlformats.org/drawingml/2006/spreadsheetDrawing">
      <xdr:col>15</xdr:col>
      <xdr:colOff>98425</xdr:colOff>
      <xdr:row>76</xdr:row>
      <xdr:rowOff>96520</xdr:rowOff>
    </xdr:to>
    <xdr:cxnSp macro="">
      <xdr:nvCxnSpPr>
        <xdr:cNvPr id="366" name="直線コネクタ 365"/>
        <xdr:cNvCxnSpPr/>
      </xdr:nvCxnSpPr>
      <xdr:spPr>
        <a:xfrm>
          <a:off x="2021205" y="13111480"/>
          <a:ext cx="8204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1365" cy="259080"/>
    <xdr:sp macro="" textlink="">
      <xdr:nvSpPr>
        <xdr:cNvPr id="368" name="テキスト ボックス 367"/>
        <xdr:cNvSpPr txBox="1"/>
      </xdr:nvSpPr>
      <xdr:spPr>
        <a:xfrm>
          <a:off x="2494915"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43180</xdr:rowOff>
    </xdr:from>
    <xdr:to xmlns:xdr="http://schemas.openxmlformats.org/drawingml/2006/spreadsheetDrawing">
      <xdr:col>11</xdr:col>
      <xdr:colOff>9525</xdr:colOff>
      <xdr:row>76</xdr:row>
      <xdr:rowOff>81280</xdr:rowOff>
    </xdr:to>
    <xdr:cxnSp macro="">
      <xdr:nvCxnSpPr>
        <xdr:cNvPr id="369" name="直線コネクタ 368"/>
        <xdr:cNvCxnSpPr/>
      </xdr:nvCxnSpPr>
      <xdr:spPr>
        <a:xfrm>
          <a:off x="1217930" y="1307338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62000" cy="259080"/>
    <xdr:sp macro="" textlink="">
      <xdr:nvSpPr>
        <xdr:cNvPr id="371" name="テキスト ボックス 370"/>
        <xdr:cNvSpPr txBox="1"/>
      </xdr:nvSpPr>
      <xdr:spPr>
        <a:xfrm>
          <a:off x="1674495"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61365" cy="258445"/>
    <xdr:sp macro="" textlink="">
      <xdr:nvSpPr>
        <xdr:cNvPr id="373" name="テキスト ボックス 372"/>
        <xdr:cNvSpPr txBox="1"/>
      </xdr:nvSpPr>
      <xdr:spPr>
        <a:xfrm>
          <a:off x="87122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6" name="テキスト ボックス 37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144780</xdr:rowOff>
    </xdr:from>
    <xdr:to xmlns:xdr="http://schemas.openxmlformats.org/drawingml/2006/spreadsheetDrawing">
      <xdr:col>24</xdr:col>
      <xdr:colOff>76200</xdr:colOff>
      <xdr:row>77</xdr:row>
      <xdr:rowOff>74930</xdr:rowOff>
    </xdr:to>
    <xdr:sp macro="" textlink="">
      <xdr:nvSpPr>
        <xdr:cNvPr id="379" name="楕円 378"/>
        <xdr:cNvSpPr/>
      </xdr:nvSpPr>
      <xdr:spPr>
        <a:xfrm>
          <a:off x="4380865" y="13174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116840</xdr:rowOff>
    </xdr:from>
    <xdr:ext cx="761365" cy="259080"/>
    <xdr:sp macro="" textlink="">
      <xdr:nvSpPr>
        <xdr:cNvPr id="380" name="公債費該当値テキスト"/>
        <xdr:cNvSpPr txBox="1"/>
      </xdr:nvSpPr>
      <xdr:spPr>
        <a:xfrm>
          <a:off x="4503420" y="13147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83820</xdr:rowOff>
    </xdr:from>
    <xdr:to xmlns:xdr="http://schemas.openxmlformats.org/drawingml/2006/spreadsheetDrawing">
      <xdr:col>20</xdr:col>
      <xdr:colOff>38100</xdr:colOff>
      <xdr:row>77</xdr:row>
      <xdr:rowOff>13970</xdr:rowOff>
    </xdr:to>
    <xdr:sp macro="" textlink="">
      <xdr:nvSpPr>
        <xdr:cNvPr id="381" name="楕円 380"/>
        <xdr:cNvSpPr/>
      </xdr:nvSpPr>
      <xdr:spPr>
        <a:xfrm>
          <a:off x="3611245" y="131140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24130</xdr:rowOff>
    </xdr:from>
    <xdr:ext cx="736600" cy="259080"/>
    <xdr:sp macro="" textlink="">
      <xdr:nvSpPr>
        <xdr:cNvPr id="382" name="テキスト ボックス 381"/>
        <xdr:cNvSpPr txBox="1"/>
      </xdr:nvSpPr>
      <xdr:spPr>
        <a:xfrm>
          <a:off x="329819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83" name="楕円 382"/>
        <xdr:cNvSpPr/>
      </xdr:nvSpPr>
      <xdr:spPr>
        <a:xfrm>
          <a:off x="2790825"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157480</xdr:rowOff>
    </xdr:from>
    <xdr:ext cx="761365" cy="258445"/>
    <xdr:sp macro="" textlink="">
      <xdr:nvSpPr>
        <xdr:cNvPr id="384" name="テキスト ボックス 383"/>
        <xdr:cNvSpPr txBox="1"/>
      </xdr:nvSpPr>
      <xdr:spPr>
        <a:xfrm>
          <a:off x="2494915"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30480</xdr:rowOff>
    </xdr:from>
    <xdr:to xmlns:xdr="http://schemas.openxmlformats.org/drawingml/2006/spreadsheetDrawing">
      <xdr:col>11</xdr:col>
      <xdr:colOff>60325</xdr:colOff>
      <xdr:row>76</xdr:row>
      <xdr:rowOff>132080</xdr:rowOff>
    </xdr:to>
    <xdr:sp macro="" textlink="">
      <xdr:nvSpPr>
        <xdr:cNvPr id="385" name="楕円 384"/>
        <xdr:cNvSpPr/>
      </xdr:nvSpPr>
      <xdr:spPr>
        <a:xfrm>
          <a:off x="1987550" y="130606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142240</xdr:rowOff>
    </xdr:from>
    <xdr:ext cx="762000" cy="259080"/>
    <xdr:sp macro="" textlink="">
      <xdr:nvSpPr>
        <xdr:cNvPr id="386" name="テキスト ボックス 385"/>
        <xdr:cNvSpPr txBox="1"/>
      </xdr:nvSpPr>
      <xdr:spPr>
        <a:xfrm>
          <a:off x="1674495"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163830</xdr:rowOff>
    </xdr:from>
    <xdr:to xmlns:xdr="http://schemas.openxmlformats.org/drawingml/2006/spreadsheetDrawing">
      <xdr:col>6</xdr:col>
      <xdr:colOff>171450</xdr:colOff>
      <xdr:row>76</xdr:row>
      <xdr:rowOff>93980</xdr:rowOff>
    </xdr:to>
    <xdr:sp macro="" textlink="">
      <xdr:nvSpPr>
        <xdr:cNvPr id="387" name="楕円 386"/>
        <xdr:cNvSpPr/>
      </xdr:nvSpPr>
      <xdr:spPr>
        <a:xfrm>
          <a:off x="116713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104140</xdr:rowOff>
    </xdr:from>
    <xdr:ext cx="761365" cy="259080"/>
    <xdr:sp macro="" textlink="">
      <xdr:nvSpPr>
        <xdr:cNvPr id="388" name="テキスト ボックス 387"/>
        <xdr:cNvSpPr txBox="1"/>
      </xdr:nvSpPr>
      <xdr:spPr>
        <a:xfrm>
          <a:off x="871220" y="12791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公債費以外は、類似団体平均を上回っている。</a:t>
          </a:r>
        </a:p>
        <a:p>
          <a:r>
            <a:rPr kumimoji="1" lang="ja-JP" altLang="en-US" sz="1300">
              <a:latin typeface="ＭＳ Ｐゴシック"/>
              <a:ea typeface="ＭＳ Ｐゴシック"/>
            </a:rPr>
            <a:t>前年度からは</a:t>
          </a:r>
          <a:r>
            <a:rPr kumimoji="1" lang="en-US" altLang="ja-JP" sz="1300">
              <a:latin typeface="ＭＳ Ｐゴシック"/>
              <a:ea typeface="ＭＳ Ｐゴシック"/>
            </a:rPr>
            <a:t>10.4</a:t>
          </a:r>
          <a:r>
            <a:rPr kumimoji="1" lang="ja-JP" altLang="en-US" sz="1300">
              <a:latin typeface="ＭＳ Ｐゴシック"/>
              <a:ea typeface="ＭＳ Ｐゴシック"/>
            </a:rPr>
            <a:t>ポイント減少しており、公債費以外の占める割合は、補助費等が</a:t>
          </a:r>
          <a:r>
            <a:rPr kumimoji="1" lang="en-US" altLang="ja-JP" sz="1300">
              <a:latin typeface="ＭＳ Ｐゴシック"/>
              <a:ea typeface="ＭＳ Ｐゴシック"/>
            </a:rPr>
            <a:t>21.7</a:t>
          </a:r>
          <a:r>
            <a:rPr kumimoji="1" lang="ja-JP" altLang="en-US" sz="1300">
              <a:latin typeface="ＭＳ Ｐゴシック"/>
              <a:ea typeface="ＭＳ Ｐゴシック"/>
            </a:rPr>
            <a:t>ポイントと最も高く、次いで人件費が</a:t>
          </a:r>
          <a:r>
            <a:rPr kumimoji="1" lang="en-US" altLang="ja-JP" sz="1300">
              <a:latin typeface="ＭＳ Ｐゴシック"/>
              <a:ea typeface="ＭＳ Ｐゴシック"/>
            </a:rPr>
            <a:t>20.9</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今後の対策として、税収の確保に努めるとともに、補助費等の見直しや経費の削減をより一層図っていく。</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0" name="テキスト ボックス 39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2" name="テキスト ボックス 401"/>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4" name="テキスト ボックス 403"/>
        <xdr:cNvSpPr txBox="1"/>
      </xdr:nvSpPr>
      <xdr:spPr>
        <a:xfrm>
          <a:off x="1092644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06" name="テキスト ボックス 405"/>
        <xdr:cNvSpPr txBox="1"/>
      </xdr:nvSpPr>
      <xdr:spPr>
        <a:xfrm>
          <a:off x="1092644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8445"/>
    <xdr:sp macro="" textlink="">
      <xdr:nvSpPr>
        <xdr:cNvPr id="408" name="テキスト ボックス 407"/>
        <xdr:cNvSpPr txBox="1"/>
      </xdr:nvSpPr>
      <xdr:spPr>
        <a:xfrm>
          <a:off x="1092644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0" name="テキスト ボックス 409"/>
        <xdr:cNvSpPr txBox="1"/>
      </xdr:nvSpPr>
      <xdr:spPr>
        <a:xfrm>
          <a:off x="1092644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12" name="テキスト ボックス 411"/>
        <xdr:cNvSpPr txBox="1"/>
      </xdr:nvSpPr>
      <xdr:spPr>
        <a:xfrm>
          <a:off x="1092644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4" name="テキスト ボックス 413"/>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8445"/>
    <xdr:sp macro="" textlink="">
      <xdr:nvSpPr>
        <xdr:cNvPr id="417" name="公債費以外最小値テキスト"/>
        <xdr:cNvSpPr txBox="1"/>
      </xdr:nvSpPr>
      <xdr:spPr>
        <a:xfrm>
          <a:off x="15179040" y="1403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8445"/>
    <xdr:sp macro="" textlink="">
      <xdr:nvSpPr>
        <xdr:cNvPr id="419" name="公債費以外最大値テキスト"/>
        <xdr:cNvSpPr txBox="1"/>
      </xdr:nvSpPr>
      <xdr:spPr>
        <a:xfrm>
          <a:off x="15179040" y="1240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58420</xdr:rowOff>
    </xdr:from>
    <xdr:to xmlns:xdr="http://schemas.openxmlformats.org/drawingml/2006/spreadsheetDrawing">
      <xdr:col>82</xdr:col>
      <xdr:colOff>107950</xdr:colOff>
      <xdr:row>81</xdr:row>
      <xdr:rowOff>111760</xdr:rowOff>
    </xdr:to>
    <xdr:cxnSp macro="">
      <xdr:nvCxnSpPr>
        <xdr:cNvPr id="421" name="直線コネクタ 420"/>
        <xdr:cNvCxnSpPr/>
      </xdr:nvCxnSpPr>
      <xdr:spPr>
        <a:xfrm flipV="1">
          <a:off x="14334490" y="13602970"/>
          <a:ext cx="76962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8445"/>
    <xdr:sp macro="" textlink="">
      <xdr:nvSpPr>
        <xdr:cNvPr id="422" name="公債費以外平均値テキスト"/>
        <xdr:cNvSpPr txBox="1"/>
      </xdr:nvSpPr>
      <xdr:spPr>
        <a:xfrm>
          <a:off x="15179040" y="13153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81</xdr:row>
      <xdr:rowOff>111760</xdr:rowOff>
    </xdr:from>
    <xdr:to xmlns:xdr="http://schemas.openxmlformats.org/drawingml/2006/spreadsheetDrawing">
      <xdr:col>78</xdr:col>
      <xdr:colOff>69850</xdr:colOff>
      <xdr:row>82</xdr:row>
      <xdr:rowOff>58420</xdr:rowOff>
    </xdr:to>
    <xdr:cxnSp macro="">
      <xdr:nvCxnSpPr>
        <xdr:cNvPr id="424" name="直線コネクタ 423"/>
        <xdr:cNvCxnSpPr/>
      </xdr:nvCxnSpPr>
      <xdr:spPr>
        <a:xfrm flipV="1">
          <a:off x="13531215" y="13999210"/>
          <a:ext cx="803275"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1270</xdr:rowOff>
    </xdr:from>
    <xdr:to xmlns:xdr="http://schemas.openxmlformats.org/drawingml/2006/spreadsheetDrawing">
      <xdr:col>73</xdr:col>
      <xdr:colOff>180975</xdr:colOff>
      <xdr:row>82</xdr:row>
      <xdr:rowOff>58420</xdr:rowOff>
    </xdr:to>
    <xdr:cxnSp macro="">
      <xdr:nvCxnSpPr>
        <xdr:cNvPr id="427" name="直線コネクタ 426"/>
        <xdr:cNvCxnSpPr/>
      </xdr:nvCxnSpPr>
      <xdr:spPr>
        <a:xfrm>
          <a:off x="12710795" y="13888720"/>
          <a:ext cx="8204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149860</xdr:rowOff>
    </xdr:from>
    <xdr:to xmlns:xdr="http://schemas.openxmlformats.org/drawingml/2006/spreadsheetDrawing">
      <xdr:col>69</xdr:col>
      <xdr:colOff>92075</xdr:colOff>
      <xdr:row>81</xdr:row>
      <xdr:rowOff>1270</xdr:rowOff>
    </xdr:to>
    <xdr:cxnSp macro="">
      <xdr:nvCxnSpPr>
        <xdr:cNvPr id="430" name="直線コネクタ 429"/>
        <xdr:cNvCxnSpPr/>
      </xdr:nvCxnSpPr>
      <xdr:spPr>
        <a:xfrm>
          <a:off x="11890375" y="1386586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2000" cy="258445"/>
    <xdr:sp macro="" textlink="">
      <xdr:nvSpPr>
        <xdr:cNvPr id="432" name="テキスト ボックス 431"/>
        <xdr:cNvSpPr txBox="1"/>
      </xdr:nvSpPr>
      <xdr:spPr>
        <a:xfrm>
          <a:off x="12364085"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6" name="テキスト ボックス 435"/>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7" name="テキスト ボックス 436"/>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39" name="テキスト ボックス 438"/>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7620</xdr:rowOff>
    </xdr:from>
    <xdr:to xmlns:xdr="http://schemas.openxmlformats.org/drawingml/2006/spreadsheetDrawing">
      <xdr:col>82</xdr:col>
      <xdr:colOff>158750</xdr:colOff>
      <xdr:row>79</xdr:row>
      <xdr:rowOff>109220</xdr:rowOff>
    </xdr:to>
    <xdr:sp macro="" textlink="">
      <xdr:nvSpPr>
        <xdr:cNvPr id="440" name="楕円 439"/>
        <xdr:cNvSpPr/>
      </xdr:nvSpPr>
      <xdr:spPr>
        <a:xfrm>
          <a:off x="1505331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78</xdr:row>
      <xdr:rowOff>151130</xdr:rowOff>
    </xdr:from>
    <xdr:ext cx="762000" cy="259080"/>
    <xdr:sp macro="" textlink="">
      <xdr:nvSpPr>
        <xdr:cNvPr id="441" name="公債費以外該当値テキスト"/>
        <xdr:cNvSpPr txBox="1"/>
      </xdr:nvSpPr>
      <xdr:spPr>
        <a:xfrm>
          <a:off x="15179040" y="1352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60960</xdr:rowOff>
    </xdr:from>
    <xdr:to xmlns:xdr="http://schemas.openxmlformats.org/drawingml/2006/spreadsheetDrawing">
      <xdr:col>78</xdr:col>
      <xdr:colOff>120650</xdr:colOff>
      <xdr:row>81</xdr:row>
      <xdr:rowOff>162560</xdr:rowOff>
    </xdr:to>
    <xdr:sp macro="" textlink="">
      <xdr:nvSpPr>
        <xdr:cNvPr id="442" name="楕円 441"/>
        <xdr:cNvSpPr/>
      </xdr:nvSpPr>
      <xdr:spPr>
        <a:xfrm>
          <a:off x="1428369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147320</xdr:rowOff>
    </xdr:from>
    <xdr:ext cx="735965" cy="259080"/>
    <xdr:sp macro="" textlink="">
      <xdr:nvSpPr>
        <xdr:cNvPr id="443" name="テキスト ボックス 442"/>
        <xdr:cNvSpPr txBox="1"/>
      </xdr:nvSpPr>
      <xdr:spPr>
        <a:xfrm>
          <a:off x="13987780" y="14034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82</xdr:row>
      <xdr:rowOff>7620</xdr:rowOff>
    </xdr:from>
    <xdr:to xmlns:xdr="http://schemas.openxmlformats.org/drawingml/2006/spreadsheetDrawing">
      <xdr:col>74</xdr:col>
      <xdr:colOff>31750</xdr:colOff>
      <xdr:row>82</xdr:row>
      <xdr:rowOff>109220</xdr:rowOff>
    </xdr:to>
    <xdr:sp macro="" textlink="">
      <xdr:nvSpPr>
        <xdr:cNvPr id="444" name="楕円 443"/>
        <xdr:cNvSpPr/>
      </xdr:nvSpPr>
      <xdr:spPr>
        <a:xfrm>
          <a:off x="13480415" y="14066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82</xdr:row>
      <xdr:rowOff>93980</xdr:rowOff>
    </xdr:from>
    <xdr:ext cx="762000" cy="259080"/>
    <xdr:sp macro="" textlink="">
      <xdr:nvSpPr>
        <xdr:cNvPr id="445" name="テキスト ボックス 444"/>
        <xdr:cNvSpPr txBox="1"/>
      </xdr:nvSpPr>
      <xdr:spPr>
        <a:xfrm>
          <a:off x="13167360" y="1415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121920</xdr:rowOff>
    </xdr:from>
    <xdr:to xmlns:xdr="http://schemas.openxmlformats.org/drawingml/2006/spreadsheetDrawing">
      <xdr:col>69</xdr:col>
      <xdr:colOff>142875</xdr:colOff>
      <xdr:row>81</xdr:row>
      <xdr:rowOff>52070</xdr:rowOff>
    </xdr:to>
    <xdr:sp macro="" textlink="">
      <xdr:nvSpPr>
        <xdr:cNvPr id="446" name="楕円 445"/>
        <xdr:cNvSpPr/>
      </xdr:nvSpPr>
      <xdr:spPr>
        <a:xfrm>
          <a:off x="12659995"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36830</xdr:rowOff>
    </xdr:from>
    <xdr:ext cx="762000" cy="259080"/>
    <xdr:sp macro="" textlink="">
      <xdr:nvSpPr>
        <xdr:cNvPr id="447" name="テキスト ボックス 446"/>
        <xdr:cNvSpPr txBox="1"/>
      </xdr:nvSpPr>
      <xdr:spPr>
        <a:xfrm>
          <a:off x="12364085" y="1392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99060</xdr:rowOff>
    </xdr:from>
    <xdr:to xmlns:xdr="http://schemas.openxmlformats.org/drawingml/2006/spreadsheetDrawing">
      <xdr:col>65</xdr:col>
      <xdr:colOff>53975</xdr:colOff>
      <xdr:row>81</xdr:row>
      <xdr:rowOff>29210</xdr:rowOff>
    </xdr:to>
    <xdr:sp macro="" textlink="">
      <xdr:nvSpPr>
        <xdr:cNvPr id="448" name="楕円 447"/>
        <xdr:cNvSpPr/>
      </xdr:nvSpPr>
      <xdr:spPr>
        <a:xfrm>
          <a:off x="11856720" y="13815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13970</xdr:rowOff>
    </xdr:from>
    <xdr:ext cx="761365" cy="259080"/>
    <xdr:sp macro="" textlink="">
      <xdr:nvSpPr>
        <xdr:cNvPr id="449" name="テキスト ボックス 448"/>
        <xdr:cNvSpPr txBox="1"/>
      </xdr:nvSpPr>
      <xdr:spPr>
        <a:xfrm>
          <a:off x="11543665" y="1390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273175"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273175"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2000" cy="258445"/>
    <xdr:sp macro="" textlink="">
      <xdr:nvSpPr>
        <xdr:cNvPr id="45" name="人口1人当たり決算額の推移最小値テキスト130"/>
        <xdr:cNvSpPr txBox="1"/>
      </xdr:nvSpPr>
      <xdr:spPr>
        <a:xfrm>
          <a:off x="5264150" y="326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2000" cy="258445"/>
    <xdr:sp macro="" textlink="">
      <xdr:nvSpPr>
        <xdr:cNvPr id="47" name="人口1人当たり決算額の推移最大値テキスト130"/>
        <xdr:cNvSpPr txBox="1"/>
      </xdr:nvSpPr>
      <xdr:spPr>
        <a:xfrm>
          <a:off x="5264150" y="194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93980</xdr:rowOff>
    </xdr:from>
    <xdr:to xmlns:xdr="http://schemas.openxmlformats.org/drawingml/2006/spreadsheetDrawing">
      <xdr:col>29</xdr:col>
      <xdr:colOff>127000</xdr:colOff>
      <xdr:row>17</xdr:row>
      <xdr:rowOff>125095</xdr:rowOff>
    </xdr:to>
    <xdr:cxnSp macro="">
      <xdr:nvCxnSpPr>
        <xdr:cNvPr id="49" name="直線コネクタ 48"/>
        <xdr:cNvCxnSpPr/>
      </xdr:nvCxnSpPr>
      <xdr:spPr>
        <a:xfrm flipV="1">
          <a:off x="4591050" y="3056255"/>
          <a:ext cx="60007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62000" cy="258445"/>
    <xdr:sp macro="" textlink="">
      <xdr:nvSpPr>
        <xdr:cNvPr id="50" name="人口1人当たり決算額の推移平均値テキスト130"/>
        <xdr:cNvSpPr txBox="1"/>
      </xdr:nvSpPr>
      <xdr:spPr>
        <a:xfrm>
          <a:off x="5264150" y="2844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125095</xdr:rowOff>
    </xdr:from>
    <xdr:to xmlns:xdr="http://schemas.openxmlformats.org/drawingml/2006/spreadsheetDrawing">
      <xdr:col>26</xdr:col>
      <xdr:colOff>50800</xdr:colOff>
      <xdr:row>17</xdr:row>
      <xdr:rowOff>127635</xdr:rowOff>
    </xdr:to>
    <xdr:cxnSp macro="">
      <xdr:nvCxnSpPr>
        <xdr:cNvPr id="52" name="直線コネクタ 51"/>
        <xdr:cNvCxnSpPr/>
      </xdr:nvCxnSpPr>
      <xdr:spPr>
        <a:xfrm flipV="1">
          <a:off x="3956050" y="308737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6600" cy="259080"/>
    <xdr:sp macro="" textlink="">
      <xdr:nvSpPr>
        <xdr:cNvPr id="54" name="テキスト ボックス 53"/>
        <xdr:cNvSpPr txBox="1"/>
      </xdr:nvSpPr>
      <xdr:spPr>
        <a:xfrm>
          <a:off x="4241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127635</xdr:rowOff>
    </xdr:from>
    <xdr:to xmlns:xdr="http://schemas.openxmlformats.org/drawingml/2006/spreadsheetDrawing">
      <xdr:col>22</xdr:col>
      <xdr:colOff>114300</xdr:colOff>
      <xdr:row>17</xdr:row>
      <xdr:rowOff>149860</xdr:rowOff>
    </xdr:to>
    <xdr:cxnSp macro="">
      <xdr:nvCxnSpPr>
        <xdr:cNvPr id="55" name="直線コネクタ 54"/>
        <xdr:cNvCxnSpPr/>
      </xdr:nvCxnSpPr>
      <xdr:spPr>
        <a:xfrm flipV="1">
          <a:off x="3317875" y="3089910"/>
          <a:ext cx="63817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606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149860</xdr:rowOff>
    </xdr:from>
    <xdr:to xmlns:xdr="http://schemas.openxmlformats.org/drawingml/2006/spreadsheetDrawing">
      <xdr:col>18</xdr:col>
      <xdr:colOff>174625</xdr:colOff>
      <xdr:row>17</xdr:row>
      <xdr:rowOff>162560</xdr:rowOff>
    </xdr:to>
    <xdr:cxnSp macro="">
      <xdr:nvCxnSpPr>
        <xdr:cNvPr id="58" name="直線コネクタ 57"/>
        <xdr:cNvCxnSpPr/>
      </xdr:nvCxnSpPr>
      <xdr:spPr>
        <a:xfrm flipV="1">
          <a:off x="2670175" y="3112135"/>
          <a:ext cx="6477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20320</xdr:rowOff>
    </xdr:from>
    <xdr:ext cx="762000" cy="258445"/>
    <xdr:sp macro="" textlink="">
      <xdr:nvSpPr>
        <xdr:cNvPr id="60" name="テキスト ボックス 59"/>
        <xdr:cNvSpPr txBox="1"/>
      </xdr:nvSpPr>
      <xdr:spPr>
        <a:xfrm>
          <a:off x="2968625"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2000" cy="259080"/>
    <xdr:sp macro="" textlink="">
      <xdr:nvSpPr>
        <xdr:cNvPr id="62" name="テキスト ボックス 61"/>
        <xdr:cNvSpPr txBox="1"/>
      </xdr:nvSpPr>
      <xdr:spPr>
        <a:xfrm>
          <a:off x="2320925"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43180</xdr:rowOff>
    </xdr:from>
    <xdr:to xmlns:xdr="http://schemas.openxmlformats.org/drawingml/2006/spreadsheetDrawing">
      <xdr:col>29</xdr:col>
      <xdr:colOff>174625</xdr:colOff>
      <xdr:row>17</xdr:row>
      <xdr:rowOff>144780</xdr:rowOff>
    </xdr:to>
    <xdr:sp macro="" textlink="">
      <xdr:nvSpPr>
        <xdr:cNvPr id="68" name="楕円 67"/>
        <xdr:cNvSpPr/>
      </xdr:nvSpPr>
      <xdr:spPr>
        <a:xfrm>
          <a:off x="5140325" y="300545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15240</xdr:rowOff>
    </xdr:from>
    <xdr:ext cx="762000" cy="259080"/>
    <xdr:sp macro="" textlink="">
      <xdr:nvSpPr>
        <xdr:cNvPr id="69" name="人口1人当たり決算額の推移該当値テキスト130"/>
        <xdr:cNvSpPr txBox="1"/>
      </xdr:nvSpPr>
      <xdr:spPr>
        <a:xfrm>
          <a:off x="526415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74930</xdr:rowOff>
    </xdr:from>
    <xdr:to xmlns:xdr="http://schemas.openxmlformats.org/drawingml/2006/spreadsheetDrawing">
      <xdr:col>26</xdr:col>
      <xdr:colOff>101600</xdr:colOff>
      <xdr:row>18</xdr:row>
      <xdr:rowOff>4445</xdr:rowOff>
    </xdr:to>
    <xdr:sp macro="" textlink="">
      <xdr:nvSpPr>
        <xdr:cNvPr id="70" name="楕円 69"/>
        <xdr:cNvSpPr/>
      </xdr:nvSpPr>
      <xdr:spPr>
        <a:xfrm>
          <a:off x="454025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160655</xdr:rowOff>
    </xdr:from>
    <xdr:ext cx="736600" cy="259080"/>
    <xdr:sp macro="" textlink="">
      <xdr:nvSpPr>
        <xdr:cNvPr id="71" name="テキスト ボックス 70"/>
        <xdr:cNvSpPr txBox="1"/>
      </xdr:nvSpPr>
      <xdr:spPr>
        <a:xfrm>
          <a:off x="4241800" y="3122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76835</xdr:rowOff>
    </xdr:from>
    <xdr:to xmlns:xdr="http://schemas.openxmlformats.org/drawingml/2006/spreadsheetDrawing">
      <xdr:col>22</xdr:col>
      <xdr:colOff>165100</xdr:colOff>
      <xdr:row>18</xdr:row>
      <xdr:rowOff>6985</xdr:rowOff>
    </xdr:to>
    <xdr:sp macro="" textlink="">
      <xdr:nvSpPr>
        <xdr:cNvPr id="72" name="楕円 71"/>
        <xdr:cNvSpPr/>
      </xdr:nvSpPr>
      <xdr:spPr>
        <a:xfrm>
          <a:off x="3905250" y="303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163195</xdr:rowOff>
    </xdr:from>
    <xdr:ext cx="762000" cy="259080"/>
    <xdr:sp macro="" textlink="">
      <xdr:nvSpPr>
        <xdr:cNvPr id="73" name="テキスト ボックス 72"/>
        <xdr:cNvSpPr txBox="1"/>
      </xdr:nvSpPr>
      <xdr:spPr>
        <a:xfrm>
          <a:off x="3606800" y="312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99060</xdr:rowOff>
    </xdr:from>
    <xdr:to xmlns:xdr="http://schemas.openxmlformats.org/drawingml/2006/spreadsheetDrawing">
      <xdr:col>19</xdr:col>
      <xdr:colOff>38100</xdr:colOff>
      <xdr:row>18</xdr:row>
      <xdr:rowOff>29210</xdr:rowOff>
    </xdr:to>
    <xdr:sp macro="" textlink="">
      <xdr:nvSpPr>
        <xdr:cNvPr id="74" name="楕円 73"/>
        <xdr:cNvSpPr/>
      </xdr:nvSpPr>
      <xdr:spPr>
        <a:xfrm>
          <a:off x="3270250" y="30613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13970</xdr:rowOff>
    </xdr:from>
    <xdr:ext cx="762000" cy="259080"/>
    <xdr:sp macro="" textlink="">
      <xdr:nvSpPr>
        <xdr:cNvPr id="75" name="テキスト ボックス 74"/>
        <xdr:cNvSpPr txBox="1"/>
      </xdr:nvSpPr>
      <xdr:spPr>
        <a:xfrm>
          <a:off x="2968625"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111760</xdr:rowOff>
    </xdr:from>
    <xdr:to xmlns:xdr="http://schemas.openxmlformats.org/drawingml/2006/spreadsheetDrawing">
      <xdr:col>15</xdr:col>
      <xdr:colOff>101600</xdr:colOff>
      <xdr:row>18</xdr:row>
      <xdr:rowOff>41910</xdr:rowOff>
    </xdr:to>
    <xdr:sp macro="" textlink="">
      <xdr:nvSpPr>
        <xdr:cNvPr id="76" name="楕円 75"/>
        <xdr:cNvSpPr/>
      </xdr:nvSpPr>
      <xdr:spPr>
        <a:xfrm>
          <a:off x="2619375" y="30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26670</xdr:rowOff>
    </xdr:from>
    <xdr:ext cx="762000" cy="259080"/>
    <xdr:sp macro="" textlink="">
      <xdr:nvSpPr>
        <xdr:cNvPr id="77" name="テキスト ボックス 76"/>
        <xdr:cNvSpPr txBox="1"/>
      </xdr:nvSpPr>
      <xdr:spPr>
        <a:xfrm>
          <a:off x="2320925"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1" name="テキスト ボックス 90"/>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273175"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273175"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273175"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2000" cy="259715"/>
    <xdr:sp macro="" textlink="">
      <xdr:nvSpPr>
        <xdr:cNvPr id="104" name="人口1人当たり決算額の推移最小値テキスト445"/>
        <xdr:cNvSpPr txBox="1"/>
      </xdr:nvSpPr>
      <xdr:spPr>
        <a:xfrm>
          <a:off x="5264150" y="715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2000" cy="258445"/>
    <xdr:sp macro="" textlink="">
      <xdr:nvSpPr>
        <xdr:cNvPr id="106" name="人口1人当たり決算額の推移最大値テキスト445"/>
        <xdr:cNvSpPr txBox="1"/>
      </xdr:nvSpPr>
      <xdr:spPr>
        <a:xfrm>
          <a:off x="5264150" y="588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125095</xdr:rowOff>
    </xdr:from>
    <xdr:to xmlns:xdr="http://schemas.openxmlformats.org/drawingml/2006/spreadsheetDrawing">
      <xdr:col>29</xdr:col>
      <xdr:colOff>127000</xdr:colOff>
      <xdr:row>35</xdr:row>
      <xdr:rowOff>132080</xdr:rowOff>
    </xdr:to>
    <xdr:cxnSp macro="">
      <xdr:nvCxnSpPr>
        <xdr:cNvPr id="108" name="直線コネクタ 107"/>
        <xdr:cNvCxnSpPr/>
      </xdr:nvCxnSpPr>
      <xdr:spPr>
        <a:xfrm flipV="1">
          <a:off x="4591050" y="6735445"/>
          <a:ext cx="600075"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110490</xdr:rowOff>
    </xdr:from>
    <xdr:ext cx="762000" cy="258445"/>
    <xdr:sp macro="" textlink="">
      <xdr:nvSpPr>
        <xdr:cNvPr id="109" name="人口1人当たり決算額の推移平均値テキスト445"/>
        <xdr:cNvSpPr txBox="1"/>
      </xdr:nvSpPr>
      <xdr:spPr>
        <a:xfrm>
          <a:off x="5264150" y="6720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132080</xdr:rowOff>
    </xdr:from>
    <xdr:to xmlns:xdr="http://schemas.openxmlformats.org/drawingml/2006/spreadsheetDrawing">
      <xdr:col>26</xdr:col>
      <xdr:colOff>50800</xdr:colOff>
      <xdr:row>35</xdr:row>
      <xdr:rowOff>205740</xdr:rowOff>
    </xdr:to>
    <xdr:cxnSp macro="">
      <xdr:nvCxnSpPr>
        <xdr:cNvPr id="111" name="直線コネクタ 110"/>
        <xdr:cNvCxnSpPr/>
      </xdr:nvCxnSpPr>
      <xdr:spPr>
        <a:xfrm flipV="1">
          <a:off x="3956050" y="6742430"/>
          <a:ext cx="6350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241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205740</xdr:rowOff>
    </xdr:from>
    <xdr:to xmlns:xdr="http://schemas.openxmlformats.org/drawingml/2006/spreadsheetDrawing">
      <xdr:col>22</xdr:col>
      <xdr:colOff>114300</xdr:colOff>
      <xdr:row>35</xdr:row>
      <xdr:rowOff>221615</xdr:rowOff>
    </xdr:to>
    <xdr:cxnSp macro="">
      <xdr:nvCxnSpPr>
        <xdr:cNvPr id="114" name="直線コネクタ 113"/>
        <xdr:cNvCxnSpPr/>
      </xdr:nvCxnSpPr>
      <xdr:spPr>
        <a:xfrm flipV="1">
          <a:off x="3317875" y="6816090"/>
          <a:ext cx="6381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6068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221615</xdr:rowOff>
    </xdr:from>
    <xdr:to xmlns:xdr="http://schemas.openxmlformats.org/drawingml/2006/spreadsheetDrawing">
      <xdr:col>18</xdr:col>
      <xdr:colOff>174625</xdr:colOff>
      <xdr:row>35</xdr:row>
      <xdr:rowOff>244475</xdr:rowOff>
    </xdr:to>
    <xdr:cxnSp macro="">
      <xdr:nvCxnSpPr>
        <xdr:cNvPr id="117" name="直線コネクタ 116"/>
        <xdr:cNvCxnSpPr/>
      </xdr:nvCxnSpPr>
      <xdr:spPr>
        <a:xfrm flipV="1">
          <a:off x="2670175" y="683196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276860</xdr:rowOff>
    </xdr:from>
    <xdr:ext cx="762000" cy="259715"/>
    <xdr:sp macro="" textlink="">
      <xdr:nvSpPr>
        <xdr:cNvPr id="119" name="テキスト ボックス 118"/>
        <xdr:cNvSpPr txBox="1"/>
      </xdr:nvSpPr>
      <xdr:spPr>
        <a:xfrm>
          <a:off x="2968625"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2000" cy="259715"/>
    <xdr:sp macro="" textlink="">
      <xdr:nvSpPr>
        <xdr:cNvPr id="121" name="テキスト ボックス 120"/>
        <xdr:cNvSpPr txBox="1"/>
      </xdr:nvSpPr>
      <xdr:spPr>
        <a:xfrm>
          <a:off x="2320925"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73660</xdr:rowOff>
    </xdr:from>
    <xdr:to xmlns:xdr="http://schemas.openxmlformats.org/drawingml/2006/spreadsheetDrawing">
      <xdr:col>29</xdr:col>
      <xdr:colOff>174625</xdr:colOff>
      <xdr:row>35</xdr:row>
      <xdr:rowOff>175895</xdr:rowOff>
    </xdr:to>
    <xdr:sp macro="" textlink="">
      <xdr:nvSpPr>
        <xdr:cNvPr id="127" name="楕円 126"/>
        <xdr:cNvSpPr/>
      </xdr:nvSpPr>
      <xdr:spPr>
        <a:xfrm>
          <a:off x="5140325" y="668401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262255</xdr:rowOff>
    </xdr:from>
    <xdr:ext cx="762000" cy="258445"/>
    <xdr:sp macro="" textlink="">
      <xdr:nvSpPr>
        <xdr:cNvPr id="128" name="人口1人当たり決算額の推移該当値テキスト445"/>
        <xdr:cNvSpPr txBox="1"/>
      </xdr:nvSpPr>
      <xdr:spPr>
        <a:xfrm>
          <a:off x="5264150" y="652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80645</xdr:rowOff>
    </xdr:from>
    <xdr:to xmlns:xdr="http://schemas.openxmlformats.org/drawingml/2006/spreadsheetDrawing">
      <xdr:col>26</xdr:col>
      <xdr:colOff>101600</xdr:colOff>
      <xdr:row>35</xdr:row>
      <xdr:rowOff>182880</xdr:rowOff>
    </xdr:to>
    <xdr:sp macro="" textlink="">
      <xdr:nvSpPr>
        <xdr:cNvPr id="129" name="楕円 128"/>
        <xdr:cNvSpPr/>
      </xdr:nvSpPr>
      <xdr:spPr>
        <a:xfrm>
          <a:off x="4540250" y="6690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193675</xdr:rowOff>
    </xdr:from>
    <xdr:ext cx="736600" cy="258445"/>
    <xdr:sp macro="" textlink="">
      <xdr:nvSpPr>
        <xdr:cNvPr id="130" name="テキスト ボックス 129"/>
        <xdr:cNvSpPr txBox="1"/>
      </xdr:nvSpPr>
      <xdr:spPr>
        <a:xfrm>
          <a:off x="4241800" y="6461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256540</xdr:rowOff>
    </xdr:to>
    <xdr:sp macro="" textlink="">
      <xdr:nvSpPr>
        <xdr:cNvPr id="131" name="楕円 130"/>
        <xdr:cNvSpPr/>
      </xdr:nvSpPr>
      <xdr:spPr>
        <a:xfrm>
          <a:off x="3905250" y="67665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267335</xdr:rowOff>
    </xdr:from>
    <xdr:ext cx="762000" cy="258445"/>
    <xdr:sp macro="" textlink="">
      <xdr:nvSpPr>
        <xdr:cNvPr id="132" name="テキスト ボックス 131"/>
        <xdr:cNvSpPr txBox="1"/>
      </xdr:nvSpPr>
      <xdr:spPr>
        <a:xfrm>
          <a:off x="36068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172085</xdr:rowOff>
    </xdr:from>
    <xdr:to xmlns:xdr="http://schemas.openxmlformats.org/drawingml/2006/spreadsheetDrawing">
      <xdr:col>19</xdr:col>
      <xdr:colOff>38100</xdr:colOff>
      <xdr:row>35</xdr:row>
      <xdr:rowOff>273050</xdr:rowOff>
    </xdr:to>
    <xdr:sp macro="" textlink="">
      <xdr:nvSpPr>
        <xdr:cNvPr id="133" name="楕円 132"/>
        <xdr:cNvSpPr/>
      </xdr:nvSpPr>
      <xdr:spPr>
        <a:xfrm>
          <a:off x="3270250" y="678243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258445</xdr:rowOff>
    </xdr:from>
    <xdr:ext cx="762000" cy="258445"/>
    <xdr:sp macro="" textlink="">
      <xdr:nvSpPr>
        <xdr:cNvPr id="134" name="テキスト ボックス 133"/>
        <xdr:cNvSpPr txBox="1"/>
      </xdr:nvSpPr>
      <xdr:spPr>
        <a:xfrm>
          <a:off x="2968625" y="6868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193675</xdr:rowOff>
    </xdr:from>
    <xdr:to xmlns:xdr="http://schemas.openxmlformats.org/drawingml/2006/spreadsheetDrawing">
      <xdr:col>15</xdr:col>
      <xdr:colOff>101600</xdr:colOff>
      <xdr:row>35</xdr:row>
      <xdr:rowOff>295910</xdr:rowOff>
    </xdr:to>
    <xdr:sp macro="" textlink="">
      <xdr:nvSpPr>
        <xdr:cNvPr id="135" name="楕円 134"/>
        <xdr:cNvSpPr/>
      </xdr:nvSpPr>
      <xdr:spPr>
        <a:xfrm>
          <a:off x="2619375"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279400</xdr:rowOff>
    </xdr:from>
    <xdr:ext cx="762000" cy="259080"/>
    <xdr:sp macro="" textlink="">
      <xdr:nvSpPr>
        <xdr:cNvPr id="136" name="テキスト ボックス 135"/>
        <xdr:cNvSpPr txBox="1"/>
      </xdr:nvSpPr>
      <xdr:spPr>
        <a:xfrm>
          <a:off x="2320925" y="688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36,757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5" name="テキスト ボックス 44"/>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8445"/>
    <xdr:sp macro="" textlink="">
      <xdr:nvSpPr>
        <xdr:cNvPr id="47" name="テキスト ボックス 46"/>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49" name="テキスト ボックス 48"/>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1" name="テキスト ボックス 50"/>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146685</xdr:rowOff>
    </xdr:from>
    <xdr:to xmlns:xdr="http://schemas.openxmlformats.org/drawingml/2006/spreadsheetDrawing">
      <xdr:col>24</xdr:col>
      <xdr:colOff>63500</xdr:colOff>
      <xdr:row>36</xdr:row>
      <xdr:rowOff>157480</xdr:rowOff>
    </xdr:to>
    <xdr:cxnSp macro="">
      <xdr:nvCxnSpPr>
        <xdr:cNvPr id="60" name="直線コネクタ 59"/>
        <xdr:cNvCxnSpPr/>
      </xdr:nvCxnSpPr>
      <xdr:spPr>
        <a:xfrm flipV="1">
          <a:off x="3492500" y="631888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9080"/>
    <xdr:sp macro="" textlink="">
      <xdr:nvSpPr>
        <xdr:cNvPr id="61" name="人件費平均値テキスト"/>
        <xdr:cNvSpPr txBox="1"/>
      </xdr:nvSpPr>
      <xdr:spPr>
        <a:xfrm>
          <a:off x="4305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157480</xdr:rowOff>
    </xdr:from>
    <xdr:to xmlns:xdr="http://schemas.openxmlformats.org/drawingml/2006/spreadsheetDrawing">
      <xdr:col>19</xdr:col>
      <xdr:colOff>174625</xdr:colOff>
      <xdr:row>37</xdr:row>
      <xdr:rowOff>30480</xdr:rowOff>
    </xdr:to>
    <xdr:cxnSp macro="">
      <xdr:nvCxnSpPr>
        <xdr:cNvPr id="63" name="直線コネクタ 62"/>
        <xdr:cNvCxnSpPr/>
      </xdr:nvCxnSpPr>
      <xdr:spPr>
        <a:xfrm flipV="1">
          <a:off x="2670175" y="6329680"/>
          <a:ext cx="8223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8805" cy="259080"/>
    <xdr:sp macro="" textlink="">
      <xdr:nvSpPr>
        <xdr:cNvPr id="65" name="テキスト ボックス 64"/>
        <xdr:cNvSpPr txBox="1"/>
      </xdr:nvSpPr>
      <xdr:spPr>
        <a:xfrm>
          <a:off x="3211830" y="6028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30480</xdr:rowOff>
    </xdr:from>
    <xdr:to xmlns:xdr="http://schemas.openxmlformats.org/drawingml/2006/spreadsheetDrawing">
      <xdr:col>15</xdr:col>
      <xdr:colOff>50800</xdr:colOff>
      <xdr:row>37</xdr:row>
      <xdr:rowOff>50800</xdr:rowOff>
    </xdr:to>
    <xdr:cxnSp macro="">
      <xdr:nvCxnSpPr>
        <xdr:cNvPr id="66" name="直線コネクタ 65"/>
        <xdr:cNvCxnSpPr/>
      </xdr:nvCxnSpPr>
      <xdr:spPr>
        <a:xfrm flipV="1">
          <a:off x="1860550" y="637413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8805" cy="258445"/>
    <xdr:sp macro="" textlink="">
      <xdr:nvSpPr>
        <xdr:cNvPr id="68" name="テキスト ボックス 67"/>
        <xdr:cNvSpPr txBox="1"/>
      </xdr:nvSpPr>
      <xdr:spPr>
        <a:xfrm>
          <a:off x="2402205" y="6078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48260</xdr:rowOff>
    </xdr:from>
    <xdr:to xmlns:xdr="http://schemas.openxmlformats.org/drawingml/2006/spreadsheetDrawing">
      <xdr:col>10</xdr:col>
      <xdr:colOff>114300</xdr:colOff>
      <xdr:row>37</xdr:row>
      <xdr:rowOff>50800</xdr:rowOff>
    </xdr:to>
    <xdr:cxnSp macro="">
      <xdr:nvCxnSpPr>
        <xdr:cNvPr id="69" name="直線コネクタ 68"/>
        <xdr:cNvCxnSpPr/>
      </xdr:nvCxnSpPr>
      <xdr:spPr>
        <a:xfrm>
          <a:off x="1047750" y="639191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8805" cy="259080"/>
    <xdr:sp macro="" textlink="">
      <xdr:nvSpPr>
        <xdr:cNvPr id="71" name="テキスト ボックス 70"/>
        <xdr:cNvSpPr txBox="1"/>
      </xdr:nvSpPr>
      <xdr:spPr>
        <a:xfrm>
          <a:off x="1576705" y="6092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8805" cy="259080"/>
    <xdr:sp macro="" textlink="">
      <xdr:nvSpPr>
        <xdr:cNvPr id="73" name="テキスト ボックス 72"/>
        <xdr:cNvSpPr txBox="1"/>
      </xdr:nvSpPr>
      <xdr:spPr>
        <a:xfrm>
          <a:off x="767080" y="609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95885</xdr:rowOff>
    </xdr:from>
    <xdr:to xmlns:xdr="http://schemas.openxmlformats.org/drawingml/2006/spreadsheetDrawing">
      <xdr:col>24</xdr:col>
      <xdr:colOff>114300</xdr:colOff>
      <xdr:row>37</xdr:row>
      <xdr:rowOff>26035</xdr:rowOff>
    </xdr:to>
    <xdr:sp macro="" textlink="">
      <xdr:nvSpPr>
        <xdr:cNvPr id="79" name="楕円 78"/>
        <xdr:cNvSpPr/>
      </xdr:nvSpPr>
      <xdr:spPr>
        <a:xfrm>
          <a:off x="4203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74930</xdr:rowOff>
    </xdr:from>
    <xdr:ext cx="598805" cy="258445"/>
    <xdr:sp macro="" textlink="">
      <xdr:nvSpPr>
        <xdr:cNvPr id="80" name="人件費該当値テキスト"/>
        <xdr:cNvSpPr txBox="1"/>
      </xdr:nvSpPr>
      <xdr:spPr>
        <a:xfrm>
          <a:off x="4305300" y="6247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106680</xdr:rowOff>
    </xdr:from>
    <xdr:to xmlns:xdr="http://schemas.openxmlformats.org/drawingml/2006/spreadsheetDrawing">
      <xdr:col>20</xdr:col>
      <xdr:colOff>38100</xdr:colOff>
      <xdr:row>37</xdr:row>
      <xdr:rowOff>36830</xdr:rowOff>
    </xdr:to>
    <xdr:sp macro="" textlink="">
      <xdr:nvSpPr>
        <xdr:cNvPr id="81" name="楕円 80"/>
        <xdr:cNvSpPr/>
      </xdr:nvSpPr>
      <xdr:spPr>
        <a:xfrm>
          <a:off x="3444875" y="6278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27940</xdr:rowOff>
    </xdr:from>
    <xdr:ext cx="598805" cy="259080"/>
    <xdr:sp macro="" textlink="">
      <xdr:nvSpPr>
        <xdr:cNvPr id="82" name="テキスト ボックス 81"/>
        <xdr:cNvSpPr txBox="1"/>
      </xdr:nvSpPr>
      <xdr:spPr>
        <a:xfrm>
          <a:off x="3211830" y="637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83" name="楕円 82"/>
        <xdr:cNvSpPr/>
      </xdr:nvSpPr>
      <xdr:spPr>
        <a:xfrm>
          <a:off x="2619375"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72390</xdr:rowOff>
    </xdr:from>
    <xdr:ext cx="598805" cy="259080"/>
    <xdr:sp macro="" textlink="">
      <xdr:nvSpPr>
        <xdr:cNvPr id="84" name="テキスト ボックス 83"/>
        <xdr:cNvSpPr txBox="1"/>
      </xdr:nvSpPr>
      <xdr:spPr>
        <a:xfrm>
          <a:off x="2402205" y="641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171450</xdr:rowOff>
    </xdr:from>
    <xdr:to xmlns:xdr="http://schemas.openxmlformats.org/drawingml/2006/spreadsheetDrawing">
      <xdr:col>10</xdr:col>
      <xdr:colOff>165100</xdr:colOff>
      <xdr:row>37</xdr:row>
      <xdr:rowOff>101600</xdr:rowOff>
    </xdr:to>
    <xdr:sp macro="" textlink="">
      <xdr:nvSpPr>
        <xdr:cNvPr id="85" name="楕円 84"/>
        <xdr:cNvSpPr/>
      </xdr:nvSpPr>
      <xdr:spPr>
        <a:xfrm>
          <a:off x="180975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92710</xdr:rowOff>
    </xdr:from>
    <xdr:ext cx="598805" cy="259080"/>
    <xdr:sp macro="" textlink="">
      <xdr:nvSpPr>
        <xdr:cNvPr id="86" name="テキスト ボックス 85"/>
        <xdr:cNvSpPr txBox="1"/>
      </xdr:nvSpPr>
      <xdr:spPr>
        <a:xfrm>
          <a:off x="1576705" y="6436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168910</xdr:rowOff>
    </xdr:from>
    <xdr:to xmlns:xdr="http://schemas.openxmlformats.org/drawingml/2006/spreadsheetDrawing">
      <xdr:col>6</xdr:col>
      <xdr:colOff>38100</xdr:colOff>
      <xdr:row>37</xdr:row>
      <xdr:rowOff>99060</xdr:rowOff>
    </xdr:to>
    <xdr:sp macro="" textlink="">
      <xdr:nvSpPr>
        <xdr:cNvPr id="87" name="楕円 86"/>
        <xdr:cNvSpPr/>
      </xdr:nvSpPr>
      <xdr:spPr>
        <a:xfrm>
          <a:off x="1000125" y="6341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90170</xdr:rowOff>
    </xdr:from>
    <xdr:ext cx="598805" cy="259080"/>
    <xdr:sp macro="" textlink="">
      <xdr:nvSpPr>
        <xdr:cNvPr id="88" name="テキスト ボックス 87"/>
        <xdr:cNvSpPr txBox="1"/>
      </xdr:nvSpPr>
      <xdr:spPr>
        <a:xfrm>
          <a:off x="767080" y="6433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9080"/>
    <xdr:sp macro="" textlink="">
      <xdr:nvSpPr>
        <xdr:cNvPr id="100" name="テキスト ボックス 99"/>
        <xdr:cNvSpPr txBox="1"/>
      </xdr:nvSpPr>
      <xdr:spPr>
        <a:xfrm>
          <a:off x="4813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2" name="テキスト ボックス 101"/>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4" name="テキスト ボックス 103"/>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5" name="物件費最小値テキスト"/>
        <xdr:cNvSpPr txBox="1"/>
      </xdr:nvSpPr>
      <xdr:spPr>
        <a:xfrm>
          <a:off x="4305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7" name="物件費最大値テキスト"/>
        <xdr:cNvSpPr txBox="1"/>
      </xdr:nvSpPr>
      <xdr:spPr>
        <a:xfrm>
          <a:off x="4305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80645</xdr:rowOff>
    </xdr:from>
    <xdr:to xmlns:xdr="http://schemas.openxmlformats.org/drawingml/2006/spreadsheetDrawing">
      <xdr:col>24</xdr:col>
      <xdr:colOff>63500</xdr:colOff>
      <xdr:row>57</xdr:row>
      <xdr:rowOff>116840</xdr:rowOff>
    </xdr:to>
    <xdr:cxnSp macro="">
      <xdr:nvCxnSpPr>
        <xdr:cNvPr id="119" name="直線コネクタ 118"/>
        <xdr:cNvCxnSpPr/>
      </xdr:nvCxnSpPr>
      <xdr:spPr>
        <a:xfrm flipV="1">
          <a:off x="3492500" y="985329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598805" cy="258445"/>
    <xdr:sp macro="" textlink="">
      <xdr:nvSpPr>
        <xdr:cNvPr id="120" name="物件費平均値テキスト"/>
        <xdr:cNvSpPr txBox="1"/>
      </xdr:nvSpPr>
      <xdr:spPr>
        <a:xfrm>
          <a:off x="4305300" y="9632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80010</xdr:rowOff>
    </xdr:from>
    <xdr:to xmlns:xdr="http://schemas.openxmlformats.org/drawingml/2006/spreadsheetDrawing">
      <xdr:col>19</xdr:col>
      <xdr:colOff>174625</xdr:colOff>
      <xdr:row>57</xdr:row>
      <xdr:rowOff>116840</xdr:rowOff>
    </xdr:to>
    <xdr:cxnSp macro="">
      <xdr:nvCxnSpPr>
        <xdr:cNvPr id="122" name="直線コネクタ 121"/>
        <xdr:cNvCxnSpPr/>
      </xdr:nvCxnSpPr>
      <xdr:spPr>
        <a:xfrm>
          <a:off x="2670175" y="985266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143510</xdr:rowOff>
    </xdr:from>
    <xdr:ext cx="598805" cy="258445"/>
    <xdr:sp macro="" textlink="">
      <xdr:nvSpPr>
        <xdr:cNvPr id="124" name="テキスト ボックス 123"/>
        <xdr:cNvSpPr txBox="1"/>
      </xdr:nvSpPr>
      <xdr:spPr>
        <a:xfrm>
          <a:off x="3211830" y="9573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80010</xdr:rowOff>
    </xdr:from>
    <xdr:to xmlns:xdr="http://schemas.openxmlformats.org/drawingml/2006/spreadsheetDrawing">
      <xdr:col>15</xdr:col>
      <xdr:colOff>50800</xdr:colOff>
      <xdr:row>58</xdr:row>
      <xdr:rowOff>6350</xdr:rowOff>
    </xdr:to>
    <xdr:cxnSp macro="">
      <xdr:nvCxnSpPr>
        <xdr:cNvPr id="125" name="直線コネクタ 124"/>
        <xdr:cNvCxnSpPr/>
      </xdr:nvCxnSpPr>
      <xdr:spPr>
        <a:xfrm flipV="1">
          <a:off x="1860550" y="9852660"/>
          <a:ext cx="8096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8805" cy="258445"/>
    <xdr:sp macro="" textlink="">
      <xdr:nvSpPr>
        <xdr:cNvPr id="127" name="テキスト ボックス 126"/>
        <xdr:cNvSpPr txBox="1"/>
      </xdr:nvSpPr>
      <xdr:spPr>
        <a:xfrm>
          <a:off x="2402205" y="9897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153035</xdr:rowOff>
    </xdr:from>
    <xdr:to xmlns:xdr="http://schemas.openxmlformats.org/drawingml/2006/spreadsheetDrawing">
      <xdr:col>10</xdr:col>
      <xdr:colOff>114300</xdr:colOff>
      <xdr:row>58</xdr:row>
      <xdr:rowOff>6350</xdr:rowOff>
    </xdr:to>
    <xdr:cxnSp macro="">
      <xdr:nvCxnSpPr>
        <xdr:cNvPr id="128" name="直線コネクタ 127"/>
        <xdr:cNvCxnSpPr/>
      </xdr:nvCxnSpPr>
      <xdr:spPr>
        <a:xfrm>
          <a:off x="1047750" y="992568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8805" cy="258445"/>
    <xdr:sp macro="" textlink="">
      <xdr:nvSpPr>
        <xdr:cNvPr id="130" name="テキスト ボックス 129"/>
        <xdr:cNvSpPr txBox="1"/>
      </xdr:nvSpPr>
      <xdr:spPr>
        <a:xfrm>
          <a:off x="1576705" y="9587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168910</xdr:rowOff>
    </xdr:from>
    <xdr:ext cx="598805" cy="258445"/>
    <xdr:sp macro="" textlink="">
      <xdr:nvSpPr>
        <xdr:cNvPr id="132" name="テキスト ボックス 131"/>
        <xdr:cNvSpPr txBox="1"/>
      </xdr:nvSpPr>
      <xdr:spPr>
        <a:xfrm>
          <a:off x="767080" y="9598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29845</xdr:rowOff>
    </xdr:from>
    <xdr:to xmlns:xdr="http://schemas.openxmlformats.org/drawingml/2006/spreadsheetDrawing">
      <xdr:col>24</xdr:col>
      <xdr:colOff>114300</xdr:colOff>
      <xdr:row>57</xdr:row>
      <xdr:rowOff>132080</xdr:rowOff>
    </xdr:to>
    <xdr:sp macro="" textlink="">
      <xdr:nvSpPr>
        <xdr:cNvPr id="138" name="楕円 137"/>
        <xdr:cNvSpPr/>
      </xdr:nvSpPr>
      <xdr:spPr>
        <a:xfrm>
          <a:off x="42037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8255</xdr:rowOff>
    </xdr:from>
    <xdr:ext cx="598805" cy="258445"/>
    <xdr:sp macro="" textlink="">
      <xdr:nvSpPr>
        <xdr:cNvPr id="139" name="物件費該当値テキスト"/>
        <xdr:cNvSpPr txBox="1"/>
      </xdr:nvSpPr>
      <xdr:spPr>
        <a:xfrm>
          <a:off x="4305300" y="978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66040</xdr:rowOff>
    </xdr:from>
    <xdr:to xmlns:xdr="http://schemas.openxmlformats.org/drawingml/2006/spreadsheetDrawing">
      <xdr:col>20</xdr:col>
      <xdr:colOff>38100</xdr:colOff>
      <xdr:row>57</xdr:row>
      <xdr:rowOff>167640</xdr:rowOff>
    </xdr:to>
    <xdr:sp macro="" textlink="">
      <xdr:nvSpPr>
        <xdr:cNvPr id="140" name="楕円 139"/>
        <xdr:cNvSpPr/>
      </xdr:nvSpPr>
      <xdr:spPr>
        <a:xfrm>
          <a:off x="3444875" y="9838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158750</xdr:rowOff>
    </xdr:from>
    <xdr:ext cx="598805" cy="259080"/>
    <xdr:sp macro="" textlink="">
      <xdr:nvSpPr>
        <xdr:cNvPr id="141" name="テキスト ボックス 140"/>
        <xdr:cNvSpPr txBox="1"/>
      </xdr:nvSpPr>
      <xdr:spPr>
        <a:xfrm>
          <a:off x="3211830" y="9931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29210</xdr:rowOff>
    </xdr:from>
    <xdr:to xmlns:xdr="http://schemas.openxmlformats.org/drawingml/2006/spreadsheetDrawing">
      <xdr:col>15</xdr:col>
      <xdr:colOff>101600</xdr:colOff>
      <xdr:row>57</xdr:row>
      <xdr:rowOff>130810</xdr:rowOff>
    </xdr:to>
    <xdr:sp macro="" textlink="">
      <xdr:nvSpPr>
        <xdr:cNvPr id="142" name="楕円 141"/>
        <xdr:cNvSpPr/>
      </xdr:nvSpPr>
      <xdr:spPr>
        <a:xfrm>
          <a:off x="2619375"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147320</xdr:rowOff>
    </xdr:from>
    <xdr:ext cx="598805" cy="259080"/>
    <xdr:sp macro="" textlink="">
      <xdr:nvSpPr>
        <xdr:cNvPr id="143" name="テキスト ボックス 142"/>
        <xdr:cNvSpPr txBox="1"/>
      </xdr:nvSpPr>
      <xdr:spPr>
        <a:xfrm>
          <a:off x="2402205" y="957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126365</xdr:rowOff>
    </xdr:from>
    <xdr:to xmlns:xdr="http://schemas.openxmlformats.org/drawingml/2006/spreadsheetDrawing">
      <xdr:col>10</xdr:col>
      <xdr:colOff>165100</xdr:colOff>
      <xdr:row>58</xdr:row>
      <xdr:rowOff>56515</xdr:rowOff>
    </xdr:to>
    <xdr:sp macro="" textlink="">
      <xdr:nvSpPr>
        <xdr:cNvPr id="144" name="楕円 143"/>
        <xdr:cNvSpPr/>
      </xdr:nvSpPr>
      <xdr:spPr>
        <a:xfrm>
          <a:off x="180975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47625</xdr:rowOff>
    </xdr:from>
    <xdr:ext cx="598805" cy="259080"/>
    <xdr:sp macro="" textlink="">
      <xdr:nvSpPr>
        <xdr:cNvPr id="145" name="テキスト ボックス 144"/>
        <xdr:cNvSpPr txBox="1"/>
      </xdr:nvSpPr>
      <xdr:spPr>
        <a:xfrm>
          <a:off x="1576705" y="9991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102235</xdr:rowOff>
    </xdr:from>
    <xdr:to xmlns:xdr="http://schemas.openxmlformats.org/drawingml/2006/spreadsheetDrawing">
      <xdr:col>6</xdr:col>
      <xdr:colOff>38100</xdr:colOff>
      <xdr:row>58</xdr:row>
      <xdr:rowOff>32385</xdr:rowOff>
    </xdr:to>
    <xdr:sp macro="" textlink="">
      <xdr:nvSpPr>
        <xdr:cNvPr id="146" name="楕円 145"/>
        <xdr:cNvSpPr/>
      </xdr:nvSpPr>
      <xdr:spPr>
        <a:xfrm>
          <a:off x="1000125" y="9874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23495</xdr:rowOff>
    </xdr:from>
    <xdr:ext cx="598805" cy="259080"/>
    <xdr:sp macro="" textlink="">
      <xdr:nvSpPr>
        <xdr:cNvPr id="147" name="テキスト ボックス 146"/>
        <xdr:cNvSpPr txBox="1"/>
      </xdr:nvSpPr>
      <xdr:spPr>
        <a:xfrm>
          <a:off x="767080" y="99675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920" cy="258445"/>
    <xdr:sp macro="" textlink="">
      <xdr:nvSpPr>
        <xdr:cNvPr id="159" name="テキスト ボックス 158"/>
        <xdr:cNvSpPr txBox="1"/>
      </xdr:nvSpPr>
      <xdr:spPr>
        <a:xfrm>
          <a:off x="4813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1" name="テキスト ボックス 160"/>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3" name="テキスト ボックス 162"/>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5" name="テキスト ボックス 164"/>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7" name="テキスト ボックス 166"/>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8445"/>
    <xdr:sp macro="" textlink="">
      <xdr:nvSpPr>
        <xdr:cNvPr id="170" name="維持補修費最小値テキスト"/>
        <xdr:cNvSpPr txBox="1"/>
      </xdr:nvSpPr>
      <xdr:spPr>
        <a:xfrm>
          <a:off x="4305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112395</xdr:rowOff>
    </xdr:from>
    <xdr:to xmlns:xdr="http://schemas.openxmlformats.org/drawingml/2006/spreadsheetDrawing">
      <xdr:col>24</xdr:col>
      <xdr:colOff>63500</xdr:colOff>
      <xdr:row>78</xdr:row>
      <xdr:rowOff>121285</xdr:rowOff>
    </xdr:to>
    <xdr:cxnSp macro="">
      <xdr:nvCxnSpPr>
        <xdr:cNvPr id="174" name="直線コネクタ 173"/>
        <xdr:cNvCxnSpPr/>
      </xdr:nvCxnSpPr>
      <xdr:spPr>
        <a:xfrm>
          <a:off x="3492500" y="1348549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106045</xdr:rowOff>
    </xdr:from>
    <xdr:to xmlns:xdr="http://schemas.openxmlformats.org/drawingml/2006/spreadsheetDrawing">
      <xdr:col>19</xdr:col>
      <xdr:colOff>174625</xdr:colOff>
      <xdr:row>78</xdr:row>
      <xdr:rowOff>112395</xdr:rowOff>
    </xdr:to>
    <xdr:cxnSp macro="">
      <xdr:nvCxnSpPr>
        <xdr:cNvPr id="177" name="直線コネクタ 176"/>
        <xdr:cNvCxnSpPr/>
      </xdr:nvCxnSpPr>
      <xdr:spPr>
        <a:xfrm>
          <a:off x="2670175" y="1347914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4035" cy="259080"/>
    <xdr:sp macro="" textlink="">
      <xdr:nvSpPr>
        <xdr:cNvPr id="179" name="テキスト ボックス 178"/>
        <xdr:cNvSpPr txBox="1"/>
      </xdr:nvSpPr>
      <xdr:spPr>
        <a:xfrm>
          <a:off x="3244215" y="1308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90170</xdr:rowOff>
    </xdr:from>
    <xdr:to xmlns:xdr="http://schemas.openxmlformats.org/drawingml/2006/spreadsheetDrawing">
      <xdr:col>15</xdr:col>
      <xdr:colOff>50800</xdr:colOff>
      <xdr:row>78</xdr:row>
      <xdr:rowOff>106045</xdr:rowOff>
    </xdr:to>
    <xdr:cxnSp macro="">
      <xdr:nvCxnSpPr>
        <xdr:cNvPr id="180" name="直線コネクタ 179"/>
        <xdr:cNvCxnSpPr/>
      </xdr:nvCxnSpPr>
      <xdr:spPr>
        <a:xfrm>
          <a:off x="1860550" y="1346327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4035" cy="259080"/>
    <xdr:sp macro="" textlink="">
      <xdr:nvSpPr>
        <xdr:cNvPr id="182" name="テキスト ボックス 181"/>
        <xdr:cNvSpPr txBox="1"/>
      </xdr:nvSpPr>
      <xdr:spPr>
        <a:xfrm>
          <a:off x="2434590"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90170</xdr:rowOff>
    </xdr:from>
    <xdr:to xmlns:xdr="http://schemas.openxmlformats.org/drawingml/2006/spreadsheetDrawing">
      <xdr:col>10</xdr:col>
      <xdr:colOff>114300</xdr:colOff>
      <xdr:row>78</xdr:row>
      <xdr:rowOff>106045</xdr:rowOff>
    </xdr:to>
    <xdr:cxnSp macro="">
      <xdr:nvCxnSpPr>
        <xdr:cNvPr id="183" name="直線コネクタ 182"/>
        <xdr:cNvCxnSpPr/>
      </xdr:nvCxnSpPr>
      <xdr:spPr>
        <a:xfrm flipV="1">
          <a:off x="1047750" y="1346327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4035" cy="259080"/>
    <xdr:sp macro="" textlink="">
      <xdr:nvSpPr>
        <xdr:cNvPr id="185" name="テキスト ボックス 184"/>
        <xdr:cNvSpPr txBox="1"/>
      </xdr:nvSpPr>
      <xdr:spPr>
        <a:xfrm>
          <a:off x="1609090"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4035" cy="259080"/>
    <xdr:sp macro="" textlink="">
      <xdr:nvSpPr>
        <xdr:cNvPr id="187" name="テキスト ボックス 186"/>
        <xdr:cNvSpPr txBox="1"/>
      </xdr:nvSpPr>
      <xdr:spPr>
        <a:xfrm>
          <a:off x="7994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70485</xdr:rowOff>
    </xdr:from>
    <xdr:to xmlns:xdr="http://schemas.openxmlformats.org/drawingml/2006/spreadsheetDrawing">
      <xdr:col>24</xdr:col>
      <xdr:colOff>114300</xdr:colOff>
      <xdr:row>79</xdr:row>
      <xdr:rowOff>635</xdr:rowOff>
    </xdr:to>
    <xdr:sp macro="" textlink="">
      <xdr:nvSpPr>
        <xdr:cNvPr id="193" name="楕円 192"/>
        <xdr:cNvSpPr/>
      </xdr:nvSpPr>
      <xdr:spPr>
        <a:xfrm>
          <a:off x="42037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156845</xdr:rowOff>
    </xdr:from>
    <xdr:ext cx="469900" cy="258445"/>
    <xdr:sp macro="" textlink="">
      <xdr:nvSpPr>
        <xdr:cNvPr id="194" name="維持補修費該当値テキスト"/>
        <xdr:cNvSpPr txBox="1"/>
      </xdr:nvSpPr>
      <xdr:spPr>
        <a:xfrm>
          <a:off x="4305300" y="13358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61595</xdr:rowOff>
    </xdr:from>
    <xdr:to xmlns:xdr="http://schemas.openxmlformats.org/drawingml/2006/spreadsheetDrawing">
      <xdr:col>20</xdr:col>
      <xdr:colOff>38100</xdr:colOff>
      <xdr:row>78</xdr:row>
      <xdr:rowOff>163195</xdr:rowOff>
    </xdr:to>
    <xdr:sp macro="" textlink="">
      <xdr:nvSpPr>
        <xdr:cNvPr id="195" name="楕円 194"/>
        <xdr:cNvSpPr/>
      </xdr:nvSpPr>
      <xdr:spPr>
        <a:xfrm>
          <a:off x="3444875" y="13434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154940</xdr:rowOff>
    </xdr:from>
    <xdr:ext cx="469265" cy="258445"/>
    <xdr:sp macro="" textlink="">
      <xdr:nvSpPr>
        <xdr:cNvPr id="196" name="テキスト ボックス 195"/>
        <xdr:cNvSpPr txBox="1"/>
      </xdr:nvSpPr>
      <xdr:spPr>
        <a:xfrm>
          <a:off x="3276600" y="1352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55245</xdr:rowOff>
    </xdr:from>
    <xdr:to xmlns:xdr="http://schemas.openxmlformats.org/drawingml/2006/spreadsheetDrawing">
      <xdr:col>15</xdr:col>
      <xdr:colOff>101600</xdr:colOff>
      <xdr:row>78</xdr:row>
      <xdr:rowOff>156845</xdr:rowOff>
    </xdr:to>
    <xdr:sp macro="" textlink="">
      <xdr:nvSpPr>
        <xdr:cNvPr id="197" name="楕円 196"/>
        <xdr:cNvSpPr/>
      </xdr:nvSpPr>
      <xdr:spPr>
        <a:xfrm>
          <a:off x="2619375"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147955</xdr:rowOff>
    </xdr:from>
    <xdr:ext cx="469265" cy="258445"/>
    <xdr:sp macro="" textlink="">
      <xdr:nvSpPr>
        <xdr:cNvPr id="198" name="テキスト ボックス 197"/>
        <xdr:cNvSpPr txBox="1"/>
      </xdr:nvSpPr>
      <xdr:spPr>
        <a:xfrm>
          <a:off x="245110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39370</xdr:rowOff>
    </xdr:from>
    <xdr:to xmlns:xdr="http://schemas.openxmlformats.org/drawingml/2006/spreadsheetDrawing">
      <xdr:col>10</xdr:col>
      <xdr:colOff>165100</xdr:colOff>
      <xdr:row>78</xdr:row>
      <xdr:rowOff>140970</xdr:rowOff>
    </xdr:to>
    <xdr:sp macro="" textlink="">
      <xdr:nvSpPr>
        <xdr:cNvPr id="199" name="楕円 198"/>
        <xdr:cNvSpPr/>
      </xdr:nvSpPr>
      <xdr:spPr>
        <a:xfrm>
          <a:off x="180975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132080</xdr:rowOff>
    </xdr:from>
    <xdr:ext cx="534035" cy="258445"/>
    <xdr:sp macro="" textlink="">
      <xdr:nvSpPr>
        <xdr:cNvPr id="200" name="テキスト ボックス 199"/>
        <xdr:cNvSpPr txBox="1"/>
      </xdr:nvSpPr>
      <xdr:spPr>
        <a:xfrm>
          <a:off x="1609090"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55245</xdr:rowOff>
    </xdr:from>
    <xdr:to xmlns:xdr="http://schemas.openxmlformats.org/drawingml/2006/spreadsheetDrawing">
      <xdr:col>6</xdr:col>
      <xdr:colOff>38100</xdr:colOff>
      <xdr:row>78</xdr:row>
      <xdr:rowOff>156845</xdr:rowOff>
    </xdr:to>
    <xdr:sp macro="" textlink="">
      <xdr:nvSpPr>
        <xdr:cNvPr id="201" name="楕円 200"/>
        <xdr:cNvSpPr/>
      </xdr:nvSpPr>
      <xdr:spPr>
        <a:xfrm>
          <a:off x="1000125" y="134283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147955</xdr:rowOff>
    </xdr:from>
    <xdr:ext cx="469265" cy="258445"/>
    <xdr:sp macro="" textlink="">
      <xdr:nvSpPr>
        <xdr:cNvPr id="202" name="テキスト ボックス 201"/>
        <xdr:cNvSpPr txBox="1"/>
      </xdr:nvSpPr>
      <xdr:spPr>
        <a:xfrm>
          <a:off x="831850" y="1352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1" name="テキスト ボックス 210"/>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2540</xdr:rowOff>
    </xdr:from>
    <xdr:to xmlns:xdr="http://schemas.openxmlformats.org/drawingml/2006/spreadsheetDrawing">
      <xdr:col>24</xdr:col>
      <xdr:colOff>63500</xdr:colOff>
      <xdr:row>96</xdr:row>
      <xdr:rowOff>98425</xdr:rowOff>
    </xdr:to>
    <xdr:cxnSp macro="">
      <xdr:nvCxnSpPr>
        <xdr:cNvPr id="231" name="直線コネクタ 230"/>
        <xdr:cNvCxnSpPr/>
      </xdr:nvCxnSpPr>
      <xdr:spPr>
        <a:xfrm flipV="1">
          <a:off x="3492500" y="16461740"/>
          <a:ext cx="762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8445"/>
    <xdr:sp macro="" textlink="">
      <xdr:nvSpPr>
        <xdr:cNvPr id="232" name="扶助費平均値テキスト"/>
        <xdr:cNvSpPr txBox="1"/>
      </xdr:nvSpPr>
      <xdr:spPr>
        <a:xfrm>
          <a:off x="4305300" y="16101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98425</xdr:rowOff>
    </xdr:from>
    <xdr:to xmlns:xdr="http://schemas.openxmlformats.org/drawingml/2006/spreadsheetDrawing">
      <xdr:col>19</xdr:col>
      <xdr:colOff>174625</xdr:colOff>
      <xdr:row>96</xdr:row>
      <xdr:rowOff>116205</xdr:rowOff>
    </xdr:to>
    <xdr:cxnSp macro="">
      <xdr:nvCxnSpPr>
        <xdr:cNvPr id="234" name="直線コネクタ 233"/>
        <xdr:cNvCxnSpPr/>
      </xdr:nvCxnSpPr>
      <xdr:spPr>
        <a:xfrm flipV="1">
          <a:off x="2670175" y="1655762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36" name="テキスト ボックス 235"/>
        <xdr:cNvSpPr txBox="1"/>
      </xdr:nvSpPr>
      <xdr:spPr>
        <a:xfrm>
          <a:off x="324421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116205</xdr:rowOff>
    </xdr:from>
    <xdr:to xmlns:xdr="http://schemas.openxmlformats.org/drawingml/2006/spreadsheetDrawing">
      <xdr:col>15</xdr:col>
      <xdr:colOff>50800</xdr:colOff>
      <xdr:row>96</xdr:row>
      <xdr:rowOff>117475</xdr:rowOff>
    </xdr:to>
    <xdr:cxnSp macro="">
      <xdr:nvCxnSpPr>
        <xdr:cNvPr id="237" name="直線コネクタ 236"/>
        <xdr:cNvCxnSpPr/>
      </xdr:nvCxnSpPr>
      <xdr:spPr>
        <a:xfrm flipV="1">
          <a:off x="1860550" y="1657540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4035" cy="259080"/>
    <xdr:sp macro="" textlink="">
      <xdr:nvSpPr>
        <xdr:cNvPr id="239" name="テキスト ボックス 238"/>
        <xdr:cNvSpPr txBox="1"/>
      </xdr:nvSpPr>
      <xdr:spPr>
        <a:xfrm>
          <a:off x="2434590"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117475</xdr:rowOff>
    </xdr:from>
    <xdr:to xmlns:xdr="http://schemas.openxmlformats.org/drawingml/2006/spreadsheetDrawing">
      <xdr:col>10</xdr:col>
      <xdr:colOff>114300</xdr:colOff>
      <xdr:row>96</xdr:row>
      <xdr:rowOff>127000</xdr:rowOff>
    </xdr:to>
    <xdr:cxnSp macro="">
      <xdr:nvCxnSpPr>
        <xdr:cNvPr id="240" name="直線コネクタ 239"/>
        <xdr:cNvCxnSpPr/>
      </xdr:nvCxnSpPr>
      <xdr:spPr>
        <a:xfrm flipV="1">
          <a:off x="1047750" y="16576675"/>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4035" cy="259080"/>
    <xdr:sp macro="" textlink="">
      <xdr:nvSpPr>
        <xdr:cNvPr id="242" name="テキスト ボックス 241"/>
        <xdr:cNvSpPr txBox="1"/>
      </xdr:nvSpPr>
      <xdr:spPr>
        <a:xfrm>
          <a:off x="1609090"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4035" cy="258445"/>
    <xdr:sp macro="" textlink="">
      <xdr:nvSpPr>
        <xdr:cNvPr id="244" name="テキスト ボックス 243"/>
        <xdr:cNvSpPr txBox="1"/>
      </xdr:nvSpPr>
      <xdr:spPr>
        <a:xfrm>
          <a:off x="79946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123190</xdr:rowOff>
    </xdr:from>
    <xdr:to xmlns:xdr="http://schemas.openxmlformats.org/drawingml/2006/spreadsheetDrawing">
      <xdr:col>24</xdr:col>
      <xdr:colOff>114300</xdr:colOff>
      <xdr:row>96</xdr:row>
      <xdr:rowOff>53340</xdr:rowOff>
    </xdr:to>
    <xdr:sp macro="" textlink="">
      <xdr:nvSpPr>
        <xdr:cNvPr id="250" name="楕円 249"/>
        <xdr:cNvSpPr/>
      </xdr:nvSpPr>
      <xdr:spPr>
        <a:xfrm>
          <a:off x="42037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101600</xdr:rowOff>
    </xdr:from>
    <xdr:ext cx="534670" cy="259080"/>
    <xdr:sp macro="" textlink="">
      <xdr:nvSpPr>
        <xdr:cNvPr id="251" name="扶助費該当値テキスト"/>
        <xdr:cNvSpPr txBox="1"/>
      </xdr:nvSpPr>
      <xdr:spPr>
        <a:xfrm>
          <a:off x="4305300"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47625</xdr:rowOff>
    </xdr:from>
    <xdr:to xmlns:xdr="http://schemas.openxmlformats.org/drawingml/2006/spreadsheetDrawing">
      <xdr:col>20</xdr:col>
      <xdr:colOff>38100</xdr:colOff>
      <xdr:row>96</xdr:row>
      <xdr:rowOff>149225</xdr:rowOff>
    </xdr:to>
    <xdr:sp macro="" textlink="">
      <xdr:nvSpPr>
        <xdr:cNvPr id="252" name="楕円 251"/>
        <xdr:cNvSpPr/>
      </xdr:nvSpPr>
      <xdr:spPr>
        <a:xfrm>
          <a:off x="3444875" y="165068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140335</xdr:rowOff>
    </xdr:from>
    <xdr:ext cx="534035" cy="259080"/>
    <xdr:sp macro="" textlink="">
      <xdr:nvSpPr>
        <xdr:cNvPr id="253" name="テキスト ボックス 252"/>
        <xdr:cNvSpPr txBox="1"/>
      </xdr:nvSpPr>
      <xdr:spPr>
        <a:xfrm>
          <a:off x="324421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65405</xdr:rowOff>
    </xdr:from>
    <xdr:to xmlns:xdr="http://schemas.openxmlformats.org/drawingml/2006/spreadsheetDrawing">
      <xdr:col>15</xdr:col>
      <xdr:colOff>101600</xdr:colOff>
      <xdr:row>96</xdr:row>
      <xdr:rowOff>167005</xdr:rowOff>
    </xdr:to>
    <xdr:sp macro="" textlink="">
      <xdr:nvSpPr>
        <xdr:cNvPr id="254" name="楕円 253"/>
        <xdr:cNvSpPr/>
      </xdr:nvSpPr>
      <xdr:spPr>
        <a:xfrm>
          <a:off x="2619375"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158115</xdr:rowOff>
    </xdr:from>
    <xdr:ext cx="534035" cy="258445"/>
    <xdr:sp macro="" textlink="">
      <xdr:nvSpPr>
        <xdr:cNvPr id="255" name="テキスト ボックス 254"/>
        <xdr:cNvSpPr txBox="1"/>
      </xdr:nvSpPr>
      <xdr:spPr>
        <a:xfrm>
          <a:off x="2434590"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66675</xdr:rowOff>
    </xdr:from>
    <xdr:to xmlns:xdr="http://schemas.openxmlformats.org/drawingml/2006/spreadsheetDrawing">
      <xdr:col>10</xdr:col>
      <xdr:colOff>165100</xdr:colOff>
      <xdr:row>96</xdr:row>
      <xdr:rowOff>168275</xdr:rowOff>
    </xdr:to>
    <xdr:sp macro="" textlink="">
      <xdr:nvSpPr>
        <xdr:cNvPr id="256" name="楕円 255"/>
        <xdr:cNvSpPr/>
      </xdr:nvSpPr>
      <xdr:spPr>
        <a:xfrm>
          <a:off x="180975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159385</xdr:rowOff>
    </xdr:from>
    <xdr:ext cx="534035" cy="258445"/>
    <xdr:sp macro="" textlink="">
      <xdr:nvSpPr>
        <xdr:cNvPr id="257" name="テキスト ボックス 256"/>
        <xdr:cNvSpPr txBox="1"/>
      </xdr:nvSpPr>
      <xdr:spPr>
        <a:xfrm>
          <a:off x="1609090"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76200</xdr:rowOff>
    </xdr:from>
    <xdr:to xmlns:xdr="http://schemas.openxmlformats.org/drawingml/2006/spreadsheetDrawing">
      <xdr:col>6</xdr:col>
      <xdr:colOff>38100</xdr:colOff>
      <xdr:row>97</xdr:row>
      <xdr:rowOff>6350</xdr:rowOff>
    </xdr:to>
    <xdr:sp macro="" textlink="">
      <xdr:nvSpPr>
        <xdr:cNvPr id="258" name="楕円 257"/>
        <xdr:cNvSpPr/>
      </xdr:nvSpPr>
      <xdr:spPr>
        <a:xfrm>
          <a:off x="1000125" y="16535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168910</xdr:rowOff>
    </xdr:from>
    <xdr:ext cx="534035" cy="258445"/>
    <xdr:sp macro="" textlink="">
      <xdr:nvSpPr>
        <xdr:cNvPr id="259" name="テキスト ボックス 258"/>
        <xdr:cNvSpPr txBox="1"/>
      </xdr:nvSpPr>
      <xdr:spPr>
        <a:xfrm>
          <a:off x="7994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8" name="テキスト ボックス 267"/>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1" name="テキスト ボックス 270"/>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9080"/>
    <xdr:sp macro="" textlink="">
      <xdr:nvSpPr>
        <xdr:cNvPr id="273" name="テキスト ボックス 272"/>
        <xdr:cNvSpPr txBox="1"/>
      </xdr:nvSpPr>
      <xdr:spPr>
        <a:xfrm>
          <a:off x="5516245"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5" name="テキスト ボックス 274"/>
        <xdr:cNvSpPr txBox="1"/>
      </xdr:nvSpPr>
      <xdr:spPr>
        <a:xfrm>
          <a:off x="5516245"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7" name="テキスト ボックス 276"/>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79" name="テキスト ボックス 278"/>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1" name="テキスト ボックス 280"/>
        <xdr:cNvSpPr txBox="1"/>
      </xdr:nvSpPr>
      <xdr:spPr>
        <a:xfrm>
          <a:off x="5426075"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8445"/>
    <xdr:sp macro="" textlink="">
      <xdr:nvSpPr>
        <xdr:cNvPr id="284" name="補助費等最小値テキスト"/>
        <xdr:cNvSpPr txBox="1"/>
      </xdr:nvSpPr>
      <xdr:spPr>
        <a:xfrm>
          <a:off x="9655175" y="6604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124460</xdr:rowOff>
    </xdr:from>
    <xdr:to xmlns:xdr="http://schemas.openxmlformats.org/drawingml/2006/spreadsheetDrawing">
      <xdr:col>55</xdr:col>
      <xdr:colOff>0</xdr:colOff>
      <xdr:row>36</xdr:row>
      <xdr:rowOff>20320</xdr:rowOff>
    </xdr:to>
    <xdr:cxnSp macro="">
      <xdr:nvCxnSpPr>
        <xdr:cNvPr id="288" name="直線コネクタ 287"/>
        <xdr:cNvCxnSpPr/>
      </xdr:nvCxnSpPr>
      <xdr:spPr>
        <a:xfrm>
          <a:off x="8845550" y="6125210"/>
          <a:ext cx="7588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9655175"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124460</xdr:rowOff>
    </xdr:from>
    <xdr:to xmlns:xdr="http://schemas.openxmlformats.org/drawingml/2006/spreadsheetDrawing">
      <xdr:col>50</xdr:col>
      <xdr:colOff>114300</xdr:colOff>
      <xdr:row>36</xdr:row>
      <xdr:rowOff>121920</xdr:rowOff>
    </xdr:to>
    <xdr:cxnSp macro="">
      <xdr:nvCxnSpPr>
        <xdr:cNvPr id="291" name="直線コネクタ 290"/>
        <xdr:cNvCxnSpPr/>
      </xdr:nvCxnSpPr>
      <xdr:spPr>
        <a:xfrm flipV="1">
          <a:off x="8032750" y="6125210"/>
          <a:ext cx="8128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155575</xdr:rowOff>
    </xdr:from>
    <xdr:ext cx="598805" cy="258445"/>
    <xdr:sp macro="" textlink="">
      <xdr:nvSpPr>
        <xdr:cNvPr id="293" name="テキスト ボックス 292"/>
        <xdr:cNvSpPr txBox="1"/>
      </xdr:nvSpPr>
      <xdr:spPr>
        <a:xfrm>
          <a:off x="8561705" y="581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121920</xdr:rowOff>
    </xdr:from>
    <xdr:to xmlns:xdr="http://schemas.openxmlformats.org/drawingml/2006/spreadsheetDrawing">
      <xdr:col>45</xdr:col>
      <xdr:colOff>174625</xdr:colOff>
      <xdr:row>36</xdr:row>
      <xdr:rowOff>144780</xdr:rowOff>
    </xdr:to>
    <xdr:cxnSp macro="">
      <xdr:nvCxnSpPr>
        <xdr:cNvPr id="294" name="直線コネクタ 293"/>
        <xdr:cNvCxnSpPr/>
      </xdr:nvCxnSpPr>
      <xdr:spPr>
        <a:xfrm flipV="1">
          <a:off x="7210425" y="629412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8805" cy="259080"/>
    <xdr:sp macro="" textlink="">
      <xdr:nvSpPr>
        <xdr:cNvPr id="296" name="テキスト ボックス 295"/>
        <xdr:cNvSpPr txBox="1"/>
      </xdr:nvSpPr>
      <xdr:spPr>
        <a:xfrm>
          <a:off x="7752080" y="6394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80010</xdr:rowOff>
    </xdr:from>
    <xdr:to xmlns:xdr="http://schemas.openxmlformats.org/drawingml/2006/spreadsheetDrawing">
      <xdr:col>41</xdr:col>
      <xdr:colOff>50800</xdr:colOff>
      <xdr:row>36</xdr:row>
      <xdr:rowOff>144780</xdr:rowOff>
    </xdr:to>
    <xdr:cxnSp macro="">
      <xdr:nvCxnSpPr>
        <xdr:cNvPr id="297" name="直線コネクタ 296"/>
        <xdr:cNvCxnSpPr/>
      </xdr:nvCxnSpPr>
      <xdr:spPr>
        <a:xfrm>
          <a:off x="6400800" y="6252210"/>
          <a:ext cx="8096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8805" cy="259080"/>
    <xdr:sp macro="" textlink="">
      <xdr:nvSpPr>
        <xdr:cNvPr id="299" name="テキスト ボックス 298"/>
        <xdr:cNvSpPr txBox="1"/>
      </xdr:nvSpPr>
      <xdr:spPr>
        <a:xfrm>
          <a:off x="6942455" y="6412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8805" cy="259080"/>
    <xdr:sp macro="" textlink="">
      <xdr:nvSpPr>
        <xdr:cNvPr id="301" name="テキスト ボックス 300"/>
        <xdr:cNvSpPr txBox="1"/>
      </xdr:nvSpPr>
      <xdr:spPr>
        <a:xfrm>
          <a:off x="6116955" y="6399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140970</xdr:rowOff>
    </xdr:from>
    <xdr:to xmlns:xdr="http://schemas.openxmlformats.org/drawingml/2006/spreadsheetDrawing">
      <xdr:col>55</xdr:col>
      <xdr:colOff>50800</xdr:colOff>
      <xdr:row>36</xdr:row>
      <xdr:rowOff>71120</xdr:rowOff>
    </xdr:to>
    <xdr:sp macro="" textlink="">
      <xdr:nvSpPr>
        <xdr:cNvPr id="307" name="楕円 306"/>
        <xdr:cNvSpPr/>
      </xdr:nvSpPr>
      <xdr:spPr>
        <a:xfrm>
          <a:off x="9569450" y="6141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163830</xdr:rowOff>
    </xdr:from>
    <xdr:ext cx="598805" cy="259080"/>
    <xdr:sp macro="" textlink="">
      <xdr:nvSpPr>
        <xdr:cNvPr id="308" name="補助費等該当値テキスト"/>
        <xdr:cNvSpPr txBox="1"/>
      </xdr:nvSpPr>
      <xdr:spPr>
        <a:xfrm>
          <a:off x="9655175" y="5993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73660</xdr:rowOff>
    </xdr:from>
    <xdr:to xmlns:xdr="http://schemas.openxmlformats.org/drawingml/2006/spreadsheetDrawing">
      <xdr:col>50</xdr:col>
      <xdr:colOff>165100</xdr:colOff>
      <xdr:row>36</xdr:row>
      <xdr:rowOff>3810</xdr:rowOff>
    </xdr:to>
    <xdr:sp macro="" textlink="">
      <xdr:nvSpPr>
        <xdr:cNvPr id="309" name="楕円 308"/>
        <xdr:cNvSpPr/>
      </xdr:nvSpPr>
      <xdr:spPr>
        <a:xfrm>
          <a:off x="879475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166370</xdr:rowOff>
    </xdr:from>
    <xdr:ext cx="598805" cy="258445"/>
    <xdr:sp macro="" textlink="">
      <xdr:nvSpPr>
        <xdr:cNvPr id="310" name="テキスト ボックス 309"/>
        <xdr:cNvSpPr txBox="1"/>
      </xdr:nvSpPr>
      <xdr:spPr>
        <a:xfrm>
          <a:off x="8561705" y="6167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71120</xdr:rowOff>
    </xdr:from>
    <xdr:to xmlns:xdr="http://schemas.openxmlformats.org/drawingml/2006/spreadsheetDrawing">
      <xdr:col>46</xdr:col>
      <xdr:colOff>38100</xdr:colOff>
      <xdr:row>37</xdr:row>
      <xdr:rowOff>1270</xdr:rowOff>
    </xdr:to>
    <xdr:sp macro="" textlink="">
      <xdr:nvSpPr>
        <xdr:cNvPr id="311" name="楕円 310"/>
        <xdr:cNvSpPr/>
      </xdr:nvSpPr>
      <xdr:spPr>
        <a:xfrm>
          <a:off x="7985125" y="6243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17780</xdr:rowOff>
    </xdr:from>
    <xdr:ext cx="598805" cy="258445"/>
    <xdr:sp macro="" textlink="">
      <xdr:nvSpPr>
        <xdr:cNvPr id="312" name="テキスト ボックス 311"/>
        <xdr:cNvSpPr txBox="1"/>
      </xdr:nvSpPr>
      <xdr:spPr>
        <a:xfrm>
          <a:off x="7752080" y="6018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93980</xdr:rowOff>
    </xdr:from>
    <xdr:to xmlns:xdr="http://schemas.openxmlformats.org/drawingml/2006/spreadsheetDrawing">
      <xdr:col>41</xdr:col>
      <xdr:colOff>101600</xdr:colOff>
      <xdr:row>37</xdr:row>
      <xdr:rowOff>24130</xdr:rowOff>
    </xdr:to>
    <xdr:sp macro="" textlink="">
      <xdr:nvSpPr>
        <xdr:cNvPr id="313" name="楕円 312"/>
        <xdr:cNvSpPr/>
      </xdr:nvSpPr>
      <xdr:spPr>
        <a:xfrm>
          <a:off x="7159625"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40640</xdr:rowOff>
    </xdr:from>
    <xdr:ext cx="598805" cy="258445"/>
    <xdr:sp macro="" textlink="">
      <xdr:nvSpPr>
        <xdr:cNvPr id="314" name="テキスト ボックス 313"/>
        <xdr:cNvSpPr txBox="1"/>
      </xdr:nvSpPr>
      <xdr:spPr>
        <a:xfrm>
          <a:off x="6942455" y="6041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29210</xdr:rowOff>
    </xdr:from>
    <xdr:to xmlns:xdr="http://schemas.openxmlformats.org/drawingml/2006/spreadsheetDrawing">
      <xdr:col>36</xdr:col>
      <xdr:colOff>165100</xdr:colOff>
      <xdr:row>36</xdr:row>
      <xdr:rowOff>130810</xdr:rowOff>
    </xdr:to>
    <xdr:sp macro="" textlink="">
      <xdr:nvSpPr>
        <xdr:cNvPr id="315" name="楕円 314"/>
        <xdr:cNvSpPr/>
      </xdr:nvSpPr>
      <xdr:spPr>
        <a:xfrm>
          <a:off x="63500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147320</xdr:rowOff>
    </xdr:from>
    <xdr:ext cx="598805" cy="259080"/>
    <xdr:sp macro="" textlink="">
      <xdr:nvSpPr>
        <xdr:cNvPr id="316" name="テキスト ボックス 315"/>
        <xdr:cNvSpPr txBox="1"/>
      </xdr:nvSpPr>
      <xdr:spPr>
        <a:xfrm>
          <a:off x="6116955" y="597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5" name="テキスト ボックス 324"/>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28" name="テキスト ボックス 327"/>
        <xdr:cNvSpPr txBox="1"/>
      </xdr:nvSpPr>
      <xdr:spPr>
        <a:xfrm>
          <a:off x="583120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0" name="テキスト ボックス 329"/>
        <xdr:cNvSpPr txBox="1"/>
      </xdr:nvSpPr>
      <xdr:spPr>
        <a:xfrm>
          <a:off x="5426075"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2" name="テキスト ボックス 331"/>
        <xdr:cNvSpPr txBox="1"/>
      </xdr:nvSpPr>
      <xdr:spPr>
        <a:xfrm>
          <a:off x="5426075"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4" name="テキスト ボックス 333"/>
        <xdr:cNvSpPr txBox="1"/>
      </xdr:nvSpPr>
      <xdr:spPr>
        <a:xfrm>
          <a:off x="5426075"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8445"/>
    <xdr:sp macro="" textlink="">
      <xdr:nvSpPr>
        <xdr:cNvPr id="339" name="普通建設事業費最小値テキスト"/>
        <xdr:cNvSpPr txBox="1"/>
      </xdr:nvSpPr>
      <xdr:spPr>
        <a:xfrm>
          <a:off x="9655175" y="10078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55880</xdr:rowOff>
    </xdr:from>
    <xdr:to xmlns:xdr="http://schemas.openxmlformats.org/drawingml/2006/spreadsheetDrawing">
      <xdr:col>55</xdr:col>
      <xdr:colOff>0</xdr:colOff>
      <xdr:row>58</xdr:row>
      <xdr:rowOff>80010</xdr:rowOff>
    </xdr:to>
    <xdr:cxnSp macro="">
      <xdr:nvCxnSpPr>
        <xdr:cNvPr id="343" name="直線コネクタ 342"/>
        <xdr:cNvCxnSpPr/>
      </xdr:nvCxnSpPr>
      <xdr:spPr>
        <a:xfrm flipV="1">
          <a:off x="8845550" y="9999980"/>
          <a:ext cx="7588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62230</xdr:rowOff>
    </xdr:from>
    <xdr:to xmlns:xdr="http://schemas.openxmlformats.org/drawingml/2006/spreadsheetDrawing">
      <xdr:col>50</xdr:col>
      <xdr:colOff>114300</xdr:colOff>
      <xdr:row>58</xdr:row>
      <xdr:rowOff>80010</xdr:rowOff>
    </xdr:to>
    <xdr:cxnSp macro="">
      <xdr:nvCxnSpPr>
        <xdr:cNvPr id="346" name="直線コネクタ 345"/>
        <xdr:cNvCxnSpPr/>
      </xdr:nvCxnSpPr>
      <xdr:spPr>
        <a:xfrm>
          <a:off x="8032750" y="1000633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8805" cy="259080"/>
    <xdr:sp macro="" textlink="">
      <xdr:nvSpPr>
        <xdr:cNvPr id="348" name="テキスト ボックス 347"/>
        <xdr:cNvSpPr txBox="1"/>
      </xdr:nvSpPr>
      <xdr:spPr>
        <a:xfrm>
          <a:off x="8561705" y="973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62230</xdr:rowOff>
    </xdr:from>
    <xdr:to xmlns:xdr="http://schemas.openxmlformats.org/drawingml/2006/spreadsheetDrawing">
      <xdr:col>45</xdr:col>
      <xdr:colOff>174625</xdr:colOff>
      <xdr:row>58</xdr:row>
      <xdr:rowOff>69215</xdr:rowOff>
    </xdr:to>
    <xdr:cxnSp macro="">
      <xdr:nvCxnSpPr>
        <xdr:cNvPr id="349" name="直線コネクタ 348"/>
        <xdr:cNvCxnSpPr/>
      </xdr:nvCxnSpPr>
      <xdr:spPr>
        <a:xfrm flipV="1">
          <a:off x="7210425" y="1000633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8805" cy="258445"/>
    <xdr:sp macro="" textlink="">
      <xdr:nvSpPr>
        <xdr:cNvPr id="351" name="テキスト ボックス 350"/>
        <xdr:cNvSpPr txBox="1"/>
      </xdr:nvSpPr>
      <xdr:spPr>
        <a:xfrm>
          <a:off x="7752080" y="10064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39370</xdr:rowOff>
    </xdr:from>
    <xdr:to xmlns:xdr="http://schemas.openxmlformats.org/drawingml/2006/spreadsheetDrawing">
      <xdr:col>41</xdr:col>
      <xdr:colOff>50800</xdr:colOff>
      <xdr:row>58</xdr:row>
      <xdr:rowOff>69215</xdr:rowOff>
    </xdr:to>
    <xdr:cxnSp macro="">
      <xdr:nvCxnSpPr>
        <xdr:cNvPr id="352" name="直線コネクタ 351"/>
        <xdr:cNvCxnSpPr/>
      </xdr:nvCxnSpPr>
      <xdr:spPr>
        <a:xfrm>
          <a:off x="6400800" y="998347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8805" cy="259080"/>
    <xdr:sp macro="" textlink="">
      <xdr:nvSpPr>
        <xdr:cNvPr id="354" name="テキスト ボックス 353"/>
        <xdr:cNvSpPr txBox="1"/>
      </xdr:nvSpPr>
      <xdr:spPr>
        <a:xfrm>
          <a:off x="6942455" y="1006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8805" cy="259080"/>
    <xdr:sp macro="" textlink="">
      <xdr:nvSpPr>
        <xdr:cNvPr id="356" name="テキスト ボックス 355"/>
        <xdr:cNvSpPr txBox="1"/>
      </xdr:nvSpPr>
      <xdr:spPr>
        <a:xfrm>
          <a:off x="6116955" y="10059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5080</xdr:rowOff>
    </xdr:from>
    <xdr:to xmlns:xdr="http://schemas.openxmlformats.org/drawingml/2006/spreadsheetDrawing">
      <xdr:col>55</xdr:col>
      <xdr:colOff>50800</xdr:colOff>
      <xdr:row>58</xdr:row>
      <xdr:rowOff>106680</xdr:rowOff>
    </xdr:to>
    <xdr:sp macro="" textlink="">
      <xdr:nvSpPr>
        <xdr:cNvPr id="362" name="楕円 361"/>
        <xdr:cNvSpPr/>
      </xdr:nvSpPr>
      <xdr:spPr>
        <a:xfrm>
          <a:off x="9569450" y="9949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135890</xdr:rowOff>
    </xdr:from>
    <xdr:ext cx="598805" cy="259080"/>
    <xdr:sp macro="" textlink="">
      <xdr:nvSpPr>
        <xdr:cNvPr id="363" name="普通建設事業費該当値テキスト"/>
        <xdr:cNvSpPr txBox="1"/>
      </xdr:nvSpPr>
      <xdr:spPr>
        <a:xfrm>
          <a:off x="9655175" y="9737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29210</xdr:rowOff>
    </xdr:from>
    <xdr:to xmlns:xdr="http://schemas.openxmlformats.org/drawingml/2006/spreadsheetDrawing">
      <xdr:col>50</xdr:col>
      <xdr:colOff>165100</xdr:colOff>
      <xdr:row>58</xdr:row>
      <xdr:rowOff>130810</xdr:rowOff>
    </xdr:to>
    <xdr:sp macro="" textlink="">
      <xdr:nvSpPr>
        <xdr:cNvPr id="364" name="楕円 363"/>
        <xdr:cNvSpPr/>
      </xdr:nvSpPr>
      <xdr:spPr>
        <a:xfrm>
          <a:off x="879475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121920</xdr:rowOff>
    </xdr:from>
    <xdr:ext cx="598805" cy="258445"/>
    <xdr:sp macro="" textlink="">
      <xdr:nvSpPr>
        <xdr:cNvPr id="365" name="テキスト ボックス 364"/>
        <xdr:cNvSpPr txBox="1"/>
      </xdr:nvSpPr>
      <xdr:spPr>
        <a:xfrm>
          <a:off x="8561705" y="10066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11430</xdr:rowOff>
    </xdr:from>
    <xdr:to xmlns:xdr="http://schemas.openxmlformats.org/drawingml/2006/spreadsheetDrawing">
      <xdr:col>46</xdr:col>
      <xdr:colOff>38100</xdr:colOff>
      <xdr:row>58</xdr:row>
      <xdr:rowOff>113030</xdr:rowOff>
    </xdr:to>
    <xdr:sp macro="" textlink="">
      <xdr:nvSpPr>
        <xdr:cNvPr id="366" name="楕円 365"/>
        <xdr:cNvSpPr/>
      </xdr:nvSpPr>
      <xdr:spPr>
        <a:xfrm>
          <a:off x="7985125" y="9955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129540</xdr:rowOff>
    </xdr:from>
    <xdr:ext cx="598805" cy="259080"/>
    <xdr:sp macro="" textlink="">
      <xdr:nvSpPr>
        <xdr:cNvPr id="367" name="テキスト ボックス 366"/>
        <xdr:cNvSpPr txBox="1"/>
      </xdr:nvSpPr>
      <xdr:spPr>
        <a:xfrm>
          <a:off x="7752080" y="973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18415</xdr:rowOff>
    </xdr:from>
    <xdr:to xmlns:xdr="http://schemas.openxmlformats.org/drawingml/2006/spreadsheetDrawing">
      <xdr:col>41</xdr:col>
      <xdr:colOff>101600</xdr:colOff>
      <xdr:row>58</xdr:row>
      <xdr:rowOff>120650</xdr:rowOff>
    </xdr:to>
    <xdr:sp macro="" textlink="">
      <xdr:nvSpPr>
        <xdr:cNvPr id="368" name="楕円 367"/>
        <xdr:cNvSpPr/>
      </xdr:nvSpPr>
      <xdr:spPr>
        <a:xfrm>
          <a:off x="7159625"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136525</xdr:rowOff>
    </xdr:from>
    <xdr:ext cx="598805" cy="258445"/>
    <xdr:sp macro="" textlink="">
      <xdr:nvSpPr>
        <xdr:cNvPr id="369" name="テキスト ボックス 368"/>
        <xdr:cNvSpPr txBox="1"/>
      </xdr:nvSpPr>
      <xdr:spPr>
        <a:xfrm>
          <a:off x="6942455" y="9737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160020</xdr:rowOff>
    </xdr:from>
    <xdr:to xmlns:xdr="http://schemas.openxmlformats.org/drawingml/2006/spreadsheetDrawing">
      <xdr:col>36</xdr:col>
      <xdr:colOff>165100</xdr:colOff>
      <xdr:row>58</xdr:row>
      <xdr:rowOff>90170</xdr:rowOff>
    </xdr:to>
    <xdr:sp macro="" textlink="">
      <xdr:nvSpPr>
        <xdr:cNvPr id="370" name="楕円 369"/>
        <xdr:cNvSpPr/>
      </xdr:nvSpPr>
      <xdr:spPr>
        <a:xfrm>
          <a:off x="63500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106680</xdr:rowOff>
    </xdr:from>
    <xdr:ext cx="598805" cy="259080"/>
    <xdr:sp macro="" textlink="">
      <xdr:nvSpPr>
        <xdr:cNvPr id="371" name="テキスト ボックス 370"/>
        <xdr:cNvSpPr txBox="1"/>
      </xdr:nvSpPr>
      <xdr:spPr>
        <a:xfrm>
          <a:off x="6116955" y="9707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0" name="テキスト ボックス 379"/>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3" name="テキスト ボックス 382"/>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5" name="テキスト ボックス 384"/>
        <xdr:cNvSpPr txBox="1"/>
      </xdr:nvSpPr>
      <xdr:spPr>
        <a:xfrm>
          <a:off x="5426075"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87" name="テキスト ボックス 386"/>
        <xdr:cNvSpPr txBox="1"/>
      </xdr:nvSpPr>
      <xdr:spPr>
        <a:xfrm>
          <a:off x="5426075"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89" name="テキスト ボックス 388"/>
        <xdr:cNvSpPr txBox="1"/>
      </xdr:nvSpPr>
      <xdr:spPr>
        <a:xfrm>
          <a:off x="5426075"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1" name="テキスト ボックス 390"/>
        <xdr:cNvSpPr txBox="1"/>
      </xdr:nvSpPr>
      <xdr:spPr>
        <a:xfrm>
          <a:off x="542607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8445"/>
    <xdr:sp macro="" textlink="">
      <xdr:nvSpPr>
        <xdr:cNvPr id="394" name="普通建設事業費 （ うち新規整備　）最小値テキスト"/>
        <xdr:cNvSpPr txBox="1"/>
      </xdr:nvSpPr>
      <xdr:spPr>
        <a:xfrm>
          <a:off x="9655175" y="13552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104775</xdr:rowOff>
    </xdr:from>
    <xdr:to xmlns:xdr="http://schemas.openxmlformats.org/drawingml/2006/spreadsheetDrawing">
      <xdr:col>55</xdr:col>
      <xdr:colOff>0</xdr:colOff>
      <xdr:row>78</xdr:row>
      <xdr:rowOff>136525</xdr:rowOff>
    </xdr:to>
    <xdr:cxnSp macro="">
      <xdr:nvCxnSpPr>
        <xdr:cNvPr id="398" name="直線コネクタ 397"/>
        <xdr:cNvCxnSpPr/>
      </xdr:nvCxnSpPr>
      <xdr:spPr>
        <a:xfrm>
          <a:off x="8845550" y="13477875"/>
          <a:ext cx="7588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77470</xdr:rowOff>
    </xdr:from>
    <xdr:to xmlns:xdr="http://schemas.openxmlformats.org/drawingml/2006/spreadsheetDrawing">
      <xdr:col>50</xdr:col>
      <xdr:colOff>114300</xdr:colOff>
      <xdr:row>78</xdr:row>
      <xdr:rowOff>104775</xdr:rowOff>
    </xdr:to>
    <xdr:cxnSp macro="">
      <xdr:nvCxnSpPr>
        <xdr:cNvPr id="401" name="直線コネクタ 400"/>
        <xdr:cNvCxnSpPr/>
      </xdr:nvCxnSpPr>
      <xdr:spPr>
        <a:xfrm>
          <a:off x="8032750" y="13450570"/>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4035" cy="259080"/>
    <xdr:sp macro="" textlink="">
      <xdr:nvSpPr>
        <xdr:cNvPr id="403" name="テキスト ボックス 402"/>
        <xdr:cNvSpPr txBox="1"/>
      </xdr:nvSpPr>
      <xdr:spPr>
        <a:xfrm>
          <a:off x="8594090" y="13536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77470</xdr:rowOff>
    </xdr:from>
    <xdr:to xmlns:xdr="http://schemas.openxmlformats.org/drawingml/2006/spreadsheetDrawing">
      <xdr:col>45</xdr:col>
      <xdr:colOff>174625</xdr:colOff>
      <xdr:row>78</xdr:row>
      <xdr:rowOff>112395</xdr:rowOff>
    </xdr:to>
    <xdr:cxnSp macro="">
      <xdr:nvCxnSpPr>
        <xdr:cNvPr id="404" name="直線コネクタ 403"/>
        <xdr:cNvCxnSpPr/>
      </xdr:nvCxnSpPr>
      <xdr:spPr>
        <a:xfrm flipV="1">
          <a:off x="7210425" y="13450570"/>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4035" cy="259080"/>
    <xdr:sp macro="" textlink="">
      <xdr:nvSpPr>
        <xdr:cNvPr id="406" name="テキスト ボックス 405"/>
        <xdr:cNvSpPr txBox="1"/>
      </xdr:nvSpPr>
      <xdr:spPr>
        <a:xfrm>
          <a:off x="7784465" y="1353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112395</xdr:rowOff>
    </xdr:from>
    <xdr:to xmlns:xdr="http://schemas.openxmlformats.org/drawingml/2006/spreadsheetDrawing">
      <xdr:col>41</xdr:col>
      <xdr:colOff>50800</xdr:colOff>
      <xdr:row>78</xdr:row>
      <xdr:rowOff>139065</xdr:rowOff>
    </xdr:to>
    <xdr:cxnSp macro="">
      <xdr:nvCxnSpPr>
        <xdr:cNvPr id="407" name="直線コネクタ 406"/>
        <xdr:cNvCxnSpPr/>
      </xdr:nvCxnSpPr>
      <xdr:spPr>
        <a:xfrm flipV="1">
          <a:off x="6400800" y="1348549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4035" cy="258445"/>
    <xdr:sp macro="" textlink="">
      <xdr:nvSpPr>
        <xdr:cNvPr id="409" name="テキスト ボックス 408"/>
        <xdr:cNvSpPr txBox="1"/>
      </xdr:nvSpPr>
      <xdr:spPr>
        <a:xfrm>
          <a:off x="6974840" y="1353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4035" cy="258445"/>
    <xdr:sp macro="" textlink="">
      <xdr:nvSpPr>
        <xdr:cNvPr id="411" name="テキスト ボックス 410"/>
        <xdr:cNvSpPr txBox="1"/>
      </xdr:nvSpPr>
      <xdr:spPr>
        <a:xfrm>
          <a:off x="6149340"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17" name="楕円 416"/>
        <xdr:cNvSpPr/>
      </xdr:nvSpPr>
      <xdr:spPr>
        <a:xfrm>
          <a:off x="9569450" y="1345946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8445"/>
    <xdr:sp macro="" textlink="">
      <xdr:nvSpPr>
        <xdr:cNvPr id="418" name="普通建設事業費 （ うち新規整備　）該当値テキスト"/>
        <xdr:cNvSpPr txBox="1"/>
      </xdr:nvSpPr>
      <xdr:spPr>
        <a:xfrm>
          <a:off x="9655175" y="13425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53975</xdr:rowOff>
    </xdr:from>
    <xdr:to xmlns:xdr="http://schemas.openxmlformats.org/drawingml/2006/spreadsheetDrawing">
      <xdr:col>50</xdr:col>
      <xdr:colOff>165100</xdr:colOff>
      <xdr:row>78</xdr:row>
      <xdr:rowOff>155575</xdr:rowOff>
    </xdr:to>
    <xdr:sp macro="" textlink="">
      <xdr:nvSpPr>
        <xdr:cNvPr id="419" name="楕円 418"/>
        <xdr:cNvSpPr/>
      </xdr:nvSpPr>
      <xdr:spPr>
        <a:xfrm>
          <a:off x="879475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635</xdr:rowOff>
    </xdr:from>
    <xdr:ext cx="598805" cy="259080"/>
    <xdr:sp macro="" textlink="">
      <xdr:nvSpPr>
        <xdr:cNvPr id="420" name="テキスト ボックス 419"/>
        <xdr:cNvSpPr txBox="1"/>
      </xdr:nvSpPr>
      <xdr:spPr>
        <a:xfrm>
          <a:off x="8561705" y="13202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26670</xdr:rowOff>
    </xdr:from>
    <xdr:to xmlns:xdr="http://schemas.openxmlformats.org/drawingml/2006/spreadsheetDrawing">
      <xdr:col>46</xdr:col>
      <xdr:colOff>38100</xdr:colOff>
      <xdr:row>78</xdr:row>
      <xdr:rowOff>128270</xdr:rowOff>
    </xdr:to>
    <xdr:sp macro="" textlink="">
      <xdr:nvSpPr>
        <xdr:cNvPr id="421" name="楕円 420"/>
        <xdr:cNvSpPr/>
      </xdr:nvSpPr>
      <xdr:spPr>
        <a:xfrm>
          <a:off x="7985125" y="13399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144780</xdr:rowOff>
    </xdr:from>
    <xdr:ext cx="598805" cy="258445"/>
    <xdr:sp macro="" textlink="">
      <xdr:nvSpPr>
        <xdr:cNvPr id="422" name="テキスト ボックス 421"/>
        <xdr:cNvSpPr txBox="1"/>
      </xdr:nvSpPr>
      <xdr:spPr>
        <a:xfrm>
          <a:off x="7752080" y="13174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61595</xdr:rowOff>
    </xdr:from>
    <xdr:to xmlns:xdr="http://schemas.openxmlformats.org/drawingml/2006/spreadsheetDrawing">
      <xdr:col>41</xdr:col>
      <xdr:colOff>101600</xdr:colOff>
      <xdr:row>78</xdr:row>
      <xdr:rowOff>163195</xdr:rowOff>
    </xdr:to>
    <xdr:sp macro="" textlink="">
      <xdr:nvSpPr>
        <xdr:cNvPr id="423" name="楕円 422"/>
        <xdr:cNvSpPr/>
      </xdr:nvSpPr>
      <xdr:spPr>
        <a:xfrm>
          <a:off x="7159625"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77</xdr:row>
      <xdr:rowOff>8255</xdr:rowOff>
    </xdr:from>
    <xdr:ext cx="598805" cy="258445"/>
    <xdr:sp macro="" textlink="">
      <xdr:nvSpPr>
        <xdr:cNvPr id="424" name="テキスト ボックス 423"/>
        <xdr:cNvSpPr txBox="1"/>
      </xdr:nvSpPr>
      <xdr:spPr>
        <a:xfrm>
          <a:off x="6942455" y="13209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25" name="楕円 424"/>
        <xdr:cNvSpPr/>
      </xdr:nvSpPr>
      <xdr:spPr>
        <a:xfrm>
          <a:off x="63500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9525</xdr:rowOff>
    </xdr:from>
    <xdr:ext cx="469265" cy="258445"/>
    <xdr:sp macro="" textlink="">
      <xdr:nvSpPr>
        <xdr:cNvPr id="426" name="テキスト ボックス 425"/>
        <xdr:cNvSpPr txBox="1"/>
      </xdr:nvSpPr>
      <xdr:spPr>
        <a:xfrm>
          <a:off x="6181725" y="13554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5" name="テキスト ボックス 434"/>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8" name="テキスト ボックス 437"/>
        <xdr:cNvSpPr txBox="1"/>
      </xdr:nvSpPr>
      <xdr:spPr>
        <a:xfrm>
          <a:off x="583120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0" name="テキスト ボックス 439"/>
        <xdr:cNvSpPr txBox="1"/>
      </xdr:nvSpPr>
      <xdr:spPr>
        <a:xfrm>
          <a:off x="5516245"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2" name="テキスト ボックス 441"/>
        <xdr:cNvSpPr txBox="1"/>
      </xdr:nvSpPr>
      <xdr:spPr>
        <a:xfrm>
          <a:off x="5516245"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4" name="テキスト ボックス 443"/>
        <xdr:cNvSpPr txBox="1"/>
      </xdr:nvSpPr>
      <xdr:spPr>
        <a:xfrm>
          <a:off x="5516245"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6" name="テキスト ボックス 445"/>
        <xdr:cNvSpPr txBox="1"/>
      </xdr:nvSpPr>
      <xdr:spPr>
        <a:xfrm>
          <a:off x="551624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42607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102870</xdr:rowOff>
    </xdr:from>
    <xdr:to xmlns:xdr="http://schemas.openxmlformats.org/drawingml/2006/spreadsheetDrawing">
      <xdr:col>55</xdr:col>
      <xdr:colOff>0</xdr:colOff>
      <xdr:row>98</xdr:row>
      <xdr:rowOff>43815</xdr:rowOff>
    </xdr:to>
    <xdr:cxnSp macro="">
      <xdr:nvCxnSpPr>
        <xdr:cNvPr id="455" name="直線コネクタ 454"/>
        <xdr:cNvCxnSpPr/>
      </xdr:nvCxnSpPr>
      <xdr:spPr>
        <a:xfrm flipV="1">
          <a:off x="8845550" y="16390620"/>
          <a:ext cx="758825"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8445"/>
    <xdr:sp macro="" textlink="">
      <xdr:nvSpPr>
        <xdr:cNvPr id="456" name="普通建設事業費 （ うち更新整備　）平均値テキスト"/>
        <xdr:cNvSpPr txBox="1"/>
      </xdr:nvSpPr>
      <xdr:spPr>
        <a:xfrm>
          <a:off x="9655175" y="16661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43815</xdr:rowOff>
    </xdr:from>
    <xdr:to xmlns:xdr="http://schemas.openxmlformats.org/drawingml/2006/spreadsheetDrawing">
      <xdr:col>50</xdr:col>
      <xdr:colOff>114300</xdr:colOff>
      <xdr:row>98</xdr:row>
      <xdr:rowOff>140335</xdr:rowOff>
    </xdr:to>
    <xdr:cxnSp macro="">
      <xdr:nvCxnSpPr>
        <xdr:cNvPr id="458" name="直線コネクタ 457"/>
        <xdr:cNvCxnSpPr/>
      </xdr:nvCxnSpPr>
      <xdr:spPr>
        <a:xfrm flipV="1">
          <a:off x="8032750" y="16845915"/>
          <a:ext cx="8128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8805" cy="258445"/>
    <xdr:sp macro="" textlink="">
      <xdr:nvSpPr>
        <xdr:cNvPr id="460" name="テキスト ボックス 459"/>
        <xdr:cNvSpPr txBox="1"/>
      </xdr:nvSpPr>
      <xdr:spPr>
        <a:xfrm>
          <a:off x="8561705" y="16399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86360</xdr:rowOff>
    </xdr:from>
    <xdr:to xmlns:xdr="http://schemas.openxmlformats.org/drawingml/2006/spreadsheetDrawing">
      <xdr:col>45</xdr:col>
      <xdr:colOff>174625</xdr:colOff>
      <xdr:row>98</xdr:row>
      <xdr:rowOff>140335</xdr:rowOff>
    </xdr:to>
    <xdr:cxnSp macro="">
      <xdr:nvCxnSpPr>
        <xdr:cNvPr id="461" name="直線コネクタ 460"/>
        <xdr:cNvCxnSpPr/>
      </xdr:nvCxnSpPr>
      <xdr:spPr>
        <a:xfrm>
          <a:off x="7210425" y="16717010"/>
          <a:ext cx="822325"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8805" cy="259080"/>
    <xdr:sp macro="" textlink="">
      <xdr:nvSpPr>
        <xdr:cNvPr id="463" name="テキスト ボックス 462"/>
        <xdr:cNvSpPr txBox="1"/>
      </xdr:nvSpPr>
      <xdr:spPr>
        <a:xfrm>
          <a:off x="7752080" y="1647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110490</xdr:rowOff>
    </xdr:from>
    <xdr:to xmlns:xdr="http://schemas.openxmlformats.org/drawingml/2006/spreadsheetDrawing">
      <xdr:col>41</xdr:col>
      <xdr:colOff>50800</xdr:colOff>
      <xdr:row>97</xdr:row>
      <xdr:rowOff>86360</xdr:rowOff>
    </xdr:to>
    <xdr:cxnSp macro="">
      <xdr:nvCxnSpPr>
        <xdr:cNvPr id="464" name="直線コネクタ 463"/>
        <xdr:cNvCxnSpPr/>
      </xdr:nvCxnSpPr>
      <xdr:spPr>
        <a:xfrm>
          <a:off x="6400800" y="16226790"/>
          <a:ext cx="809625"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8805" cy="259080"/>
    <xdr:sp macro="" textlink="">
      <xdr:nvSpPr>
        <xdr:cNvPr id="466" name="テキスト ボックス 465"/>
        <xdr:cNvSpPr txBox="1"/>
      </xdr:nvSpPr>
      <xdr:spPr>
        <a:xfrm>
          <a:off x="6942455" y="1679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130810</xdr:rowOff>
    </xdr:from>
    <xdr:ext cx="598805" cy="259080"/>
    <xdr:sp macro="" textlink="">
      <xdr:nvSpPr>
        <xdr:cNvPr id="468" name="テキスト ボックス 467"/>
        <xdr:cNvSpPr txBox="1"/>
      </xdr:nvSpPr>
      <xdr:spPr>
        <a:xfrm>
          <a:off x="6116955" y="16761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52070</xdr:rowOff>
    </xdr:from>
    <xdr:to xmlns:xdr="http://schemas.openxmlformats.org/drawingml/2006/spreadsheetDrawing">
      <xdr:col>55</xdr:col>
      <xdr:colOff>50800</xdr:colOff>
      <xdr:row>95</xdr:row>
      <xdr:rowOff>153670</xdr:rowOff>
    </xdr:to>
    <xdr:sp macro="" textlink="">
      <xdr:nvSpPr>
        <xdr:cNvPr id="474" name="楕円 473"/>
        <xdr:cNvSpPr/>
      </xdr:nvSpPr>
      <xdr:spPr>
        <a:xfrm>
          <a:off x="9569450" y="16339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74930</xdr:rowOff>
    </xdr:from>
    <xdr:ext cx="598805" cy="258445"/>
    <xdr:sp macro="" textlink="">
      <xdr:nvSpPr>
        <xdr:cNvPr id="475" name="普通建設事業費 （ うち更新整備　）該当値テキスト"/>
        <xdr:cNvSpPr txBox="1"/>
      </xdr:nvSpPr>
      <xdr:spPr>
        <a:xfrm>
          <a:off x="9655175" y="16191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164465</xdr:rowOff>
    </xdr:from>
    <xdr:to xmlns:xdr="http://schemas.openxmlformats.org/drawingml/2006/spreadsheetDrawing">
      <xdr:col>50</xdr:col>
      <xdr:colOff>165100</xdr:colOff>
      <xdr:row>98</xdr:row>
      <xdr:rowOff>94615</xdr:rowOff>
    </xdr:to>
    <xdr:sp macro="" textlink="">
      <xdr:nvSpPr>
        <xdr:cNvPr id="476" name="楕円 475"/>
        <xdr:cNvSpPr/>
      </xdr:nvSpPr>
      <xdr:spPr>
        <a:xfrm>
          <a:off x="879475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86360</xdr:rowOff>
    </xdr:from>
    <xdr:ext cx="534035" cy="258445"/>
    <xdr:sp macro="" textlink="">
      <xdr:nvSpPr>
        <xdr:cNvPr id="477" name="テキスト ボックス 476"/>
        <xdr:cNvSpPr txBox="1"/>
      </xdr:nvSpPr>
      <xdr:spPr>
        <a:xfrm>
          <a:off x="8594090"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89535</xdr:rowOff>
    </xdr:from>
    <xdr:to xmlns:xdr="http://schemas.openxmlformats.org/drawingml/2006/spreadsheetDrawing">
      <xdr:col>46</xdr:col>
      <xdr:colOff>38100</xdr:colOff>
      <xdr:row>99</xdr:row>
      <xdr:rowOff>19685</xdr:rowOff>
    </xdr:to>
    <xdr:sp macro="" textlink="">
      <xdr:nvSpPr>
        <xdr:cNvPr id="478" name="楕円 477"/>
        <xdr:cNvSpPr/>
      </xdr:nvSpPr>
      <xdr:spPr>
        <a:xfrm>
          <a:off x="7985125" y="16891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10795</xdr:rowOff>
    </xdr:from>
    <xdr:ext cx="534035" cy="258445"/>
    <xdr:sp macro="" textlink="">
      <xdr:nvSpPr>
        <xdr:cNvPr id="479" name="テキスト ボックス 478"/>
        <xdr:cNvSpPr txBox="1"/>
      </xdr:nvSpPr>
      <xdr:spPr>
        <a:xfrm>
          <a:off x="7784465" y="1698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80" name="楕円 479"/>
        <xdr:cNvSpPr/>
      </xdr:nvSpPr>
      <xdr:spPr>
        <a:xfrm>
          <a:off x="7159625"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153035</xdr:rowOff>
    </xdr:from>
    <xdr:ext cx="598805" cy="259080"/>
    <xdr:sp macro="" textlink="">
      <xdr:nvSpPr>
        <xdr:cNvPr id="481" name="テキスト ボックス 480"/>
        <xdr:cNvSpPr txBox="1"/>
      </xdr:nvSpPr>
      <xdr:spPr>
        <a:xfrm>
          <a:off x="6942455" y="16440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59690</xdr:rowOff>
    </xdr:from>
    <xdr:to xmlns:xdr="http://schemas.openxmlformats.org/drawingml/2006/spreadsheetDrawing">
      <xdr:col>36</xdr:col>
      <xdr:colOff>165100</xdr:colOff>
      <xdr:row>94</xdr:row>
      <xdr:rowOff>161290</xdr:rowOff>
    </xdr:to>
    <xdr:sp macro="" textlink="">
      <xdr:nvSpPr>
        <xdr:cNvPr id="482" name="楕円 481"/>
        <xdr:cNvSpPr/>
      </xdr:nvSpPr>
      <xdr:spPr>
        <a:xfrm>
          <a:off x="63500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6350</xdr:rowOff>
    </xdr:from>
    <xdr:ext cx="598805" cy="258445"/>
    <xdr:sp macro="" textlink="">
      <xdr:nvSpPr>
        <xdr:cNvPr id="483" name="テキスト ボックス 482"/>
        <xdr:cNvSpPr txBox="1"/>
      </xdr:nvSpPr>
      <xdr:spPr>
        <a:xfrm>
          <a:off x="6116955" y="15951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2" name="テキスト ボックス 491"/>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920" cy="258445"/>
    <xdr:sp macro="" textlink="">
      <xdr:nvSpPr>
        <xdr:cNvPr id="495" name="テキスト ボックス 494"/>
        <xdr:cNvSpPr txBox="1"/>
      </xdr:nvSpPr>
      <xdr:spPr>
        <a:xfrm>
          <a:off x="11181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8445"/>
    <xdr:sp macro="" textlink="">
      <xdr:nvSpPr>
        <xdr:cNvPr id="497" name="テキスト ボックス 496"/>
        <xdr:cNvSpPr txBox="1"/>
      </xdr:nvSpPr>
      <xdr:spPr>
        <a:xfrm>
          <a:off x="108661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8445"/>
    <xdr:sp macro="" textlink="">
      <xdr:nvSpPr>
        <xdr:cNvPr id="499" name="テキスト ボックス 498"/>
        <xdr:cNvSpPr txBox="1"/>
      </xdr:nvSpPr>
      <xdr:spPr>
        <a:xfrm>
          <a:off x="108661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5630" cy="258445"/>
    <xdr:sp macro="" textlink="">
      <xdr:nvSpPr>
        <xdr:cNvPr id="501" name="テキスト ボックス 500"/>
        <xdr:cNvSpPr txBox="1"/>
      </xdr:nvSpPr>
      <xdr:spPr>
        <a:xfrm>
          <a:off x="108661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3" name="テキスト ボックス 502"/>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8445"/>
    <xdr:sp macro="" textlink="">
      <xdr:nvSpPr>
        <xdr:cNvPr id="506" name="災害復旧事業費最小値テキスト"/>
        <xdr:cNvSpPr txBox="1"/>
      </xdr:nvSpPr>
      <xdr:spPr>
        <a:xfrm>
          <a:off x="1501775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12065</xdr:rowOff>
    </xdr:from>
    <xdr:to xmlns:xdr="http://schemas.openxmlformats.org/drawingml/2006/spreadsheetDrawing">
      <xdr:col>85</xdr:col>
      <xdr:colOff>127000</xdr:colOff>
      <xdr:row>38</xdr:row>
      <xdr:rowOff>74930</xdr:rowOff>
    </xdr:to>
    <xdr:cxnSp macro="">
      <xdr:nvCxnSpPr>
        <xdr:cNvPr id="510" name="直線コネクタ 509"/>
        <xdr:cNvCxnSpPr/>
      </xdr:nvCxnSpPr>
      <xdr:spPr>
        <a:xfrm flipV="1">
          <a:off x="14195425" y="6527165"/>
          <a:ext cx="7747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9525</xdr:rowOff>
    </xdr:from>
    <xdr:ext cx="534670" cy="258445"/>
    <xdr:sp macro="" textlink="">
      <xdr:nvSpPr>
        <xdr:cNvPr id="511" name="災害復旧事業費平均値テキスト"/>
        <xdr:cNvSpPr txBox="1"/>
      </xdr:nvSpPr>
      <xdr:spPr>
        <a:xfrm>
          <a:off x="15017750" y="6524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22860</xdr:rowOff>
    </xdr:from>
    <xdr:to xmlns:xdr="http://schemas.openxmlformats.org/drawingml/2006/spreadsheetDrawing">
      <xdr:col>81</xdr:col>
      <xdr:colOff>50800</xdr:colOff>
      <xdr:row>38</xdr:row>
      <xdr:rowOff>74930</xdr:rowOff>
    </xdr:to>
    <xdr:cxnSp macro="">
      <xdr:nvCxnSpPr>
        <xdr:cNvPr id="513" name="直線コネクタ 512"/>
        <xdr:cNvCxnSpPr/>
      </xdr:nvCxnSpPr>
      <xdr:spPr>
        <a:xfrm>
          <a:off x="13385800" y="653796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4035" cy="259080"/>
    <xdr:sp macro="" textlink="">
      <xdr:nvSpPr>
        <xdr:cNvPr id="515" name="テキスト ボックス 514"/>
        <xdr:cNvSpPr txBox="1"/>
      </xdr:nvSpPr>
      <xdr:spPr>
        <a:xfrm>
          <a:off x="13959840" y="664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22860</xdr:rowOff>
    </xdr:from>
    <xdr:to xmlns:xdr="http://schemas.openxmlformats.org/drawingml/2006/spreadsheetDrawing">
      <xdr:col>76</xdr:col>
      <xdr:colOff>114300</xdr:colOff>
      <xdr:row>38</xdr:row>
      <xdr:rowOff>60325</xdr:rowOff>
    </xdr:to>
    <xdr:cxnSp macro="">
      <xdr:nvCxnSpPr>
        <xdr:cNvPr id="516" name="直線コネクタ 515"/>
        <xdr:cNvCxnSpPr/>
      </xdr:nvCxnSpPr>
      <xdr:spPr>
        <a:xfrm flipV="1">
          <a:off x="12573000" y="653796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4035" cy="259080"/>
    <xdr:sp macro="" textlink="">
      <xdr:nvSpPr>
        <xdr:cNvPr id="518" name="テキスト ボックス 517"/>
        <xdr:cNvSpPr txBox="1"/>
      </xdr:nvSpPr>
      <xdr:spPr>
        <a:xfrm>
          <a:off x="13134340"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60325</xdr:rowOff>
    </xdr:from>
    <xdr:to xmlns:xdr="http://schemas.openxmlformats.org/drawingml/2006/spreadsheetDrawing">
      <xdr:col>71</xdr:col>
      <xdr:colOff>174625</xdr:colOff>
      <xdr:row>38</xdr:row>
      <xdr:rowOff>109220</xdr:rowOff>
    </xdr:to>
    <xdr:cxnSp macro="">
      <xdr:nvCxnSpPr>
        <xdr:cNvPr id="519" name="直線コネクタ 518"/>
        <xdr:cNvCxnSpPr/>
      </xdr:nvCxnSpPr>
      <xdr:spPr>
        <a:xfrm flipV="1">
          <a:off x="11750675" y="657542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4035" cy="259080"/>
    <xdr:sp macro="" textlink="">
      <xdr:nvSpPr>
        <xdr:cNvPr id="521" name="テキスト ボックス 520"/>
        <xdr:cNvSpPr txBox="1"/>
      </xdr:nvSpPr>
      <xdr:spPr>
        <a:xfrm>
          <a:off x="12324715" y="6652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4035" cy="258445"/>
    <xdr:sp macro="" textlink="">
      <xdr:nvSpPr>
        <xdr:cNvPr id="523" name="テキスト ボックス 522"/>
        <xdr:cNvSpPr txBox="1"/>
      </xdr:nvSpPr>
      <xdr:spPr>
        <a:xfrm>
          <a:off x="11515090"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132715</xdr:rowOff>
    </xdr:from>
    <xdr:to xmlns:xdr="http://schemas.openxmlformats.org/drawingml/2006/spreadsheetDrawing">
      <xdr:col>85</xdr:col>
      <xdr:colOff>174625</xdr:colOff>
      <xdr:row>38</xdr:row>
      <xdr:rowOff>63500</xdr:rowOff>
    </xdr:to>
    <xdr:sp macro="" textlink="">
      <xdr:nvSpPr>
        <xdr:cNvPr id="529" name="楕円 528"/>
        <xdr:cNvSpPr/>
      </xdr:nvSpPr>
      <xdr:spPr>
        <a:xfrm>
          <a:off x="14919325" y="64763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155575</xdr:rowOff>
    </xdr:from>
    <xdr:ext cx="534670" cy="258445"/>
    <xdr:sp macro="" textlink="">
      <xdr:nvSpPr>
        <xdr:cNvPr id="530" name="災害復旧事業費該当値テキスト"/>
        <xdr:cNvSpPr txBox="1"/>
      </xdr:nvSpPr>
      <xdr:spPr>
        <a:xfrm>
          <a:off x="15017750" y="6327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24130</xdr:rowOff>
    </xdr:from>
    <xdr:to xmlns:xdr="http://schemas.openxmlformats.org/drawingml/2006/spreadsheetDrawing">
      <xdr:col>81</xdr:col>
      <xdr:colOff>101600</xdr:colOff>
      <xdr:row>38</xdr:row>
      <xdr:rowOff>125730</xdr:rowOff>
    </xdr:to>
    <xdr:sp macro="" textlink="">
      <xdr:nvSpPr>
        <xdr:cNvPr id="531" name="楕円 530"/>
        <xdr:cNvSpPr/>
      </xdr:nvSpPr>
      <xdr:spPr>
        <a:xfrm>
          <a:off x="1414462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142240</xdr:rowOff>
    </xdr:from>
    <xdr:ext cx="534035" cy="259080"/>
    <xdr:sp macro="" textlink="">
      <xdr:nvSpPr>
        <xdr:cNvPr id="532" name="テキスト ボックス 531"/>
        <xdr:cNvSpPr txBox="1"/>
      </xdr:nvSpPr>
      <xdr:spPr>
        <a:xfrm>
          <a:off x="13959840" y="631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143510</xdr:rowOff>
    </xdr:from>
    <xdr:to xmlns:xdr="http://schemas.openxmlformats.org/drawingml/2006/spreadsheetDrawing">
      <xdr:col>76</xdr:col>
      <xdr:colOff>165100</xdr:colOff>
      <xdr:row>38</xdr:row>
      <xdr:rowOff>73660</xdr:rowOff>
    </xdr:to>
    <xdr:sp macro="" textlink="">
      <xdr:nvSpPr>
        <xdr:cNvPr id="533" name="楕円 532"/>
        <xdr:cNvSpPr/>
      </xdr:nvSpPr>
      <xdr:spPr>
        <a:xfrm>
          <a:off x="133350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90170</xdr:rowOff>
    </xdr:from>
    <xdr:ext cx="534035" cy="259080"/>
    <xdr:sp macro="" textlink="">
      <xdr:nvSpPr>
        <xdr:cNvPr id="534" name="テキスト ボックス 533"/>
        <xdr:cNvSpPr txBox="1"/>
      </xdr:nvSpPr>
      <xdr:spPr>
        <a:xfrm>
          <a:off x="13134340" y="626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9525</xdr:rowOff>
    </xdr:from>
    <xdr:to xmlns:xdr="http://schemas.openxmlformats.org/drawingml/2006/spreadsheetDrawing">
      <xdr:col>72</xdr:col>
      <xdr:colOff>38100</xdr:colOff>
      <xdr:row>38</xdr:row>
      <xdr:rowOff>111125</xdr:rowOff>
    </xdr:to>
    <xdr:sp macro="" textlink="">
      <xdr:nvSpPr>
        <xdr:cNvPr id="535" name="楕円 534"/>
        <xdr:cNvSpPr/>
      </xdr:nvSpPr>
      <xdr:spPr>
        <a:xfrm>
          <a:off x="12525375" y="6524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127635</xdr:rowOff>
    </xdr:from>
    <xdr:ext cx="534035" cy="259080"/>
    <xdr:sp macro="" textlink="">
      <xdr:nvSpPr>
        <xdr:cNvPr id="536" name="テキスト ボックス 535"/>
        <xdr:cNvSpPr txBox="1"/>
      </xdr:nvSpPr>
      <xdr:spPr>
        <a:xfrm>
          <a:off x="1232471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58420</xdr:rowOff>
    </xdr:from>
    <xdr:to xmlns:xdr="http://schemas.openxmlformats.org/drawingml/2006/spreadsheetDrawing">
      <xdr:col>67</xdr:col>
      <xdr:colOff>101600</xdr:colOff>
      <xdr:row>38</xdr:row>
      <xdr:rowOff>160020</xdr:rowOff>
    </xdr:to>
    <xdr:sp macro="" textlink="">
      <xdr:nvSpPr>
        <xdr:cNvPr id="537" name="楕円 536"/>
        <xdr:cNvSpPr/>
      </xdr:nvSpPr>
      <xdr:spPr>
        <a:xfrm>
          <a:off x="11699875"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151130</xdr:rowOff>
    </xdr:from>
    <xdr:ext cx="534035" cy="259080"/>
    <xdr:sp macro="" textlink="">
      <xdr:nvSpPr>
        <xdr:cNvPr id="538" name="テキスト ボックス 537"/>
        <xdr:cNvSpPr txBox="1"/>
      </xdr:nvSpPr>
      <xdr:spPr>
        <a:xfrm>
          <a:off x="11515090" y="666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7" name="テキスト ボックス 546"/>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920" cy="258445"/>
    <xdr:sp macro="" textlink="">
      <xdr:nvSpPr>
        <xdr:cNvPr id="550" name="テキスト ボックス 549"/>
        <xdr:cNvSpPr txBox="1"/>
      </xdr:nvSpPr>
      <xdr:spPr>
        <a:xfrm>
          <a:off x="11181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2" name="テキスト ボックス 551"/>
        <xdr:cNvSpPr txBox="1"/>
      </xdr:nvSpPr>
      <xdr:spPr>
        <a:xfrm>
          <a:off x="1099439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54" name="テキスト ボックス 553"/>
        <xdr:cNvSpPr txBox="1"/>
      </xdr:nvSpPr>
      <xdr:spPr>
        <a:xfrm>
          <a:off x="1099439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56" name="テキスト ボックス 555"/>
        <xdr:cNvSpPr txBox="1"/>
      </xdr:nvSpPr>
      <xdr:spPr>
        <a:xfrm>
          <a:off x="1099439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8" name="テキスト ボックス 557"/>
        <xdr:cNvSpPr txBox="1"/>
      </xdr:nvSpPr>
      <xdr:spPr>
        <a:xfrm>
          <a:off x="1099439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8445"/>
    <xdr:sp macro="" textlink="">
      <xdr:nvSpPr>
        <xdr:cNvPr id="563" name="失業対策事業費最大値テキスト"/>
        <xdr:cNvSpPr txBox="1"/>
      </xdr:nvSpPr>
      <xdr:spPr>
        <a:xfrm>
          <a:off x="15017750" y="843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8445"/>
    <xdr:sp macro="" textlink="">
      <xdr:nvSpPr>
        <xdr:cNvPr id="566" name="失業対策事業費平均値テキスト"/>
        <xdr:cNvSpPr txBox="1"/>
      </xdr:nvSpPr>
      <xdr:spPr>
        <a:xfrm>
          <a:off x="1501775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70" name="テキスト ボックス 569"/>
        <xdr:cNvSpPr txBox="1"/>
      </xdr:nvSpPr>
      <xdr:spPr>
        <a:xfrm>
          <a:off x="1408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9555" cy="259080"/>
    <xdr:sp macro="" textlink="">
      <xdr:nvSpPr>
        <xdr:cNvPr id="573" name="テキスト ボックス 572"/>
        <xdr:cNvSpPr txBox="1"/>
      </xdr:nvSpPr>
      <xdr:spPr>
        <a:xfrm>
          <a:off x="132715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76" name="テキスト ボックス 575"/>
        <xdr:cNvSpPr txBox="1"/>
      </xdr:nvSpPr>
      <xdr:spPr>
        <a:xfrm>
          <a:off x="1245171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9080"/>
    <xdr:sp macro="" textlink="">
      <xdr:nvSpPr>
        <xdr:cNvPr id="587" name="テキスト ボックス 586"/>
        <xdr:cNvSpPr txBox="1"/>
      </xdr:nvSpPr>
      <xdr:spPr>
        <a:xfrm>
          <a:off x="14086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9555" cy="259080"/>
    <xdr:sp macro="" textlink="">
      <xdr:nvSpPr>
        <xdr:cNvPr id="589" name="テキスト ボックス 588"/>
        <xdr:cNvSpPr txBox="1"/>
      </xdr:nvSpPr>
      <xdr:spPr>
        <a:xfrm>
          <a:off x="1327150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8920" cy="259080"/>
    <xdr:sp macro="" textlink="">
      <xdr:nvSpPr>
        <xdr:cNvPr id="591" name="テキスト ボックス 590"/>
        <xdr:cNvSpPr txBox="1"/>
      </xdr:nvSpPr>
      <xdr:spPr>
        <a:xfrm>
          <a:off x="1245171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3" name="テキスト ボックス 592"/>
        <xdr:cNvSpPr txBox="1"/>
      </xdr:nvSpPr>
      <xdr:spPr>
        <a:xfrm>
          <a:off x="116420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2" name="テキスト ボックス 601"/>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05" name="テキスト ボックス 604"/>
        <xdr:cNvSpPr txBox="1"/>
      </xdr:nvSpPr>
      <xdr:spPr>
        <a:xfrm>
          <a:off x="11181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5630" cy="259080"/>
    <xdr:sp macro="" textlink="">
      <xdr:nvSpPr>
        <xdr:cNvPr id="607" name="テキスト ボックス 606"/>
        <xdr:cNvSpPr txBox="1"/>
      </xdr:nvSpPr>
      <xdr:spPr>
        <a:xfrm>
          <a:off x="1086612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8445"/>
    <xdr:sp macro="" textlink="">
      <xdr:nvSpPr>
        <xdr:cNvPr id="609" name="テキスト ボックス 608"/>
        <xdr:cNvSpPr txBox="1"/>
      </xdr:nvSpPr>
      <xdr:spPr>
        <a:xfrm>
          <a:off x="1086612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9080"/>
    <xdr:sp macro="" textlink="">
      <xdr:nvSpPr>
        <xdr:cNvPr id="611" name="テキスト ボックス 610"/>
        <xdr:cNvSpPr txBox="1"/>
      </xdr:nvSpPr>
      <xdr:spPr>
        <a:xfrm>
          <a:off x="108661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13" name="テキスト ボックス 612"/>
        <xdr:cNvSpPr txBox="1"/>
      </xdr:nvSpPr>
      <xdr:spPr>
        <a:xfrm>
          <a:off x="108661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5" name="テキスト ボックス 614"/>
        <xdr:cNvSpPr txBox="1"/>
      </xdr:nvSpPr>
      <xdr:spPr>
        <a:xfrm>
          <a:off x="1079182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103505</xdr:rowOff>
    </xdr:from>
    <xdr:to xmlns:xdr="http://schemas.openxmlformats.org/drawingml/2006/spreadsheetDrawing">
      <xdr:col>85</xdr:col>
      <xdr:colOff>127000</xdr:colOff>
      <xdr:row>77</xdr:row>
      <xdr:rowOff>151765</xdr:rowOff>
    </xdr:to>
    <xdr:cxnSp macro="">
      <xdr:nvCxnSpPr>
        <xdr:cNvPr id="622" name="直線コネクタ 621"/>
        <xdr:cNvCxnSpPr/>
      </xdr:nvCxnSpPr>
      <xdr:spPr>
        <a:xfrm flipV="1">
          <a:off x="14195425" y="13305155"/>
          <a:ext cx="7747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59690</xdr:rowOff>
    </xdr:from>
    <xdr:ext cx="598805" cy="259080"/>
    <xdr:sp macro="" textlink="">
      <xdr:nvSpPr>
        <xdr:cNvPr id="623" name="公債費平均値テキスト"/>
        <xdr:cNvSpPr txBox="1"/>
      </xdr:nvSpPr>
      <xdr:spPr>
        <a:xfrm>
          <a:off x="1501775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151765</xdr:rowOff>
    </xdr:from>
    <xdr:to xmlns:xdr="http://schemas.openxmlformats.org/drawingml/2006/spreadsheetDrawing">
      <xdr:col>81</xdr:col>
      <xdr:colOff>50800</xdr:colOff>
      <xdr:row>78</xdr:row>
      <xdr:rowOff>12065</xdr:rowOff>
    </xdr:to>
    <xdr:cxnSp macro="">
      <xdr:nvCxnSpPr>
        <xdr:cNvPr id="625" name="直線コネクタ 624"/>
        <xdr:cNvCxnSpPr/>
      </xdr:nvCxnSpPr>
      <xdr:spPr>
        <a:xfrm flipV="1">
          <a:off x="13385800" y="1335341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8805" cy="258445"/>
    <xdr:sp macro="" textlink="">
      <xdr:nvSpPr>
        <xdr:cNvPr id="627" name="テキスト ボックス 626"/>
        <xdr:cNvSpPr txBox="1"/>
      </xdr:nvSpPr>
      <xdr:spPr>
        <a:xfrm>
          <a:off x="13927455" y="1302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12065</xdr:rowOff>
    </xdr:from>
    <xdr:to xmlns:xdr="http://schemas.openxmlformats.org/drawingml/2006/spreadsheetDrawing">
      <xdr:col>76</xdr:col>
      <xdr:colOff>114300</xdr:colOff>
      <xdr:row>78</xdr:row>
      <xdr:rowOff>19050</xdr:rowOff>
    </xdr:to>
    <xdr:cxnSp macro="">
      <xdr:nvCxnSpPr>
        <xdr:cNvPr id="628" name="直線コネクタ 627"/>
        <xdr:cNvCxnSpPr/>
      </xdr:nvCxnSpPr>
      <xdr:spPr>
        <a:xfrm flipV="1">
          <a:off x="12573000" y="1338516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8805" cy="258445"/>
    <xdr:sp macro="" textlink="">
      <xdr:nvSpPr>
        <xdr:cNvPr id="630" name="テキスト ボックス 629"/>
        <xdr:cNvSpPr txBox="1"/>
      </xdr:nvSpPr>
      <xdr:spPr>
        <a:xfrm>
          <a:off x="13101955" y="13036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19050</xdr:rowOff>
    </xdr:from>
    <xdr:to xmlns:xdr="http://schemas.openxmlformats.org/drawingml/2006/spreadsheetDrawing">
      <xdr:col>71</xdr:col>
      <xdr:colOff>174625</xdr:colOff>
      <xdr:row>78</xdr:row>
      <xdr:rowOff>35560</xdr:rowOff>
    </xdr:to>
    <xdr:cxnSp macro="">
      <xdr:nvCxnSpPr>
        <xdr:cNvPr id="631" name="直線コネクタ 630"/>
        <xdr:cNvCxnSpPr/>
      </xdr:nvCxnSpPr>
      <xdr:spPr>
        <a:xfrm flipV="1">
          <a:off x="11750675" y="1339215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8805" cy="258445"/>
    <xdr:sp macro="" textlink="">
      <xdr:nvSpPr>
        <xdr:cNvPr id="633" name="テキスト ボックス 632"/>
        <xdr:cNvSpPr txBox="1"/>
      </xdr:nvSpPr>
      <xdr:spPr>
        <a:xfrm>
          <a:off x="12292330" y="1303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8805" cy="259080"/>
    <xdr:sp macro="" textlink="">
      <xdr:nvSpPr>
        <xdr:cNvPr id="635" name="テキスト ボックス 634"/>
        <xdr:cNvSpPr txBox="1"/>
      </xdr:nvSpPr>
      <xdr:spPr>
        <a:xfrm>
          <a:off x="11482705"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52705</xdr:rowOff>
    </xdr:from>
    <xdr:to xmlns:xdr="http://schemas.openxmlformats.org/drawingml/2006/spreadsheetDrawing">
      <xdr:col>85</xdr:col>
      <xdr:colOff>174625</xdr:colOff>
      <xdr:row>77</xdr:row>
      <xdr:rowOff>154940</xdr:rowOff>
    </xdr:to>
    <xdr:sp macro="" textlink="">
      <xdr:nvSpPr>
        <xdr:cNvPr id="641" name="楕円 640"/>
        <xdr:cNvSpPr/>
      </xdr:nvSpPr>
      <xdr:spPr>
        <a:xfrm>
          <a:off x="14919325" y="132543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31115</xdr:rowOff>
    </xdr:from>
    <xdr:ext cx="598805" cy="258445"/>
    <xdr:sp macro="" textlink="">
      <xdr:nvSpPr>
        <xdr:cNvPr id="642" name="公債費該当値テキスト"/>
        <xdr:cNvSpPr txBox="1"/>
      </xdr:nvSpPr>
      <xdr:spPr>
        <a:xfrm>
          <a:off x="15017750" y="13232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43" name="楕円 642"/>
        <xdr:cNvSpPr/>
      </xdr:nvSpPr>
      <xdr:spPr>
        <a:xfrm>
          <a:off x="14144625"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22225</xdr:rowOff>
    </xdr:from>
    <xdr:ext cx="598805" cy="258445"/>
    <xdr:sp macro="" textlink="">
      <xdr:nvSpPr>
        <xdr:cNvPr id="644" name="テキスト ボックス 643"/>
        <xdr:cNvSpPr txBox="1"/>
      </xdr:nvSpPr>
      <xdr:spPr>
        <a:xfrm>
          <a:off x="13927455" y="13395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132715</xdr:rowOff>
    </xdr:from>
    <xdr:to xmlns:xdr="http://schemas.openxmlformats.org/drawingml/2006/spreadsheetDrawing">
      <xdr:col>76</xdr:col>
      <xdr:colOff>165100</xdr:colOff>
      <xdr:row>78</xdr:row>
      <xdr:rowOff>63500</xdr:rowOff>
    </xdr:to>
    <xdr:sp macro="" textlink="">
      <xdr:nvSpPr>
        <xdr:cNvPr id="645" name="楕円 644"/>
        <xdr:cNvSpPr/>
      </xdr:nvSpPr>
      <xdr:spPr>
        <a:xfrm>
          <a:off x="133350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53975</xdr:rowOff>
    </xdr:from>
    <xdr:ext cx="598805" cy="258445"/>
    <xdr:sp macro="" textlink="">
      <xdr:nvSpPr>
        <xdr:cNvPr id="646" name="テキスト ボックス 645"/>
        <xdr:cNvSpPr txBox="1"/>
      </xdr:nvSpPr>
      <xdr:spPr>
        <a:xfrm>
          <a:off x="13101955" y="13427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139700</xdr:rowOff>
    </xdr:from>
    <xdr:to xmlns:xdr="http://schemas.openxmlformats.org/drawingml/2006/spreadsheetDrawing">
      <xdr:col>72</xdr:col>
      <xdr:colOff>38100</xdr:colOff>
      <xdr:row>78</xdr:row>
      <xdr:rowOff>69850</xdr:rowOff>
    </xdr:to>
    <xdr:sp macro="" textlink="">
      <xdr:nvSpPr>
        <xdr:cNvPr id="647" name="楕円 646"/>
        <xdr:cNvSpPr/>
      </xdr:nvSpPr>
      <xdr:spPr>
        <a:xfrm>
          <a:off x="12525375" y="13341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60960</xdr:rowOff>
    </xdr:from>
    <xdr:ext cx="598805" cy="259080"/>
    <xdr:sp macro="" textlink="">
      <xdr:nvSpPr>
        <xdr:cNvPr id="648" name="テキスト ボックス 647"/>
        <xdr:cNvSpPr txBox="1"/>
      </xdr:nvSpPr>
      <xdr:spPr>
        <a:xfrm>
          <a:off x="12292330" y="1343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156210</xdr:rowOff>
    </xdr:from>
    <xdr:to xmlns:xdr="http://schemas.openxmlformats.org/drawingml/2006/spreadsheetDrawing">
      <xdr:col>67</xdr:col>
      <xdr:colOff>101600</xdr:colOff>
      <xdr:row>78</xdr:row>
      <xdr:rowOff>86360</xdr:rowOff>
    </xdr:to>
    <xdr:sp macro="" textlink="">
      <xdr:nvSpPr>
        <xdr:cNvPr id="649" name="楕円 648"/>
        <xdr:cNvSpPr/>
      </xdr:nvSpPr>
      <xdr:spPr>
        <a:xfrm>
          <a:off x="11699875"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77470</xdr:rowOff>
    </xdr:from>
    <xdr:ext cx="534035" cy="258445"/>
    <xdr:sp macro="" textlink="">
      <xdr:nvSpPr>
        <xdr:cNvPr id="650" name="テキスト ボックス 649"/>
        <xdr:cNvSpPr txBox="1"/>
      </xdr:nvSpPr>
      <xdr:spPr>
        <a:xfrm>
          <a:off x="11515090"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9" name="テキスト ボックス 658"/>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2" name="テキスト ボックス 661"/>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64" name="テキスト ボックス 663"/>
        <xdr:cNvSpPr txBox="1"/>
      </xdr:nvSpPr>
      <xdr:spPr>
        <a:xfrm>
          <a:off x="10791825"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6" name="テキスト ボックス 665"/>
        <xdr:cNvSpPr txBox="1"/>
      </xdr:nvSpPr>
      <xdr:spPr>
        <a:xfrm>
          <a:off x="10791825"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8" name="テキスト ボックス 667"/>
        <xdr:cNvSpPr txBox="1"/>
      </xdr:nvSpPr>
      <xdr:spPr>
        <a:xfrm>
          <a:off x="10791825"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0" name="テキスト ボックス 669"/>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8445"/>
    <xdr:sp macro="" textlink="">
      <xdr:nvSpPr>
        <xdr:cNvPr id="673" name="積立金最小値テキスト"/>
        <xdr:cNvSpPr txBox="1"/>
      </xdr:nvSpPr>
      <xdr:spPr>
        <a:xfrm>
          <a:off x="150177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8445"/>
    <xdr:sp macro="" textlink="">
      <xdr:nvSpPr>
        <xdr:cNvPr id="675" name="積立金最大値テキスト"/>
        <xdr:cNvSpPr txBox="1"/>
      </xdr:nvSpPr>
      <xdr:spPr>
        <a:xfrm>
          <a:off x="15017750" y="154400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72390</xdr:rowOff>
    </xdr:from>
    <xdr:to xmlns:xdr="http://schemas.openxmlformats.org/drawingml/2006/spreadsheetDrawing">
      <xdr:col>85</xdr:col>
      <xdr:colOff>127000</xdr:colOff>
      <xdr:row>98</xdr:row>
      <xdr:rowOff>102870</xdr:rowOff>
    </xdr:to>
    <xdr:cxnSp macro="">
      <xdr:nvCxnSpPr>
        <xdr:cNvPr id="677" name="直線コネクタ 676"/>
        <xdr:cNvCxnSpPr/>
      </xdr:nvCxnSpPr>
      <xdr:spPr>
        <a:xfrm>
          <a:off x="14195425" y="16874490"/>
          <a:ext cx="7747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72390</xdr:rowOff>
    </xdr:from>
    <xdr:to xmlns:xdr="http://schemas.openxmlformats.org/drawingml/2006/spreadsheetDrawing">
      <xdr:col>81</xdr:col>
      <xdr:colOff>50800</xdr:colOff>
      <xdr:row>98</xdr:row>
      <xdr:rowOff>95250</xdr:rowOff>
    </xdr:to>
    <xdr:cxnSp macro="">
      <xdr:nvCxnSpPr>
        <xdr:cNvPr id="680" name="直線コネクタ 679"/>
        <xdr:cNvCxnSpPr/>
      </xdr:nvCxnSpPr>
      <xdr:spPr>
        <a:xfrm flipV="1">
          <a:off x="13385800" y="1687449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4035" cy="258445"/>
    <xdr:sp macro="" textlink="">
      <xdr:nvSpPr>
        <xdr:cNvPr id="682" name="テキスト ボックス 681"/>
        <xdr:cNvSpPr txBox="1"/>
      </xdr:nvSpPr>
      <xdr:spPr>
        <a:xfrm>
          <a:off x="13959840"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95250</xdr:rowOff>
    </xdr:from>
    <xdr:to xmlns:xdr="http://schemas.openxmlformats.org/drawingml/2006/spreadsheetDrawing">
      <xdr:col>76</xdr:col>
      <xdr:colOff>114300</xdr:colOff>
      <xdr:row>98</xdr:row>
      <xdr:rowOff>132080</xdr:rowOff>
    </xdr:to>
    <xdr:cxnSp macro="">
      <xdr:nvCxnSpPr>
        <xdr:cNvPr id="683" name="直線コネクタ 682"/>
        <xdr:cNvCxnSpPr/>
      </xdr:nvCxnSpPr>
      <xdr:spPr>
        <a:xfrm flipV="1">
          <a:off x="12573000" y="1689735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4035" cy="259080"/>
    <xdr:sp macro="" textlink="">
      <xdr:nvSpPr>
        <xdr:cNvPr id="685" name="テキスト ボックス 684"/>
        <xdr:cNvSpPr txBox="1"/>
      </xdr:nvSpPr>
      <xdr:spPr>
        <a:xfrm>
          <a:off x="13134340" y="16952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132080</xdr:rowOff>
    </xdr:from>
    <xdr:to xmlns:xdr="http://schemas.openxmlformats.org/drawingml/2006/spreadsheetDrawing">
      <xdr:col>71</xdr:col>
      <xdr:colOff>174625</xdr:colOff>
      <xdr:row>98</xdr:row>
      <xdr:rowOff>132080</xdr:rowOff>
    </xdr:to>
    <xdr:cxnSp macro="">
      <xdr:nvCxnSpPr>
        <xdr:cNvPr id="686" name="直線コネクタ 685"/>
        <xdr:cNvCxnSpPr/>
      </xdr:nvCxnSpPr>
      <xdr:spPr>
        <a:xfrm>
          <a:off x="11750675" y="1693418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688" name="テキスト ボックス 687"/>
        <xdr:cNvSpPr txBox="1"/>
      </xdr:nvSpPr>
      <xdr:spPr>
        <a:xfrm>
          <a:off x="1232471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4035" cy="259080"/>
    <xdr:sp macro="" textlink="">
      <xdr:nvSpPr>
        <xdr:cNvPr id="690" name="テキスト ボックス 689"/>
        <xdr:cNvSpPr txBox="1"/>
      </xdr:nvSpPr>
      <xdr:spPr>
        <a:xfrm>
          <a:off x="11515090"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52070</xdr:rowOff>
    </xdr:from>
    <xdr:to xmlns:xdr="http://schemas.openxmlformats.org/drawingml/2006/spreadsheetDrawing">
      <xdr:col>85</xdr:col>
      <xdr:colOff>174625</xdr:colOff>
      <xdr:row>98</xdr:row>
      <xdr:rowOff>153670</xdr:rowOff>
    </xdr:to>
    <xdr:sp macro="" textlink="">
      <xdr:nvSpPr>
        <xdr:cNvPr id="696" name="楕円 695"/>
        <xdr:cNvSpPr/>
      </xdr:nvSpPr>
      <xdr:spPr>
        <a:xfrm>
          <a:off x="14919325" y="168541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34670" cy="258445"/>
    <xdr:sp macro="" textlink="">
      <xdr:nvSpPr>
        <xdr:cNvPr id="697" name="積立金該当値テキスト"/>
        <xdr:cNvSpPr txBox="1"/>
      </xdr:nvSpPr>
      <xdr:spPr>
        <a:xfrm>
          <a:off x="15017750" y="1680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98" name="楕円 697"/>
        <xdr:cNvSpPr/>
      </xdr:nvSpPr>
      <xdr:spPr>
        <a:xfrm>
          <a:off x="14144625"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139700</xdr:rowOff>
    </xdr:from>
    <xdr:ext cx="598805" cy="259080"/>
    <xdr:sp macro="" textlink="">
      <xdr:nvSpPr>
        <xdr:cNvPr id="699" name="テキスト ボックス 698"/>
        <xdr:cNvSpPr txBox="1"/>
      </xdr:nvSpPr>
      <xdr:spPr>
        <a:xfrm>
          <a:off x="13927455" y="1659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44450</xdr:rowOff>
    </xdr:from>
    <xdr:to xmlns:xdr="http://schemas.openxmlformats.org/drawingml/2006/spreadsheetDrawing">
      <xdr:col>76</xdr:col>
      <xdr:colOff>165100</xdr:colOff>
      <xdr:row>98</xdr:row>
      <xdr:rowOff>146050</xdr:rowOff>
    </xdr:to>
    <xdr:sp macro="" textlink="">
      <xdr:nvSpPr>
        <xdr:cNvPr id="700" name="楕円 699"/>
        <xdr:cNvSpPr/>
      </xdr:nvSpPr>
      <xdr:spPr>
        <a:xfrm>
          <a:off x="133350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162560</xdr:rowOff>
    </xdr:from>
    <xdr:ext cx="534035" cy="259080"/>
    <xdr:sp macro="" textlink="">
      <xdr:nvSpPr>
        <xdr:cNvPr id="701" name="テキスト ボックス 700"/>
        <xdr:cNvSpPr txBox="1"/>
      </xdr:nvSpPr>
      <xdr:spPr>
        <a:xfrm>
          <a:off x="13134340" y="16621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81280</xdr:rowOff>
    </xdr:from>
    <xdr:to xmlns:xdr="http://schemas.openxmlformats.org/drawingml/2006/spreadsheetDrawing">
      <xdr:col>72</xdr:col>
      <xdr:colOff>38100</xdr:colOff>
      <xdr:row>99</xdr:row>
      <xdr:rowOff>11430</xdr:rowOff>
    </xdr:to>
    <xdr:sp macro="" textlink="">
      <xdr:nvSpPr>
        <xdr:cNvPr id="702" name="楕円 701"/>
        <xdr:cNvSpPr/>
      </xdr:nvSpPr>
      <xdr:spPr>
        <a:xfrm>
          <a:off x="12525375" y="16883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2540</xdr:rowOff>
    </xdr:from>
    <xdr:ext cx="534035" cy="259080"/>
    <xdr:sp macro="" textlink="">
      <xdr:nvSpPr>
        <xdr:cNvPr id="703" name="テキスト ボックス 702"/>
        <xdr:cNvSpPr txBox="1"/>
      </xdr:nvSpPr>
      <xdr:spPr>
        <a:xfrm>
          <a:off x="12324715" y="1697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80645</xdr:rowOff>
    </xdr:from>
    <xdr:to xmlns:xdr="http://schemas.openxmlformats.org/drawingml/2006/spreadsheetDrawing">
      <xdr:col>67</xdr:col>
      <xdr:colOff>101600</xdr:colOff>
      <xdr:row>99</xdr:row>
      <xdr:rowOff>10795</xdr:rowOff>
    </xdr:to>
    <xdr:sp macro="" textlink="">
      <xdr:nvSpPr>
        <xdr:cNvPr id="704" name="楕円 703"/>
        <xdr:cNvSpPr/>
      </xdr:nvSpPr>
      <xdr:spPr>
        <a:xfrm>
          <a:off x="11699875"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1905</xdr:rowOff>
    </xdr:from>
    <xdr:ext cx="534035" cy="259080"/>
    <xdr:sp macro="" textlink="">
      <xdr:nvSpPr>
        <xdr:cNvPr id="705" name="テキスト ボックス 704"/>
        <xdr:cNvSpPr txBox="1"/>
      </xdr:nvSpPr>
      <xdr:spPr>
        <a:xfrm>
          <a:off x="11515090" y="1697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4" name="テキスト ボックス 713"/>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920" cy="258445"/>
    <xdr:sp macro="" textlink="">
      <xdr:nvSpPr>
        <xdr:cNvPr id="717" name="テキスト ボックス 716"/>
        <xdr:cNvSpPr txBox="1"/>
      </xdr:nvSpPr>
      <xdr:spPr>
        <a:xfrm>
          <a:off x="1654683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860" cy="258445"/>
    <xdr:sp macro="" textlink="">
      <xdr:nvSpPr>
        <xdr:cNvPr id="719" name="テキスト ボックス 718"/>
        <xdr:cNvSpPr txBox="1"/>
      </xdr:nvSpPr>
      <xdr:spPr>
        <a:xfrm>
          <a:off x="16280130"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8445"/>
    <xdr:sp macro="" textlink="">
      <xdr:nvSpPr>
        <xdr:cNvPr id="721" name="テキスト ボックス 720"/>
        <xdr:cNvSpPr txBox="1"/>
      </xdr:nvSpPr>
      <xdr:spPr>
        <a:xfrm>
          <a:off x="16280130"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860" cy="258445"/>
    <xdr:sp macro="" textlink="">
      <xdr:nvSpPr>
        <xdr:cNvPr id="723" name="テキスト ボックス 722"/>
        <xdr:cNvSpPr txBox="1"/>
      </xdr:nvSpPr>
      <xdr:spPr>
        <a:xfrm>
          <a:off x="16280130"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5" name="テキスト ボックス 724"/>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32385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03180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03708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150495</xdr:rowOff>
    </xdr:from>
    <xdr:ext cx="534670" cy="259080"/>
    <xdr:sp macro="" textlink="">
      <xdr:nvSpPr>
        <xdr:cNvPr id="730" name="投資及び出資金最大値テキスト"/>
        <xdr:cNvSpPr txBox="1"/>
      </xdr:nvSpPr>
      <xdr:spPr>
        <a:xfrm>
          <a:off x="20370800" y="529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32385</xdr:rowOff>
    </xdr:from>
    <xdr:to xmlns:xdr="http://schemas.openxmlformats.org/drawingml/2006/spreadsheetDrawing">
      <xdr:col>116</xdr:col>
      <xdr:colOff>152400</xdr:colOff>
      <xdr:row>32</xdr:row>
      <xdr:rowOff>32385</xdr:rowOff>
    </xdr:to>
    <xdr:cxnSp macro="">
      <xdr:nvCxnSpPr>
        <xdr:cNvPr id="731" name="直線コネクタ 730"/>
        <xdr:cNvCxnSpPr/>
      </xdr:nvCxnSpPr>
      <xdr:spPr>
        <a:xfrm>
          <a:off x="20246975" y="5518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30</xdr:row>
      <xdr:rowOff>153035</xdr:rowOff>
    </xdr:from>
    <xdr:to xmlns:xdr="http://schemas.openxmlformats.org/drawingml/2006/spreadsheetDrawing">
      <xdr:col>116</xdr:col>
      <xdr:colOff>63500</xdr:colOff>
      <xdr:row>33</xdr:row>
      <xdr:rowOff>154940</xdr:rowOff>
    </xdr:to>
    <xdr:cxnSp macro="">
      <xdr:nvCxnSpPr>
        <xdr:cNvPr id="732" name="直線コネクタ 731"/>
        <xdr:cNvCxnSpPr/>
      </xdr:nvCxnSpPr>
      <xdr:spPr>
        <a:xfrm>
          <a:off x="19558000" y="5296535"/>
          <a:ext cx="762000" cy="516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10160</xdr:rowOff>
    </xdr:from>
    <xdr:ext cx="469900" cy="259080"/>
    <xdr:sp macro="" textlink="">
      <xdr:nvSpPr>
        <xdr:cNvPr id="733" name="投資及び出資金平均値テキスト"/>
        <xdr:cNvSpPr txBox="1"/>
      </xdr:nvSpPr>
      <xdr:spPr>
        <a:xfrm>
          <a:off x="20370800" y="652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34" name="フローチャート: 判断 733"/>
        <xdr:cNvSpPr/>
      </xdr:nvSpPr>
      <xdr:spPr>
        <a:xfrm>
          <a:off x="202692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153035</xdr:rowOff>
    </xdr:from>
    <xdr:to xmlns:xdr="http://schemas.openxmlformats.org/drawingml/2006/spreadsheetDrawing">
      <xdr:col>111</xdr:col>
      <xdr:colOff>174625</xdr:colOff>
      <xdr:row>34</xdr:row>
      <xdr:rowOff>55245</xdr:rowOff>
    </xdr:to>
    <xdr:cxnSp macro="">
      <xdr:nvCxnSpPr>
        <xdr:cNvPr id="735" name="直線コネクタ 734"/>
        <xdr:cNvCxnSpPr/>
      </xdr:nvCxnSpPr>
      <xdr:spPr>
        <a:xfrm flipV="1">
          <a:off x="18735675" y="5296535"/>
          <a:ext cx="822325" cy="588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31750</xdr:rowOff>
    </xdr:from>
    <xdr:to xmlns:xdr="http://schemas.openxmlformats.org/drawingml/2006/spreadsheetDrawing">
      <xdr:col>112</xdr:col>
      <xdr:colOff>38100</xdr:colOff>
      <xdr:row>38</xdr:row>
      <xdr:rowOff>133350</xdr:rowOff>
    </xdr:to>
    <xdr:sp macro="" textlink="">
      <xdr:nvSpPr>
        <xdr:cNvPr id="736" name="フローチャート: 判断 735"/>
        <xdr:cNvSpPr/>
      </xdr:nvSpPr>
      <xdr:spPr>
        <a:xfrm>
          <a:off x="19510375" y="6546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124460</xdr:rowOff>
    </xdr:from>
    <xdr:ext cx="469265" cy="259080"/>
    <xdr:sp macro="" textlink="">
      <xdr:nvSpPr>
        <xdr:cNvPr id="737" name="テキスト ボックス 736"/>
        <xdr:cNvSpPr txBox="1"/>
      </xdr:nvSpPr>
      <xdr:spPr>
        <a:xfrm>
          <a:off x="19342100" y="663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20320</xdr:rowOff>
    </xdr:from>
    <xdr:to xmlns:xdr="http://schemas.openxmlformats.org/drawingml/2006/spreadsheetDrawing">
      <xdr:col>107</xdr:col>
      <xdr:colOff>50800</xdr:colOff>
      <xdr:row>34</xdr:row>
      <xdr:rowOff>55245</xdr:rowOff>
    </xdr:to>
    <xdr:cxnSp macro="">
      <xdr:nvCxnSpPr>
        <xdr:cNvPr id="738" name="直線コネクタ 737"/>
        <xdr:cNvCxnSpPr/>
      </xdr:nvCxnSpPr>
      <xdr:spPr>
        <a:xfrm>
          <a:off x="17926050" y="584962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64135</xdr:rowOff>
    </xdr:from>
    <xdr:to xmlns:xdr="http://schemas.openxmlformats.org/drawingml/2006/spreadsheetDrawing">
      <xdr:col>107</xdr:col>
      <xdr:colOff>101600</xdr:colOff>
      <xdr:row>38</xdr:row>
      <xdr:rowOff>166370</xdr:rowOff>
    </xdr:to>
    <xdr:sp macro="" textlink="">
      <xdr:nvSpPr>
        <xdr:cNvPr id="739" name="フローチャート: 判断 738"/>
        <xdr:cNvSpPr/>
      </xdr:nvSpPr>
      <xdr:spPr>
        <a:xfrm>
          <a:off x="18684875"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156845</xdr:rowOff>
    </xdr:from>
    <xdr:ext cx="469265" cy="258445"/>
    <xdr:sp macro="" textlink="">
      <xdr:nvSpPr>
        <xdr:cNvPr id="740" name="テキスト ボックス 739"/>
        <xdr:cNvSpPr txBox="1"/>
      </xdr:nvSpPr>
      <xdr:spPr>
        <a:xfrm>
          <a:off x="1851660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34</xdr:row>
      <xdr:rowOff>20320</xdr:rowOff>
    </xdr:from>
    <xdr:to xmlns:xdr="http://schemas.openxmlformats.org/drawingml/2006/spreadsheetDrawing">
      <xdr:col>102</xdr:col>
      <xdr:colOff>114300</xdr:colOff>
      <xdr:row>34</xdr:row>
      <xdr:rowOff>119380</xdr:rowOff>
    </xdr:to>
    <xdr:cxnSp macro="">
      <xdr:nvCxnSpPr>
        <xdr:cNvPr id="741" name="直線コネクタ 740"/>
        <xdr:cNvCxnSpPr/>
      </xdr:nvCxnSpPr>
      <xdr:spPr>
        <a:xfrm flipV="1">
          <a:off x="17113250" y="5849620"/>
          <a:ext cx="8128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59055</xdr:rowOff>
    </xdr:from>
    <xdr:to xmlns:xdr="http://schemas.openxmlformats.org/drawingml/2006/spreadsheetDrawing">
      <xdr:col>102</xdr:col>
      <xdr:colOff>165100</xdr:colOff>
      <xdr:row>38</xdr:row>
      <xdr:rowOff>160655</xdr:rowOff>
    </xdr:to>
    <xdr:sp macro="" textlink="">
      <xdr:nvSpPr>
        <xdr:cNvPr id="742" name="フローチャート: 判断 741"/>
        <xdr:cNvSpPr/>
      </xdr:nvSpPr>
      <xdr:spPr>
        <a:xfrm>
          <a:off x="1787525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151765</xdr:rowOff>
    </xdr:from>
    <xdr:ext cx="469265" cy="259080"/>
    <xdr:sp macro="" textlink="">
      <xdr:nvSpPr>
        <xdr:cNvPr id="743" name="テキスト ボックス 742"/>
        <xdr:cNvSpPr txBox="1"/>
      </xdr:nvSpPr>
      <xdr:spPr>
        <a:xfrm>
          <a:off x="17706975" y="6666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67310</xdr:rowOff>
    </xdr:from>
    <xdr:to xmlns:xdr="http://schemas.openxmlformats.org/drawingml/2006/spreadsheetDrawing">
      <xdr:col>98</xdr:col>
      <xdr:colOff>38100</xdr:colOff>
      <xdr:row>38</xdr:row>
      <xdr:rowOff>168910</xdr:rowOff>
    </xdr:to>
    <xdr:sp macro="" textlink="">
      <xdr:nvSpPr>
        <xdr:cNvPr id="744" name="フローチャート: 判断 743"/>
        <xdr:cNvSpPr/>
      </xdr:nvSpPr>
      <xdr:spPr>
        <a:xfrm>
          <a:off x="17065625" y="6582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38</xdr:row>
      <xdr:rowOff>160020</xdr:rowOff>
    </xdr:from>
    <xdr:ext cx="378460" cy="259080"/>
    <xdr:sp macro="" textlink="">
      <xdr:nvSpPr>
        <xdr:cNvPr id="745" name="テキスト ボックス 744"/>
        <xdr:cNvSpPr txBox="1"/>
      </xdr:nvSpPr>
      <xdr:spPr>
        <a:xfrm>
          <a:off x="16938625"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7" name="テキスト ボックス 746"/>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0" name="テキスト ボックス 749"/>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104140</xdr:rowOff>
    </xdr:from>
    <xdr:to xmlns:xdr="http://schemas.openxmlformats.org/drawingml/2006/spreadsheetDrawing">
      <xdr:col>116</xdr:col>
      <xdr:colOff>114300</xdr:colOff>
      <xdr:row>34</xdr:row>
      <xdr:rowOff>34290</xdr:rowOff>
    </xdr:to>
    <xdr:sp macro="" textlink="">
      <xdr:nvSpPr>
        <xdr:cNvPr id="751" name="楕円 750"/>
        <xdr:cNvSpPr/>
      </xdr:nvSpPr>
      <xdr:spPr>
        <a:xfrm>
          <a:off x="202692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127000</xdr:rowOff>
    </xdr:from>
    <xdr:ext cx="534670" cy="259080"/>
    <xdr:sp macro="" textlink="">
      <xdr:nvSpPr>
        <xdr:cNvPr id="752" name="投資及び出資金該当値テキスト"/>
        <xdr:cNvSpPr txBox="1"/>
      </xdr:nvSpPr>
      <xdr:spPr>
        <a:xfrm>
          <a:off x="20370800" y="561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30</xdr:row>
      <xdr:rowOff>102235</xdr:rowOff>
    </xdr:from>
    <xdr:to xmlns:xdr="http://schemas.openxmlformats.org/drawingml/2006/spreadsheetDrawing">
      <xdr:col>112</xdr:col>
      <xdr:colOff>38100</xdr:colOff>
      <xdr:row>31</xdr:row>
      <xdr:rowOff>32385</xdr:rowOff>
    </xdr:to>
    <xdr:sp macro="" textlink="">
      <xdr:nvSpPr>
        <xdr:cNvPr id="753" name="楕円 752"/>
        <xdr:cNvSpPr/>
      </xdr:nvSpPr>
      <xdr:spPr>
        <a:xfrm>
          <a:off x="19510375" y="52457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29</xdr:row>
      <xdr:rowOff>48895</xdr:rowOff>
    </xdr:from>
    <xdr:ext cx="534035" cy="259080"/>
    <xdr:sp macro="" textlink="">
      <xdr:nvSpPr>
        <xdr:cNvPr id="754" name="テキスト ボックス 753"/>
        <xdr:cNvSpPr txBox="1"/>
      </xdr:nvSpPr>
      <xdr:spPr>
        <a:xfrm>
          <a:off x="19309715" y="502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4445</xdr:rowOff>
    </xdr:from>
    <xdr:to xmlns:xdr="http://schemas.openxmlformats.org/drawingml/2006/spreadsheetDrawing">
      <xdr:col>107</xdr:col>
      <xdr:colOff>101600</xdr:colOff>
      <xdr:row>34</xdr:row>
      <xdr:rowOff>106045</xdr:rowOff>
    </xdr:to>
    <xdr:sp macro="" textlink="">
      <xdr:nvSpPr>
        <xdr:cNvPr id="755" name="楕円 754"/>
        <xdr:cNvSpPr/>
      </xdr:nvSpPr>
      <xdr:spPr>
        <a:xfrm>
          <a:off x="18684875"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32</xdr:row>
      <xdr:rowOff>122555</xdr:rowOff>
    </xdr:from>
    <xdr:ext cx="534035" cy="258445"/>
    <xdr:sp macro="" textlink="">
      <xdr:nvSpPr>
        <xdr:cNvPr id="756" name="テキスト ボックス 755"/>
        <xdr:cNvSpPr txBox="1"/>
      </xdr:nvSpPr>
      <xdr:spPr>
        <a:xfrm>
          <a:off x="18500090" y="5608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33</xdr:row>
      <xdr:rowOff>140970</xdr:rowOff>
    </xdr:from>
    <xdr:to xmlns:xdr="http://schemas.openxmlformats.org/drawingml/2006/spreadsheetDrawing">
      <xdr:col>102</xdr:col>
      <xdr:colOff>165100</xdr:colOff>
      <xdr:row>34</xdr:row>
      <xdr:rowOff>71120</xdr:rowOff>
    </xdr:to>
    <xdr:sp macro="" textlink="">
      <xdr:nvSpPr>
        <xdr:cNvPr id="757" name="楕円 756"/>
        <xdr:cNvSpPr/>
      </xdr:nvSpPr>
      <xdr:spPr>
        <a:xfrm>
          <a:off x="1787525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32</xdr:row>
      <xdr:rowOff>87630</xdr:rowOff>
    </xdr:from>
    <xdr:ext cx="534035" cy="258445"/>
    <xdr:sp macro="" textlink="">
      <xdr:nvSpPr>
        <xdr:cNvPr id="758" name="テキスト ボックス 757"/>
        <xdr:cNvSpPr txBox="1"/>
      </xdr:nvSpPr>
      <xdr:spPr>
        <a:xfrm>
          <a:off x="17674590" y="5574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68580</xdr:rowOff>
    </xdr:from>
    <xdr:to xmlns:xdr="http://schemas.openxmlformats.org/drawingml/2006/spreadsheetDrawing">
      <xdr:col>98</xdr:col>
      <xdr:colOff>38100</xdr:colOff>
      <xdr:row>34</xdr:row>
      <xdr:rowOff>170180</xdr:rowOff>
    </xdr:to>
    <xdr:sp macro="" textlink="">
      <xdr:nvSpPr>
        <xdr:cNvPr id="759" name="楕円 758"/>
        <xdr:cNvSpPr/>
      </xdr:nvSpPr>
      <xdr:spPr>
        <a:xfrm>
          <a:off x="17065625" y="5897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33</xdr:row>
      <xdr:rowOff>15240</xdr:rowOff>
    </xdr:from>
    <xdr:ext cx="534035" cy="259080"/>
    <xdr:sp macro="" textlink="">
      <xdr:nvSpPr>
        <xdr:cNvPr id="760" name="テキスト ボックス 759"/>
        <xdr:cNvSpPr txBox="1"/>
      </xdr:nvSpPr>
      <xdr:spPr>
        <a:xfrm>
          <a:off x="16864965" y="567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69" name="テキスト ボックス 768"/>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9080"/>
    <xdr:sp macro="" textlink="">
      <xdr:nvSpPr>
        <xdr:cNvPr id="772" name="テキスト ボックス 771"/>
        <xdr:cNvSpPr txBox="1"/>
      </xdr:nvSpPr>
      <xdr:spPr>
        <a:xfrm>
          <a:off x="165468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8445"/>
    <xdr:sp macro="" textlink="">
      <xdr:nvSpPr>
        <xdr:cNvPr id="774" name="テキスト ボックス 773"/>
        <xdr:cNvSpPr txBox="1"/>
      </xdr:nvSpPr>
      <xdr:spPr>
        <a:xfrm>
          <a:off x="1628013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76" name="テキスト ボックス 775"/>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8445"/>
    <xdr:sp macro="" textlink="">
      <xdr:nvSpPr>
        <xdr:cNvPr id="778" name="テキスト ボックス 777"/>
        <xdr:cNvSpPr txBox="1"/>
      </xdr:nvSpPr>
      <xdr:spPr>
        <a:xfrm>
          <a:off x="1628013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0" name="テキスト ボックス 779"/>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9080"/>
    <xdr:sp macro="" textlink="">
      <xdr:nvSpPr>
        <xdr:cNvPr id="782" name="テキスト ボックス 781"/>
        <xdr:cNvSpPr txBox="1"/>
      </xdr:nvSpPr>
      <xdr:spPr>
        <a:xfrm>
          <a:off x="162318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84" name="テキスト ボックス 783"/>
        <xdr:cNvSpPr txBox="1"/>
      </xdr:nvSpPr>
      <xdr:spPr>
        <a:xfrm>
          <a:off x="162318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89"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0" name="直線コネクタ 789"/>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62230</xdr:rowOff>
    </xdr:from>
    <xdr:to xmlns:xdr="http://schemas.openxmlformats.org/drawingml/2006/spreadsheetDrawing">
      <xdr:col>116</xdr:col>
      <xdr:colOff>63500</xdr:colOff>
      <xdr:row>58</xdr:row>
      <xdr:rowOff>73660</xdr:rowOff>
    </xdr:to>
    <xdr:cxnSp macro="">
      <xdr:nvCxnSpPr>
        <xdr:cNvPr id="791" name="直線コネクタ 790"/>
        <xdr:cNvCxnSpPr/>
      </xdr:nvCxnSpPr>
      <xdr:spPr>
        <a:xfrm>
          <a:off x="19558000" y="1000633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792" name="貸付金平均値テキスト"/>
        <xdr:cNvSpPr txBox="1"/>
      </xdr:nvSpPr>
      <xdr:spPr>
        <a:xfrm>
          <a:off x="20370800" y="10012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3" name="フローチャート: 判断 792"/>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47625</xdr:rowOff>
    </xdr:from>
    <xdr:to xmlns:xdr="http://schemas.openxmlformats.org/drawingml/2006/spreadsheetDrawing">
      <xdr:col>111</xdr:col>
      <xdr:colOff>174625</xdr:colOff>
      <xdr:row>58</xdr:row>
      <xdr:rowOff>62230</xdr:rowOff>
    </xdr:to>
    <xdr:cxnSp macro="">
      <xdr:nvCxnSpPr>
        <xdr:cNvPr id="794" name="直線コネクタ 793"/>
        <xdr:cNvCxnSpPr/>
      </xdr:nvCxnSpPr>
      <xdr:spPr>
        <a:xfrm>
          <a:off x="18735675" y="999172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5" name="フローチャート: 判断 794"/>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7620</xdr:rowOff>
    </xdr:from>
    <xdr:ext cx="469265" cy="258445"/>
    <xdr:sp macro="" textlink="">
      <xdr:nvSpPr>
        <xdr:cNvPr id="796" name="テキスト ボックス 795"/>
        <xdr:cNvSpPr txBox="1"/>
      </xdr:nvSpPr>
      <xdr:spPr>
        <a:xfrm>
          <a:off x="19342100" y="10123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47625</xdr:rowOff>
    </xdr:from>
    <xdr:to xmlns:xdr="http://schemas.openxmlformats.org/drawingml/2006/spreadsheetDrawing">
      <xdr:col>107</xdr:col>
      <xdr:colOff>50800</xdr:colOff>
      <xdr:row>58</xdr:row>
      <xdr:rowOff>91440</xdr:rowOff>
    </xdr:to>
    <xdr:cxnSp macro="">
      <xdr:nvCxnSpPr>
        <xdr:cNvPr id="797" name="直線コネクタ 796"/>
        <xdr:cNvCxnSpPr/>
      </xdr:nvCxnSpPr>
      <xdr:spPr>
        <a:xfrm flipV="1">
          <a:off x="17926050" y="999172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798" name="フローチャート: 判断 797"/>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9265" cy="259080"/>
    <xdr:sp macro="" textlink="">
      <xdr:nvSpPr>
        <xdr:cNvPr id="799" name="テキスト ボックス 798"/>
        <xdr:cNvSpPr txBox="1"/>
      </xdr:nvSpPr>
      <xdr:spPr>
        <a:xfrm>
          <a:off x="18516600" y="1012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90805</xdr:rowOff>
    </xdr:from>
    <xdr:to xmlns:xdr="http://schemas.openxmlformats.org/drawingml/2006/spreadsheetDrawing">
      <xdr:col>102</xdr:col>
      <xdr:colOff>114300</xdr:colOff>
      <xdr:row>58</xdr:row>
      <xdr:rowOff>91440</xdr:rowOff>
    </xdr:to>
    <xdr:cxnSp macro="">
      <xdr:nvCxnSpPr>
        <xdr:cNvPr id="800" name="直線コネクタ 799"/>
        <xdr:cNvCxnSpPr/>
      </xdr:nvCxnSpPr>
      <xdr:spPr>
        <a:xfrm>
          <a:off x="17113250" y="100349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1" name="フローチャート: 判断 800"/>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14605</xdr:rowOff>
    </xdr:from>
    <xdr:ext cx="469265" cy="259080"/>
    <xdr:sp macro="" textlink="">
      <xdr:nvSpPr>
        <xdr:cNvPr id="802" name="テキスト ボックス 801"/>
        <xdr:cNvSpPr txBox="1"/>
      </xdr:nvSpPr>
      <xdr:spPr>
        <a:xfrm>
          <a:off x="17706975" y="10130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3" name="フローチャート: 判断 802"/>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9265" cy="259080"/>
    <xdr:sp macro="" textlink="">
      <xdr:nvSpPr>
        <xdr:cNvPr id="804" name="テキスト ボックス 803"/>
        <xdr:cNvSpPr txBox="1"/>
      </xdr:nvSpPr>
      <xdr:spPr>
        <a:xfrm>
          <a:off x="16897350" y="10118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6" name="テキスト ボックス 805"/>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9" name="テキスト ボックス 808"/>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22860</xdr:rowOff>
    </xdr:from>
    <xdr:to xmlns:xdr="http://schemas.openxmlformats.org/drawingml/2006/spreadsheetDrawing">
      <xdr:col>116</xdr:col>
      <xdr:colOff>114300</xdr:colOff>
      <xdr:row>58</xdr:row>
      <xdr:rowOff>124460</xdr:rowOff>
    </xdr:to>
    <xdr:sp macro="" textlink="">
      <xdr:nvSpPr>
        <xdr:cNvPr id="810" name="楕円 809"/>
        <xdr:cNvSpPr/>
      </xdr:nvSpPr>
      <xdr:spPr>
        <a:xfrm>
          <a:off x="2026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45720</xdr:rowOff>
    </xdr:from>
    <xdr:ext cx="534670" cy="259080"/>
    <xdr:sp macro="" textlink="">
      <xdr:nvSpPr>
        <xdr:cNvPr id="811" name="貸付金該当値テキスト"/>
        <xdr:cNvSpPr txBox="1"/>
      </xdr:nvSpPr>
      <xdr:spPr>
        <a:xfrm>
          <a:off x="20370800" y="981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11430</xdr:rowOff>
    </xdr:from>
    <xdr:to xmlns:xdr="http://schemas.openxmlformats.org/drawingml/2006/spreadsheetDrawing">
      <xdr:col>112</xdr:col>
      <xdr:colOff>38100</xdr:colOff>
      <xdr:row>58</xdr:row>
      <xdr:rowOff>113030</xdr:rowOff>
    </xdr:to>
    <xdr:sp macro="" textlink="">
      <xdr:nvSpPr>
        <xdr:cNvPr id="812" name="楕円 811"/>
        <xdr:cNvSpPr/>
      </xdr:nvSpPr>
      <xdr:spPr>
        <a:xfrm>
          <a:off x="19510375" y="9955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129540</xdr:rowOff>
    </xdr:from>
    <xdr:ext cx="534035" cy="259080"/>
    <xdr:sp macro="" textlink="">
      <xdr:nvSpPr>
        <xdr:cNvPr id="813" name="テキスト ボックス 812"/>
        <xdr:cNvSpPr txBox="1"/>
      </xdr:nvSpPr>
      <xdr:spPr>
        <a:xfrm>
          <a:off x="19309715" y="973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168275</xdr:rowOff>
    </xdr:from>
    <xdr:to xmlns:xdr="http://schemas.openxmlformats.org/drawingml/2006/spreadsheetDrawing">
      <xdr:col>107</xdr:col>
      <xdr:colOff>101600</xdr:colOff>
      <xdr:row>58</xdr:row>
      <xdr:rowOff>98425</xdr:rowOff>
    </xdr:to>
    <xdr:sp macro="" textlink="">
      <xdr:nvSpPr>
        <xdr:cNvPr id="814" name="楕円 813"/>
        <xdr:cNvSpPr/>
      </xdr:nvSpPr>
      <xdr:spPr>
        <a:xfrm>
          <a:off x="18684875"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114935</xdr:rowOff>
    </xdr:from>
    <xdr:ext cx="534035" cy="259080"/>
    <xdr:sp macro="" textlink="">
      <xdr:nvSpPr>
        <xdr:cNvPr id="815" name="テキスト ボックス 814"/>
        <xdr:cNvSpPr txBox="1"/>
      </xdr:nvSpPr>
      <xdr:spPr>
        <a:xfrm>
          <a:off x="18500090" y="9716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40640</xdr:rowOff>
    </xdr:from>
    <xdr:to xmlns:xdr="http://schemas.openxmlformats.org/drawingml/2006/spreadsheetDrawing">
      <xdr:col>102</xdr:col>
      <xdr:colOff>165100</xdr:colOff>
      <xdr:row>58</xdr:row>
      <xdr:rowOff>142240</xdr:rowOff>
    </xdr:to>
    <xdr:sp macro="" textlink="">
      <xdr:nvSpPr>
        <xdr:cNvPr id="816" name="楕円 815"/>
        <xdr:cNvSpPr/>
      </xdr:nvSpPr>
      <xdr:spPr>
        <a:xfrm>
          <a:off x="1787525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158750</xdr:rowOff>
    </xdr:from>
    <xdr:ext cx="534035" cy="259080"/>
    <xdr:sp macro="" textlink="">
      <xdr:nvSpPr>
        <xdr:cNvPr id="817" name="テキスト ボックス 816"/>
        <xdr:cNvSpPr txBox="1"/>
      </xdr:nvSpPr>
      <xdr:spPr>
        <a:xfrm>
          <a:off x="17674590" y="9759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40640</xdr:rowOff>
    </xdr:from>
    <xdr:to xmlns:xdr="http://schemas.openxmlformats.org/drawingml/2006/spreadsheetDrawing">
      <xdr:col>98</xdr:col>
      <xdr:colOff>38100</xdr:colOff>
      <xdr:row>58</xdr:row>
      <xdr:rowOff>141605</xdr:rowOff>
    </xdr:to>
    <xdr:sp macro="" textlink="">
      <xdr:nvSpPr>
        <xdr:cNvPr id="818" name="楕円 817"/>
        <xdr:cNvSpPr/>
      </xdr:nvSpPr>
      <xdr:spPr>
        <a:xfrm>
          <a:off x="17065625" y="99847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158115</xdr:rowOff>
    </xdr:from>
    <xdr:ext cx="534035" cy="258445"/>
    <xdr:sp macro="" textlink="">
      <xdr:nvSpPr>
        <xdr:cNvPr id="819" name="テキスト ボックス 818"/>
        <xdr:cNvSpPr txBox="1"/>
      </xdr:nvSpPr>
      <xdr:spPr>
        <a:xfrm>
          <a:off x="16864965" y="9759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28" name="テキスト ボックス 827"/>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0" name="直線コネクタ 829"/>
        <xdr:cNvCxnSpPr/>
      </xdr:nvCxnSpPr>
      <xdr:spPr>
        <a:xfrm>
          <a:off x="167640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8920" cy="258445"/>
    <xdr:sp macro="" textlink="">
      <xdr:nvSpPr>
        <xdr:cNvPr id="831" name="テキスト ボックス 830"/>
        <xdr:cNvSpPr txBox="1"/>
      </xdr:nvSpPr>
      <xdr:spPr>
        <a:xfrm>
          <a:off x="165468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2" name="直線コネクタ 831"/>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5630" cy="258445"/>
    <xdr:sp macro="" textlink="">
      <xdr:nvSpPr>
        <xdr:cNvPr id="833" name="テキスト ボックス 832"/>
        <xdr:cNvSpPr txBox="1"/>
      </xdr:nvSpPr>
      <xdr:spPr>
        <a:xfrm>
          <a:off x="162318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4" name="直線コネクタ 833"/>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5630" cy="258445"/>
    <xdr:sp macro="" textlink="">
      <xdr:nvSpPr>
        <xdr:cNvPr id="835" name="テキスト ボックス 834"/>
        <xdr:cNvSpPr txBox="1"/>
      </xdr:nvSpPr>
      <xdr:spPr>
        <a:xfrm>
          <a:off x="162318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6" name="直線コネクタ 835"/>
        <xdr:cNvCxnSpPr/>
      </xdr:nvCxnSpPr>
      <xdr:spPr>
        <a:xfrm>
          <a:off x="167640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5630" cy="258445"/>
    <xdr:sp macro="" textlink="">
      <xdr:nvSpPr>
        <xdr:cNvPr id="837" name="テキスト ボックス 836"/>
        <xdr:cNvSpPr txBox="1"/>
      </xdr:nvSpPr>
      <xdr:spPr>
        <a:xfrm>
          <a:off x="162318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39" name="テキスト ボックス 838"/>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1" name="直線コネクタ 840"/>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8445"/>
    <xdr:sp macro="" textlink="">
      <xdr:nvSpPr>
        <xdr:cNvPr id="842" name="繰出金最小値テキスト"/>
        <xdr:cNvSpPr txBox="1"/>
      </xdr:nvSpPr>
      <xdr:spPr>
        <a:xfrm>
          <a:off x="20370800" y="1332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3" name="直線コネクタ 842"/>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4"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5" name="直線コネクタ 844"/>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92075</xdr:rowOff>
    </xdr:from>
    <xdr:to xmlns:xdr="http://schemas.openxmlformats.org/drawingml/2006/spreadsheetDrawing">
      <xdr:col>116</xdr:col>
      <xdr:colOff>63500</xdr:colOff>
      <xdr:row>76</xdr:row>
      <xdr:rowOff>102235</xdr:rowOff>
    </xdr:to>
    <xdr:cxnSp macro="">
      <xdr:nvCxnSpPr>
        <xdr:cNvPr id="846" name="直線コネクタ 845"/>
        <xdr:cNvCxnSpPr/>
      </xdr:nvCxnSpPr>
      <xdr:spPr>
        <a:xfrm flipV="1">
          <a:off x="19558000" y="1312227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47" name="繰出金平均値テキスト"/>
        <xdr:cNvSpPr txBox="1"/>
      </xdr:nvSpPr>
      <xdr:spPr>
        <a:xfrm>
          <a:off x="203708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48" name="フローチャート: 判断 847"/>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102235</xdr:rowOff>
    </xdr:from>
    <xdr:to xmlns:xdr="http://schemas.openxmlformats.org/drawingml/2006/spreadsheetDrawing">
      <xdr:col>111</xdr:col>
      <xdr:colOff>174625</xdr:colOff>
      <xdr:row>76</xdr:row>
      <xdr:rowOff>122555</xdr:rowOff>
    </xdr:to>
    <xdr:cxnSp macro="">
      <xdr:nvCxnSpPr>
        <xdr:cNvPr id="849" name="直線コネクタ 848"/>
        <xdr:cNvCxnSpPr/>
      </xdr:nvCxnSpPr>
      <xdr:spPr>
        <a:xfrm flipV="1">
          <a:off x="18735675" y="1313243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0" name="フローチャート: 判断 849"/>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8805" cy="259080"/>
    <xdr:sp macro="" textlink="">
      <xdr:nvSpPr>
        <xdr:cNvPr id="851" name="テキスト ボックス 850"/>
        <xdr:cNvSpPr txBox="1"/>
      </xdr:nvSpPr>
      <xdr:spPr>
        <a:xfrm>
          <a:off x="19277330" y="12723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121285</xdr:rowOff>
    </xdr:from>
    <xdr:to xmlns:xdr="http://schemas.openxmlformats.org/drawingml/2006/spreadsheetDrawing">
      <xdr:col>107</xdr:col>
      <xdr:colOff>50800</xdr:colOff>
      <xdr:row>76</xdr:row>
      <xdr:rowOff>122555</xdr:rowOff>
    </xdr:to>
    <xdr:cxnSp macro="">
      <xdr:nvCxnSpPr>
        <xdr:cNvPr id="852" name="直線コネクタ 851"/>
        <xdr:cNvCxnSpPr/>
      </xdr:nvCxnSpPr>
      <xdr:spPr>
        <a:xfrm>
          <a:off x="17926050" y="131514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3" name="フローチャート: 判断 852"/>
        <xdr:cNvSpPr/>
      </xdr:nvSpPr>
      <xdr:spPr>
        <a:xfrm>
          <a:off x="18684875"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45085</xdr:rowOff>
    </xdr:from>
    <xdr:ext cx="598805" cy="258445"/>
    <xdr:sp macro="" textlink="">
      <xdr:nvSpPr>
        <xdr:cNvPr id="854" name="テキスト ボックス 853"/>
        <xdr:cNvSpPr txBox="1"/>
      </xdr:nvSpPr>
      <xdr:spPr>
        <a:xfrm>
          <a:off x="18467705" y="127323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76</xdr:row>
      <xdr:rowOff>104775</xdr:rowOff>
    </xdr:from>
    <xdr:to xmlns:xdr="http://schemas.openxmlformats.org/drawingml/2006/spreadsheetDrawing">
      <xdr:col>102</xdr:col>
      <xdr:colOff>114300</xdr:colOff>
      <xdr:row>76</xdr:row>
      <xdr:rowOff>121285</xdr:rowOff>
    </xdr:to>
    <xdr:cxnSp macro="">
      <xdr:nvCxnSpPr>
        <xdr:cNvPr id="855" name="直線コネクタ 854"/>
        <xdr:cNvCxnSpPr/>
      </xdr:nvCxnSpPr>
      <xdr:spPr>
        <a:xfrm>
          <a:off x="17113250" y="13134975"/>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56" name="フローチャート: 判断 855"/>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8805" cy="259080"/>
    <xdr:sp macro="" textlink="">
      <xdr:nvSpPr>
        <xdr:cNvPr id="857" name="テキスト ボックス 856"/>
        <xdr:cNvSpPr txBox="1"/>
      </xdr:nvSpPr>
      <xdr:spPr>
        <a:xfrm>
          <a:off x="17642205" y="1274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58" name="フローチャート: 判断 857"/>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8805" cy="259080"/>
    <xdr:sp macro="" textlink="">
      <xdr:nvSpPr>
        <xdr:cNvPr id="859" name="テキスト ボックス 858"/>
        <xdr:cNvSpPr txBox="1"/>
      </xdr:nvSpPr>
      <xdr:spPr>
        <a:xfrm>
          <a:off x="16832580" y="12734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1" name="テキスト ボックス 860"/>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4" name="テキスト ボックス 863"/>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41275</xdr:rowOff>
    </xdr:from>
    <xdr:to xmlns:xdr="http://schemas.openxmlformats.org/drawingml/2006/spreadsheetDrawing">
      <xdr:col>116</xdr:col>
      <xdr:colOff>114300</xdr:colOff>
      <xdr:row>76</xdr:row>
      <xdr:rowOff>143510</xdr:rowOff>
    </xdr:to>
    <xdr:sp macro="" textlink="">
      <xdr:nvSpPr>
        <xdr:cNvPr id="865" name="楕円 864"/>
        <xdr:cNvSpPr/>
      </xdr:nvSpPr>
      <xdr:spPr>
        <a:xfrm>
          <a:off x="202692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19685</xdr:rowOff>
    </xdr:from>
    <xdr:ext cx="534670" cy="258445"/>
    <xdr:sp macro="" textlink="">
      <xdr:nvSpPr>
        <xdr:cNvPr id="866" name="繰出金該当値テキスト"/>
        <xdr:cNvSpPr txBox="1"/>
      </xdr:nvSpPr>
      <xdr:spPr>
        <a:xfrm>
          <a:off x="20370800" y="13049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52070</xdr:rowOff>
    </xdr:from>
    <xdr:to xmlns:xdr="http://schemas.openxmlformats.org/drawingml/2006/spreadsheetDrawing">
      <xdr:col>112</xdr:col>
      <xdr:colOff>38100</xdr:colOff>
      <xdr:row>76</xdr:row>
      <xdr:rowOff>153035</xdr:rowOff>
    </xdr:to>
    <xdr:sp macro="" textlink="">
      <xdr:nvSpPr>
        <xdr:cNvPr id="867" name="楕円 866"/>
        <xdr:cNvSpPr/>
      </xdr:nvSpPr>
      <xdr:spPr>
        <a:xfrm>
          <a:off x="19510375" y="130822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144145</xdr:rowOff>
    </xdr:from>
    <xdr:ext cx="534035" cy="258445"/>
    <xdr:sp macro="" textlink="">
      <xdr:nvSpPr>
        <xdr:cNvPr id="868" name="テキスト ボックス 867"/>
        <xdr:cNvSpPr txBox="1"/>
      </xdr:nvSpPr>
      <xdr:spPr>
        <a:xfrm>
          <a:off x="19309715" y="1317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71755</xdr:rowOff>
    </xdr:from>
    <xdr:to xmlns:xdr="http://schemas.openxmlformats.org/drawingml/2006/spreadsheetDrawing">
      <xdr:col>107</xdr:col>
      <xdr:colOff>101600</xdr:colOff>
      <xdr:row>77</xdr:row>
      <xdr:rowOff>1905</xdr:rowOff>
    </xdr:to>
    <xdr:sp macro="" textlink="">
      <xdr:nvSpPr>
        <xdr:cNvPr id="869" name="楕円 868"/>
        <xdr:cNvSpPr/>
      </xdr:nvSpPr>
      <xdr:spPr>
        <a:xfrm>
          <a:off x="18684875"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164465</xdr:rowOff>
    </xdr:from>
    <xdr:ext cx="534035" cy="259080"/>
    <xdr:sp macro="" textlink="">
      <xdr:nvSpPr>
        <xdr:cNvPr id="870" name="テキスト ボックス 869"/>
        <xdr:cNvSpPr txBox="1"/>
      </xdr:nvSpPr>
      <xdr:spPr>
        <a:xfrm>
          <a:off x="18500090" y="1319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70485</xdr:rowOff>
    </xdr:from>
    <xdr:to xmlns:xdr="http://schemas.openxmlformats.org/drawingml/2006/spreadsheetDrawing">
      <xdr:col>102</xdr:col>
      <xdr:colOff>165100</xdr:colOff>
      <xdr:row>77</xdr:row>
      <xdr:rowOff>635</xdr:rowOff>
    </xdr:to>
    <xdr:sp macro="" textlink="">
      <xdr:nvSpPr>
        <xdr:cNvPr id="871" name="楕円 870"/>
        <xdr:cNvSpPr/>
      </xdr:nvSpPr>
      <xdr:spPr>
        <a:xfrm>
          <a:off x="1787525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163195</xdr:rowOff>
    </xdr:from>
    <xdr:ext cx="534035" cy="259080"/>
    <xdr:sp macro="" textlink="">
      <xdr:nvSpPr>
        <xdr:cNvPr id="872" name="テキスト ボックス 871"/>
        <xdr:cNvSpPr txBox="1"/>
      </xdr:nvSpPr>
      <xdr:spPr>
        <a:xfrm>
          <a:off x="17674590" y="13193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53975</xdr:rowOff>
    </xdr:from>
    <xdr:to xmlns:xdr="http://schemas.openxmlformats.org/drawingml/2006/spreadsheetDrawing">
      <xdr:col>98</xdr:col>
      <xdr:colOff>38100</xdr:colOff>
      <xdr:row>76</xdr:row>
      <xdr:rowOff>155575</xdr:rowOff>
    </xdr:to>
    <xdr:sp macro="" textlink="">
      <xdr:nvSpPr>
        <xdr:cNvPr id="873" name="楕円 872"/>
        <xdr:cNvSpPr/>
      </xdr:nvSpPr>
      <xdr:spPr>
        <a:xfrm>
          <a:off x="17065625" y="13084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146685</xdr:rowOff>
    </xdr:from>
    <xdr:ext cx="534035" cy="258445"/>
    <xdr:sp macro="" textlink="">
      <xdr:nvSpPr>
        <xdr:cNvPr id="874" name="テキスト ボックス 873"/>
        <xdr:cNvSpPr txBox="1"/>
      </xdr:nvSpPr>
      <xdr:spPr>
        <a:xfrm>
          <a:off x="16864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3" name="テキスト ボックス 882"/>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86" name="テキスト ボックス 885"/>
        <xdr:cNvSpPr txBox="1"/>
      </xdr:nvSpPr>
      <xdr:spPr>
        <a:xfrm>
          <a:off x="1654683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8445"/>
    <xdr:sp macro="" textlink="">
      <xdr:nvSpPr>
        <xdr:cNvPr id="888" name="テキスト ボックス 887"/>
        <xdr:cNvSpPr txBox="1"/>
      </xdr:nvSpPr>
      <xdr:spPr>
        <a:xfrm>
          <a:off x="16482695" y="16342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8445"/>
    <xdr:sp macro="" textlink="">
      <xdr:nvSpPr>
        <xdr:cNvPr id="890" name="テキスト ボックス 889"/>
        <xdr:cNvSpPr txBox="1"/>
      </xdr:nvSpPr>
      <xdr:spPr>
        <a:xfrm>
          <a:off x="16482695" y="15885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8445"/>
    <xdr:sp macro="" textlink="">
      <xdr:nvSpPr>
        <xdr:cNvPr id="892" name="テキスト ボックス 891"/>
        <xdr:cNvSpPr txBox="1"/>
      </xdr:nvSpPr>
      <xdr:spPr>
        <a:xfrm>
          <a:off x="16482695" y="15427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8445"/>
    <xdr:sp macro="" textlink="">
      <xdr:nvSpPr>
        <xdr:cNvPr id="894" name="テキスト ボックス 893"/>
        <xdr:cNvSpPr txBox="1"/>
      </xdr:nvSpPr>
      <xdr:spPr>
        <a:xfrm>
          <a:off x="1648269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4" name="直線コネクタ 903"/>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6" name="テキスト ボックス 905"/>
        <xdr:cNvSpPr txBox="1"/>
      </xdr:nvSpPr>
      <xdr:spPr>
        <a:xfrm>
          <a:off x="19436715"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09" name="テキスト ボックス 908"/>
        <xdr:cNvSpPr txBox="1"/>
      </xdr:nvSpPr>
      <xdr:spPr>
        <a:xfrm>
          <a:off x="1862709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1" name="フローチャート: 判断 910"/>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2" name="テキスト ボックス 911"/>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3" name="フローチャート: 判断 912"/>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14" name="テキスト ボックス 913"/>
        <xdr:cNvSpPr txBox="1"/>
      </xdr:nvSpPr>
      <xdr:spPr>
        <a:xfrm>
          <a:off x="16991965"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6" name="テキスト ボックス 915"/>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9" name="テキスト ボックス 918"/>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3" name="テキスト ボックス 922"/>
        <xdr:cNvSpPr txBox="1"/>
      </xdr:nvSpPr>
      <xdr:spPr>
        <a:xfrm>
          <a:off x="19436715"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5" name="テキスト ボックス 924"/>
        <xdr:cNvSpPr txBox="1"/>
      </xdr:nvSpPr>
      <xdr:spPr>
        <a:xfrm>
          <a:off x="1862709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9555" cy="259080"/>
    <xdr:sp macro="" textlink="">
      <xdr:nvSpPr>
        <xdr:cNvPr id="927" name="テキスト ボックス 926"/>
        <xdr:cNvSpPr txBox="1"/>
      </xdr:nvSpPr>
      <xdr:spPr>
        <a:xfrm>
          <a:off x="1781175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29" name="テキスト ボックス 928"/>
        <xdr:cNvSpPr txBox="1"/>
      </xdr:nvSpPr>
      <xdr:spPr>
        <a:xfrm>
          <a:off x="16991965"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令和３年度の歳出決算総額は</a:t>
          </a:r>
          <a:r>
            <a:rPr kumimoji="1" lang="en-US" altLang="ja-JP" sz="1300">
              <a:latin typeface="ＭＳ Ｐゴシック"/>
              <a:ea typeface="ＭＳ Ｐゴシック"/>
            </a:rPr>
            <a:t>5,290,673</a:t>
          </a:r>
          <a:r>
            <a:rPr kumimoji="1" lang="ja-JP" altLang="en-US" sz="1300">
              <a:latin typeface="ＭＳ Ｐゴシック"/>
              <a:ea typeface="ＭＳ Ｐゴシック"/>
            </a:rPr>
            <a:t>千円で、住民一人あたり</a:t>
          </a:r>
          <a:r>
            <a:rPr kumimoji="1" lang="en-US" altLang="ja-JP" sz="1300">
              <a:latin typeface="ＭＳ Ｐゴシック"/>
              <a:ea typeface="ＭＳ Ｐゴシック"/>
            </a:rPr>
            <a:t>1,584</a:t>
          </a:r>
          <a:r>
            <a:rPr kumimoji="1" lang="ja-JP" altLang="en-US" sz="1300">
              <a:latin typeface="ＭＳ Ｐゴシック"/>
              <a:ea typeface="ＭＳ Ｐゴシック"/>
            </a:rPr>
            <a:t>千円となっている。主な構成項目である補助費等は、住民一人あたり</a:t>
          </a:r>
          <a:r>
            <a:rPr kumimoji="1" lang="en-US" altLang="ja-JP" sz="1300">
              <a:latin typeface="ＭＳ Ｐゴシック"/>
              <a:ea typeface="ＭＳ Ｐゴシック"/>
            </a:rPr>
            <a:t>282,754</a:t>
          </a:r>
          <a:r>
            <a:rPr kumimoji="1" lang="ja-JP" altLang="en-US" sz="1300">
              <a:latin typeface="ＭＳ Ｐゴシック"/>
              <a:ea typeface="ＭＳ Ｐゴシック"/>
            </a:rPr>
            <a:t>円となっており、前年度から</a:t>
          </a:r>
          <a:r>
            <a:rPr kumimoji="1" lang="en-US" altLang="ja-JP" sz="1300">
              <a:latin typeface="ＭＳ Ｐゴシック"/>
              <a:ea typeface="ＭＳ Ｐゴシック"/>
            </a:rPr>
            <a:t>35,163</a:t>
          </a:r>
          <a:r>
            <a:rPr kumimoji="1" lang="ja-JP" altLang="en-US" sz="1300">
              <a:latin typeface="ＭＳ Ｐゴシック"/>
              <a:ea typeface="ＭＳ Ｐゴシック"/>
            </a:rPr>
            <a:t>円増加している。</a:t>
          </a:r>
        </a:p>
        <a:p>
          <a:r>
            <a:rPr kumimoji="1" lang="ja-JP" altLang="en-US" sz="1300">
              <a:latin typeface="ＭＳ Ｐゴシック"/>
              <a:ea typeface="ＭＳ Ｐゴシック"/>
            </a:rPr>
            <a:t>公債費は前年比</a:t>
          </a:r>
          <a:r>
            <a:rPr kumimoji="1" lang="en-US" altLang="ja-JP" sz="1300">
              <a:latin typeface="ＭＳ Ｐゴシック"/>
              <a:ea typeface="ＭＳ Ｐゴシック"/>
            </a:rPr>
            <a:t>25,454</a:t>
          </a:r>
          <a:r>
            <a:rPr kumimoji="1" lang="ja-JP" altLang="en-US" sz="1300">
              <a:latin typeface="ＭＳ Ｐゴシック"/>
              <a:ea typeface="ＭＳ Ｐゴシック"/>
            </a:rPr>
            <a:t>円増と年々上昇傾向にある。</a:t>
          </a:r>
        </a:p>
        <a:p>
          <a:r>
            <a:rPr kumimoji="1" lang="ja-JP" altLang="en-US" sz="1300">
              <a:latin typeface="ＭＳ Ｐゴシック"/>
              <a:ea typeface="ＭＳ Ｐゴシック"/>
            </a:rPr>
            <a:t>　普通建設事業費は</a:t>
          </a:r>
          <a:r>
            <a:rPr kumimoji="1" lang="en-US" altLang="ja-JP" sz="1300">
              <a:latin typeface="ＭＳ Ｐゴシック"/>
              <a:ea typeface="ＭＳ Ｐゴシック"/>
            </a:rPr>
            <a:t>367,263</a:t>
          </a:r>
          <a:r>
            <a:rPr kumimoji="1" lang="ja-JP" altLang="en-US" sz="1300">
              <a:latin typeface="ＭＳ Ｐゴシック"/>
              <a:ea typeface="ＭＳ Ｐゴシック"/>
            </a:rPr>
            <a:t>円となっており、前年度と比較すると</a:t>
          </a:r>
          <a:r>
            <a:rPr kumimoji="1" lang="en-US" altLang="ja-JP" sz="1300">
              <a:latin typeface="ＭＳ Ｐゴシック"/>
              <a:ea typeface="ＭＳ Ｐゴシック"/>
            </a:rPr>
            <a:t>105,761</a:t>
          </a:r>
          <a:r>
            <a:rPr kumimoji="1" lang="ja-JP" altLang="en-US" sz="1300">
              <a:latin typeface="ＭＳ Ｐゴシック"/>
              <a:ea typeface="ＭＳ Ｐゴシック"/>
            </a:rPr>
            <a:t>円増加し、主な要因となる新庁舎建設など大型更新整備事業が</a:t>
          </a:r>
          <a:r>
            <a:rPr kumimoji="1" lang="en-US" altLang="ja-JP" sz="1300">
              <a:latin typeface="ＭＳ Ｐゴシック"/>
              <a:ea typeface="ＭＳ Ｐゴシック"/>
            </a:rPr>
            <a:t>239,177</a:t>
          </a:r>
          <a:r>
            <a:rPr kumimoji="1" lang="ja-JP" altLang="en-US" sz="1300">
              <a:latin typeface="ＭＳ Ｐゴシック"/>
              <a:ea typeface="ＭＳ Ｐゴシック"/>
            </a:rPr>
            <a:t>円増となっている。</a:t>
          </a:r>
        </a:p>
        <a:p>
          <a:r>
            <a:rPr kumimoji="1" lang="ja-JP" altLang="en-US" sz="1300">
              <a:latin typeface="ＭＳ Ｐゴシック"/>
              <a:ea typeface="ＭＳ Ｐゴシック"/>
            </a:rPr>
            <a:t>公共施設等総合管理計画に基づき、一層の事業の取捨選択を徹底していくことで、事業費の減少を目指す。</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高知県本山町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3,340
3,314
134.22
5,399,594
5,290,673
69,421
2,641,360
6,527,945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47" name="テキスト ボックス 46"/>
        <xdr:cNvSpPr txBox="1"/>
      </xdr:nvSpPr>
      <xdr:spPr>
        <a:xfrm>
          <a:off x="2146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3" name="テキスト ボックス 52"/>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8445"/>
    <xdr:sp macro="" textlink="">
      <xdr:nvSpPr>
        <xdr:cNvPr id="56" name="議会費最小値テキスト"/>
        <xdr:cNvSpPr txBox="1"/>
      </xdr:nvSpPr>
      <xdr:spPr>
        <a:xfrm>
          <a:off x="4305300" y="6567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8445"/>
    <xdr:sp macro="" textlink="">
      <xdr:nvSpPr>
        <xdr:cNvPr id="58" name="議会費最大値テキスト"/>
        <xdr:cNvSpPr txBox="1"/>
      </xdr:nvSpPr>
      <xdr:spPr>
        <a:xfrm>
          <a:off x="4305300" y="508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66675</xdr:rowOff>
    </xdr:from>
    <xdr:to xmlns:xdr="http://schemas.openxmlformats.org/drawingml/2006/spreadsheetDrawing">
      <xdr:col>24</xdr:col>
      <xdr:colOff>63500</xdr:colOff>
      <xdr:row>37</xdr:row>
      <xdr:rowOff>73660</xdr:rowOff>
    </xdr:to>
    <xdr:cxnSp macro="">
      <xdr:nvCxnSpPr>
        <xdr:cNvPr id="60" name="直線コネクタ 59"/>
        <xdr:cNvCxnSpPr/>
      </xdr:nvCxnSpPr>
      <xdr:spPr>
        <a:xfrm flipV="1">
          <a:off x="3492500" y="641032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8445"/>
    <xdr:sp macro="" textlink="">
      <xdr:nvSpPr>
        <xdr:cNvPr id="61" name="議会費平均値テキスト"/>
        <xdr:cNvSpPr txBox="1"/>
      </xdr:nvSpPr>
      <xdr:spPr>
        <a:xfrm>
          <a:off x="4305300" y="6202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70485</xdr:rowOff>
    </xdr:from>
    <xdr:to xmlns:xdr="http://schemas.openxmlformats.org/drawingml/2006/spreadsheetDrawing">
      <xdr:col>19</xdr:col>
      <xdr:colOff>174625</xdr:colOff>
      <xdr:row>37</xdr:row>
      <xdr:rowOff>73660</xdr:rowOff>
    </xdr:to>
    <xdr:cxnSp macro="">
      <xdr:nvCxnSpPr>
        <xdr:cNvPr id="63" name="直線コネクタ 62"/>
        <xdr:cNvCxnSpPr/>
      </xdr:nvCxnSpPr>
      <xdr:spPr>
        <a:xfrm>
          <a:off x="2670175" y="641413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34035" cy="259080"/>
    <xdr:sp macro="" textlink="">
      <xdr:nvSpPr>
        <xdr:cNvPr id="65" name="テキスト ボックス 64"/>
        <xdr:cNvSpPr txBox="1"/>
      </xdr:nvSpPr>
      <xdr:spPr>
        <a:xfrm>
          <a:off x="324421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70485</xdr:rowOff>
    </xdr:from>
    <xdr:to xmlns:xdr="http://schemas.openxmlformats.org/drawingml/2006/spreadsheetDrawing">
      <xdr:col>15</xdr:col>
      <xdr:colOff>50800</xdr:colOff>
      <xdr:row>37</xdr:row>
      <xdr:rowOff>93345</xdr:rowOff>
    </xdr:to>
    <xdr:cxnSp macro="">
      <xdr:nvCxnSpPr>
        <xdr:cNvPr id="66" name="直線コネクタ 65"/>
        <xdr:cNvCxnSpPr/>
      </xdr:nvCxnSpPr>
      <xdr:spPr>
        <a:xfrm flipV="1">
          <a:off x="1860550" y="641413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34035" cy="259080"/>
    <xdr:sp macro="" textlink="">
      <xdr:nvSpPr>
        <xdr:cNvPr id="68" name="テキスト ボックス 67"/>
        <xdr:cNvSpPr txBox="1"/>
      </xdr:nvSpPr>
      <xdr:spPr>
        <a:xfrm>
          <a:off x="2434590"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84455</xdr:rowOff>
    </xdr:from>
    <xdr:to xmlns:xdr="http://schemas.openxmlformats.org/drawingml/2006/spreadsheetDrawing">
      <xdr:col>10</xdr:col>
      <xdr:colOff>114300</xdr:colOff>
      <xdr:row>37</xdr:row>
      <xdr:rowOff>93345</xdr:rowOff>
    </xdr:to>
    <xdr:cxnSp macro="">
      <xdr:nvCxnSpPr>
        <xdr:cNvPr id="69" name="直線コネクタ 68"/>
        <xdr:cNvCxnSpPr/>
      </xdr:nvCxnSpPr>
      <xdr:spPr>
        <a:xfrm>
          <a:off x="1047750" y="642810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34035" cy="258445"/>
    <xdr:sp macro="" textlink="">
      <xdr:nvSpPr>
        <xdr:cNvPr id="71" name="テキスト ボックス 70"/>
        <xdr:cNvSpPr txBox="1"/>
      </xdr:nvSpPr>
      <xdr:spPr>
        <a:xfrm>
          <a:off x="1609090"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34035" cy="258445"/>
    <xdr:sp macro="" textlink="">
      <xdr:nvSpPr>
        <xdr:cNvPr id="73" name="テキスト ボックス 72"/>
        <xdr:cNvSpPr txBox="1"/>
      </xdr:nvSpPr>
      <xdr:spPr>
        <a:xfrm>
          <a:off x="7994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79" name="楕円 78"/>
        <xdr:cNvSpPr/>
      </xdr:nvSpPr>
      <xdr:spPr>
        <a:xfrm>
          <a:off x="4203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166370</xdr:rowOff>
    </xdr:from>
    <xdr:ext cx="534670" cy="258445"/>
    <xdr:sp macro="" textlink="">
      <xdr:nvSpPr>
        <xdr:cNvPr id="80" name="議会費該当値テキスト"/>
        <xdr:cNvSpPr txBox="1"/>
      </xdr:nvSpPr>
      <xdr:spPr>
        <a:xfrm>
          <a:off x="4305300" y="6338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22860</xdr:rowOff>
    </xdr:from>
    <xdr:to xmlns:xdr="http://schemas.openxmlformats.org/drawingml/2006/spreadsheetDrawing">
      <xdr:col>20</xdr:col>
      <xdr:colOff>38100</xdr:colOff>
      <xdr:row>37</xdr:row>
      <xdr:rowOff>124460</xdr:rowOff>
    </xdr:to>
    <xdr:sp macro="" textlink="">
      <xdr:nvSpPr>
        <xdr:cNvPr id="81" name="楕円 80"/>
        <xdr:cNvSpPr/>
      </xdr:nvSpPr>
      <xdr:spPr>
        <a:xfrm>
          <a:off x="3444875" y="63665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115570</xdr:rowOff>
    </xdr:from>
    <xdr:ext cx="534035" cy="259080"/>
    <xdr:sp macro="" textlink="">
      <xdr:nvSpPr>
        <xdr:cNvPr id="82" name="テキスト ボックス 81"/>
        <xdr:cNvSpPr txBox="1"/>
      </xdr:nvSpPr>
      <xdr:spPr>
        <a:xfrm>
          <a:off x="3244215" y="645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19685</xdr:rowOff>
    </xdr:from>
    <xdr:to xmlns:xdr="http://schemas.openxmlformats.org/drawingml/2006/spreadsheetDrawing">
      <xdr:col>15</xdr:col>
      <xdr:colOff>101600</xdr:colOff>
      <xdr:row>37</xdr:row>
      <xdr:rowOff>121285</xdr:rowOff>
    </xdr:to>
    <xdr:sp macro="" textlink="">
      <xdr:nvSpPr>
        <xdr:cNvPr id="83" name="楕円 82"/>
        <xdr:cNvSpPr/>
      </xdr:nvSpPr>
      <xdr:spPr>
        <a:xfrm>
          <a:off x="2619375"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112395</xdr:rowOff>
    </xdr:from>
    <xdr:ext cx="534035" cy="258445"/>
    <xdr:sp macro="" textlink="">
      <xdr:nvSpPr>
        <xdr:cNvPr id="84" name="テキスト ボックス 83"/>
        <xdr:cNvSpPr txBox="1"/>
      </xdr:nvSpPr>
      <xdr:spPr>
        <a:xfrm>
          <a:off x="2434590"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42545</xdr:rowOff>
    </xdr:from>
    <xdr:to xmlns:xdr="http://schemas.openxmlformats.org/drawingml/2006/spreadsheetDrawing">
      <xdr:col>10</xdr:col>
      <xdr:colOff>165100</xdr:colOff>
      <xdr:row>37</xdr:row>
      <xdr:rowOff>144145</xdr:rowOff>
    </xdr:to>
    <xdr:sp macro="" textlink="">
      <xdr:nvSpPr>
        <xdr:cNvPr id="85" name="楕円 84"/>
        <xdr:cNvSpPr/>
      </xdr:nvSpPr>
      <xdr:spPr>
        <a:xfrm>
          <a:off x="180975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135255</xdr:rowOff>
    </xdr:from>
    <xdr:ext cx="534035" cy="258445"/>
    <xdr:sp macro="" textlink="">
      <xdr:nvSpPr>
        <xdr:cNvPr id="86" name="テキスト ボックス 85"/>
        <xdr:cNvSpPr txBox="1"/>
      </xdr:nvSpPr>
      <xdr:spPr>
        <a:xfrm>
          <a:off x="1609090" y="647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33655</xdr:rowOff>
    </xdr:from>
    <xdr:to xmlns:xdr="http://schemas.openxmlformats.org/drawingml/2006/spreadsheetDrawing">
      <xdr:col>6</xdr:col>
      <xdr:colOff>38100</xdr:colOff>
      <xdr:row>37</xdr:row>
      <xdr:rowOff>135255</xdr:rowOff>
    </xdr:to>
    <xdr:sp macro="" textlink="">
      <xdr:nvSpPr>
        <xdr:cNvPr id="87" name="楕円 86"/>
        <xdr:cNvSpPr/>
      </xdr:nvSpPr>
      <xdr:spPr>
        <a:xfrm>
          <a:off x="1000125" y="6377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126365</xdr:rowOff>
    </xdr:from>
    <xdr:ext cx="534035" cy="259080"/>
    <xdr:sp macro="" textlink="">
      <xdr:nvSpPr>
        <xdr:cNvPr id="88" name="テキスト ボックス 87"/>
        <xdr:cNvSpPr txBox="1"/>
      </xdr:nvSpPr>
      <xdr:spPr>
        <a:xfrm>
          <a:off x="799465" y="647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920" cy="258445"/>
    <xdr:sp macro="" textlink="">
      <xdr:nvSpPr>
        <xdr:cNvPr id="100" name="テキスト ボックス 99"/>
        <xdr:cNvSpPr txBox="1"/>
      </xdr:nvSpPr>
      <xdr:spPr>
        <a:xfrm>
          <a:off x="4813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8445"/>
    <xdr:sp macro="" textlink="">
      <xdr:nvSpPr>
        <xdr:cNvPr id="113" name="総務費最大値テキスト"/>
        <xdr:cNvSpPr txBox="1"/>
      </xdr:nvSpPr>
      <xdr:spPr>
        <a:xfrm>
          <a:off x="4305300" y="8397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12065</xdr:rowOff>
    </xdr:from>
    <xdr:to xmlns:xdr="http://schemas.openxmlformats.org/drawingml/2006/spreadsheetDrawing">
      <xdr:col>24</xdr:col>
      <xdr:colOff>63500</xdr:colOff>
      <xdr:row>58</xdr:row>
      <xdr:rowOff>31750</xdr:rowOff>
    </xdr:to>
    <xdr:cxnSp macro="">
      <xdr:nvCxnSpPr>
        <xdr:cNvPr id="115" name="直線コネクタ 114"/>
        <xdr:cNvCxnSpPr/>
      </xdr:nvCxnSpPr>
      <xdr:spPr>
        <a:xfrm>
          <a:off x="3492500" y="995616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8445"/>
    <xdr:sp macro="" textlink="">
      <xdr:nvSpPr>
        <xdr:cNvPr id="116" name="総務費平均値テキスト"/>
        <xdr:cNvSpPr txBox="1"/>
      </xdr:nvSpPr>
      <xdr:spPr>
        <a:xfrm>
          <a:off x="4305300" y="99275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12065</xdr:rowOff>
    </xdr:from>
    <xdr:to xmlns:xdr="http://schemas.openxmlformats.org/drawingml/2006/spreadsheetDrawing">
      <xdr:col>19</xdr:col>
      <xdr:colOff>174625</xdr:colOff>
      <xdr:row>58</xdr:row>
      <xdr:rowOff>55245</xdr:rowOff>
    </xdr:to>
    <xdr:cxnSp macro="">
      <xdr:nvCxnSpPr>
        <xdr:cNvPr id="118" name="直線コネクタ 117"/>
        <xdr:cNvCxnSpPr/>
      </xdr:nvCxnSpPr>
      <xdr:spPr>
        <a:xfrm flipV="1">
          <a:off x="2670175" y="9956165"/>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8805" cy="258445"/>
    <xdr:sp macro="" textlink="">
      <xdr:nvSpPr>
        <xdr:cNvPr id="120" name="テキスト ボックス 119"/>
        <xdr:cNvSpPr txBox="1"/>
      </xdr:nvSpPr>
      <xdr:spPr>
        <a:xfrm>
          <a:off x="3211830" y="100304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55245</xdr:rowOff>
    </xdr:from>
    <xdr:to xmlns:xdr="http://schemas.openxmlformats.org/drawingml/2006/spreadsheetDrawing">
      <xdr:col>15</xdr:col>
      <xdr:colOff>50800</xdr:colOff>
      <xdr:row>58</xdr:row>
      <xdr:rowOff>74930</xdr:rowOff>
    </xdr:to>
    <xdr:cxnSp macro="">
      <xdr:nvCxnSpPr>
        <xdr:cNvPr id="121" name="直線コネクタ 120"/>
        <xdr:cNvCxnSpPr/>
      </xdr:nvCxnSpPr>
      <xdr:spPr>
        <a:xfrm flipV="1">
          <a:off x="1860550" y="999934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8805" cy="259080"/>
    <xdr:sp macro="" textlink="">
      <xdr:nvSpPr>
        <xdr:cNvPr id="123" name="テキスト ボックス 122"/>
        <xdr:cNvSpPr txBox="1"/>
      </xdr:nvSpPr>
      <xdr:spPr>
        <a:xfrm>
          <a:off x="2402205"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74930</xdr:rowOff>
    </xdr:from>
    <xdr:to xmlns:xdr="http://schemas.openxmlformats.org/drawingml/2006/spreadsheetDrawing">
      <xdr:col>10</xdr:col>
      <xdr:colOff>114300</xdr:colOff>
      <xdr:row>58</xdr:row>
      <xdr:rowOff>93345</xdr:rowOff>
    </xdr:to>
    <xdr:cxnSp macro="">
      <xdr:nvCxnSpPr>
        <xdr:cNvPr id="124" name="直線コネクタ 123"/>
        <xdr:cNvCxnSpPr/>
      </xdr:nvCxnSpPr>
      <xdr:spPr>
        <a:xfrm flipV="1">
          <a:off x="1047750" y="1001903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8805" cy="259080"/>
    <xdr:sp macro="" textlink="">
      <xdr:nvSpPr>
        <xdr:cNvPr id="126" name="テキスト ボックス 125"/>
        <xdr:cNvSpPr txBox="1"/>
      </xdr:nvSpPr>
      <xdr:spPr>
        <a:xfrm>
          <a:off x="1576705"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8805" cy="259080"/>
    <xdr:sp macro="" textlink="">
      <xdr:nvSpPr>
        <xdr:cNvPr id="128" name="テキスト ボックス 127"/>
        <xdr:cNvSpPr txBox="1"/>
      </xdr:nvSpPr>
      <xdr:spPr>
        <a:xfrm>
          <a:off x="767080" y="974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152400</xdr:rowOff>
    </xdr:from>
    <xdr:to xmlns:xdr="http://schemas.openxmlformats.org/drawingml/2006/spreadsheetDrawing">
      <xdr:col>24</xdr:col>
      <xdr:colOff>114300</xdr:colOff>
      <xdr:row>58</xdr:row>
      <xdr:rowOff>82550</xdr:rowOff>
    </xdr:to>
    <xdr:sp macro="" textlink="">
      <xdr:nvSpPr>
        <xdr:cNvPr id="134" name="楕円 133"/>
        <xdr:cNvSpPr/>
      </xdr:nvSpPr>
      <xdr:spPr>
        <a:xfrm>
          <a:off x="42037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111760</xdr:rowOff>
    </xdr:from>
    <xdr:ext cx="598805" cy="258445"/>
    <xdr:sp macro="" textlink="">
      <xdr:nvSpPr>
        <xdr:cNvPr id="135" name="総務費該当値テキスト"/>
        <xdr:cNvSpPr txBox="1"/>
      </xdr:nvSpPr>
      <xdr:spPr>
        <a:xfrm>
          <a:off x="4305300" y="9712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63500</xdr:rowOff>
    </xdr:to>
    <xdr:sp macro="" textlink="">
      <xdr:nvSpPr>
        <xdr:cNvPr id="136" name="楕円 135"/>
        <xdr:cNvSpPr/>
      </xdr:nvSpPr>
      <xdr:spPr>
        <a:xfrm>
          <a:off x="3444875" y="9905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79375</xdr:rowOff>
    </xdr:from>
    <xdr:ext cx="598805" cy="258445"/>
    <xdr:sp macro="" textlink="">
      <xdr:nvSpPr>
        <xdr:cNvPr id="137" name="テキスト ボックス 136"/>
        <xdr:cNvSpPr txBox="1"/>
      </xdr:nvSpPr>
      <xdr:spPr>
        <a:xfrm>
          <a:off x="3211830" y="9680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4445</xdr:rowOff>
    </xdr:from>
    <xdr:to xmlns:xdr="http://schemas.openxmlformats.org/drawingml/2006/spreadsheetDrawing">
      <xdr:col>15</xdr:col>
      <xdr:colOff>101600</xdr:colOff>
      <xdr:row>58</xdr:row>
      <xdr:rowOff>106045</xdr:rowOff>
    </xdr:to>
    <xdr:sp macro="" textlink="">
      <xdr:nvSpPr>
        <xdr:cNvPr id="138" name="楕円 137"/>
        <xdr:cNvSpPr/>
      </xdr:nvSpPr>
      <xdr:spPr>
        <a:xfrm>
          <a:off x="2619375"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122555</xdr:rowOff>
    </xdr:from>
    <xdr:ext cx="598805" cy="258445"/>
    <xdr:sp macro="" textlink="">
      <xdr:nvSpPr>
        <xdr:cNvPr id="139" name="テキスト ボックス 138"/>
        <xdr:cNvSpPr txBox="1"/>
      </xdr:nvSpPr>
      <xdr:spPr>
        <a:xfrm>
          <a:off x="2402205" y="9723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23495</xdr:rowOff>
    </xdr:from>
    <xdr:to xmlns:xdr="http://schemas.openxmlformats.org/drawingml/2006/spreadsheetDrawing">
      <xdr:col>10</xdr:col>
      <xdr:colOff>165100</xdr:colOff>
      <xdr:row>58</xdr:row>
      <xdr:rowOff>125095</xdr:rowOff>
    </xdr:to>
    <xdr:sp macro="" textlink="">
      <xdr:nvSpPr>
        <xdr:cNvPr id="140" name="楕円 139"/>
        <xdr:cNvSpPr/>
      </xdr:nvSpPr>
      <xdr:spPr>
        <a:xfrm>
          <a:off x="180975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141605</xdr:rowOff>
    </xdr:from>
    <xdr:ext cx="598805" cy="259080"/>
    <xdr:sp macro="" textlink="">
      <xdr:nvSpPr>
        <xdr:cNvPr id="141" name="テキスト ボックス 140"/>
        <xdr:cNvSpPr txBox="1"/>
      </xdr:nvSpPr>
      <xdr:spPr>
        <a:xfrm>
          <a:off x="1576705" y="9742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42" name="楕円 141"/>
        <xdr:cNvSpPr/>
      </xdr:nvSpPr>
      <xdr:spPr>
        <a:xfrm>
          <a:off x="1000125" y="9986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135255</xdr:rowOff>
    </xdr:from>
    <xdr:ext cx="598805" cy="258445"/>
    <xdr:sp macro="" textlink="">
      <xdr:nvSpPr>
        <xdr:cNvPr id="143" name="テキスト ボックス 142"/>
        <xdr:cNvSpPr txBox="1"/>
      </xdr:nvSpPr>
      <xdr:spPr>
        <a:xfrm>
          <a:off x="767080" y="10079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2" name="テキスト ボックス 151"/>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8445"/>
    <xdr:sp macro="" textlink="">
      <xdr:nvSpPr>
        <xdr:cNvPr id="154" name="テキスト ボックス 153"/>
        <xdr:cNvSpPr txBox="1"/>
      </xdr:nvSpPr>
      <xdr:spPr>
        <a:xfrm>
          <a:off x="4813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56" name="テキスト ボックス 155"/>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58" name="テキスト ボックス 157"/>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8445"/>
    <xdr:sp macro="" textlink="">
      <xdr:nvSpPr>
        <xdr:cNvPr id="160" name="テキスト ボックス 159"/>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2" name="テキスト ボックス 161"/>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165" cy="259080"/>
    <xdr:sp macro="" textlink="">
      <xdr:nvSpPr>
        <xdr:cNvPr id="164" name="テキスト ボックス 163"/>
        <xdr:cNvSpPr txBox="1"/>
      </xdr:nvSpPr>
      <xdr:spPr>
        <a:xfrm>
          <a:off x="76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6" name="テキスト ボックス 165"/>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8445"/>
    <xdr:sp macro="" textlink="">
      <xdr:nvSpPr>
        <xdr:cNvPr id="169" name="民生費最小値テキスト"/>
        <xdr:cNvSpPr txBox="1"/>
      </xdr:nvSpPr>
      <xdr:spPr>
        <a:xfrm>
          <a:off x="4305300" y="13688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8445"/>
    <xdr:sp macro="" textlink="">
      <xdr:nvSpPr>
        <xdr:cNvPr id="171" name="民生費最大値テキスト"/>
        <xdr:cNvSpPr txBox="1"/>
      </xdr:nvSpPr>
      <xdr:spPr>
        <a:xfrm>
          <a:off x="4305300" y="11988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149860</xdr:rowOff>
    </xdr:from>
    <xdr:to xmlns:xdr="http://schemas.openxmlformats.org/drawingml/2006/spreadsheetDrawing">
      <xdr:col>24</xdr:col>
      <xdr:colOff>63500</xdr:colOff>
      <xdr:row>78</xdr:row>
      <xdr:rowOff>156210</xdr:rowOff>
    </xdr:to>
    <xdr:cxnSp macro="">
      <xdr:nvCxnSpPr>
        <xdr:cNvPr id="173" name="直線コネクタ 172"/>
        <xdr:cNvCxnSpPr/>
      </xdr:nvCxnSpPr>
      <xdr:spPr>
        <a:xfrm>
          <a:off x="3492500" y="1352296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305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149860</xdr:rowOff>
    </xdr:from>
    <xdr:to xmlns:xdr="http://schemas.openxmlformats.org/drawingml/2006/spreadsheetDrawing">
      <xdr:col>19</xdr:col>
      <xdr:colOff>174625</xdr:colOff>
      <xdr:row>78</xdr:row>
      <xdr:rowOff>170815</xdr:rowOff>
    </xdr:to>
    <xdr:cxnSp macro="">
      <xdr:nvCxnSpPr>
        <xdr:cNvPr id="176" name="直線コネクタ 175"/>
        <xdr:cNvCxnSpPr/>
      </xdr:nvCxnSpPr>
      <xdr:spPr>
        <a:xfrm flipV="1">
          <a:off x="2670175" y="1352296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8805" cy="259080"/>
    <xdr:sp macro="" textlink="">
      <xdr:nvSpPr>
        <xdr:cNvPr id="178" name="テキスト ボックス 177"/>
        <xdr:cNvSpPr txBox="1"/>
      </xdr:nvSpPr>
      <xdr:spPr>
        <a:xfrm>
          <a:off x="3211830" y="1324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170815</xdr:rowOff>
    </xdr:from>
    <xdr:to xmlns:xdr="http://schemas.openxmlformats.org/drawingml/2006/spreadsheetDrawing">
      <xdr:col>15</xdr:col>
      <xdr:colOff>50800</xdr:colOff>
      <xdr:row>79</xdr:row>
      <xdr:rowOff>39370</xdr:rowOff>
    </xdr:to>
    <xdr:cxnSp macro="">
      <xdr:nvCxnSpPr>
        <xdr:cNvPr id="179" name="直線コネクタ 178"/>
        <xdr:cNvCxnSpPr/>
      </xdr:nvCxnSpPr>
      <xdr:spPr>
        <a:xfrm flipV="1">
          <a:off x="1860550" y="1354391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8805" cy="258445"/>
    <xdr:sp macro="" textlink="">
      <xdr:nvSpPr>
        <xdr:cNvPr id="181" name="テキスト ボックス 180"/>
        <xdr:cNvSpPr txBox="1"/>
      </xdr:nvSpPr>
      <xdr:spPr>
        <a:xfrm>
          <a:off x="2402205" y="13596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39370</xdr:rowOff>
    </xdr:from>
    <xdr:to xmlns:xdr="http://schemas.openxmlformats.org/drawingml/2006/spreadsheetDrawing">
      <xdr:col>10</xdr:col>
      <xdr:colOff>114300</xdr:colOff>
      <xdr:row>79</xdr:row>
      <xdr:rowOff>44450</xdr:rowOff>
    </xdr:to>
    <xdr:cxnSp macro="">
      <xdr:nvCxnSpPr>
        <xdr:cNvPr id="182" name="直線コネクタ 181"/>
        <xdr:cNvCxnSpPr/>
      </xdr:nvCxnSpPr>
      <xdr:spPr>
        <a:xfrm flipV="1">
          <a:off x="1047750" y="1358392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95250</xdr:rowOff>
    </xdr:from>
    <xdr:ext cx="598805" cy="259080"/>
    <xdr:sp macro="" textlink="">
      <xdr:nvSpPr>
        <xdr:cNvPr id="184" name="テキスト ボックス 183"/>
        <xdr:cNvSpPr txBox="1"/>
      </xdr:nvSpPr>
      <xdr:spPr>
        <a:xfrm>
          <a:off x="1576705" y="1329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8805" cy="258445"/>
    <xdr:sp macro="" textlink="">
      <xdr:nvSpPr>
        <xdr:cNvPr id="186" name="テキスト ボックス 185"/>
        <xdr:cNvSpPr txBox="1"/>
      </xdr:nvSpPr>
      <xdr:spPr>
        <a:xfrm>
          <a:off x="767080" y="13276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105410</xdr:rowOff>
    </xdr:from>
    <xdr:to xmlns:xdr="http://schemas.openxmlformats.org/drawingml/2006/spreadsheetDrawing">
      <xdr:col>24</xdr:col>
      <xdr:colOff>114300</xdr:colOff>
      <xdr:row>79</xdr:row>
      <xdr:rowOff>35560</xdr:rowOff>
    </xdr:to>
    <xdr:sp macro="" textlink="">
      <xdr:nvSpPr>
        <xdr:cNvPr id="192" name="楕円 191"/>
        <xdr:cNvSpPr/>
      </xdr:nvSpPr>
      <xdr:spPr>
        <a:xfrm>
          <a:off x="42037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83820</xdr:rowOff>
    </xdr:from>
    <xdr:ext cx="598805" cy="259080"/>
    <xdr:sp macro="" textlink="">
      <xdr:nvSpPr>
        <xdr:cNvPr id="193" name="民生費該当値テキスト"/>
        <xdr:cNvSpPr txBox="1"/>
      </xdr:nvSpPr>
      <xdr:spPr>
        <a:xfrm>
          <a:off x="4305300" y="1345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99060</xdr:rowOff>
    </xdr:from>
    <xdr:to xmlns:xdr="http://schemas.openxmlformats.org/drawingml/2006/spreadsheetDrawing">
      <xdr:col>20</xdr:col>
      <xdr:colOff>38100</xdr:colOff>
      <xdr:row>79</xdr:row>
      <xdr:rowOff>29210</xdr:rowOff>
    </xdr:to>
    <xdr:sp macro="" textlink="">
      <xdr:nvSpPr>
        <xdr:cNvPr id="194" name="楕円 193"/>
        <xdr:cNvSpPr/>
      </xdr:nvSpPr>
      <xdr:spPr>
        <a:xfrm>
          <a:off x="3444875" y="13472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20320</xdr:rowOff>
    </xdr:from>
    <xdr:ext cx="598805" cy="258445"/>
    <xdr:sp macro="" textlink="">
      <xdr:nvSpPr>
        <xdr:cNvPr id="195" name="テキスト ボックス 194"/>
        <xdr:cNvSpPr txBox="1"/>
      </xdr:nvSpPr>
      <xdr:spPr>
        <a:xfrm>
          <a:off x="3211830" y="13564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120650</xdr:rowOff>
    </xdr:from>
    <xdr:to xmlns:xdr="http://schemas.openxmlformats.org/drawingml/2006/spreadsheetDrawing">
      <xdr:col>15</xdr:col>
      <xdr:colOff>101600</xdr:colOff>
      <xdr:row>79</xdr:row>
      <xdr:rowOff>50165</xdr:rowOff>
    </xdr:to>
    <xdr:sp macro="" textlink="">
      <xdr:nvSpPr>
        <xdr:cNvPr id="196" name="楕円 195"/>
        <xdr:cNvSpPr/>
      </xdr:nvSpPr>
      <xdr:spPr>
        <a:xfrm>
          <a:off x="2619375"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66675</xdr:rowOff>
    </xdr:from>
    <xdr:ext cx="598805" cy="258445"/>
    <xdr:sp macro="" textlink="">
      <xdr:nvSpPr>
        <xdr:cNvPr id="197" name="テキスト ボックス 196"/>
        <xdr:cNvSpPr txBox="1"/>
      </xdr:nvSpPr>
      <xdr:spPr>
        <a:xfrm>
          <a:off x="2402205" y="13268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160020</xdr:rowOff>
    </xdr:from>
    <xdr:to xmlns:xdr="http://schemas.openxmlformats.org/drawingml/2006/spreadsheetDrawing">
      <xdr:col>10</xdr:col>
      <xdr:colOff>165100</xdr:colOff>
      <xdr:row>79</xdr:row>
      <xdr:rowOff>90170</xdr:rowOff>
    </xdr:to>
    <xdr:sp macro="" textlink="">
      <xdr:nvSpPr>
        <xdr:cNvPr id="198" name="楕円 197"/>
        <xdr:cNvSpPr/>
      </xdr:nvSpPr>
      <xdr:spPr>
        <a:xfrm>
          <a:off x="180975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81280</xdr:rowOff>
    </xdr:from>
    <xdr:ext cx="598805" cy="259080"/>
    <xdr:sp macro="" textlink="">
      <xdr:nvSpPr>
        <xdr:cNvPr id="199" name="テキスト ボックス 198"/>
        <xdr:cNvSpPr txBox="1"/>
      </xdr:nvSpPr>
      <xdr:spPr>
        <a:xfrm>
          <a:off x="1576705" y="13625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165100</xdr:rowOff>
    </xdr:from>
    <xdr:to xmlns:xdr="http://schemas.openxmlformats.org/drawingml/2006/spreadsheetDrawing">
      <xdr:col>6</xdr:col>
      <xdr:colOff>38100</xdr:colOff>
      <xdr:row>79</xdr:row>
      <xdr:rowOff>95250</xdr:rowOff>
    </xdr:to>
    <xdr:sp macro="" textlink="">
      <xdr:nvSpPr>
        <xdr:cNvPr id="200" name="楕円 199"/>
        <xdr:cNvSpPr/>
      </xdr:nvSpPr>
      <xdr:spPr>
        <a:xfrm>
          <a:off x="1000125" y="13538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86360</xdr:rowOff>
    </xdr:from>
    <xdr:ext cx="598805" cy="258445"/>
    <xdr:sp macro="" textlink="">
      <xdr:nvSpPr>
        <xdr:cNvPr id="201" name="テキスト ボックス 200"/>
        <xdr:cNvSpPr txBox="1"/>
      </xdr:nvSpPr>
      <xdr:spPr>
        <a:xfrm>
          <a:off x="767080" y="13630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0" name="テキスト ボックス 209"/>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3" name="テキスト ボックス 212"/>
        <xdr:cNvSpPr txBox="1"/>
      </xdr:nvSpPr>
      <xdr:spPr>
        <a:xfrm>
          <a:off x="48133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5" name="テキスト ボックス 214"/>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9" name="テキスト ボックス 218"/>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3" name="テキスト ボックス 222"/>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8445"/>
    <xdr:sp macro="" textlink="">
      <xdr:nvSpPr>
        <xdr:cNvPr id="228" name="衛生費最小値テキスト"/>
        <xdr:cNvSpPr txBox="1"/>
      </xdr:nvSpPr>
      <xdr:spPr>
        <a:xfrm>
          <a:off x="4305300" y="1694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30" name="衛生費最大値テキスト"/>
        <xdr:cNvSpPr txBox="1"/>
      </xdr:nvSpPr>
      <xdr:spPr>
        <a:xfrm>
          <a:off x="4305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105410</xdr:rowOff>
    </xdr:from>
    <xdr:to xmlns:xdr="http://schemas.openxmlformats.org/drawingml/2006/spreadsheetDrawing">
      <xdr:col>24</xdr:col>
      <xdr:colOff>63500</xdr:colOff>
      <xdr:row>95</xdr:row>
      <xdr:rowOff>113030</xdr:rowOff>
    </xdr:to>
    <xdr:cxnSp macro="">
      <xdr:nvCxnSpPr>
        <xdr:cNvPr id="232" name="直線コネクタ 231"/>
        <xdr:cNvCxnSpPr/>
      </xdr:nvCxnSpPr>
      <xdr:spPr>
        <a:xfrm flipV="1">
          <a:off x="3492500" y="1639316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8445"/>
    <xdr:sp macro="" textlink="">
      <xdr:nvSpPr>
        <xdr:cNvPr id="233" name="衛生費平均値テキスト"/>
        <xdr:cNvSpPr txBox="1"/>
      </xdr:nvSpPr>
      <xdr:spPr>
        <a:xfrm>
          <a:off x="4305300" y="165709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113030</xdr:rowOff>
    </xdr:from>
    <xdr:to xmlns:xdr="http://schemas.openxmlformats.org/drawingml/2006/spreadsheetDrawing">
      <xdr:col>19</xdr:col>
      <xdr:colOff>174625</xdr:colOff>
      <xdr:row>96</xdr:row>
      <xdr:rowOff>10795</xdr:rowOff>
    </xdr:to>
    <xdr:cxnSp macro="">
      <xdr:nvCxnSpPr>
        <xdr:cNvPr id="235" name="直線コネクタ 234"/>
        <xdr:cNvCxnSpPr/>
      </xdr:nvCxnSpPr>
      <xdr:spPr>
        <a:xfrm flipV="1">
          <a:off x="2670175" y="16400780"/>
          <a:ext cx="8223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8805" cy="259080"/>
    <xdr:sp macro="" textlink="">
      <xdr:nvSpPr>
        <xdr:cNvPr id="237" name="テキスト ボックス 236"/>
        <xdr:cNvSpPr txBox="1"/>
      </xdr:nvSpPr>
      <xdr:spPr>
        <a:xfrm>
          <a:off x="3211830" y="1669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10795</xdr:rowOff>
    </xdr:from>
    <xdr:to xmlns:xdr="http://schemas.openxmlformats.org/drawingml/2006/spreadsheetDrawing">
      <xdr:col>15</xdr:col>
      <xdr:colOff>50800</xdr:colOff>
      <xdr:row>96</xdr:row>
      <xdr:rowOff>86360</xdr:rowOff>
    </xdr:to>
    <xdr:cxnSp macro="">
      <xdr:nvCxnSpPr>
        <xdr:cNvPr id="238" name="直線コネクタ 237"/>
        <xdr:cNvCxnSpPr/>
      </xdr:nvCxnSpPr>
      <xdr:spPr>
        <a:xfrm flipV="1">
          <a:off x="1860550" y="16469995"/>
          <a:ext cx="8096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8805" cy="259080"/>
    <xdr:sp macro="" textlink="">
      <xdr:nvSpPr>
        <xdr:cNvPr id="240" name="テキスト ボックス 239"/>
        <xdr:cNvSpPr txBox="1"/>
      </xdr:nvSpPr>
      <xdr:spPr>
        <a:xfrm>
          <a:off x="2402205" y="16745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21590</xdr:rowOff>
    </xdr:from>
    <xdr:to xmlns:xdr="http://schemas.openxmlformats.org/drawingml/2006/spreadsheetDrawing">
      <xdr:col>10</xdr:col>
      <xdr:colOff>114300</xdr:colOff>
      <xdr:row>96</xdr:row>
      <xdr:rowOff>86360</xdr:rowOff>
    </xdr:to>
    <xdr:cxnSp macro="">
      <xdr:nvCxnSpPr>
        <xdr:cNvPr id="241" name="直線コネクタ 240"/>
        <xdr:cNvCxnSpPr/>
      </xdr:nvCxnSpPr>
      <xdr:spPr>
        <a:xfrm>
          <a:off x="1047750" y="16309340"/>
          <a:ext cx="8128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8805" cy="258445"/>
    <xdr:sp macro="" textlink="">
      <xdr:nvSpPr>
        <xdr:cNvPr id="243" name="テキスト ボックス 242"/>
        <xdr:cNvSpPr txBox="1"/>
      </xdr:nvSpPr>
      <xdr:spPr>
        <a:xfrm>
          <a:off x="1576705" y="16774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8805" cy="258445"/>
    <xdr:sp macro="" textlink="">
      <xdr:nvSpPr>
        <xdr:cNvPr id="245" name="テキスト ボックス 244"/>
        <xdr:cNvSpPr txBox="1"/>
      </xdr:nvSpPr>
      <xdr:spPr>
        <a:xfrm>
          <a:off x="767080" y="167513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54610</xdr:rowOff>
    </xdr:from>
    <xdr:to xmlns:xdr="http://schemas.openxmlformats.org/drawingml/2006/spreadsheetDrawing">
      <xdr:col>24</xdr:col>
      <xdr:colOff>114300</xdr:colOff>
      <xdr:row>95</xdr:row>
      <xdr:rowOff>156210</xdr:rowOff>
    </xdr:to>
    <xdr:sp macro="" textlink="">
      <xdr:nvSpPr>
        <xdr:cNvPr id="251" name="楕円 250"/>
        <xdr:cNvSpPr/>
      </xdr:nvSpPr>
      <xdr:spPr>
        <a:xfrm>
          <a:off x="42037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77470</xdr:rowOff>
    </xdr:from>
    <xdr:ext cx="598805" cy="258445"/>
    <xdr:sp macro="" textlink="">
      <xdr:nvSpPr>
        <xdr:cNvPr id="252" name="衛生費該当値テキスト"/>
        <xdr:cNvSpPr txBox="1"/>
      </xdr:nvSpPr>
      <xdr:spPr>
        <a:xfrm>
          <a:off x="4305300" y="161937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62230</xdr:rowOff>
    </xdr:from>
    <xdr:to xmlns:xdr="http://schemas.openxmlformats.org/drawingml/2006/spreadsheetDrawing">
      <xdr:col>20</xdr:col>
      <xdr:colOff>38100</xdr:colOff>
      <xdr:row>95</xdr:row>
      <xdr:rowOff>163830</xdr:rowOff>
    </xdr:to>
    <xdr:sp macro="" textlink="">
      <xdr:nvSpPr>
        <xdr:cNvPr id="253" name="楕円 252"/>
        <xdr:cNvSpPr/>
      </xdr:nvSpPr>
      <xdr:spPr>
        <a:xfrm>
          <a:off x="3444875" y="16349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8890</xdr:rowOff>
    </xdr:from>
    <xdr:ext cx="598805" cy="258445"/>
    <xdr:sp macro="" textlink="">
      <xdr:nvSpPr>
        <xdr:cNvPr id="254" name="テキスト ボックス 253"/>
        <xdr:cNvSpPr txBox="1"/>
      </xdr:nvSpPr>
      <xdr:spPr>
        <a:xfrm>
          <a:off x="3211830" y="16125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132080</xdr:rowOff>
    </xdr:from>
    <xdr:to xmlns:xdr="http://schemas.openxmlformats.org/drawingml/2006/spreadsheetDrawing">
      <xdr:col>15</xdr:col>
      <xdr:colOff>101600</xdr:colOff>
      <xdr:row>96</xdr:row>
      <xdr:rowOff>61595</xdr:rowOff>
    </xdr:to>
    <xdr:sp macro="" textlink="">
      <xdr:nvSpPr>
        <xdr:cNvPr id="255" name="楕円 254"/>
        <xdr:cNvSpPr/>
      </xdr:nvSpPr>
      <xdr:spPr>
        <a:xfrm>
          <a:off x="2619375"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78105</xdr:rowOff>
    </xdr:from>
    <xdr:ext cx="598805" cy="258445"/>
    <xdr:sp macro="" textlink="">
      <xdr:nvSpPr>
        <xdr:cNvPr id="256" name="テキスト ボックス 255"/>
        <xdr:cNvSpPr txBox="1"/>
      </xdr:nvSpPr>
      <xdr:spPr>
        <a:xfrm>
          <a:off x="2402205" y="16194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34925</xdr:rowOff>
    </xdr:from>
    <xdr:to xmlns:xdr="http://schemas.openxmlformats.org/drawingml/2006/spreadsheetDrawing">
      <xdr:col>10</xdr:col>
      <xdr:colOff>165100</xdr:colOff>
      <xdr:row>96</xdr:row>
      <xdr:rowOff>136525</xdr:rowOff>
    </xdr:to>
    <xdr:sp macro="" textlink="">
      <xdr:nvSpPr>
        <xdr:cNvPr id="257" name="楕円 256"/>
        <xdr:cNvSpPr/>
      </xdr:nvSpPr>
      <xdr:spPr>
        <a:xfrm>
          <a:off x="180975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153035</xdr:rowOff>
    </xdr:from>
    <xdr:ext cx="598805" cy="259080"/>
    <xdr:sp macro="" textlink="">
      <xdr:nvSpPr>
        <xdr:cNvPr id="258" name="テキスト ボックス 257"/>
        <xdr:cNvSpPr txBox="1"/>
      </xdr:nvSpPr>
      <xdr:spPr>
        <a:xfrm>
          <a:off x="1576705" y="16269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142240</xdr:rowOff>
    </xdr:from>
    <xdr:to xmlns:xdr="http://schemas.openxmlformats.org/drawingml/2006/spreadsheetDrawing">
      <xdr:col>6</xdr:col>
      <xdr:colOff>38100</xdr:colOff>
      <xdr:row>95</xdr:row>
      <xdr:rowOff>72390</xdr:rowOff>
    </xdr:to>
    <xdr:sp macro="" textlink="">
      <xdr:nvSpPr>
        <xdr:cNvPr id="259" name="楕円 258"/>
        <xdr:cNvSpPr/>
      </xdr:nvSpPr>
      <xdr:spPr>
        <a:xfrm>
          <a:off x="1000125" y="16258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88900</xdr:rowOff>
    </xdr:from>
    <xdr:ext cx="598805" cy="258445"/>
    <xdr:sp macro="" textlink="">
      <xdr:nvSpPr>
        <xdr:cNvPr id="260" name="テキスト ボックス 259"/>
        <xdr:cNvSpPr txBox="1"/>
      </xdr:nvSpPr>
      <xdr:spPr>
        <a:xfrm>
          <a:off x="767080" y="16033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9" name="テキスト ボックス 268"/>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2" name="テキスト ボックス 271"/>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4" name="テキスト ボックス 273"/>
        <xdr:cNvSpPr txBox="1"/>
      </xdr:nvSpPr>
      <xdr:spPr>
        <a:xfrm>
          <a:off x="562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6" name="テキスト ボックス 275"/>
        <xdr:cNvSpPr txBox="1"/>
      </xdr:nvSpPr>
      <xdr:spPr>
        <a:xfrm>
          <a:off x="562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78" name="テキスト ボックス 277"/>
        <xdr:cNvSpPr txBox="1"/>
      </xdr:nvSpPr>
      <xdr:spPr>
        <a:xfrm>
          <a:off x="562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82" name="テキスト ボックス 281"/>
        <xdr:cNvSpPr txBox="1"/>
      </xdr:nvSpPr>
      <xdr:spPr>
        <a:xfrm>
          <a:off x="558038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8445"/>
    <xdr:sp macro="" textlink="">
      <xdr:nvSpPr>
        <xdr:cNvPr id="287" name="労働費最大値テキスト"/>
        <xdr:cNvSpPr txBox="1"/>
      </xdr:nvSpPr>
      <xdr:spPr>
        <a:xfrm>
          <a:off x="9655175" y="489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8445"/>
    <xdr:sp macro="" textlink="">
      <xdr:nvSpPr>
        <xdr:cNvPr id="290" name="労働費平均値テキスト"/>
        <xdr:cNvSpPr txBox="1"/>
      </xdr:nvSpPr>
      <xdr:spPr>
        <a:xfrm>
          <a:off x="9655175" y="6442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8445"/>
    <xdr:sp macro="" textlink="">
      <xdr:nvSpPr>
        <xdr:cNvPr id="294" name="テキスト ボックス 293"/>
        <xdr:cNvSpPr txBox="1"/>
      </xdr:nvSpPr>
      <xdr:spPr>
        <a:xfrm>
          <a:off x="8672195" y="63627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8445"/>
    <xdr:sp macro="" textlink="">
      <xdr:nvSpPr>
        <xdr:cNvPr id="297" name="テキスト ボックス 296"/>
        <xdr:cNvSpPr txBox="1"/>
      </xdr:nvSpPr>
      <xdr:spPr>
        <a:xfrm>
          <a:off x="7858125"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9555" cy="258445"/>
    <xdr:sp macro="" textlink="">
      <xdr:nvSpPr>
        <xdr:cNvPr id="311" name="テキスト ボックス 310"/>
        <xdr:cNvSpPr txBox="1"/>
      </xdr:nvSpPr>
      <xdr:spPr>
        <a:xfrm>
          <a:off x="87312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3" name="テキスト ボックス 312"/>
        <xdr:cNvSpPr txBox="1"/>
      </xdr:nvSpPr>
      <xdr:spPr>
        <a:xfrm>
          <a:off x="79114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5" name="テキスト ボックス 314"/>
        <xdr:cNvSpPr txBox="1"/>
      </xdr:nvSpPr>
      <xdr:spPr>
        <a:xfrm>
          <a:off x="710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9555" cy="258445"/>
    <xdr:sp macro="" textlink="">
      <xdr:nvSpPr>
        <xdr:cNvPr id="317" name="テキスト ボックス 316"/>
        <xdr:cNvSpPr txBox="1"/>
      </xdr:nvSpPr>
      <xdr:spPr>
        <a:xfrm>
          <a:off x="62865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6" name="テキスト ボックス 325"/>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29" name="テキスト ボックス 328"/>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1" name="テキスト ボックス 330"/>
        <xdr:cNvSpPr txBox="1"/>
      </xdr:nvSpPr>
      <xdr:spPr>
        <a:xfrm>
          <a:off x="5516245"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3" name="テキスト ボックス 332"/>
        <xdr:cNvSpPr txBox="1"/>
      </xdr:nvSpPr>
      <xdr:spPr>
        <a:xfrm>
          <a:off x="5516245"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5" name="テキスト ボックス 334"/>
        <xdr:cNvSpPr txBox="1"/>
      </xdr:nvSpPr>
      <xdr:spPr>
        <a:xfrm>
          <a:off x="551624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7" name="テキスト ボックス 336"/>
        <xdr:cNvSpPr txBox="1"/>
      </xdr:nvSpPr>
      <xdr:spPr>
        <a:xfrm>
          <a:off x="5426075"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8445"/>
    <xdr:sp macro="" textlink="">
      <xdr:nvSpPr>
        <xdr:cNvPr id="342" name="農林水産業費最小値テキスト"/>
        <xdr:cNvSpPr txBox="1"/>
      </xdr:nvSpPr>
      <xdr:spPr>
        <a:xfrm>
          <a:off x="9655175"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67945</xdr:rowOff>
    </xdr:from>
    <xdr:to xmlns:xdr="http://schemas.openxmlformats.org/drawingml/2006/spreadsheetDrawing">
      <xdr:col>55</xdr:col>
      <xdr:colOff>0</xdr:colOff>
      <xdr:row>58</xdr:row>
      <xdr:rowOff>81915</xdr:rowOff>
    </xdr:to>
    <xdr:cxnSp macro="">
      <xdr:nvCxnSpPr>
        <xdr:cNvPr id="346" name="直線コネクタ 345"/>
        <xdr:cNvCxnSpPr/>
      </xdr:nvCxnSpPr>
      <xdr:spPr>
        <a:xfrm flipV="1">
          <a:off x="8845550" y="10012045"/>
          <a:ext cx="758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8805" cy="258445"/>
    <xdr:sp macro="" textlink="">
      <xdr:nvSpPr>
        <xdr:cNvPr id="347" name="農林水産業費平均値テキスト"/>
        <xdr:cNvSpPr txBox="1"/>
      </xdr:nvSpPr>
      <xdr:spPr>
        <a:xfrm>
          <a:off x="9655175" y="9745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67945</xdr:rowOff>
    </xdr:from>
    <xdr:to xmlns:xdr="http://schemas.openxmlformats.org/drawingml/2006/spreadsheetDrawing">
      <xdr:col>50</xdr:col>
      <xdr:colOff>114300</xdr:colOff>
      <xdr:row>58</xdr:row>
      <xdr:rowOff>81915</xdr:rowOff>
    </xdr:to>
    <xdr:cxnSp macro="">
      <xdr:nvCxnSpPr>
        <xdr:cNvPr id="349" name="直線コネクタ 348"/>
        <xdr:cNvCxnSpPr/>
      </xdr:nvCxnSpPr>
      <xdr:spPr>
        <a:xfrm>
          <a:off x="8032750" y="1001204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8805" cy="259080"/>
    <xdr:sp macro="" textlink="">
      <xdr:nvSpPr>
        <xdr:cNvPr id="351" name="テキスト ボックス 350"/>
        <xdr:cNvSpPr txBox="1"/>
      </xdr:nvSpPr>
      <xdr:spPr>
        <a:xfrm>
          <a:off x="8561705" y="9681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67945</xdr:rowOff>
    </xdr:from>
    <xdr:to xmlns:xdr="http://schemas.openxmlformats.org/drawingml/2006/spreadsheetDrawing">
      <xdr:col>45</xdr:col>
      <xdr:colOff>174625</xdr:colOff>
      <xdr:row>58</xdr:row>
      <xdr:rowOff>102870</xdr:rowOff>
    </xdr:to>
    <xdr:cxnSp macro="">
      <xdr:nvCxnSpPr>
        <xdr:cNvPr id="352" name="直線コネクタ 351"/>
        <xdr:cNvCxnSpPr/>
      </xdr:nvCxnSpPr>
      <xdr:spPr>
        <a:xfrm flipV="1">
          <a:off x="7210425" y="10012045"/>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8805" cy="259080"/>
    <xdr:sp macro="" textlink="">
      <xdr:nvSpPr>
        <xdr:cNvPr id="354" name="テキスト ボックス 353"/>
        <xdr:cNvSpPr txBox="1"/>
      </xdr:nvSpPr>
      <xdr:spPr>
        <a:xfrm>
          <a:off x="7752080" y="9684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68580</xdr:rowOff>
    </xdr:from>
    <xdr:to xmlns:xdr="http://schemas.openxmlformats.org/drawingml/2006/spreadsheetDrawing">
      <xdr:col>41</xdr:col>
      <xdr:colOff>50800</xdr:colOff>
      <xdr:row>58</xdr:row>
      <xdr:rowOff>102870</xdr:rowOff>
    </xdr:to>
    <xdr:cxnSp macro="">
      <xdr:nvCxnSpPr>
        <xdr:cNvPr id="355" name="直線コネクタ 354"/>
        <xdr:cNvCxnSpPr/>
      </xdr:nvCxnSpPr>
      <xdr:spPr>
        <a:xfrm>
          <a:off x="6400800" y="1001268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8805" cy="258445"/>
    <xdr:sp macro="" textlink="">
      <xdr:nvSpPr>
        <xdr:cNvPr id="357" name="テキスト ボックス 356"/>
        <xdr:cNvSpPr txBox="1"/>
      </xdr:nvSpPr>
      <xdr:spPr>
        <a:xfrm>
          <a:off x="6942455" y="9678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8805" cy="258445"/>
    <xdr:sp macro="" textlink="">
      <xdr:nvSpPr>
        <xdr:cNvPr id="359" name="テキスト ボックス 358"/>
        <xdr:cNvSpPr txBox="1"/>
      </xdr:nvSpPr>
      <xdr:spPr>
        <a:xfrm>
          <a:off x="6116955" y="966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17780</xdr:rowOff>
    </xdr:from>
    <xdr:to xmlns:xdr="http://schemas.openxmlformats.org/drawingml/2006/spreadsheetDrawing">
      <xdr:col>55</xdr:col>
      <xdr:colOff>50800</xdr:colOff>
      <xdr:row>58</xdr:row>
      <xdr:rowOff>118745</xdr:rowOff>
    </xdr:to>
    <xdr:sp macro="" textlink="">
      <xdr:nvSpPr>
        <xdr:cNvPr id="365" name="楕円 364"/>
        <xdr:cNvSpPr/>
      </xdr:nvSpPr>
      <xdr:spPr>
        <a:xfrm>
          <a:off x="9569450" y="99618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103505</xdr:rowOff>
    </xdr:from>
    <xdr:ext cx="598805" cy="259080"/>
    <xdr:sp macro="" textlink="">
      <xdr:nvSpPr>
        <xdr:cNvPr id="366" name="農林水産業費該当値テキスト"/>
        <xdr:cNvSpPr txBox="1"/>
      </xdr:nvSpPr>
      <xdr:spPr>
        <a:xfrm>
          <a:off x="9655175" y="9876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31115</xdr:rowOff>
    </xdr:from>
    <xdr:to xmlns:xdr="http://schemas.openxmlformats.org/drawingml/2006/spreadsheetDrawing">
      <xdr:col>50</xdr:col>
      <xdr:colOff>165100</xdr:colOff>
      <xdr:row>58</xdr:row>
      <xdr:rowOff>132715</xdr:rowOff>
    </xdr:to>
    <xdr:sp macro="" textlink="">
      <xdr:nvSpPr>
        <xdr:cNvPr id="367" name="楕円 366"/>
        <xdr:cNvSpPr/>
      </xdr:nvSpPr>
      <xdr:spPr>
        <a:xfrm>
          <a:off x="879475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123825</xdr:rowOff>
    </xdr:from>
    <xdr:ext cx="598805" cy="258445"/>
    <xdr:sp macro="" textlink="">
      <xdr:nvSpPr>
        <xdr:cNvPr id="368" name="テキスト ボックス 367"/>
        <xdr:cNvSpPr txBox="1"/>
      </xdr:nvSpPr>
      <xdr:spPr>
        <a:xfrm>
          <a:off x="8561705" y="10067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118745</xdr:rowOff>
    </xdr:to>
    <xdr:sp macro="" textlink="">
      <xdr:nvSpPr>
        <xdr:cNvPr id="369" name="楕円 368"/>
        <xdr:cNvSpPr/>
      </xdr:nvSpPr>
      <xdr:spPr>
        <a:xfrm>
          <a:off x="7985125" y="99618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109855</xdr:rowOff>
    </xdr:from>
    <xdr:ext cx="598805" cy="258445"/>
    <xdr:sp macro="" textlink="">
      <xdr:nvSpPr>
        <xdr:cNvPr id="370" name="テキスト ボックス 369"/>
        <xdr:cNvSpPr txBox="1"/>
      </xdr:nvSpPr>
      <xdr:spPr>
        <a:xfrm>
          <a:off x="775208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52070</xdr:rowOff>
    </xdr:from>
    <xdr:to xmlns:xdr="http://schemas.openxmlformats.org/drawingml/2006/spreadsheetDrawing">
      <xdr:col>41</xdr:col>
      <xdr:colOff>101600</xdr:colOff>
      <xdr:row>58</xdr:row>
      <xdr:rowOff>153670</xdr:rowOff>
    </xdr:to>
    <xdr:sp macro="" textlink="">
      <xdr:nvSpPr>
        <xdr:cNvPr id="371" name="楕円 370"/>
        <xdr:cNvSpPr/>
      </xdr:nvSpPr>
      <xdr:spPr>
        <a:xfrm>
          <a:off x="7159625"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144780</xdr:rowOff>
    </xdr:from>
    <xdr:ext cx="534035" cy="258445"/>
    <xdr:sp macro="" textlink="">
      <xdr:nvSpPr>
        <xdr:cNvPr id="372" name="テキスト ボックス 371"/>
        <xdr:cNvSpPr txBox="1"/>
      </xdr:nvSpPr>
      <xdr:spPr>
        <a:xfrm>
          <a:off x="6974840" y="10088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17780</xdr:rowOff>
    </xdr:from>
    <xdr:to xmlns:xdr="http://schemas.openxmlformats.org/drawingml/2006/spreadsheetDrawing">
      <xdr:col>36</xdr:col>
      <xdr:colOff>165100</xdr:colOff>
      <xdr:row>58</xdr:row>
      <xdr:rowOff>119380</xdr:rowOff>
    </xdr:to>
    <xdr:sp macro="" textlink="">
      <xdr:nvSpPr>
        <xdr:cNvPr id="373" name="楕円 372"/>
        <xdr:cNvSpPr/>
      </xdr:nvSpPr>
      <xdr:spPr>
        <a:xfrm>
          <a:off x="63500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110490</xdr:rowOff>
    </xdr:from>
    <xdr:ext cx="598805" cy="258445"/>
    <xdr:sp macro="" textlink="">
      <xdr:nvSpPr>
        <xdr:cNvPr id="374" name="テキスト ボックス 373"/>
        <xdr:cNvSpPr txBox="1"/>
      </xdr:nvSpPr>
      <xdr:spPr>
        <a:xfrm>
          <a:off x="6116955" y="10054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3" name="テキスト ボックス 382"/>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6" name="テキスト ボックス 385"/>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8" name="テキスト ボックス 387"/>
        <xdr:cNvSpPr txBox="1"/>
      </xdr:nvSpPr>
      <xdr:spPr>
        <a:xfrm>
          <a:off x="5516245"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0" name="テキスト ボックス 389"/>
        <xdr:cNvSpPr txBox="1"/>
      </xdr:nvSpPr>
      <xdr:spPr>
        <a:xfrm>
          <a:off x="5516245"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2" name="テキスト ボックス 391"/>
        <xdr:cNvSpPr txBox="1"/>
      </xdr:nvSpPr>
      <xdr:spPr>
        <a:xfrm>
          <a:off x="5516245"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4" name="テキスト ボックス 393"/>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85090</xdr:rowOff>
    </xdr:from>
    <xdr:to xmlns:xdr="http://schemas.openxmlformats.org/drawingml/2006/spreadsheetDrawing">
      <xdr:col>55</xdr:col>
      <xdr:colOff>0</xdr:colOff>
      <xdr:row>78</xdr:row>
      <xdr:rowOff>104775</xdr:rowOff>
    </xdr:to>
    <xdr:cxnSp macro="">
      <xdr:nvCxnSpPr>
        <xdr:cNvPr id="401" name="直線コネクタ 400"/>
        <xdr:cNvCxnSpPr/>
      </xdr:nvCxnSpPr>
      <xdr:spPr>
        <a:xfrm flipV="1">
          <a:off x="8845550" y="13458190"/>
          <a:ext cx="7588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9655175"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87630</xdr:rowOff>
    </xdr:from>
    <xdr:to xmlns:xdr="http://schemas.openxmlformats.org/drawingml/2006/spreadsheetDrawing">
      <xdr:col>50</xdr:col>
      <xdr:colOff>114300</xdr:colOff>
      <xdr:row>78</xdr:row>
      <xdr:rowOff>104775</xdr:rowOff>
    </xdr:to>
    <xdr:cxnSp macro="">
      <xdr:nvCxnSpPr>
        <xdr:cNvPr id="404" name="直線コネクタ 403"/>
        <xdr:cNvCxnSpPr/>
      </xdr:nvCxnSpPr>
      <xdr:spPr>
        <a:xfrm>
          <a:off x="8032750" y="1346073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4035" cy="258445"/>
    <xdr:sp macro="" textlink="">
      <xdr:nvSpPr>
        <xdr:cNvPr id="406" name="テキスト ボックス 405"/>
        <xdr:cNvSpPr txBox="1"/>
      </xdr:nvSpPr>
      <xdr:spPr>
        <a:xfrm>
          <a:off x="8594090"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87630</xdr:rowOff>
    </xdr:from>
    <xdr:to xmlns:xdr="http://schemas.openxmlformats.org/drawingml/2006/spreadsheetDrawing">
      <xdr:col>45</xdr:col>
      <xdr:colOff>174625</xdr:colOff>
      <xdr:row>78</xdr:row>
      <xdr:rowOff>116205</xdr:rowOff>
    </xdr:to>
    <xdr:cxnSp macro="">
      <xdr:nvCxnSpPr>
        <xdr:cNvPr id="407" name="直線コネクタ 406"/>
        <xdr:cNvCxnSpPr/>
      </xdr:nvCxnSpPr>
      <xdr:spPr>
        <a:xfrm flipV="1">
          <a:off x="7210425" y="13460730"/>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4035" cy="258445"/>
    <xdr:sp macro="" textlink="">
      <xdr:nvSpPr>
        <xdr:cNvPr id="409" name="テキスト ボックス 408"/>
        <xdr:cNvSpPr txBox="1"/>
      </xdr:nvSpPr>
      <xdr:spPr>
        <a:xfrm>
          <a:off x="77844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116205</xdr:rowOff>
    </xdr:from>
    <xdr:to xmlns:xdr="http://schemas.openxmlformats.org/drawingml/2006/spreadsheetDrawing">
      <xdr:col>41</xdr:col>
      <xdr:colOff>50800</xdr:colOff>
      <xdr:row>78</xdr:row>
      <xdr:rowOff>121285</xdr:rowOff>
    </xdr:to>
    <xdr:cxnSp macro="">
      <xdr:nvCxnSpPr>
        <xdr:cNvPr id="410" name="直線コネクタ 409"/>
        <xdr:cNvCxnSpPr/>
      </xdr:nvCxnSpPr>
      <xdr:spPr>
        <a:xfrm flipV="1">
          <a:off x="6400800" y="1348930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34035" cy="259080"/>
    <xdr:sp macro="" textlink="">
      <xdr:nvSpPr>
        <xdr:cNvPr id="412" name="テキスト ボックス 411"/>
        <xdr:cNvSpPr txBox="1"/>
      </xdr:nvSpPr>
      <xdr:spPr>
        <a:xfrm>
          <a:off x="6974840"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4" name="テキスト ボックス 413"/>
        <xdr:cNvSpPr txBox="1"/>
      </xdr:nvSpPr>
      <xdr:spPr>
        <a:xfrm>
          <a:off x="6149340"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34290</xdr:rowOff>
    </xdr:from>
    <xdr:to xmlns:xdr="http://schemas.openxmlformats.org/drawingml/2006/spreadsheetDrawing">
      <xdr:col>55</xdr:col>
      <xdr:colOff>50800</xdr:colOff>
      <xdr:row>78</xdr:row>
      <xdr:rowOff>135890</xdr:rowOff>
    </xdr:to>
    <xdr:sp macro="" textlink="">
      <xdr:nvSpPr>
        <xdr:cNvPr id="420" name="楕円 419"/>
        <xdr:cNvSpPr/>
      </xdr:nvSpPr>
      <xdr:spPr>
        <a:xfrm>
          <a:off x="9569450" y="13407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120650</xdr:rowOff>
    </xdr:from>
    <xdr:ext cx="534670" cy="258445"/>
    <xdr:sp macro="" textlink="">
      <xdr:nvSpPr>
        <xdr:cNvPr id="421" name="商工費該当値テキスト"/>
        <xdr:cNvSpPr txBox="1"/>
      </xdr:nvSpPr>
      <xdr:spPr>
        <a:xfrm>
          <a:off x="9655175" y="13322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53975</xdr:rowOff>
    </xdr:from>
    <xdr:to xmlns:xdr="http://schemas.openxmlformats.org/drawingml/2006/spreadsheetDrawing">
      <xdr:col>50</xdr:col>
      <xdr:colOff>165100</xdr:colOff>
      <xdr:row>78</xdr:row>
      <xdr:rowOff>155575</xdr:rowOff>
    </xdr:to>
    <xdr:sp macro="" textlink="">
      <xdr:nvSpPr>
        <xdr:cNvPr id="422" name="楕円 421"/>
        <xdr:cNvSpPr/>
      </xdr:nvSpPr>
      <xdr:spPr>
        <a:xfrm>
          <a:off x="879475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146685</xdr:rowOff>
    </xdr:from>
    <xdr:ext cx="534035" cy="258445"/>
    <xdr:sp macro="" textlink="">
      <xdr:nvSpPr>
        <xdr:cNvPr id="423" name="テキスト ボックス 422"/>
        <xdr:cNvSpPr txBox="1"/>
      </xdr:nvSpPr>
      <xdr:spPr>
        <a:xfrm>
          <a:off x="8594090" y="13519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36830</xdr:rowOff>
    </xdr:from>
    <xdr:to xmlns:xdr="http://schemas.openxmlformats.org/drawingml/2006/spreadsheetDrawing">
      <xdr:col>46</xdr:col>
      <xdr:colOff>38100</xdr:colOff>
      <xdr:row>78</xdr:row>
      <xdr:rowOff>138430</xdr:rowOff>
    </xdr:to>
    <xdr:sp macro="" textlink="">
      <xdr:nvSpPr>
        <xdr:cNvPr id="424" name="楕円 423"/>
        <xdr:cNvSpPr/>
      </xdr:nvSpPr>
      <xdr:spPr>
        <a:xfrm>
          <a:off x="7985125" y="13409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130175</xdr:rowOff>
    </xdr:from>
    <xdr:ext cx="534035" cy="259080"/>
    <xdr:sp macro="" textlink="">
      <xdr:nvSpPr>
        <xdr:cNvPr id="425" name="テキスト ボックス 424"/>
        <xdr:cNvSpPr txBox="1"/>
      </xdr:nvSpPr>
      <xdr:spPr>
        <a:xfrm>
          <a:off x="7784465" y="1350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65405</xdr:rowOff>
    </xdr:from>
    <xdr:to xmlns:xdr="http://schemas.openxmlformats.org/drawingml/2006/spreadsheetDrawing">
      <xdr:col>41</xdr:col>
      <xdr:colOff>101600</xdr:colOff>
      <xdr:row>78</xdr:row>
      <xdr:rowOff>167005</xdr:rowOff>
    </xdr:to>
    <xdr:sp macro="" textlink="">
      <xdr:nvSpPr>
        <xdr:cNvPr id="426" name="楕円 425"/>
        <xdr:cNvSpPr/>
      </xdr:nvSpPr>
      <xdr:spPr>
        <a:xfrm>
          <a:off x="7159625"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158750</xdr:rowOff>
    </xdr:from>
    <xdr:ext cx="534035" cy="259080"/>
    <xdr:sp macro="" textlink="">
      <xdr:nvSpPr>
        <xdr:cNvPr id="427" name="テキスト ボックス 426"/>
        <xdr:cNvSpPr txBox="1"/>
      </xdr:nvSpPr>
      <xdr:spPr>
        <a:xfrm>
          <a:off x="6974840" y="1353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70485</xdr:rowOff>
    </xdr:from>
    <xdr:to xmlns:xdr="http://schemas.openxmlformats.org/drawingml/2006/spreadsheetDrawing">
      <xdr:col>36</xdr:col>
      <xdr:colOff>165100</xdr:colOff>
      <xdr:row>79</xdr:row>
      <xdr:rowOff>635</xdr:rowOff>
    </xdr:to>
    <xdr:sp macro="" textlink="">
      <xdr:nvSpPr>
        <xdr:cNvPr id="428" name="楕円 427"/>
        <xdr:cNvSpPr/>
      </xdr:nvSpPr>
      <xdr:spPr>
        <a:xfrm>
          <a:off x="63500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163195</xdr:rowOff>
    </xdr:from>
    <xdr:ext cx="469265" cy="259080"/>
    <xdr:sp macro="" textlink="">
      <xdr:nvSpPr>
        <xdr:cNvPr id="429" name="テキスト ボックス 428"/>
        <xdr:cNvSpPr txBox="1"/>
      </xdr:nvSpPr>
      <xdr:spPr>
        <a:xfrm>
          <a:off x="6181725" y="13536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8" name="テキスト ボックス 437"/>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1" name="テキスト ボックス 440"/>
        <xdr:cNvSpPr txBox="1"/>
      </xdr:nvSpPr>
      <xdr:spPr>
        <a:xfrm>
          <a:off x="5831205"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3" name="テキスト ボックス 442"/>
        <xdr:cNvSpPr txBox="1"/>
      </xdr:nvSpPr>
      <xdr:spPr>
        <a:xfrm>
          <a:off x="5516245"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5" name="テキスト ボックス 444"/>
        <xdr:cNvSpPr txBox="1"/>
      </xdr:nvSpPr>
      <xdr:spPr>
        <a:xfrm>
          <a:off x="5516245"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7" name="テキスト ボックス 446"/>
        <xdr:cNvSpPr txBox="1"/>
      </xdr:nvSpPr>
      <xdr:spPr>
        <a:xfrm>
          <a:off x="5516245"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8445"/>
    <xdr:sp macro="" textlink="">
      <xdr:nvSpPr>
        <xdr:cNvPr id="454" name="土木費最大値テキスト"/>
        <xdr:cNvSpPr txBox="1"/>
      </xdr:nvSpPr>
      <xdr:spPr>
        <a:xfrm>
          <a:off x="9655175"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81280</xdr:rowOff>
    </xdr:from>
    <xdr:to xmlns:xdr="http://schemas.openxmlformats.org/drawingml/2006/spreadsheetDrawing">
      <xdr:col>55</xdr:col>
      <xdr:colOff>0</xdr:colOff>
      <xdr:row>97</xdr:row>
      <xdr:rowOff>96520</xdr:rowOff>
    </xdr:to>
    <xdr:cxnSp macro="">
      <xdr:nvCxnSpPr>
        <xdr:cNvPr id="456" name="直線コネクタ 455"/>
        <xdr:cNvCxnSpPr/>
      </xdr:nvCxnSpPr>
      <xdr:spPr>
        <a:xfrm flipV="1">
          <a:off x="8845550" y="16540480"/>
          <a:ext cx="758825"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8445"/>
    <xdr:sp macro="" textlink="">
      <xdr:nvSpPr>
        <xdr:cNvPr id="457" name="土木費平均値テキスト"/>
        <xdr:cNvSpPr txBox="1"/>
      </xdr:nvSpPr>
      <xdr:spPr>
        <a:xfrm>
          <a:off x="9655175" y="165030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111125</xdr:rowOff>
    </xdr:from>
    <xdr:to xmlns:xdr="http://schemas.openxmlformats.org/drawingml/2006/spreadsheetDrawing">
      <xdr:col>50</xdr:col>
      <xdr:colOff>114300</xdr:colOff>
      <xdr:row>97</xdr:row>
      <xdr:rowOff>96520</xdr:rowOff>
    </xdr:to>
    <xdr:cxnSp macro="">
      <xdr:nvCxnSpPr>
        <xdr:cNvPr id="459" name="直線コネクタ 458"/>
        <xdr:cNvCxnSpPr/>
      </xdr:nvCxnSpPr>
      <xdr:spPr>
        <a:xfrm>
          <a:off x="8032750" y="16570325"/>
          <a:ext cx="8128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8805" cy="259080"/>
    <xdr:sp macro="" textlink="">
      <xdr:nvSpPr>
        <xdr:cNvPr id="461" name="テキスト ボックス 460"/>
        <xdr:cNvSpPr txBox="1"/>
      </xdr:nvSpPr>
      <xdr:spPr>
        <a:xfrm>
          <a:off x="8561705" y="16311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80010</xdr:rowOff>
    </xdr:from>
    <xdr:to xmlns:xdr="http://schemas.openxmlformats.org/drawingml/2006/spreadsheetDrawing">
      <xdr:col>45</xdr:col>
      <xdr:colOff>174625</xdr:colOff>
      <xdr:row>96</xdr:row>
      <xdr:rowOff>111125</xdr:rowOff>
    </xdr:to>
    <xdr:cxnSp macro="">
      <xdr:nvCxnSpPr>
        <xdr:cNvPr id="462" name="直線コネクタ 461"/>
        <xdr:cNvCxnSpPr/>
      </xdr:nvCxnSpPr>
      <xdr:spPr>
        <a:xfrm>
          <a:off x="7210425" y="1653921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8805" cy="258445"/>
    <xdr:sp macro="" textlink="">
      <xdr:nvSpPr>
        <xdr:cNvPr id="464" name="テキスト ボックス 463"/>
        <xdr:cNvSpPr txBox="1"/>
      </xdr:nvSpPr>
      <xdr:spPr>
        <a:xfrm>
          <a:off x="7752080" y="16648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128270</xdr:rowOff>
    </xdr:from>
    <xdr:to xmlns:xdr="http://schemas.openxmlformats.org/drawingml/2006/spreadsheetDrawing">
      <xdr:col>41</xdr:col>
      <xdr:colOff>50800</xdr:colOff>
      <xdr:row>96</xdr:row>
      <xdr:rowOff>80010</xdr:rowOff>
    </xdr:to>
    <xdr:cxnSp macro="">
      <xdr:nvCxnSpPr>
        <xdr:cNvPr id="465" name="直線コネクタ 464"/>
        <xdr:cNvCxnSpPr/>
      </xdr:nvCxnSpPr>
      <xdr:spPr>
        <a:xfrm>
          <a:off x="6400800" y="16073120"/>
          <a:ext cx="809625" cy="466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8805" cy="259080"/>
    <xdr:sp macro="" textlink="">
      <xdr:nvSpPr>
        <xdr:cNvPr id="467" name="テキスト ボックス 466"/>
        <xdr:cNvSpPr txBox="1"/>
      </xdr:nvSpPr>
      <xdr:spPr>
        <a:xfrm>
          <a:off x="6942455" y="1665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8805" cy="258445"/>
    <xdr:sp macro="" textlink="">
      <xdr:nvSpPr>
        <xdr:cNvPr id="469" name="テキスト ボックス 468"/>
        <xdr:cNvSpPr txBox="1"/>
      </xdr:nvSpPr>
      <xdr:spPr>
        <a:xfrm>
          <a:off x="6116955" y="16637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30480</xdr:rowOff>
    </xdr:from>
    <xdr:to xmlns:xdr="http://schemas.openxmlformats.org/drawingml/2006/spreadsheetDrawing">
      <xdr:col>55</xdr:col>
      <xdr:colOff>50800</xdr:colOff>
      <xdr:row>96</xdr:row>
      <xdr:rowOff>132080</xdr:rowOff>
    </xdr:to>
    <xdr:sp macro="" textlink="">
      <xdr:nvSpPr>
        <xdr:cNvPr id="475" name="楕円 474"/>
        <xdr:cNvSpPr/>
      </xdr:nvSpPr>
      <xdr:spPr>
        <a:xfrm>
          <a:off x="9569450" y="164896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53340</xdr:rowOff>
    </xdr:from>
    <xdr:ext cx="598805" cy="258445"/>
    <xdr:sp macro="" textlink="">
      <xdr:nvSpPr>
        <xdr:cNvPr id="476" name="土木費該当値テキスト"/>
        <xdr:cNvSpPr txBox="1"/>
      </xdr:nvSpPr>
      <xdr:spPr>
        <a:xfrm>
          <a:off x="9655175" y="163410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45720</xdr:rowOff>
    </xdr:from>
    <xdr:to xmlns:xdr="http://schemas.openxmlformats.org/drawingml/2006/spreadsheetDrawing">
      <xdr:col>50</xdr:col>
      <xdr:colOff>165100</xdr:colOff>
      <xdr:row>97</xdr:row>
      <xdr:rowOff>147320</xdr:rowOff>
    </xdr:to>
    <xdr:sp macro="" textlink="">
      <xdr:nvSpPr>
        <xdr:cNvPr id="477" name="楕円 476"/>
        <xdr:cNvSpPr/>
      </xdr:nvSpPr>
      <xdr:spPr>
        <a:xfrm>
          <a:off x="879475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138430</xdr:rowOff>
    </xdr:from>
    <xdr:ext cx="534035" cy="259080"/>
    <xdr:sp macro="" textlink="">
      <xdr:nvSpPr>
        <xdr:cNvPr id="478" name="テキスト ボックス 477"/>
        <xdr:cNvSpPr txBox="1"/>
      </xdr:nvSpPr>
      <xdr:spPr>
        <a:xfrm>
          <a:off x="8594090" y="1676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60325</xdr:rowOff>
    </xdr:from>
    <xdr:to xmlns:xdr="http://schemas.openxmlformats.org/drawingml/2006/spreadsheetDrawing">
      <xdr:col>46</xdr:col>
      <xdr:colOff>38100</xdr:colOff>
      <xdr:row>96</xdr:row>
      <xdr:rowOff>161925</xdr:rowOff>
    </xdr:to>
    <xdr:sp macro="" textlink="">
      <xdr:nvSpPr>
        <xdr:cNvPr id="479" name="楕円 478"/>
        <xdr:cNvSpPr/>
      </xdr:nvSpPr>
      <xdr:spPr>
        <a:xfrm>
          <a:off x="7985125" y="16519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6985</xdr:rowOff>
    </xdr:from>
    <xdr:ext cx="598805" cy="258445"/>
    <xdr:sp macro="" textlink="">
      <xdr:nvSpPr>
        <xdr:cNvPr id="480" name="テキスト ボックス 479"/>
        <xdr:cNvSpPr txBox="1"/>
      </xdr:nvSpPr>
      <xdr:spPr>
        <a:xfrm>
          <a:off x="7752080" y="16294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29210</xdr:rowOff>
    </xdr:from>
    <xdr:to xmlns:xdr="http://schemas.openxmlformats.org/drawingml/2006/spreadsheetDrawing">
      <xdr:col>41</xdr:col>
      <xdr:colOff>101600</xdr:colOff>
      <xdr:row>96</xdr:row>
      <xdr:rowOff>130810</xdr:rowOff>
    </xdr:to>
    <xdr:sp macro="" textlink="">
      <xdr:nvSpPr>
        <xdr:cNvPr id="481" name="楕円 480"/>
        <xdr:cNvSpPr/>
      </xdr:nvSpPr>
      <xdr:spPr>
        <a:xfrm>
          <a:off x="7159625"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147320</xdr:rowOff>
    </xdr:from>
    <xdr:ext cx="598805" cy="259080"/>
    <xdr:sp macro="" textlink="">
      <xdr:nvSpPr>
        <xdr:cNvPr id="482" name="テキスト ボックス 481"/>
        <xdr:cNvSpPr txBox="1"/>
      </xdr:nvSpPr>
      <xdr:spPr>
        <a:xfrm>
          <a:off x="6942455" y="16263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77470</xdr:rowOff>
    </xdr:from>
    <xdr:to xmlns:xdr="http://schemas.openxmlformats.org/drawingml/2006/spreadsheetDrawing">
      <xdr:col>36</xdr:col>
      <xdr:colOff>165100</xdr:colOff>
      <xdr:row>94</xdr:row>
      <xdr:rowOff>7620</xdr:rowOff>
    </xdr:to>
    <xdr:sp macro="" textlink="">
      <xdr:nvSpPr>
        <xdr:cNvPr id="483" name="楕円 482"/>
        <xdr:cNvSpPr/>
      </xdr:nvSpPr>
      <xdr:spPr>
        <a:xfrm>
          <a:off x="6350000" y="16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24130</xdr:rowOff>
    </xdr:from>
    <xdr:ext cx="598805" cy="259080"/>
    <xdr:sp macro="" textlink="">
      <xdr:nvSpPr>
        <xdr:cNvPr id="484" name="テキスト ボックス 483"/>
        <xdr:cNvSpPr txBox="1"/>
      </xdr:nvSpPr>
      <xdr:spPr>
        <a:xfrm>
          <a:off x="6116955" y="15797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3" name="テキスト ボックス 492"/>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496" name="テキスト ボックス 495"/>
        <xdr:cNvSpPr txBox="1"/>
      </xdr:nvSpPr>
      <xdr:spPr>
        <a:xfrm>
          <a:off x="11181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8445"/>
    <xdr:sp macro="" textlink="">
      <xdr:nvSpPr>
        <xdr:cNvPr id="500" name="テキスト ボックス 499"/>
        <xdr:cNvSpPr txBox="1"/>
      </xdr:nvSpPr>
      <xdr:spPr>
        <a:xfrm>
          <a:off x="1086612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9080"/>
    <xdr:sp macro="" textlink="">
      <xdr:nvSpPr>
        <xdr:cNvPr id="502" name="テキスト ボックス 501"/>
        <xdr:cNvSpPr txBox="1"/>
      </xdr:nvSpPr>
      <xdr:spPr>
        <a:xfrm>
          <a:off x="108661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04" name="テキスト ボックス 503"/>
        <xdr:cNvSpPr txBox="1"/>
      </xdr:nvSpPr>
      <xdr:spPr>
        <a:xfrm>
          <a:off x="108661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6" name="テキスト ボックス 505"/>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169545</xdr:rowOff>
    </xdr:from>
    <xdr:to xmlns:xdr="http://schemas.openxmlformats.org/drawingml/2006/spreadsheetDrawing">
      <xdr:col>85</xdr:col>
      <xdr:colOff>127000</xdr:colOff>
      <xdr:row>37</xdr:row>
      <xdr:rowOff>27940</xdr:rowOff>
    </xdr:to>
    <xdr:cxnSp macro="">
      <xdr:nvCxnSpPr>
        <xdr:cNvPr id="513" name="直線コネクタ 512"/>
        <xdr:cNvCxnSpPr/>
      </xdr:nvCxnSpPr>
      <xdr:spPr>
        <a:xfrm>
          <a:off x="14195425" y="6341745"/>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97790</xdr:rowOff>
    </xdr:from>
    <xdr:ext cx="534670" cy="258445"/>
    <xdr:sp macro="" textlink="">
      <xdr:nvSpPr>
        <xdr:cNvPr id="514" name="消防費平均値テキスト"/>
        <xdr:cNvSpPr txBox="1"/>
      </xdr:nvSpPr>
      <xdr:spPr>
        <a:xfrm>
          <a:off x="1501775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169545</xdr:rowOff>
    </xdr:from>
    <xdr:to xmlns:xdr="http://schemas.openxmlformats.org/drawingml/2006/spreadsheetDrawing">
      <xdr:col>81</xdr:col>
      <xdr:colOff>50800</xdr:colOff>
      <xdr:row>37</xdr:row>
      <xdr:rowOff>109220</xdr:rowOff>
    </xdr:to>
    <xdr:cxnSp macro="">
      <xdr:nvCxnSpPr>
        <xdr:cNvPr id="516" name="直線コネクタ 515"/>
        <xdr:cNvCxnSpPr/>
      </xdr:nvCxnSpPr>
      <xdr:spPr>
        <a:xfrm flipV="1">
          <a:off x="13385800" y="6341745"/>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4035" cy="259080"/>
    <xdr:sp macro="" textlink="">
      <xdr:nvSpPr>
        <xdr:cNvPr id="518" name="テキスト ボックス 517"/>
        <xdr:cNvSpPr txBox="1"/>
      </xdr:nvSpPr>
      <xdr:spPr>
        <a:xfrm>
          <a:off x="13959840" y="592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109220</xdr:rowOff>
    </xdr:from>
    <xdr:to xmlns:xdr="http://schemas.openxmlformats.org/drawingml/2006/spreadsheetDrawing">
      <xdr:col>76</xdr:col>
      <xdr:colOff>114300</xdr:colOff>
      <xdr:row>37</xdr:row>
      <xdr:rowOff>132080</xdr:rowOff>
    </xdr:to>
    <xdr:cxnSp macro="">
      <xdr:nvCxnSpPr>
        <xdr:cNvPr id="519" name="直線コネクタ 518"/>
        <xdr:cNvCxnSpPr/>
      </xdr:nvCxnSpPr>
      <xdr:spPr>
        <a:xfrm flipV="1">
          <a:off x="12573000" y="645287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50800</xdr:rowOff>
    </xdr:from>
    <xdr:ext cx="534035" cy="259080"/>
    <xdr:sp macro="" textlink="">
      <xdr:nvSpPr>
        <xdr:cNvPr id="521" name="テキスト ボックス 520"/>
        <xdr:cNvSpPr txBox="1"/>
      </xdr:nvSpPr>
      <xdr:spPr>
        <a:xfrm>
          <a:off x="13134340" y="605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128905</xdr:rowOff>
    </xdr:from>
    <xdr:to xmlns:xdr="http://schemas.openxmlformats.org/drawingml/2006/spreadsheetDrawing">
      <xdr:col>71</xdr:col>
      <xdr:colOff>174625</xdr:colOff>
      <xdr:row>37</xdr:row>
      <xdr:rowOff>132080</xdr:rowOff>
    </xdr:to>
    <xdr:cxnSp macro="">
      <xdr:nvCxnSpPr>
        <xdr:cNvPr id="522" name="直線コネクタ 521"/>
        <xdr:cNvCxnSpPr/>
      </xdr:nvCxnSpPr>
      <xdr:spPr>
        <a:xfrm>
          <a:off x="11750675" y="647255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4035" cy="259080"/>
    <xdr:sp macro="" textlink="">
      <xdr:nvSpPr>
        <xdr:cNvPr id="524" name="テキスト ボックス 523"/>
        <xdr:cNvSpPr txBox="1"/>
      </xdr:nvSpPr>
      <xdr:spPr>
        <a:xfrm>
          <a:off x="12324715" y="604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78105</xdr:rowOff>
    </xdr:from>
    <xdr:ext cx="534035" cy="258445"/>
    <xdr:sp macro="" textlink="">
      <xdr:nvSpPr>
        <xdr:cNvPr id="526" name="テキスト ボックス 525"/>
        <xdr:cNvSpPr txBox="1"/>
      </xdr:nvSpPr>
      <xdr:spPr>
        <a:xfrm>
          <a:off x="11515090" y="607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148590</xdr:rowOff>
    </xdr:from>
    <xdr:to xmlns:xdr="http://schemas.openxmlformats.org/drawingml/2006/spreadsheetDrawing">
      <xdr:col>85</xdr:col>
      <xdr:colOff>174625</xdr:colOff>
      <xdr:row>37</xdr:row>
      <xdr:rowOff>78740</xdr:rowOff>
    </xdr:to>
    <xdr:sp macro="" textlink="">
      <xdr:nvSpPr>
        <xdr:cNvPr id="532" name="楕円 531"/>
        <xdr:cNvSpPr/>
      </xdr:nvSpPr>
      <xdr:spPr>
        <a:xfrm>
          <a:off x="14919325" y="63207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127000</xdr:rowOff>
    </xdr:from>
    <xdr:ext cx="534670" cy="259080"/>
    <xdr:sp macro="" textlink="">
      <xdr:nvSpPr>
        <xdr:cNvPr id="533" name="消防費該当値テキスト"/>
        <xdr:cNvSpPr txBox="1"/>
      </xdr:nvSpPr>
      <xdr:spPr>
        <a:xfrm>
          <a:off x="15017750"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534" name="楕円 533"/>
        <xdr:cNvSpPr/>
      </xdr:nvSpPr>
      <xdr:spPr>
        <a:xfrm>
          <a:off x="14144625"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40640</xdr:rowOff>
    </xdr:from>
    <xdr:ext cx="534035" cy="258445"/>
    <xdr:sp macro="" textlink="">
      <xdr:nvSpPr>
        <xdr:cNvPr id="535" name="テキスト ボックス 534"/>
        <xdr:cNvSpPr txBox="1"/>
      </xdr:nvSpPr>
      <xdr:spPr>
        <a:xfrm>
          <a:off x="13959840"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58420</xdr:rowOff>
    </xdr:from>
    <xdr:to xmlns:xdr="http://schemas.openxmlformats.org/drawingml/2006/spreadsheetDrawing">
      <xdr:col>76</xdr:col>
      <xdr:colOff>165100</xdr:colOff>
      <xdr:row>37</xdr:row>
      <xdr:rowOff>160020</xdr:rowOff>
    </xdr:to>
    <xdr:sp macro="" textlink="">
      <xdr:nvSpPr>
        <xdr:cNvPr id="536" name="楕円 535"/>
        <xdr:cNvSpPr/>
      </xdr:nvSpPr>
      <xdr:spPr>
        <a:xfrm>
          <a:off x="133350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151130</xdr:rowOff>
    </xdr:from>
    <xdr:ext cx="534035" cy="259080"/>
    <xdr:sp macro="" textlink="">
      <xdr:nvSpPr>
        <xdr:cNvPr id="537" name="テキスト ボックス 536"/>
        <xdr:cNvSpPr txBox="1"/>
      </xdr:nvSpPr>
      <xdr:spPr>
        <a:xfrm>
          <a:off x="13134340" y="649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81280</xdr:rowOff>
    </xdr:from>
    <xdr:to xmlns:xdr="http://schemas.openxmlformats.org/drawingml/2006/spreadsheetDrawing">
      <xdr:col>72</xdr:col>
      <xdr:colOff>38100</xdr:colOff>
      <xdr:row>38</xdr:row>
      <xdr:rowOff>11430</xdr:rowOff>
    </xdr:to>
    <xdr:sp macro="" textlink="">
      <xdr:nvSpPr>
        <xdr:cNvPr id="538" name="楕円 537"/>
        <xdr:cNvSpPr/>
      </xdr:nvSpPr>
      <xdr:spPr>
        <a:xfrm>
          <a:off x="12525375" y="6424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2540</xdr:rowOff>
    </xdr:from>
    <xdr:ext cx="534035" cy="259080"/>
    <xdr:sp macro="" textlink="">
      <xdr:nvSpPr>
        <xdr:cNvPr id="539" name="テキスト ボックス 538"/>
        <xdr:cNvSpPr txBox="1"/>
      </xdr:nvSpPr>
      <xdr:spPr>
        <a:xfrm>
          <a:off x="12324715" y="651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78105</xdr:rowOff>
    </xdr:from>
    <xdr:to xmlns:xdr="http://schemas.openxmlformats.org/drawingml/2006/spreadsheetDrawing">
      <xdr:col>67</xdr:col>
      <xdr:colOff>101600</xdr:colOff>
      <xdr:row>38</xdr:row>
      <xdr:rowOff>8255</xdr:rowOff>
    </xdr:to>
    <xdr:sp macro="" textlink="">
      <xdr:nvSpPr>
        <xdr:cNvPr id="540" name="楕円 539"/>
        <xdr:cNvSpPr/>
      </xdr:nvSpPr>
      <xdr:spPr>
        <a:xfrm>
          <a:off x="11699875"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170815</xdr:rowOff>
    </xdr:from>
    <xdr:ext cx="534035" cy="258445"/>
    <xdr:sp macro="" textlink="">
      <xdr:nvSpPr>
        <xdr:cNvPr id="541" name="テキスト ボックス 540"/>
        <xdr:cNvSpPr txBox="1"/>
      </xdr:nvSpPr>
      <xdr:spPr>
        <a:xfrm>
          <a:off x="11515090" y="651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0" name="テキスト ボックス 549"/>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920" cy="259080"/>
    <xdr:sp macro="" textlink="">
      <xdr:nvSpPr>
        <xdr:cNvPr id="553" name="テキスト ボックス 552"/>
        <xdr:cNvSpPr txBox="1"/>
      </xdr:nvSpPr>
      <xdr:spPr>
        <a:xfrm>
          <a:off x="11181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5630" cy="259080"/>
    <xdr:sp macro="" textlink="">
      <xdr:nvSpPr>
        <xdr:cNvPr id="555" name="テキスト ボックス 554"/>
        <xdr:cNvSpPr txBox="1"/>
      </xdr:nvSpPr>
      <xdr:spPr>
        <a:xfrm>
          <a:off x="108661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8445"/>
    <xdr:sp macro="" textlink="">
      <xdr:nvSpPr>
        <xdr:cNvPr id="557" name="テキスト ボックス 556"/>
        <xdr:cNvSpPr txBox="1"/>
      </xdr:nvSpPr>
      <xdr:spPr>
        <a:xfrm>
          <a:off x="108661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59" name="テキスト ボックス 558"/>
        <xdr:cNvSpPr txBox="1"/>
      </xdr:nvSpPr>
      <xdr:spPr>
        <a:xfrm>
          <a:off x="108661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1" name="テキスト ボックス 560"/>
        <xdr:cNvSpPr txBox="1"/>
      </xdr:nvSpPr>
      <xdr:spPr>
        <a:xfrm>
          <a:off x="108661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3" name="テキスト ボックス 562"/>
        <xdr:cNvSpPr txBox="1"/>
      </xdr:nvSpPr>
      <xdr:spPr>
        <a:xfrm>
          <a:off x="1079182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8445"/>
    <xdr:sp macro="" textlink="">
      <xdr:nvSpPr>
        <xdr:cNvPr id="568" name="教育費最大値テキスト"/>
        <xdr:cNvSpPr txBox="1"/>
      </xdr:nvSpPr>
      <xdr:spPr>
        <a:xfrm>
          <a:off x="1501775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48895</xdr:rowOff>
    </xdr:from>
    <xdr:to xmlns:xdr="http://schemas.openxmlformats.org/drawingml/2006/spreadsheetDrawing">
      <xdr:col>85</xdr:col>
      <xdr:colOff>127000</xdr:colOff>
      <xdr:row>58</xdr:row>
      <xdr:rowOff>66040</xdr:rowOff>
    </xdr:to>
    <xdr:cxnSp macro="">
      <xdr:nvCxnSpPr>
        <xdr:cNvPr id="570" name="直線コネクタ 569"/>
        <xdr:cNvCxnSpPr/>
      </xdr:nvCxnSpPr>
      <xdr:spPr>
        <a:xfrm flipV="1">
          <a:off x="14195425" y="9992995"/>
          <a:ext cx="7747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134620</xdr:rowOff>
    </xdr:from>
    <xdr:to xmlns:xdr="http://schemas.openxmlformats.org/drawingml/2006/spreadsheetDrawing">
      <xdr:col>81</xdr:col>
      <xdr:colOff>50800</xdr:colOff>
      <xdr:row>58</xdr:row>
      <xdr:rowOff>66040</xdr:rowOff>
    </xdr:to>
    <xdr:cxnSp macro="">
      <xdr:nvCxnSpPr>
        <xdr:cNvPr id="573" name="直線コネクタ 572"/>
        <xdr:cNvCxnSpPr/>
      </xdr:nvCxnSpPr>
      <xdr:spPr>
        <a:xfrm>
          <a:off x="13385800" y="9907270"/>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8805" cy="259080"/>
    <xdr:sp macro="" textlink="">
      <xdr:nvSpPr>
        <xdr:cNvPr id="575" name="テキスト ボックス 574"/>
        <xdr:cNvSpPr txBox="1"/>
      </xdr:nvSpPr>
      <xdr:spPr>
        <a:xfrm>
          <a:off x="13927455" y="9617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134620</xdr:rowOff>
    </xdr:from>
    <xdr:to xmlns:xdr="http://schemas.openxmlformats.org/drawingml/2006/spreadsheetDrawing">
      <xdr:col>76</xdr:col>
      <xdr:colOff>114300</xdr:colOff>
      <xdr:row>58</xdr:row>
      <xdr:rowOff>26035</xdr:rowOff>
    </xdr:to>
    <xdr:cxnSp macro="">
      <xdr:nvCxnSpPr>
        <xdr:cNvPr id="576" name="直線コネクタ 575"/>
        <xdr:cNvCxnSpPr/>
      </xdr:nvCxnSpPr>
      <xdr:spPr>
        <a:xfrm flipV="1">
          <a:off x="12573000" y="9907270"/>
          <a:ext cx="812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8805" cy="259080"/>
    <xdr:sp macro="" textlink="">
      <xdr:nvSpPr>
        <xdr:cNvPr id="578" name="テキスト ボックス 577"/>
        <xdr:cNvSpPr txBox="1"/>
      </xdr:nvSpPr>
      <xdr:spPr>
        <a:xfrm>
          <a:off x="13101955"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26035</xdr:rowOff>
    </xdr:from>
    <xdr:to xmlns:xdr="http://schemas.openxmlformats.org/drawingml/2006/spreadsheetDrawing">
      <xdr:col>71</xdr:col>
      <xdr:colOff>174625</xdr:colOff>
      <xdr:row>58</xdr:row>
      <xdr:rowOff>95885</xdr:rowOff>
    </xdr:to>
    <xdr:cxnSp macro="">
      <xdr:nvCxnSpPr>
        <xdr:cNvPr id="579" name="直線コネクタ 578"/>
        <xdr:cNvCxnSpPr/>
      </xdr:nvCxnSpPr>
      <xdr:spPr>
        <a:xfrm flipV="1">
          <a:off x="11750675" y="9970135"/>
          <a:ext cx="8223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8805" cy="259080"/>
    <xdr:sp macro="" textlink="">
      <xdr:nvSpPr>
        <xdr:cNvPr id="581" name="テキスト ボックス 580"/>
        <xdr:cNvSpPr txBox="1"/>
      </xdr:nvSpPr>
      <xdr:spPr>
        <a:xfrm>
          <a:off x="12292330" y="965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8805" cy="259080"/>
    <xdr:sp macro="" textlink="">
      <xdr:nvSpPr>
        <xdr:cNvPr id="583" name="テキスト ボックス 582"/>
        <xdr:cNvSpPr txBox="1"/>
      </xdr:nvSpPr>
      <xdr:spPr>
        <a:xfrm>
          <a:off x="11482705" y="963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169545</xdr:rowOff>
    </xdr:from>
    <xdr:to xmlns:xdr="http://schemas.openxmlformats.org/drawingml/2006/spreadsheetDrawing">
      <xdr:col>85</xdr:col>
      <xdr:colOff>174625</xdr:colOff>
      <xdr:row>58</xdr:row>
      <xdr:rowOff>99695</xdr:rowOff>
    </xdr:to>
    <xdr:sp macro="" textlink="">
      <xdr:nvSpPr>
        <xdr:cNvPr id="589" name="楕円 588"/>
        <xdr:cNvSpPr/>
      </xdr:nvSpPr>
      <xdr:spPr>
        <a:xfrm>
          <a:off x="14919325" y="99421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84455</xdr:rowOff>
    </xdr:from>
    <xdr:ext cx="534670" cy="259080"/>
    <xdr:sp macro="" textlink="">
      <xdr:nvSpPr>
        <xdr:cNvPr id="590" name="教育費該当値テキスト"/>
        <xdr:cNvSpPr txBox="1"/>
      </xdr:nvSpPr>
      <xdr:spPr>
        <a:xfrm>
          <a:off x="15017750" y="9857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15240</xdr:rowOff>
    </xdr:from>
    <xdr:to xmlns:xdr="http://schemas.openxmlformats.org/drawingml/2006/spreadsheetDrawing">
      <xdr:col>81</xdr:col>
      <xdr:colOff>101600</xdr:colOff>
      <xdr:row>58</xdr:row>
      <xdr:rowOff>116840</xdr:rowOff>
    </xdr:to>
    <xdr:sp macro="" textlink="">
      <xdr:nvSpPr>
        <xdr:cNvPr id="591" name="楕円 590"/>
        <xdr:cNvSpPr/>
      </xdr:nvSpPr>
      <xdr:spPr>
        <a:xfrm>
          <a:off x="14144625"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107950</xdr:rowOff>
    </xdr:from>
    <xdr:ext cx="534035" cy="259080"/>
    <xdr:sp macro="" textlink="">
      <xdr:nvSpPr>
        <xdr:cNvPr id="592" name="テキスト ボックス 591"/>
        <xdr:cNvSpPr txBox="1"/>
      </xdr:nvSpPr>
      <xdr:spPr>
        <a:xfrm>
          <a:off x="13959840" y="1005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83820</xdr:rowOff>
    </xdr:from>
    <xdr:to xmlns:xdr="http://schemas.openxmlformats.org/drawingml/2006/spreadsheetDrawing">
      <xdr:col>76</xdr:col>
      <xdr:colOff>165100</xdr:colOff>
      <xdr:row>58</xdr:row>
      <xdr:rowOff>13970</xdr:rowOff>
    </xdr:to>
    <xdr:sp macro="" textlink="">
      <xdr:nvSpPr>
        <xdr:cNvPr id="593" name="楕円 592"/>
        <xdr:cNvSpPr/>
      </xdr:nvSpPr>
      <xdr:spPr>
        <a:xfrm>
          <a:off x="133350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30480</xdr:rowOff>
    </xdr:from>
    <xdr:ext cx="598805" cy="258445"/>
    <xdr:sp macro="" textlink="">
      <xdr:nvSpPr>
        <xdr:cNvPr id="594" name="テキスト ボックス 593"/>
        <xdr:cNvSpPr txBox="1"/>
      </xdr:nvSpPr>
      <xdr:spPr>
        <a:xfrm>
          <a:off x="13101955" y="9631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146685</xdr:rowOff>
    </xdr:from>
    <xdr:to xmlns:xdr="http://schemas.openxmlformats.org/drawingml/2006/spreadsheetDrawing">
      <xdr:col>72</xdr:col>
      <xdr:colOff>38100</xdr:colOff>
      <xdr:row>58</xdr:row>
      <xdr:rowOff>76835</xdr:rowOff>
    </xdr:to>
    <xdr:sp macro="" textlink="">
      <xdr:nvSpPr>
        <xdr:cNvPr id="595" name="楕円 594"/>
        <xdr:cNvSpPr/>
      </xdr:nvSpPr>
      <xdr:spPr>
        <a:xfrm>
          <a:off x="12525375" y="9919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67945</xdr:rowOff>
    </xdr:from>
    <xdr:ext cx="534035" cy="258445"/>
    <xdr:sp macro="" textlink="">
      <xdr:nvSpPr>
        <xdr:cNvPr id="596" name="テキスト ボックス 595"/>
        <xdr:cNvSpPr txBox="1"/>
      </xdr:nvSpPr>
      <xdr:spPr>
        <a:xfrm>
          <a:off x="12324715" y="10012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45085</xdr:rowOff>
    </xdr:from>
    <xdr:to xmlns:xdr="http://schemas.openxmlformats.org/drawingml/2006/spreadsheetDrawing">
      <xdr:col>67</xdr:col>
      <xdr:colOff>101600</xdr:colOff>
      <xdr:row>58</xdr:row>
      <xdr:rowOff>146685</xdr:rowOff>
    </xdr:to>
    <xdr:sp macro="" textlink="">
      <xdr:nvSpPr>
        <xdr:cNvPr id="597" name="楕円 596"/>
        <xdr:cNvSpPr/>
      </xdr:nvSpPr>
      <xdr:spPr>
        <a:xfrm>
          <a:off x="11699875"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137795</xdr:rowOff>
    </xdr:from>
    <xdr:ext cx="534035" cy="259080"/>
    <xdr:sp macro="" textlink="">
      <xdr:nvSpPr>
        <xdr:cNvPr id="598" name="テキスト ボックス 597"/>
        <xdr:cNvSpPr txBox="1"/>
      </xdr:nvSpPr>
      <xdr:spPr>
        <a:xfrm>
          <a:off x="11515090" y="10081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10" name="テキスト ボックス 609"/>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8445"/>
    <xdr:sp macro="" textlink="">
      <xdr:nvSpPr>
        <xdr:cNvPr id="612" name="テキスト ボックス 611"/>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14" name="テキスト ボックス 613"/>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16" name="テキスト ボックス 615"/>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8" name="テキスト ボックス 617"/>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8445"/>
    <xdr:sp macro="" textlink="">
      <xdr:nvSpPr>
        <xdr:cNvPr id="621" name="災害復旧費最小値テキスト"/>
        <xdr:cNvSpPr txBox="1"/>
      </xdr:nvSpPr>
      <xdr:spPr>
        <a:xfrm>
          <a:off x="1501775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12065</xdr:rowOff>
    </xdr:from>
    <xdr:to xmlns:xdr="http://schemas.openxmlformats.org/drawingml/2006/spreadsheetDrawing">
      <xdr:col>85</xdr:col>
      <xdr:colOff>127000</xdr:colOff>
      <xdr:row>78</xdr:row>
      <xdr:rowOff>74930</xdr:rowOff>
    </xdr:to>
    <xdr:cxnSp macro="">
      <xdr:nvCxnSpPr>
        <xdr:cNvPr id="625" name="直線コネクタ 624"/>
        <xdr:cNvCxnSpPr/>
      </xdr:nvCxnSpPr>
      <xdr:spPr>
        <a:xfrm flipV="1">
          <a:off x="14195425" y="13385165"/>
          <a:ext cx="7747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9525</xdr:rowOff>
    </xdr:from>
    <xdr:ext cx="534670" cy="258445"/>
    <xdr:sp macro="" textlink="">
      <xdr:nvSpPr>
        <xdr:cNvPr id="626" name="災害復旧費平均値テキスト"/>
        <xdr:cNvSpPr txBox="1"/>
      </xdr:nvSpPr>
      <xdr:spPr>
        <a:xfrm>
          <a:off x="15017750" y="13382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22860</xdr:rowOff>
    </xdr:from>
    <xdr:to xmlns:xdr="http://schemas.openxmlformats.org/drawingml/2006/spreadsheetDrawing">
      <xdr:col>81</xdr:col>
      <xdr:colOff>50800</xdr:colOff>
      <xdr:row>78</xdr:row>
      <xdr:rowOff>74930</xdr:rowOff>
    </xdr:to>
    <xdr:cxnSp macro="">
      <xdr:nvCxnSpPr>
        <xdr:cNvPr id="628" name="直線コネクタ 627"/>
        <xdr:cNvCxnSpPr/>
      </xdr:nvCxnSpPr>
      <xdr:spPr>
        <a:xfrm>
          <a:off x="13385800" y="13395960"/>
          <a:ext cx="8096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4035" cy="259080"/>
    <xdr:sp macro="" textlink="">
      <xdr:nvSpPr>
        <xdr:cNvPr id="630" name="テキスト ボックス 629"/>
        <xdr:cNvSpPr txBox="1"/>
      </xdr:nvSpPr>
      <xdr:spPr>
        <a:xfrm>
          <a:off x="13959840" y="1350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22860</xdr:rowOff>
    </xdr:from>
    <xdr:to xmlns:xdr="http://schemas.openxmlformats.org/drawingml/2006/spreadsheetDrawing">
      <xdr:col>76</xdr:col>
      <xdr:colOff>114300</xdr:colOff>
      <xdr:row>78</xdr:row>
      <xdr:rowOff>60325</xdr:rowOff>
    </xdr:to>
    <xdr:cxnSp macro="">
      <xdr:nvCxnSpPr>
        <xdr:cNvPr id="631" name="直線コネクタ 630"/>
        <xdr:cNvCxnSpPr/>
      </xdr:nvCxnSpPr>
      <xdr:spPr>
        <a:xfrm flipV="1">
          <a:off x="12573000" y="1339596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4035" cy="259080"/>
    <xdr:sp macro="" textlink="">
      <xdr:nvSpPr>
        <xdr:cNvPr id="633" name="テキスト ボックス 632"/>
        <xdr:cNvSpPr txBox="1"/>
      </xdr:nvSpPr>
      <xdr:spPr>
        <a:xfrm>
          <a:off x="13134340" y="13502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60325</xdr:rowOff>
    </xdr:from>
    <xdr:to xmlns:xdr="http://schemas.openxmlformats.org/drawingml/2006/spreadsheetDrawing">
      <xdr:col>71</xdr:col>
      <xdr:colOff>174625</xdr:colOff>
      <xdr:row>78</xdr:row>
      <xdr:rowOff>109220</xdr:rowOff>
    </xdr:to>
    <xdr:cxnSp macro="">
      <xdr:nvCxnSpPr>
        <xdr:cNvPr id="634" name="直線コネクタ 633"/>
        <xdr:cNvCxnSpPr/>
      </xdr:nvCxnSpPr>
      <xdr:spPr>
        <a:xfrm flipV="1">
          <a:off x="11750675" y="13433425"/>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4035" cy="259080"/>
    <xdr:sp macro="" textlink="">
      <xdr:nvSpPr>
        <xdr:cNvPr id="636" name="テキスト ボックス 635"/>
        <xdr:cNvSpPr txBox="1"/>
      </xdr:nvSpPr>
      <xdr:spPr>
        <a:xfrm>
          <a:off x="1232471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4035" cy="258445"/>
    <xdr:sp macro="" textlink="">
      <xdr:nvSpPr>
        <xdr:cNvPr id="638" name="テキスト ボックス 637"/>
        <xdr:cNvSpPr txBox="1"/>
      </xdr:nvSpPr>
      <xdr:spPr>
        <a:xfrm>
          <a:off x="11515090" y="13198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132715</xdr:rowOff>
    </xdr:from>
    <xdr:to xmlns:xdr="http://schemas.openxmlformats.org/drawingml/2006/spreadsheetDrawing">
      <xdr:col>85</xdr:col>
      <xdr:colOff>174625</xdr:colOff>
      <xdr:row>78</xdr:row>
      <xdr:rowOff>63500</xdr:rowOff>
    </xdr:to>
    <xdr:sp macro="" textlink="">
      <xdr:nvSpPr>
        <xdr:cNvPr id="644" name="楕円 643"/>
        <xdr:cNvSpPr/>
      </xdr:nvSpPr>
      <xdr:spPr>
        <a:xfrm>
          <a:off x="14919325" y="1333436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155575</xdr:rowOff>
    </xdr:from>
    <xdr:ext cx="534670" cy="258445"/>
    <xdr:sp macro="" textlink="">
      <xdr:nvSpPr>
        <xdr:cNvPr id="645" name="災害復旧費該当値テキスト"/>
        <xdr:cNvSpPr txBox="1"/>
      </xdr:nvSpPr>
      <xdr:spPr>
        <a:xfrm>
          <a:off x="15017750" y="13185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24130</xdr:rowOff>
    </xdr:from>
    <xdr:to xmlns:xdr="http://schemas.openxmlformats.org/drawingml/2006/spreadsheetDrawing">
      <xdr:col>81</xdr:col>
      <xdr:colOff>101600</xdr:colOff>
      <xdr:row>78</xdr:row>
      <xdr:rowOff>125730</xdr:rowOff>
    </xdr:to>
    <xdr:sp macro="" textlink="">
      <xdr:nvSpPr>
        <xdr:cNvPr id="646" name="楕円 645"/>
        <xdr:cNvSpPr/>
      </xdr:nvSpPr>
      <xdr:spPr>
        <a:xfrm>
          <a:off x="14144625"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142240</xdr:rowOff>
    </xdr:from>
    <xdr:ext cx="534035" cy="259080"/>
    <xdr:sp macro="" textlink="">
      <xdr:nvSpPr>
        <xdr:cNvPr id="647" name="テキスト ボックス 646"/>
        <xdr:cNvSpPr txBox="1"/>
      </xdr:nvSpPr>
      <xdr:spPr>
        <a:xfrm>
          <a:off x="13959840" y="1317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143510</xdr:rowOff>
    </xdr:from>
    <xdr:to xmlns:xdr="http://schemas.openxmlformats.org/drawingml/2006/spreadsheetDrawing">
      <xdr:col>76</xdr:col>
      <xdr:colOff>165100</xdr:colOff>
      <xdr:row>78</xdr:row>
      <xdr:rowOff>73660</xdr:rowOff>
    </xdr:to>
    <xdr:sp macro="" textlink="">
      <xdr:nvSpPr>
        <xdr:cNvPr id="648" name="楕円 647"/>
        <xdr:cNvSpPr/>
      </xdr:nvSpPr>
      <xdr:spPr>
        <a:xfrm>
          <a:off x="133350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90170</xdr:rowOff>
    </xdr:from>
    <xdr:ext cx="534035" cy="259080"/>
    <xdr:sp macro="" textlink="">
      <xdr:nvSpPr>
        <xdr:cNvPr id="649" name="テキスト ボックス 648"/>
        <xdr:cNvSpPr txBox="1"/>
      </xdr:nvSpPr>
      <xdr:spPr>
        <a:xfrm>
          <a:off x="13134340" y="1312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9525</xdr:rowOff>
    </xdr:from>
    <xdr:to xmlns:xdr="http://schemas.openxmlformats.org/drawingml/2006/spreadsheetDrawing">
      <xdr:col>72</xdr:col>
      <xdr:colOff>38100</xdr:colOff>
      <xdr:row>78</xdr:row>
      <xdr:rowOff>111125</xdr:rowOff>
    </xdr:to>
    <xdr:sp macro="" textlink="">
      <xdr:nvSpPr>
        <xdr:cNvPr id="650" name="楕円 649"/>
        <xdr:cNvSpPr/>
      </xdr:nvSpPr>
      <xdr:spPr>
        <a:xfrm>
          <a:off x="12525375" y="13382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127635</xdr:rowOff>
    </xdr:from>
    <xdr:ext cx="534035" cy="259080"/>
    <xdr:sp macro="" textlink="">
      <xdr:nvSpPr>
        <xdr:cNvPr id="651" name="テキスト ボックス 650"/>
        <xdr:cNvSpPr txBox="1"/>
      </xdr:nvSpPr>
      <xdr:spPr>
        <a:xfrm>
          <a:off x="12324715" y="13157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58420</xdr:rowOff>
    </xdr:from>
    <xdr:to xmlns:xdr="http://schemas.openxmlformats.org/drawingml/2006/spreadsheetDrawing">
      <xdr:col>67</xdr:col>
      <xdr:colOff>101600</xdr:colOff>
      <xdr:row>78</xdr:row>
      <xdr:rowOff>160020</xdr:rowOff>
    </xdr:to>
    <xdr:sp macro="" textlink="">
      <xdr:nvSpPr>
        <xdr:cNvPr id="652" name="楕円 651"/>
        <xdr:cNvSpPr/>
      </xdr:nvSpPr>
      <xdr:spPr>
        <a:xfrm>
          <a:off x="11699875"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151130</xdr:rowOff>
    </xdr:from>
    <xdr:ext cx="534035" cy="259080"/>
    <xdr:sp macro="" textlink="">
      <xdr:nvSpPr>
        <xdr:cNvPr id="653" name="テキスト ボックス 652"/>
        <xdr:cNvSpPr txBox="1"/>
      </xdr:nvSpPr>
      <xdr:spPr>
        <a:xfrm>
          <a:off x="11515090" y="13524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2" name="テキスト ボックス 661"/>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7" name="テキスト ボックス 666"/>
        <xdr:cNvSpPr txBox="1"/>
      </xdr:nvSpPr>
      <xdr:spPr>
        <a:xfrm>
          <a:off x="108661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69" name="テキスト ボックス 668"/>
        <xdr:cNvSpPr txBox="1"/>
      </xdr:nvSpPr>
      <xdr:spPr>
        <a:xfrm>
          <a:off x="108661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1" name="テキスト ボックス 670"/>
        <xdr:cNvSpPr txBox="1"/>
      </xdr:nvSpPr>
      <xdr:spPr>
        <a:xfrm>
          <a:off x="108661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73" name="テキスト ボックス 672"/>
        <xdr:cNvSpPr txBox="1"/>
      </xdr:nvSpPr>
      <xdr:spPr>
        <a:xfrm>
          <a:off x="108661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5" name="テキスト ボックス 674"/>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103505</xdr:rowOff>
    </xdr:from>
    <xdr:to xmlns:xdr="http://schemas.openxmlformats.org/drawingml/2006/spreadsheetDrawing">
      <xdr:col>85</xdr:col>
      <xdr:colOff>127000</xdr:colOff>
      <xdr:row>97</xdr:row>
      <xdr:rowOff>151765</xdr:rowOff>
    </xdr:to>
    <xdr:cxnSp macro="">
      <xdr:nvCxnSpPr>
        <xdr:cNvPr id="682" name="直線コネクタ 681"/>
        <xdr:cNvCxnSpPr/>
      </xdr:nvCxnSpPr>
      <xdr:spPr>
        <a:xfrm flipV="1">
          <a:off x="14195425" y="16734155"/>
          <a:ext cx="7747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151765</xdr:rowOff>
    </xdr:from>
    <xdr:to xmlns:xdr="http://schemas.openxmlformats.org/drawingml/2006/spreadsheetDrawing">
      <xdr:col>81</xdr:col>
      <xdr:colOff>50800</xdr:colOff>
      <xdr:row>98</xdr:row>
      <xdr:rowOff>12065</xdr:rowOff>
    </xdr:to>
    <xdr:cxnSp macro="">
      <xdr:nvCxnSpPr>
        <xdr:cNvPr id="685" name="直線コネクタ 684"/>
        <xdr:cNvCxnSpPr/>
      </xdr:nvCxnSpPr>
      <xdr:spPr>
        <a:xfrm flipV="1">
          <a:off x="13385800" y="1678241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8805" cy="258445"/>
    <xdr:sp macro="" textlink="">
      <xdr:nvSpPr>
        <xdr:cNvPr id="687" name="テキスト ボックス 686"/>
        <xdr:cNvSpPr txBox="1"/>
      </xdr:nvSpPr>
      <xdr:spPr>
        <a:xfrm>
          <a:off x="13927455" y="16456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12065</xdr:rowOff>
    </xdr:from>
    <xdr:to xmlns:xdr="http://schemas.openxmlformats.org/drawingml/2006/spreadsheetDrawing">
      <xdr:col>76</xdr:col>
      <xdr:colOff>114300</xdr:colOff>
      <xdr:row>98</xdr:row>
      <xdr:rowOff>19050</xdr:rowOff>
    </xdr:to>
    <xdr:cxnSp macro="">
      <xdr:nvCxnSpPr>
        <xdr:cNvPr id="688" name="直線コネクタ 687"/>
        <xdr:cNvCxnSpPr/>
      </xdr:nvCxnSpPr>
      <xdr:spPr>
        <a:xfrm flipV="1">
          <a:off x="12573000" y="1681416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8805" cy="258445"/>
    <xdr:sp macro="" textlink="">
      <xdr:nvSpPr>
        <xdr:cNvPr id="690" name="テキスト ボックス 689"/>
        <xdr:cNvSpPr txBox="1"/>
      </xdr:nvSpPr>
      <xdr:spPr>
        <a:xfrm>
          <a:off x="13101955" y="16465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19050</xdr:rowOff>
    </xdr:from>
    <xdr:to xmlns:xdr="http://schemas.openxmlformats.org/drawingml/2006/spreadsheetDrawing">
      <xdr:col>71</xdr:col>
      <xdr:colOff>174625</xdr:colOff>
      <xdr:row>98</xdr:row>
      <xdr:rowOff>35560</xdr:rowOff>
    </xdr:to>
    <xdr:cxnSp macro="">
      <xdr:nvCxnSpPr>
        <xdr:cNvPr id="691" name="直線コネクタ 690"/>
        <xdr:cNvCxnSpPr/>
      </xdr:nvCxnSpPr>
      <xdr:spPr>
        <a:xfrm flipV="1">
          <a:off x="11750675" y="1682115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8805" cy="258445"/>
    <xdr:sp macro="" textlink="">
      <xdr:nvSpPr>
        <xdr:cNvPr id="693" name="テキスト ボックス 692"/>
        <xdr:cNvSpPr txBox="1"/>
      </xdr:nvSpPr>
      <xdr:spPr>
        <a:xfrm>
          <a:off x="12292330" y="1646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8805" cy="259080"/>
    <xdr:sp macro="" textlink="">
      <xdr:nvSpPr>
        <xdr:cNvPr id="695" name="テキスト ボックス 694"/>
        <xdr:cNvSpPr txBox="1"/>
      </xdr:nvSpPr>
      <xdr:spPr>
        <a:xfrm>
          <a:off x="11482705" y="1645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52705</xdr:rowOff>
    </xdr:from>
    <xdr:to xmlns:xdr="http://schemas.openxmlformats.org/drawingml/2006/spreadsheetDrawing">
      <xdr:col>85</xdr:col>
      <xdr:colOff>174625</xdr:colOff>
      <xdr:row>97</xdr:row>
      <xdr:rowOff>154940</xdr:rowOff>
    </xdr:to>
    <xdr:sp macro="" textlink="">
      <xdr:nvSpPr>
        <xdr:cNvPr id="701" name="楕円 700"/>
        <xdr:cNvSpPr/>
      </xdr:nvSpPr>
      <xdr:spPr>
        <a:xfrm>
          <a:off x="14919325" y="166833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31115</xdr:rowOff>
    </xdr:from>
    <xdr:ext cx="598805" cy="258445"/>
    <xdr:sp macro="" textlink="">
      <xdr:nvSpPr>
        <xdr:cNvPr id="702" name="公債費該当値テキスト"/>
        <xdr:cNvSpPr txBox="1"/>
      </xdr:nvSpPr>
      <xdr:spPr>
        <a:xfrm>
          <a:off x="15017750" y="16661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100965</xdr:rowOff>
    </xdr:from>
    <xdr:to xmlns:xdr="http://schemas.openxmlformats.org/drawingml/2006/spreadsheetDrawing">
      <xdr:col>81</xdr:col>
      <xdr:colOff>101600</xdr:colOff>
      <xdr:row>98</xdr:row>
      <xdr:rowOff>31115</xdr:rowOff>
    </xdr:to>
    <xdr:sp macro="" textlink="">
      <xdr:nvSpPr>
        <xdr:cNvPr id="703" name="楕円 702"/>
        <xdr:cNvSpPr/>
      </xdr:nvSpPr>
      <xdr:spPr>
        <a:xfrm>
          <a:off x="14144625"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22225</xdr:rowOff>
    </xdr:from>
    <xdr:ext cx="598805" cy="258445"/>
    <xdr:sp macro="" textlink="">
      <xdr:nvSpPr>
        <xdr:cNvPr id="704" name="テキスト ボックス 703"/>
        <xdr:cNvSpPr txBox="1"/>
      </xdr:nvSpPr>
      <xdr:spPr>
        <a:xfrm>
          <a:off x="13927455" y="16824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132715</xdr:rowOff>
    </xdr:from>
    <xdr:to xmlns:xdr="http://schemas.openxmlformats.org/drawingml/2006/spreadsheetDrawing">
      <xdr:col>76</xdr:col>
      <xdr:colOff>165100</xdr:colOff>
      <xdr:row>98</xdr:row>
      <xdr:rowOff>63500</xdr:rowOff>
    </xdr:to>
    <xdr:sp macro="" textlink="">
      <xdr:nvSpPr>
        <xdr:cNvPr id="705" name="楕円 704"/>
        <xdr:cNvSpPr/>
      </xdr:nvSpPr>
      <xdr:spPr>
        <a:xfrm>
          <a:off x="133350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53975</xdr:rowOff>
    </xdr:from>
    <xdr:ext cx="598805" cy="258445"/>
    <xdr:sp macro="" textlink="">
      <xdr:nvSpPr>
        <xdr:cNvPr id="706" name="テキスト ボックス 705"/>
        <xdr:cNvSpPr txBox="1"/>
      </xdr:nvSpPr>
      <xdr:spPr>
        <a:xfrm>
          <a:off x="13101955" y="16856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139700</xdr:rowOff>
    </xdr:from>
    <xdr:to xmlns:xdr="http://schemas.openxmlformats.org/drawingml/2006/spreadsheetDrawing">
      <xdr:col>72</xdr:col>
      <xdr:colOff>38100</xdr:colOff>
      <xdr:row>98</xdr:row>
      <xdr:rowOff>69850</xdr:rowOff>
    </xdr:to>
    <xdr:sp macro="" textlink="">
      <xdr:nvSpPr>
        <xdr:cNvPr id="707" name="楕円 706"/>
        <xdr:cNvSpPr/>
      </xdr:nvSpPr>
      <xdr:spPr>
        <a:xfrm>
          <a:off x="12525375" y="16770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60960</xdr:rowOff>
    </xdr:from>
    <xdr:ext cx="598805" cy="259080"/>
    <xdr:sp macro="" textlink="">
      <xdr:nvSpPr>
        <xdr:cNvPr id="708" name="テキスト ボックス 707"/>
        <xdr:cNvSpPr txBox="1"/>
      </xdr:nvSpPr>
      <xdr:spPr>
        <a:xfrm>
          <a:off x="12292330" y="1686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156210</xdr:rowOff>
    </xdr:from>
    <xdr:to xmlns:xdr="http://schemas.openxmlformats.org/drawingml/2006/spreadsheetDrawing">
      <xdr:col>67</xdr:col>
      <xdr:colOff>101600</xdr:colOff>
      <xdr:row>98</xdr:row>
      <xdr:rowOff>86360</xdr:rowOff>
    </xdr:to>
    <xdr:sp macro="" textlink="">
      <xdr:nvSpPr>
        <xdr:cNvPr id="709" name="楕円 708"/>
        <xdr:cNvSpPr/>
      </xdr:nvSpPr>
      <xdr:spPr>
        <a:xfrm>
          <a:off x="11699875"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77470</xdr:rowOff>
    </xdr:from>
    <xdr:ext cx="534035" cy="258445"/>
    <xdr:sp macro="" textlink="">
      <xdr:nvSpPr>
        <xdr:cNvPr id="710" name="テキスト ボックス 709"/>
        <xdr:cNvSpPr txBox="1"/>
      </xdr:nvSpPr>
      <xdr:spPr>
        <a:xfrm>
          <a:off x="11515090" y="16879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9" name="テキスト ボックス 718"/>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22" name="テキスト ボックス 721"/>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26" name="テキスト ボックス 725"/>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32" name="テキスト ボックス 731"/>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4" name="テキスト ボックス 743"/>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9080"/>
    <xdr:sp macro="" textlink="">
      <xdr:nvSpPr>
        <xdr:cNvPr id="747" name="テキスト ボックス 746"/>
        <xdr:cNvSpPr txBox="1"/>
      </xdr:nvSpPr>
      <xdr:spPr>
        <a:xfrm>
          <a:off x="18562320" y="6439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8445"/>
    <xdr:sp macro="" textlink="">
      <xdr:nvSpPr>
        <xdr:cNvPr id="750" name="テキスト ボックス 749"/>
        <xdr:cNvSpPr txBox="1"/>
      </xdr:nvSpPr>
      <xdr:spPr>
        <a:xfrm>
          <a:off x="17752695" y="64446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2" name="テキスト ボックス 751"/>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1" name="テキスト ボックス 760"/>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3" name="テキスト ボックス 762"/>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9555" cy="258445"/>
    <xdr:sp macro="" textlink="">
      <xdr:nvSpPr>
        <xdr:cNvPr id="765" name="テキスト ボックス 764"/>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7" name="テキスト ボックス 766"/>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6" name="テキスト ボックス 775"/>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920" cy="258445"/>
    <xdr:sp macro="" textlink="">
      <xdr:nvSpPr>
        <xdr:cNvPr id="779" name="テキスト ボックス 778"/>
        <xdr:cNvSpPr txBox="1"/>
      </xdr:nvSpPr>
      <xdr:spPr>
        <a:xfrm>
          <a:off x="165468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8445"/>
    <xdr:sp macro="" textlink="">
      <xdr:nvSpPr>
        <xdr:cNvPr id="781" name="テキスト ボックス 780"/>
        <xdr:cNvSpPr txBox="1"/>
      </xdr:nvSpPr>
      <xdr:spPr>
        <a:xfrm>
          <a:off x="16482695" y="9484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8445"/>
    <xdr:sp macro="" textlink="">
      <xdr:nvSpPr>
        <xdr:cNvPr id="783" name="テキスト ボックス 782"/>
        <xdr:cNvSpPr txBox="1"/>
      </xdr:nvSpPr>
      <xdr:spPr>
        <a:xfrm>
          <a:off x="16482695" y="9027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8445"/>
    <xdr:sp macro="" textlink="">
      <xdr:nvSpPr>
        <xdr:cNvPr id="785" name="テキスト ボックス 784"/>
        <xdr:cNvSpPr txBox="1"/>
      </xdr:nvSpPr>
      <xdr:spPr>
        <a:xfrm>
          <a:off x="16482695" y="8569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8445"/>
    <xdr:sp macro="" textlink="">
      <xdr:nvSpPr>
        <xdr:cNvPr id="787" name="テキスト ボックス 786"/>
        <xdr:cNvSpPr txBox="1"/>
      </xdr:nvSpPr>
      <xdr:spPr>
        <a:xfrm>
          <a:off x="1648269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799" name="テキスト ボックス 798"/>
        <xdr:cNvSpPr txBox="1"/>
      </xdr:nvSpPr>
      <xdr:spPr>
        <a:xfrm>
          <a:off x="1943671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2" name="テキスト ボックス 801"/>
        <xdr:cNvSpPr txBox="1"/>
      </xdr:nvSpPr>
      <xdr:spPr>
        <a:xfrm>
          <a:off x="186270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07" name="テキスト ボックス 806"/>
        <xdr:cNvSpPr txBox="1"/>
      </xdr:nvSpPr>
      <xdr:spPr>
        <a:xfrm>
          <a:off x="1699196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16" name="テキスト ボックス 815"/>
        <xdr:cNvSpPr txBox="1"/>
      </xdr:nvSpPr>
      <xdr:spPr>
        <a:xfrm>
          <a:off x="1943671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18" name="テキスト ボックス 817"/>
        <xdr:cNvSpPr txBox="1"/>
      </xdr:nvSpPr>
      <xdr:spPr>
        <a:xfrm>
          <a:off x="1862709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9555" cy="259080"/>
    <xdr:sp macro="" textlink="">
      <xdr:nvSpPr>
        <xdr:cNvPr id="820" name="テキスト ボックス 819"/>
        <xdr:cNvSpPr txBox="1"/>
      </xdr:nvSpPr>
      <xdr:spPr>
        <a:xfrm>
          <a:off x="1781175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22" name="テキスト ボックス 821"/>
        <xdr:cNvSpPr txBox="1"/>
      </xdr:nvSpPr>
      <xdr:spPr>
        <a:xfrm>
          <a:off x="1699196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令和３年度は、新庁舎建設事業により総務費が住民一人当たり</a:t>
          </a:r>
          <a:r>
            <a:rPr kumimoji="1" lang="en-US" altLang="ja-JP" sz="1300">
              <a:latin typeface="ＭＳ Ｐゴシック"/>
              <a:ea typeface="ＭＳ Ｐゴシック"/>
            </a:rPr>
            <a:t>472,496</a:t>
          </a:r>
          <a:r>
            <a:rPr kumimoji="1" lang="ja-JP" altLang="en-US" sz="1300">
              <a:latin typeface="ＭＳ Ｐゴシック"/>
              <a:ea typeface="ＭＳ Ｐゴシック"/>
            </a:rPr>
            <a:t>円で、前年度と比較すると</a:t>
          </a:r>
          <a:r>
            <a:rPr kumimoji="1" lang="en-US" altLang="ja-JP" sz="1300">
              <a:latin typeface="ＭＳ Ｐゴシック"/>
              <a:ea typeface="ＭＳ Ｐゴシック"/>
            </a:rPr>
            <a:t>84,684</a:t>
          </a:r>
          <a:r>
            <a:rPr kumimoji="1" lang="ja-JP" altLang="en-US" sz="1300">
              <a:latin typeface="ＭＳ Ｐゴシック"/>
              <a:ea typeface="ＭＳ Ｐゴシック"/>
            </a:rPr>
            <a:t>円増となっている。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a:t>
          </a:r>
          <a:r>
            <a:rPr kumimoji="1" lang="ja-JP" altLang="en-US" sz="1300">
              <a:solidFill>
                <a:sysClr val="windowText" lastClr="000000"/>
              </a:solidFill>
              <a:latin typeface="ＭＳ Ｐゴシック"/>
              <a:ea typeface="ＭＳ Ｐゴシック"/>
            </a:rPr>
            <a:t>土木費は、事業費が</a:t>
          </a:r>
          <a:r>
            <a:rPr kumimoji="1" lang="en-US" altLang="ja-JP" sz="1300">
              <a:solidFill>
                <a:sysClr val="windowText" lastClr="000000"/>
              </a:solidFill>
              <a:latin typeface="ＭＳ Ｐゴシック"/>
              <a:ea typeface="ＭＳ Ｐゴシック"/>
            </a:rPr>
            <a:t>200,000</a:t>
          </a:r>
          <a:r>
            <a:rPr kumimoji="1" lang="ja-JP" altLang="en-US" sz="1300">
              <a:solidFill>
                <a:sysClr val="windowText" lastClr="000000"/>
              </a:solidFill>
              <a:latin typeface="ＭＳ Ｐゴシック"/>
              <a:ea typeface="ＭＳ Ｐゴシック"/>
            </a:rPr>
            <a:t>千円をこえる改良住宅の建設事業により住民一人当たり</a:t>
          </a:r>
          <a:r>
            <a:rPr kumimoji="1" lang="en-US" altLang="ja-JP" sz="1300">
              <a:solidFill>
                <a:sysClr val="windowText" lastClr="000000"/>
              </a:solidFill>
              <a:latin typeface="ＭＳ Ｐゴシック"/>
              <a:ea typeface="ＭＳ Ｐゴシック"/>
            </a:rPr>
            <a:t>175,535</a:t>
          </a:r>
          <a:r>
            <a:rPr kumimoji="1" lang="ja-JP" altLang="en-US" sz="1300">
              <a:solidFill>
                <a:sysClr val="windowText" lastClr="000000"/>
              </a:solidFill>
              <a:latin typeface="ＭＳ Ｐゴシック"/>
              <a:ea typeface="ＭＳ Ｐゴシック"/>
            </a:rPr>
            <a:t>円で、前年度と比較すると</a:t>
          </a:r>
          <a:r>
            <a:rPr kumimoji="1" lang="en-US" altLang="ja-JP" sz="1300">
              <a:solidFill>
                <a:sysClr val="windowText" lastClr="000000"/>
              </a:solidFill>
              <a:latin typeface="ＭＳ Ｐゴシック"/>
              <a:ea typeface="ＭＳ Ｐゴシック"/>
            </a:rPr>
            <a:t>81,731</a:t>
          </a:r>
          <a:r>
            <a:rPr kumimoji="1" lang="ja-JP" altLang="en-US" sz="1300">
              <a:solidFill>
                <a:sysClr val="windowText" lastClr="000000"/>
              </a:solidFill>
              <a:latin typeface="ＭＳ Ｐゴシック"/>
              <a:ea typeface="ＭＳ Ｐゴシック"/>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実質収支比率については、前年度と比較して財政調整基金残高で</a:t>
          </a:r>
          <a:r>
            <a:rPr kumimoji="1" lang="en-US" altLang="ja-JP" sz="1400">
              <a:latin typeface="ＭＳ ゴシック"/>
              <a:ea typeface="ＭＳ ゴシック"/>
            </a:rPr>
            <a:t>2.69</a:t>
          </a:r>
          <a:r>
            <a:rPr kumimoji="1" lang="ja-JP" altLang="en-US" sz="1400">
              <a:latin typeface="ＭＳ ゴシック"/>
              <a:ea typeface="ＭＳ ゴシック"/>
            </a:rPr>
            <a:t>ポイント減、実質収支額で</a:t>
          </a:r>
          <a:r>
            <a:rPr kumimoji="1" lang="en-US" altLang="ja-JP" sz="1400">
              <a:latin typeface="ＭＳ ゴシック"/>
              <a:ea typeface="ＭＳ ゴシック"/>
            </a:rPr>
            <a:t>1.5</a:t>
          </a:r>
          <a:r>
            <a:rPr kumimoji="1" lang="ja-JP" altLang="en-US" sz="1400">
              <a:latin typeface="ＭＳ ゴシック"/>
              <a:ea typeface="ＭＳ ゴシック"/>
            </a:rPr>
            <a:t>ポイント増、</a:t>
          </a:r>
          <a:r>
            <a:rPr kumimoji="1" lang="ja-JP" altLang="en-US" sz="1400">
              <a:solidFill>
                <a:sysClr val="windowText" lastClr="000000"/>
              </a:solidFill>
              <a:latin typeface="ＭＳ ゴシック"/>
              <a:ea typeface="ＭＳ ゴシック"/>
            </a:rPr>
            <a:t>実質単年度収支は</a:t>
          </a:r>
          <a:r>
            <a:rPr kumimoji="1" lang="en-US" altLang="ja-JP" sz="1400">
              <a:solidFill>
                <a:sysClr val="windowText" lastClr="000000"/>
              </a:solidFill>
              <a:latin typeface="ＭＳ ゴシック"/>
              <a:ea typeface="ＭＳ ゴシック"/>
            </a:rPr>
            <a:t>8.21</a:t>
          </a:r>
          <a:r>
            <a:rPr kumimoji="1" lang="ja-JP" altLang="en-US" sz="1400">
              <a:solidFill>
                <a:sysClr val="windowText" lastClr="000000"/>
              </a:solidFill>
              <a:latin typeface="ＭＳ ゴシック"/>
              <a:ea typeface="ＭＳ ゴシック"/>
            </a:rPr>
            <a:t>ポイント増となった。</a:t>
          </a:r>
          <a:r>
            <a:rPr kumimoji="1" lang="ja-JP" altLang="en-US" sz="1400">
              <a:latin typeface="ＭＳ ゴシック"/>
              <a:ea typeface="ＭＳ ゴシック"/>
            </a:rPr>
            <a:t>財源のほとんどが依存財源である財政基盤の弱い本町としては、地方財政計画における一般財源総額の同水準がいつまで保証されるかわからない状況において、基金を確保しておく必要がある。実質収支、単年度収支どちらにおいても税収、地方交付税等の歳入状況に大きく影響を受ける状況である。実質収支額については、標準財政規模比３～５％を目標に、事業等を精選しながら健全な財政運営を図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高知県本山町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病院事業会計について、昨年度に引き続き新型コロナウイルス感染対策を目的とした環境整備財源に、新型コロナウイルス感染症対応地方創生臨時交付金を充当することで黒字決算となった。</a:t>
          </a:r>
        </a:p>
        <a:p>
          <a:r>
            <a:rPr kumimoji="1" lang="ja-JP" altLang="en-US" sz="1400">
              <a:latin typeface="ＭＳ ゴシック"/>
              <a:ea typeface="ＭＳ ゴシック"/>
            </a:rPr>
            <a:t>　簡易水道会計については、標準財政規模比が</a:t>
          </a:r>
          <a:r>
            <a:rPr kumimoji="1" lang="en-US" altLang="ja-JP" sz="1400">
              <a:latin typeface="ＭＳ ゴシック"/>
              <a:ea typeface="ＭＳ ゴシック"/>
            </a:rPr>
            <a:t>0.84</a:t>
          </a:r>
          <a:r>
            <a:rPr kumimoji="1" lang="ja-JP" altLang="en-US" sz="1400">
              <a:latin typeface="ＭＳ ゴシック"/>
              <a:ea typeface="ＭＳ ゴシック"/>
            </a:rPr>
            <a:t>ポイント減となった。</a:t>
          </a:r>
        </a:p>
        <a:p>
          <a:r>
            <a:rPr kumimoji="1" lang="ja-JP" altLang="en-US" sz="1400">
              <a:solidFill>
                <a:sysClr val="windowText" lastClr="000000"/>
              </a:solidFill>
              <a:latin typeface="ＭＳ ゴシック"/>
              <a:ea typeface="ＭＳ ゴシック"/>
            </a:rPr>
            <a:t>これは、過去に実施した統合簡水事業に係る起債借入の元金償還開始や近年実施している老朽管の耐震管への敷設替工事などの事業により黒字額が大幅に減少したことによるものである。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138</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5399594</v>
      </c>
      <c r="BO4" s="216"/>
      <c r="BP4" s="216"/>
      <c r="BQ4" s="216"/>
      <c r="BR4" s="216"/>
      <c r="BS4" s="216"/>
      <c r="BT4" s="216"/>
      <c r="BU4" s="219"/>
      <c r="BV4" s="213">
        <v>5358982</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2.6</v>
      </c>
      <c r="CU4" s="237"/>
      <c r="CV4" s="237"/>
      <c r="CW4" s="237"/>
      <c r="CX4" s="237"/>
      <c r="CY4" s="237"/>
      <c r="CZ4" s="237"/>
      <c r="DA4" s="245"/>
      <c r="DB4" s="229">
        <v>1.1000000000000001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74</v>
      </c>
      <c r="AV5" s="139"/>
      <c r="AW5" s="139"/>
      <c r="AX5" s="139"/>
      <c r="AY5" s="190" t="s">
        <v>149</v>
      </c>
      <c r="AZ5" s="198"/>
      <c r="BA5" s="198"/>
      <c r="BB5" s="198"/>
      <c r="BC5" s="198"/>
      <c r="BD5" s="198"/>
      <c r="BE5" s="198"/>
      <c r="BF5" s="198"/>
      <c r="BG5" s="198"/>
      <c r="BH5" s="198"/>
      <c r="BI5" s="198"/>
      <c r="BJ5" s="198"/>
      <c r="BK5" s="198"/>
      <c r="BL5" s="198"/>
      <c r="BM5" s="209"/>
      <c r="BN5" s="214">
        <v>5290673</v>
      </c>
      <c r="BO5" s="217"/>
      <c r="BP5" s="217"/>
      <c r="BQ5" s="217"/>
      <c r="BR5" s="217"/>
      <c r="BS5" s="217"/>
      <c r="BT5" s="217"/>
      <c r="BU5" s="220"/>
      <c r="BV5" s="214">
        <v>5171430</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87.5</v>
      </c>
      <c r="CU5" s="238"/>
      <c r="CV5" s="238"/>
      <c r="CW5" s="238"/>
      <c r="CX5" s="238"/>
      <c r="CY5" s="238"/>
      <c r="CZ5" s="238"/>
      <c r="DA5" s="246"/>
      <c r="DB5" s="230">
        <v>96.3</v>
      </c>
      <c r="DC5" s="238"/>
      <c r="DD5" s="238"/>
      <c r="DE5" s="238"/>
      <c r="DF5" s="238"/>
      <c r="DG5" s="238"/>
      <c r="DH5" s="238"/>
      <c r="DI5" s="246"/>
    </row>
    <row r="6" spans="1:119" ht="18.75" customHeight="1">
      <c r="A6" s="2"/>
      <c r="B6" s="8" t="s">
        <v>163</v>
      </c>
      <c r="C6" s="25"/>
      <c r="D6" s="25"/>
      <c r="E6" s="47"/>
      <c r="F6" s="47"/>
      <c r="G6" s="47"/>
      <c r="H6" s="47"/>
      <c r="I6" s="47"/>
      <c r="J6" s="47"/>
      <c r="K6" s="47"/>
      <c r="L6" s="47" t="s">
        <v>166</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79</v>
      </c>
      <c r="AN6" s="58"/>
      <c r="AO6" s="58"/>
      <c r="AP6" s="58"/>
      <c r="AQ6" s="58"/>
      <c r="AR6" s="58"/>
      <c r="AS6" s="58"/>
      <c r="AT6" s="63"/>
      <c r="AU6" s="182" t="s">
        <v>74</v>
      </c>
      <c r="AV6" s="139"/>
      <c r="AW6" s="139"/>
      <c r="AX6" s="139"/>
      <c r="AY6" s="190" t="s">
        <v>174</v>
      </c>
      <c r="AZ6" s="198"/>
      <c r="BA6" s="198"/>
      <c r="BB6" s="198"/>
      <c r="BC6" s="198"/>
      <c r="BD6" s="198"/>
      <c r="BE6" s="198"/>
      <c r="BF6" s="198"/>
      <c r="BG6" s="198"/>
      <c r="BH6" s="198"/>
      <c r="BI6" s="198"/>
      <c r="BJ6" s="198"/>
      <c r="BK6" s="198"/>
      <c r="BL6" s="198"/>
      <c r="BM6" s="209"/>
      <c r="BN6" s="214">
        <v>108921</v>
      </c>
      <c r="BO6" s="217"/>
      <c r="BP6" s="217"/>
      <c r="BQ6" s="217"/>
      <c r="BR6" s="217"/>
      <c r="BS6" s="217"/>
      <c r="BT6" s="217"/>
      <c r="BU6" s="220"/>
      <c r="BV6" s="214">
        <v>187552</v>
      </c>
      <c r="BW6" s="217"/>
      <c r="BX6" s="217"/>
      <c r="BY6" s="217"/>
      <c r="BZ6" s="217"/>
      <c r="CA6" s="217"/>
      <c r="CB6" s="217"/>
      <c r="CC6" s="220"/>
      <c r="CD6" s="192" t="s">
        <v>175</v>
      </c>
      <c r="CE6" s="111"/>
      <c r="CF6" s="111"/>
      <c r="CG6" s="111"/>
      <c r="CH6" s="111"/>
      <c r="CI6" s="111"/>
      <c r="CJ6" s="111"/>
      <c r="CK6" s="111"/>
      <c r="CL6" s="111"/>
      <c r="CM6" s="111"/>
      <c r="CN6" s="111"/>
      <c r="CO6" s="111"/>
      <c r="CP6" s="111"/>
      <c r="CQ6" s="111"/>
      <c r="CR6" s="111"/>
      <c r="CS6" s="211"/>
      <c r="CT6" s="231">
        <v>87.5</v>
      </c>
      <c r="CU6" s="239"/>
      <c r="CV6" s="239"/>
      <c r="CW6" s="239"/>
      <c r="CX6" s="239"/>
      <c r="CY6" s="239"/>
      <c r="CZ6" s="239"/>
      <c r="DA6" s="247"/>
      <c r="DB6" s="231">
        <v>98.8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176</v>
      </c>
      <c r="AN7" s="58"/>
      <c r="AO7" s="58"/>
      <c r="AP7" s="58"/>
      <c r="AQ7" s="58"/>
      <c r="AR7" s="58"/>
      <c r="AS7" s="58"/>
      <c r="AT7" s="63"/>
      <c r="AU7" s="182" t="s">
        <v>74</v>
      </c>
      <c r="AV7" s="139"/>
      <c r="AW7" s="139"/>
      <c r="AX7" s="139"/>
      <c r="AY7" s="190" t="s">
        <v>177</v>
      </c>
      <c r="AZ7" s="198"/>
      <c r="BA7" s="198"/>
      <c r="BB7" s="198"/>
      <c r="BC7" s="198"/>
      <c r="BD7" s="198"/>
      <c r="BE7" s="198"/>
      <c r="BF7" s="198"/>
      <c r="BG7" s="198"/>
      <c r="BH7" s="198"/>
      <c r="BI7" s="198"/>
      <c r="BJ7" s="198"/>
      <c r="BK7" s="198"/>
      <c r="BL7" s="198"/>
      <c r="BM7" s="209"/>
      <c r="BN7" s="214">
        <v>39500</v>
      </c>
      <c r="BO7" s="217"/>
      <c r="BP7" s="217"/>
      <c r="BQ7" s="217"/>
      <c r="BR7" s="217"/>
      <c r="BS7" s="217"/>
      <c r="BT7" s="217"/>
      <c r="BU7" s="220"/>
      <c r="BV7" s="214">
        <v>160922</v>
      </c>
      <c r="BW7" s="217"/>
      <c r="BX7" s="217"/>
      <c r="BY7" s="217"/>
      <c r="BZ7" s="217"/>
      <c r="CA7" s="217"/>
      <c r="CB7" s="217"/>
      <c r="CC7" s="220"/>
      <c r="CD7" s="192" t="s">
        <v>178</v>
      </c>
      <c r="CE7" s="111"/>
      <c r="CF7" s="111"/>
      <c r="CG7" s="111"/>
      <c r="CH7" s="111"/>
      <c r="CI7" s="111"/>
      <c r="CJ7" s="111"/>
      <c r="CK7" s="111"/>
      <c r="CL7" s="111"/>
      <c r="CM7" s="111"/>
      <c r="CN7" s="111"/>
      <c r="CO7" s="111"/>
      <c r="CP7" s="111"/>
      <c r="CQ7" s="111"/>
      <c r="CR7" s="111"/>
      <c r="CS7" s="211"/>
      <c r="CT7" s="214">
        <v>2641360</v>
      </c>
      <c r="CU7" s="217"/>
      <c r="CV7" s="217"/>
      <c r="CW7" s="217"/>
      <c r="CX7" s="217"/>
      <c r="CY7" s="217"/>
      <c r="CZ7" s="217"/>
      <c r="DA7" s="220"/>
      <c r="DB7" s="214">
        <v>2358270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179</v>
      </c>
      <c r="AN8" s="58"/>
      <c r="AO8" s="58"/>
      <c r="AP8" s="58"/>
      <c r="AQ8" s="58"/>
      <c r="AR8" s="58"/>
      <c r="AS8" s="58"/>
      <c r="AT8" s="63"/>
      <c r="AU8" s="182" t="s">
        <v>74</v>
      </c>
      <c r="AV8" s="139"/>
      <c r="AW8" s="139"/>
      <c r="AX8" s="139"/>
      <c r="AY8" s="190" t="s">
        <v>182</v>
      </c>
      <c r="AZ8" s="198"/>
      <c r="BA8" s="198"/>
      <c r="BB8" s="198"/>
      <c r="BC8" s="198"/>
      <c r="BD8" s="198"/>
      <c r="BE8" s="198"/>
      <c r="BF8" s="198"/>
      <c r="BG8" s="198"/>
      <c r="BH8" s="198"/>
      <c r="BI8" s="198"/>
      <c r="BJ8" s="198"/>
      <c r="BK8" s="198"/>
      <c r="BL8" s="198"/>
      <c r="BM8" s="209"/>
      <c r="BN8" s="214">
        <v>69421</v>
      </c>
      <c r="BO8" s="217"/>
      <c r="BP8" s="217"/>
      <c r="BQ8" s="217"/>
      <c r="BR8" s="217"/>
      <c r="BS8" s="217"/>
      <c r="BT8" s="217"/>
      <c r="BU8" s="220"/>
      <c r="BV8" s="214">
        <v>26630</v>
      </c>
      <c r="BW8" s="217"/>
      <c r="BX8" s="217"/>
      <c r="BY8" s="217"/>
      <c r="BZ8" s="217"/>
      <c r="CA8" s="217"/>
      <c r="CB8" s="217"/>
      <c r="CC8" s="220"/>
      <c r="CD8" s="192" t="s">
        <v>183</v>
      </c>
      <c r="CE8" s="111"/>
      <c r="CF8" s="111"/>
      <c r="CG8" s="111"/>
      <c r="CH8" s="111"/>
      <c r="CI8" s="111"/>
      <c r="CJ8" s="111"/>
      <c r="CK8" s="111"/>
      <c r="CL8" s="111"/>
      <c r="CM8" s="111"/>
      <c r="CN8" s="111"/>
      <c r="CO8" s="111"/>
      <c r="CP8" s="111"/>
      <c r="CQ8" s="111"/>
      <c r="CR8" s="111"/>
      <c r="CS8" s="211"/>
      <c r="CT8" s="232">
        <v>0.16</v>
      </c>
      <c r="CU8" s="240"/>
      <c r="CV8" s="240"/>
      <c r="CW8" s="240"/>
      <c r="CX8" s="240"/>
      <c r="CY8" s="240"/>
      <c r="CZ8" s="240"/>
      <c r="DA8" s="248"/>
      <c r="DB8" s="232">
        <v>0.17</v>
      </c>
      <c r="DC8" s="240"/>
      <c r="DD8" s="240"/>
      <c r="DE8" s="240"/>
      <c r="DF8" s="240"/>
      <c r="DG8" s="240"/>
      <c r="DH8" s="240"/>
      <c r="DI8" s="248"/>
    </row>
    <row r="9" spans="1:119" ht="18.75" customHeight="1">
      <c r="A9" s="2"/>
      <c r="B9" s="10" t="s">
        <v>20</v>
      </c>
      <c r="C9" s="27"/>
      <c r="D9" s="27"/>
      <c r="E9" s="27"/>
      <c r="F9" s="27"/>
      <c r="G9" s="27"/>
      <c r="H9" s="27"/>
      <c r="I9" s="27"/>
      <c r="J9" s="27"/>
      <c r="K9" s="31"/>
      <c r="L9" s="65" t="s">
        <v>15</v>
      </c>
      <c r="M9" s="74"/>
      <c r="N9" s="74"/>
      <c r="O9" s="74"/>
      <c r="P9" s="74"/>
      <c r="Q9" s="86"/>
      <c r="R9" s="97">
        <v>3261</v>
      </c>
      <c r="S9" s="106"/>
      <c r="T9" s="106"/>
      <c r="U9" s="106"/>
      <c r="V9" s="117"/>
      <c r="W9" s="127" t="s">
        <v>186</v>
      </c>
      <c r="X9" s="137"/>
      <c r="Y9" s="137"/>
      <c r="Z9" s="137"/>
      <c r="AA9" s="137"/>
      <c r="AB9" s="137"/>
      <c r="AC9" s="137"/>
      <c r="AD9" s="137"/>
      <c r="AE9" s="137"/>
      <c r="AF9" s="137"/>
      <c r="AG9" s="137"/>
      <c r="AH9" s="137"/>
      <c r="AI9" s="137"/>
      <c r="AJ9" s="137"/>
      <c r="AK9" s="137"/>
      <c r="AL9" s="164"/>
      <c r="AM9" s="175" t="s">
        <v>187</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42791</v>
      </c>
      <c r="BO9" s="217"/>
      <c r="BP9" s="217"/>
      <c r="BQ9" s="217"/>
      <c r="BR9" s="217"/>
      <c r="BS9" s="217"/>
      <c r="BT9" s="217"/>
      <c r="BU9" s="220"/>
      <c r="BV9" s="214">
        <v>-55566</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14.6</v>
      </c>
      <c r="CU9" s="238"/>
      <c r="CV9" s="238"/>
      <c r="CW9" s="238"/>
      <c r="CX9" s="238"/>
      <c r="CY9" s="238"/>
      <c r="CZ9" s="238"/>
      <c r="DA9" s="246"/>
      <c r="DB9" s="230">
        <v>12.8</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3573</v>
      </c>
      <c r="S10" s="80"/>
      <c r="T10" s="80"/>
      <c r="U10" s="80"/>
      <c r="V10" s="118"/>
      <c r="W10" s="128"/>
      <c r="X10" s="54"/>
      <c r="Y10" s="54"/>
      <c r="Z10" s="54"/>
      <c r="AA10" s="54"/>
      <c r="AB10" s="54"/>
      <c r="AC10" s="54"/>
      <c r="AD10" s="54"/>
      <c r="AE10" s="54"/>
      <c r="AF10" s="54"/>
      <c r="AG10" s="54"/>
      <c r="AH10" s="54"/>
      <c r="AI10" s="54"/>
      <c r="AJ10" s="54"/>
      <c r="AK10" s="54"/>
      <c r="AL10" s="165"/>
      <c r="AM10" s="175" t="s">
        <v>191</v>
      </c>
      <c r="AN10" s="58"/>
      <c r="AO10" s="58"/>
      <c r="AP10" s="58"/>
      <c r="AQ10" s="58"/>
      <c r="AR10" s="58"/>
      <c r="AS10" s="58"/>
      <c r="AT10" s="63"/>
      <c r="AU10" s="182" t="s">
        <v>194</v>
      </c>
      <c r="AV10" s="139"/>
      <c r="AW10" s="139"/>
      <c r="AX10" s="139"/>
      <c r="AY10" s="190" t="s">
        <v>195</v>
      </c>
      <c r="AZ10" s="198"/>
      <c r="BA10" s="198"/>
      <c r="BB10" s="198"/>
      <c r="BC10" s="198"/>
      <c r="BD10" s="198"/>
      <c r="BE10" s="198"/>
      <c r="BF10" s="198"/>
      <c r="BG10" s="198"/>
      <c r="BH10" s="198"/>
      <c r="BI10" s="198"/>
      <c r="BJ10" s="198"/>
      <c r="BK10" s="198"/>
      <c r="BL10" s="198"/>
      <c r="BM10" s="209"/>
      <c r="BN10" s="214">
        <v>100</v>
      </c>
      <c r="BO10" s="217"/>
      <c r="BP10" s="217"/>
      <c r="BQ10" s="217"/>
      <c r="BR10" s="217"/>
      <c r="BS10" s="217"/>
      <c r="BT10" s="217"/>
      <c r="BU10" s="220"/>
      <c r="BV10" s="214">
        <v>100</v>
      </c>
      <c r="BW10" s="217"/>
      <c r="BX10" s="217"/>
      <c r="BY10" s="217"/>
      <c r="BZ10" s="217"/>
      <c r="CA10" s="217"/>
      <c r="CB10" s="217"/>
      <c r="CC10" s="220"/>
      <c r="CD10" s="222" t="s">
        <v>196</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201</v>
      </c>
      <c r="S11" s="107"/>
      <c r="T11" s="107"/>
      <c r="U11" s="107"/>
      <c r="V11" s="119"/>
      <c r="W11" s="128"/>
      <c r="X11" s="54"/>
      <c r="Y11" s="54"/>
      <c r="Z11" s="54"/>
      <c r="AA11" s="54"/>
      <c r="AB11" s="54"/>
      <c r="AC11" s="54"/>
      <c r="AD11" s="54"/>
      <c r="AE11" s="54"/>
      <c r="AF11" s="54"/>
      <c r="AG11" s="54"/>
      <c r="AH11" s="54"/>
      <c r="AI11" s="54"/>
      <c r="AJ11" s="54"/>
      <c r="AK11" s="54"/>
      <c r="AL11" s="165"/>
      <c r="AM11" s="175" t="s">
        <v>202</v>
      </c>
      <c r="AN11" s="58"/>
      <c r="AO11" s="58"/>
      <c r="AP11" s="58"/>
      <c r="AQ11" s="58"/>
      <c r="AR11" s="58"/>
      <c r="AS11" s="58"/>
      <c r="AT11" s="63"/>
      <c r="AU11" s="182" t="s">
        <v>194</v>
      </c>
      <c r="AV11" s="139"/>
      <c r="AW11" s="139"/>
      <c r="AX11" s="139"/>
      <c r="AY11" s="190" t="s">
        <v>203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64</v>
      </c>
      <c r="C12" s="28"/>
      <c r="D12" s="28"/>
      <c r="E12" s="28"/>
      <c r="F12" s="28"/>
      <c r="G12" s="28"/>
      <c r="H12" s="28"/>
      <c r="I12" s="28"/>
      <c r="J12" s="28"/>
      <c r="K12" s="60"/>
      <c r="L12" s="66" t="s">
        <v>208</v>
      </c>
      <c r="M12" s="75"/>
      <c r="N12" s="75"/>
      <c r="O12" s="75"/>
      <c r="P12" s="75"/>
      <c r="Q12" s="87"/>
      <c r="R12" s="99">
        <v>3340</v>
      </c>
      <c r="S12" s="108"/>
      <c r="T12" s="108"/>
      <c r="U12" s="108"/>
      <c r="V12" s="120"/>
      <c r="W12" s="132" t="s">
        <v>10</v>
      </c>
      <c r="X12" s="139"/>
      <c r="Y12" s="139"/>
      <c r="Z12" s="139"/>
      <c r="AA12" s="139"/>
      <c r="AB12" s="144"/>
      <c r="AC12" s="148" t="s">
        <v>122</v>
      </c>
      <c r="AD12" s="155"/>
      <c r="AE12" s="155"/>
      <c r="AF12" s="155"/>
      <c r="AG12" s="158"/>
      <c r="AH12" s="148" t="s">
        <v>211</v>
      </c>
      <c r="AI12" s="155"/>
      <c r="AJ12" s="155"/>
      <c r="AK12" s="155"/>
      <c r="AL12" s="170"/>
      <c r="AM12" s="175" t="s">
        <v>212</v>
      </c>
      <c r="AN12" s="58"/>
      <c r="AO12" s="58"/>
      <c r="AP12" s="58"/>
      <c r="AQ12" s="58"/>
      <c r="AR12" s="58"/>
      <c r="AS12" s="58"/>
      <c r="AT12" s="63"/>
      <c r="AU12" s="182" t="s">
        <v>74</v>
      </c>
      <c r="AV12" s="139"/>
      <c r="AW12" s="139"/>
      <c r="AX12" s="139"/>
      <c r="AY12" s="190" t="s">
        <v>215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100000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218</v>
      </c>
      <c r="N13" s="82"/>
      <c r="O13" s="82"/>
      <c r="P13" s="82"/>
      <c r="Q13" s="88"/>
      <c r="R13" s="100">
        <v>3314</v>
      </c>
      <c r="S13" s="109"/>
      <c r="T13" s="109"/>
      <c r="U13" s="109"/>
      <c r="V13" s="121"/>
      <c r="W13" s="130" t="s">
        <v>219</v>
      </c>
      <c r="X13" s="56"/>
      <c r="Y13" s="56"/>
      <c r="Z13" s="56"/>
      <c r="AA13" s="56"/>
      <c r="AB13" s="25"/>
      <c r="AC13" s="72">
        <v>310</v>
      </c>
      <c r="AD13" s="80"/>
      <c r="AE13" s="80"/>
      <c r="AF13" s="80"/>
      <c r="AG13" s="84"/>
      <c r="AH13" s="72">
        <v>372</v>
      </c>
      <c r="AI13" s="80"/>
      <c r="AJ13" s="80"/>
      <c r="AK13" s="80"/>
      <c r="AL13" s="118"/>
      <c r="AM13" s="175" t="s">
        <v>221</v>
      </c>
      <c r="AN13" s="58"/>
      <c r="AO13" s="58"/>
      <c r="AP13" s="58"/>
      <c r="AQ13" s="58"/>
      <c r="AR13" s="58"/>
      <c r="AS13" s="58"/>
      <c r="AT13" s="63"/>
      <c r="AU13" s="182" t="s">
        <v>194</v>
      </c>
      <c r="AV13" s="139"/>
      <c r="AW13" s="139"/>
      <c r="AX13" s="139"/>
      <c r="AY13" s="190" t="s">
        <v>223</v>
      </c>
      <c r="AZ13" s="198"/>
      <c r="BA13" s="198"/>
      <c r="BB13" s="198"/>
      <c r="BC13" s="198"/>
      <c r="BD13" s="198"/>
      <c r="BE13" s="198"/>
      <c r="BF13" s="198"/>
      <c r="BG13" s="198"/>
      <c r="BH13" s="198"/>
      <c r="BI13" s="198"/>
      <c r="BJ13" s="198"/>
      <c r="BK13" s="198"/>
      <c r="BL13" s="198"/>
      <c r="BM13" s="209"/>
      <c r="BN13" s="214">
        <v>42891</v>
      </c>
      <c r="BO13" s="217"/>
      <c r="BP13" s="217"/>
      <c r="BQ13" s="217"/>
      <c r="BR13" s="217"/>
      <c r="BS13" s="217"/>
      <c r="BT13" s="217"/>
      <c r="BU13" s="220"/>
      <c r="BV13" s="214">
        <v>-155466</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9.5</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228</v>
      </c>
      <c r="M14" s="77"/>
      <c r="N14" s="77"/>
      <c r="O14" s="77"/>
      <c r="P14" s="77"/>
      <c r="Q14" s="89"/>
      <c r="R14" s="100">
        <v>3425</v>
      </c>
      <c r="S14" s="109"/>
      <c r="T14" s="109"/>
      <c r="U14" s="109"/>
      <c r="V14" s="121"/>
      <c r="W14" s="129"/>
      <c r="X14" s="57"/>
      <c r="Y14" s="57"/>
      <c r="Z14" s="57"/>
      <c r="AA14" s="57"/>
      <c r="AB14" s="24"/>
      <c r="AC14" s="149">
        <v>19.600000000000001</v>
      </c>
      <c r="AD14" s="156"/>
      <c r="AE14" s="156"/>
      <c r="AF14" s="156"/>
      <c r="AG14" s="159"/>
      <c r="AH14" s="149">
        <v>21.2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231</v>
      </c>
      <c r="CE14" s="200"/>
      <c r="CF14" s="200"/>
      <c r="CG14" s="200"/>
      <c r="CH14" s="200"/>
      <c r="CI14" s="200"/>
      <c r="CJ14" s="200"/>
      <c r="CK14" s="200"/>
      <c r="CL14" s="200"/>
      <c r="CM14" s="200"/>
      <c r="CN14" s="200"/>
      <c r="CO14" s="200"/>
      <c r="CP14" s="200"/>
      <c r="CQ14" s="200"/>
      <c r="CR14" s="200"/>
      <c r="CS14" s="212"/>
      <c r="CT14" s="234">
        <v>17.7</v>
      </c>
      <c r="CU14" s="242"/>
      <c r="CV14" s="242"/>
      <c r="CW14" s="242"/>
      <c r="CX14" s="242"/>
      <c r="CY14" s="242"/>
      <c r="CZ14" s="242"/>
      <c r="DA14" s="250"/>
      <c r="DB14" s="234">
        <v>25.6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218</v>
      </c>
      <c r="N15" s="82"/>
      <c r="O15" s="82"/>
      <c r="P15" s="82"/>
      <c r="Q15" s="88"/>
      <c r="R15" s="100">
        <v>3403</v>
      </c>
      <c r="S15" s="109"/>
      <c r="T15" s="109"/>
      <c r="U15" s="109"/>
      <c r="V15" s="121"/>
      <c r="W15" s="130" t="s">
        <v>8</v>
      </c>
      <c r="X15" s="56"/>
      <c r="Y15" s="56"/>
      <c r="Z15" s="56"/>
      <c r="AA15" s="56"/>
      <c r="AB15" s="25"/>
      <c r="AC15" s="72">
        <v>262</v>
      </c>
      <c r="AD15" s="80"/>
      <c r="AE15" s="80"/>
      <c r="AF15" s="80"/>
      <c r="AG15" s="84"/>
      <c r="AH15" s="72">
        <v>285</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365891</v>
      </c>
      <c r="BO15" s="216"/>
      <c r="BP15" s="216"/>
      <c r="BQ15" s="216"/>
      <c r="BR15" s="216"/>
      <c r="BS15" s="216"/>
      <c r="BT15" s="216"/>
      <c r="BU15" s="219"/>
      <c r="BV15" s="213">
        <v>377492</v>
      </c>
      <c r="BW15" s="216"/>
      <c r="BX15" s="216"/>
      <c r="BY15" s="216"/>
      <c r="BZ15" s="216"/>
      <c r="CA15" s="216"/>
      <c r="CB15" s="216"/>
      <c r="CC15" s="219"/>
      <c r="CD15" s="222" t="s">
        <v>217</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233</v>
      </c>
      <c r="S16" s="110"/>
      <c r="T16" s="110"/>
      <c r="U16" s="110"/>
      <c r="V16" s="122"/>
      <c r="W16" s="129"/>
      <c r="X16" s="57"/>
      <c r="Y16" s="57"/>
      <c r="Z16" s="57"/>
      <c r="AA16" s="57"/>
      <c r="AB16" s="24"/>
      <c r="AC16" s="149">
        <v>16.600000000000001</v>
      </c>
      <c r="AD16" s="156"/>
      <c r="AE16" s="156"/>
      <c r="AF16" s="156"/>
      <c r="AG16" s="159"/>
      <c r="AH16" s="149">
        <v>16.2</v>
      </c>
      <c r="AI16" s="156"/>
      <c r="AJ16" s="156"/>
      <c r="AK16" s="156"/>
      <c r="AL16" s="171"/>
      <c r="AM16" s="175"/>
      <c r="AN16" s="58"/>
      <c r="AO16" s="58"/>
      <c r="AP16" s="58"/>
      <c r="AQ16" s="58"/>
      <c r="AR16" s="58"/>
      <c r="AS16" s="58"/>
      <c r="AT16" s="63"/>
      <c r="AU16" s="182"/>
      <c r="AV16" s="139"/>
      <c r="AW16" s="139"/>
      <c r="AX16" s="139"/>
      <c r="AY16" s="190" t="s">
        <v>120</v>
      </c>
      <c r="AZ16" s="198"/>
      <c r="BA16" s="198"/>
      <c r="BB16" s="198"/>
      <c r="BC16" s="198"/>
      <c r="BD16" s="198"/>
      <c r="BE16" s="198"/>
      <c r="BF16" s="198"/>
      <c r="BG16" s="198"/>
      <c r="BH16" s="198"/>
      <c r="BI16" s="198"/>
      <c r="BJ16" s="198"/>
      <c r="BK16" s="198"/>
      <c r="BL16" s="198"/>
      <c r="BM16" s="209"/>
      <c r="BN16" s="214">
        <v>2479240</v>
      </c>
      <c r="BO16" s="217"/>
      <c r="BP16" s="217"/>
      <c r="BQ16" s="217"/>
      <c r="BR16" s="217"/>
      <c r="BS16" s="217"/>
      <c r="BT16" s="217"/>
      <c r="BU16" s="220"/>
      <c r="BV16" s="214">
        <v>2218384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112</v>
      </c>
      <c r="N17" s="83"/>
      <c r="O17" s="83"/>
      <c r="P17" s="83"/>
      <c r="Q17" s="91"/>
      <c r="R17" s="101" t="s">
        <v>234</v>
      </c>
      <c r="S17" s="110"/>
      <c r="T17" s="110"/>
      <c r="U17" s="110"/>
      <c r="V17" s="122"/>
      <c r="W17" s="130" t="s">
        <v>106</v>
      </c>
      <c r="X17" s="56"/>
      <c r="Y17" s="56"/>
      <c r="Z17" s="56"/>
      <c r="AA17" s="56"/>
      <c r="AB17" s="25"/>
      <c r="AC17" s="72">
        <v>1006</v>
      </c>
      <c r="AD17" s="80"/>
      <c r="AE17" s="80"/>
      <c r="AF17" s="80"/>
      <c r="AG17" s="84"/>
      <c r="AH17" s="72">
        <v>1099</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445025</v>
      </c>
      <c r="BO17" s="217"/>
      <c r="BP17" s="217"/>
      <c r="BQ17" s="217"/>
      <c r="BR17" s="217"/>
      <c r="BS17" s="217"/>
      <c r="BT17" s="217"/>
      <c r="BU17" s="220"/>
      <c r="BV17" s="214">
        <v>459419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134.22</v>
      </c>
      <c r="M18" s="70"/>
      <c r="N18" s="70"/>
      <c r="O18" s="70"/>
      <c r="P18" s="70"/>
      <c r="Q18" s="70"/>
      <c r="R18" s="102"/>
      <c r="S18" s="102"/>
      <c r="T18" s="102"/>
      <c r="U18" s="102"/>
      <c r="V18" s="123"/>
      <c r="W18" s="131"/>
      <c r="X18" s="138"/>
      <c r="Y18" s="138"/>
      <c r="Z18" s="138"/>
      <c r="AA18" s="138"/>
      <c r="AB18" s="26"/>
      <c r="AC18" s="150">
        <v>63.8</v>
      </c>
      <c r="AD18" s="157"/>
      <c r="AE18" s="157"/>
      <c r="AF18" s="157"/>
      <c r="AG18" s="160"/>
      <c r="AH18" s="150">
        <v>62.6</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2257416</v>
      </c>
      <c r="BO18" s="217"/>
      <c r="BP18" s="217"/>
      <c r="BQ18" s="217"/>
      <c r="BR18" s="217"/>
      <c r="BS18" s="217"/>
      <c r="BT18" s="217"/>
      <c r="BU18" s="220"/>
      <c r="BV18" s="214">
        <v>2277653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3323962</v>
      </c>
      <c r="BO19" s="217"/>
      <c r="BP19" s="217"/>
      <c r="BQ19" s="217"/>
      <c r="BR19" s="217"/>
      <c r="BS19" s="217"/>
      <c r="BT19" s="217"/>
      <c r="BU19" s="220"/>
      <c r="BV19" s="214">
        <v>3182458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1504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10</v>
      </c>
      <c r="F22" s="56"/>
      <c r="G22" s="56"/>
      <c r="H22" s="56"/>
      <c r="I22" s="56"/>
      <c r="J22" s="56"/>
      <c r="K22" s="25"/>
      <c r="L22" s="50" t="s">
        <v>245</v>
      </c>
      <c r="M22" s="56"/>
      <c r="N22" s="56"/>
      <c r="O22" s="56"/>
      <c r="P22" s="25"/>
      <c r="Q22" s="92" t="s">
        <v>247</v>
      </c>
      <c r="R22" s="104"/>
      <c r="S22" s="104"/>
      <c r="T22" s="104"/>
      <c r="U22" s="104"/>
      <c r="V22" s="125"/>
      <c r="W22" s="133" t="s">
        <v>248</v>
      </c>
      <c r="X22" s="33"/>
      <c r="Y22" s="41"/>
      <c r="Z22" s="50" t="s">
        <v>10</v>
      </c>
      <c r="AA22" s="56"/>
      <c r="AB22" s="56"/>
      <c r="AC22" s="56"/>
      <c r="AD22" s="56"/>
      <c r="AE22" s="56"/>
      <c r="AF22" s="56"/>
      <c r="AG22" s="25"/>
      <c r="AH22" s="163" t="s">
        <v>188</v>
      </c>
      <c r="AI22" s="56"/>
      <c r="AJ22" s="56"/>
      <c r="AK22" s="56"/>
      <c r="AL22" s="25"/>
      <c r="AM22" s="163" t="s">
        <v>249</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6527945</v>
      </c>
      <c r="BO22" s="216"/>
      <c r="BP22" s="216"/>
      <c r="BQ22" s="216"/>
      <c r="BR22" s="216"/>
      <c r="BS22" s="216"/>
      <c r="BT22" s="216"/>
      <c r="BU22" s="219"/>
      <c r="BV22" s="213">
        <v>6310101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6392740</v>
      </c>
      <c r="BO23" s="217"/>
      <c r="BP23" s="217"/>
      <c r="BQ23" s="217"/>
      <c r="BR23" s="217"/>
      <c r="BS23" s="217"/>
      <c r="BT23" s="217"/>
      <c r="BU23" s="220"/>
      <c r="BV23" s="214">
        <v>6138011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6960</v>
      </c>
      <c r="R24" s="80"/>
      <c r="S24" s="80"/>
      <c r="T24" s="80"/>
      <c r="U24" s="80"/>
      <c r="V24" s="84"/>
      <c r="W24" s="134"/>
      <c r="X24" s="34"/>
      <c r="Y24" s="42"/>
      <c r="Z24" s="52" t="s">
        <v>256</v>
      </c>
      <c r="AA24" s="58"/>
      <c r="AB24" s="58"/>
      <c r="AC24" s="58"/>
      <c r="AD24" s="58"/>
      <c r="AE24" s="58"/>
      <c r="AF24" s="58"/>
      <c r="AG24" s="63"/>
      <c r="AH24" s="72">
        <v>74</v>
      </c>
      <c r="AI24" s="80"/>
      <c r="AJ24" s="80"/>
      <c r="AK24" s="80"/>
      <c r="AL24" s="84"/>
      <c r="AM24" s="72">
        <v>214748</v>
      </c>
      <c r="AN24" s="80"/>
      <c r="AO24" s="80"/>
      <c r="AP24" s="80"/>
      <c r="AQ24" s="80"/>
      <c r="AR24" s="84"/>
      <c r="AS24" s="72">
        <v>2902</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5453182</v>
      </c>
      <c r="BO24" s="217"/>
      <c r="BP24" s="217"/>
      <c r="BQ24" s="217"/>
      <c r="BR24" s="217"/>
      <c r="BS24" s="217"/>
      <c r="BT24" s="217"/>
      <c r="BU24" s="220"/>
      <c r="BV24" s="214">
        <v>5132431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5990</v>
      </c>
      <c r="R25" s="80"/>
      <c r="S25" s="80"/>
      <c r="T25" s="80"/>
      <c r="U25" s="80"/>
      <c r="V25" s="84"/>
      <c r="W25" s="134"/>
      <c r="X25" s="34"/>
      <c r="Y25" s="42"/>
      <c r="Z25" s="52" t="s">
        <v>261</v>
      </c>
      <c r="AA25" s="58"/>
      <c r="AB25" s="58"/>
      <c r="AC25" s="58"/>
      <c r="AD25" s="58"/>
      <c r="AE25" s="58"/>
      <c r="AF25" s="58"/>
      <c r="AG25" s="63"/>
      <c r="AH25" s="72" t="s">
        <v>207</v>
      </c>
      <c r="AI25" s="80"/>
      <c r="AJ25" s="80"/>
      <c r="AK25" s="80"/>
      <c r="AL25" s="84"/>
      <c r="AM25" s="72" t="s">
        <v>207</v>
      </c>
      <c r="AN25" s="80"/>
      <c r="AO25" s="80"/>
      <c r="AP25" s="80"/>
      <c r="AQ25" s="80"/>
      <c r="AR25" s="84"/>
      <c r="AS25" s="72" t="s">
        <v>207</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t="s">
        <v>207</v>
      </c>
      <c r="BO25" s="216"/>
      <c r="BP25" s="216"/>
      <c r="BQ25" s="216"/>
      <c r="BR25" s="216"/>
      <c r="BS25" s="216"/>
      <c r="BT25" s="216"/>
      <c r="BU25" s="219"/>
      <c r="BV25" s="213" t="s">
        <v>207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5610</v>
      </c>
      <c r="R26" s="80"/>
      <c r="S26" s="80"/>
      <c r="T26" s="80"/>
      <c r="U26" s="80"/>
      <c r="V26" s="84"/>
      <c r="W26" s="134"/>
      <c r="X26" s="34"/>
      <c r="Y26" s="42"/>
      <c r="Z26" s="52" t="s">
        <v>263</v>
      </c>
      <c r="AA26" s="143"/>
      <c r="AB26" s="143"/>
      <c r="AC26" s="143"/>
      <c r="AD26" s="143"/>
      <c r="AE26" s="143"/>
      <c r="AF26" s="143"/>
      <c r="AG26" s="161"/>
      <c r="AH26" s="72" t="s">
        <v>207</v>
      </c>
      <c r="AI26" s="80"/>
      <c r="AJ26" s="80"/>
      <c r="AK26" s="80"/>
      <c r="AL26" s="84"/>
      <c r="AM26" s="72" t="s">
        <v>207</v>
      </c>
      <c r="AN26" s="80"/>
      <c r="AO26" s="80"/>
      <c r="AP26" s="80"/>
      <c r="AQ26" s="80"/>
      <c r="AR26" s="84"/>
      <c r="AS26" s="72" t="s">
        <v>207</v>
      </c>
      <c r="AT26" s="80"/>
      <c r="AU26" s="80"/>
      <c r="AV26" s="80"/>
      <c r="AW26" s="80"/>
      <c r="AX26" s="118"/>
      <c r="AY26" s="192" t="s">
        <v>264</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265</v>
      </c>
      <c r="F27" s="58"/>
      <c r="G27" s="58"/>
      <c r="H27" s="58"/>
      <c r="I27" s="58"/>
      <c r="J27" s="58"/>
      <c r="K27" s="63"/>
      <c r="L27" s="72">
        <v>1</v>
      </c>
      <c r="M27" s="80"/>
      <c r="N27" s="80"/>
      <c r="O27" s="80"/>
      <c r="P27" s="84"/>
      <c r="Q27" s="72">
        <v>2610</v>
      </c>
      <c r="R27" s="80"/>
      <c r="S27" s="80"/>
      <c r="T27" s="80"/>
      <c r="U27" s="80"/>
      <c r="V27" s="84"/>
      <c r="W27" s="134"/>
      <c r="X27" s="34"/>
      <c r="Y27" s="42"/>
      <c r="Z27" s="52" t="s">
        <v>267</v>
      </c>
      <c r="AA27" s="58"/>
      <c r="AB27" s="58"/>
      <c r="AC27" s="58"/>
      <c r="AD27" s="58"/>
      <c r="AE27" s="58"/>
      <c r="AF27" s="58"/>
      <c r="AG27" s="63"/>
      <c r="AH27" s="72" t="s">
        <v>207</v>
      </c>
      <c r="AI27" s="80"/>
      <c r="AJ27" s="80"/>
      <c r="AK27" s="80"/>
      <c r="AL27" s="84"/>
      <c r="AM27" s="72" t="s">
        <v>207</v>
      </c>
      <c r="AN27" s="80"/>
      <c r="AO27" s="80"/>
      <c r="AP27" s="80"/>
      <c r="AQ27" s="80"/>
      <c r="AR27" s="84"/>
      <c r="AS27" s="72" t="s">
        <v>207</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63005</v>
      </c>
      <c r="BO27" s="218"/>
      <c r="BP27" s="218"/>
      <c r="BQ27" s="218"/>
      <c r="BR27" s="218"/>
      <c r="BS27" s="218"/>
      <c r="BT27" s="218"/>
      <c r="BU27" s="221"/>
      <c r="BV27" s="215">
        <v>63005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2140</v>
      </c>
      <c r="R28" s="80"/>
      <c r="S28" s="80"/>
      <c r="T28" s="80"/>
      <c r="U28" s="80"/>
      <c r="V28" s="84"/>
      <c r="W28" s="134"/>
      <c r="X28" s="34"/>
      <c r="Y28" s="42"/>
      <c r="Z28" s="52" t="s">
        <v>37</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273</v>
      </c>
      <c r="AZ28" s="201"/>
      <c r="BA28" s="201"/>
      <c r="BB28" s="204"/>
      <c r="BC28" s="189" t="s">
        <v>111</v>
      </c>
      <c r="BD28" s="197"/>
      <c r="BE28" s="197"/>
      <c r="BF28" s="197"/>
      <c r="BG28" s="197"/>
      <c r="BH28" s="197"/>
      <c r="BI28" s="197"/>
      <c r="BJ28" s="197"/>
      <c r="BK28" s="197"/>
      <c r="BL28" s="197"/>
      <c r="BM28" s="208"/>
      <c r="BN28" s="213">
        <v>592400</v>
      </c>
      <c r="BO28" s="216"/>
      <c r="BP28" s="216"/>
      <c r="BQ28" s="216"/>
      <c r="BR28" s="216"/>
      <c r="BS28" s="216"/>
      <c r="BT28" s="216"/>
      <c r="BU28" s="219"/>
      <c r="BV28" s="213">
        <v>592300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8</v>
      </c>
      <c r="M29" s="80"/>
      <c r="N29" s="80"/>
      <c r="O29" s="80"/>
      <c r="P29" s="84"/>
      <c r="Q29" s="72">
        <v>1900</v>
      </c>
      <c r="R29" s="80"/>
      <c r="S29" s="80"/>
      <c r="T29" s="80"/>
      <c r="U29" s="80"/>
      <c r="V29" s="84"/>
      <c r="W29" s="135"/>
      <c r="X29" s="140"/>
      <c r="Y29" s="142"/>
      <c r="Z29" s="52" t="s">
        <v>276</v>
      </c>
      <c r="AA29" s="58"/>
      <c r="AB29" s="58"/>
      <c r="AC29" s="58"/>
      <c r="AD29" s="58"/>
      <c r="AE29" s="58"/>
      <c r="AF29" s="58"/>
      <c r="AG29" s="63"/>
      <c r="AH29" s="72">
        <v>74</v>
      </c>
      <c r="AI29" s="80"/>
      <c r="AJ29" s="80"/>
      <c r="AK29" s="80"/>
      <c r="AL29" s="84"/>
      <c r="AM29" s="72">
        <v>214748</v>
      </c>
      <c r="AN29" s="80"/>
      <c r="AO29" s="80"/>
      <c r="AP29" s="80"/>
      <c r="AQ29" s="80"/>
      <c r="AR29" s="84"/>
      <c r="AS29" s="72">
        <v>2902</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800500</v>
      </c>
      <c r="BO29" s="217"/>
      <c r="BP29" s="217"/>
      <c r="BQ29" s="217"/>
      <c r="BR29" s="217"/>
      <c r="BS29" s="217"/>
      <c r="BT29" s="217"/>
      <c r="BU29" s="220"/>
      <c r="BV29" s="214">
        <v>580327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94.2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1726514</v>
      </c>
      <c r="BO30" s="218"/>
      <c r="BP30" s="218"/>
      <c r="BQ30" s="218"/>
      <c r="BR30" s="218"/>
      <c r="BS30" s="218"/>
      <c r="BT30" s="218"/>
      <c r="BU30" s="221"/>
      <c r="BV30" s="215">
        <v>1792184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192</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59</v>
      </c>
      <c r="D33" s="37"/>
      <c r="E33" s="54" t="s">
        <v>286</v>
      </c>
      <c r="F33" s="54"/>
      <c r="G33" s="54"/>
      <c r="H33" s="54"/>
      <c r="I33" s="54"/>
      <c r="J33" s="54"/>
      <c r="K33" s="54"/>
      <c r="L33" s="54"/>
      <c r="M33" s="54"/>
      <c r="N33" s="54"/>
      <c r="O33" s="54"/>
      <c r="P33" s="54"/>
      <c r="Q33" s="54"/>
      <c r="R33" s="54"/>
      <c r="S33" s="54"/>
      <c r="T33" s="54"/>
      <c r="U33" s="37" t="s">
        <v>59</v>
      </c>
      <c r="V33" s="37"/>
      <c r="W33" s="54" t="s">
        <v>286</v>
      </c>
      <c r="X33" s="54"/>
      <c r="Y33" s="54"/>
      <c r="Z33" s="54"/>
      <c r="AA33" s="54"/>
      <c r="AB33" s="54"/>
      <c r="AC33" s="54"/>
      <c r="AD33" s="54"/>
      <c r="AE33" s="54"/>
      <c r="AF33" s="54"/>
      <c r="AG33" s="54"/>
      <c r="AH33" s="54"/>
      <c r="AI33" s="54"/>
      <c r="AJ33" s="54"/>
      <c r="AK33" s="54"/>
      <c r="AL33" s="54"/>
      <c r="AM33" s="37" t="s">
        <v>59</v>
      </c>
      <c r="AN33" s="37"/>
      <c r="AO33" s="54" t="s">
        <v>286</v>
      </c>
      <c r="AP33" s="54"/>
      <c r="AQ33" s="54"/>
      <c r="AR33" s="54"/>
      <c r="AS33" s="54"/>
      <c r="AT33" s="54"/>
      <c r="AU33" s="54"/>
      <c r="AV33" s="54"/>
      <c r="AW33" s="54"/>
      <c r="AX33" s="54"/>
      <c r="AY33" s="54"/>
      <c r="AZ33" s="54"/>
      <c r="BA33" s="54"/>
      <c r="BB33" s="54"/>
      <c r="BC33" s="54"/>
      <c r="BD33" s="37"/>
      <c r="BE33" s="54" t="s">
        <v>289</v>
      </c>
      <c r="BF33" s="54"/>
      <c r="BG33" s="54" t="s">
        <v>172</v>
      </c>
      <c r="BH33" s="54"/>
      <c r="BI33" s="54"/>
      <c r="BJ33" s="54"/>
      <c r="BK33" s="54"/>
      <c r="BL33" s="54"/>
      <c r="BM33" s="54"/>
      <c r="BN33" s="54"/>
      <c r="BO33" s="54"/>
      <c r="BP33" s="54"/>
      <c r="BQ33" s="54"/>
      <c r="BR33" s="54"/>
      <c r="BS33" s="54"/>
      <c r="BT33" s="54"/>
      <c r="BU33" s="54"/>
      <c r="BV33" s="37"/>
      <c r="BW33" s="37" t="s">
        <v>289</v>
      </c>
      <c r="BX33" s="37"/>
      <c r="BY33" s="54" t="s">
        <v>121</v>
      </c>
      <c r="BZ33" s="54"/>
      <c r="CA33" s="54"/>
      <c r="CB33" s="54"/>
      <c r="CC33" s="54"/>
      <c r="CD33" s="54"/>
      <c r="CE33" s="54"/>
      <c r="CF33" s="54"/>
      <c r="CG33" s="54"/>
      <c r="CH33" s="54"/>
      <c r="CI33" s="54"/>
      <c r="CJ33" s="54"/>
      <c r="CK33" s="54"/>
      <c r="CL33" s="54"/>
      <c r="CM33" s="54"/>
      <c r="CN33" s="54"/>
      <c r="CO33" s="37" t="s">
        <v>59</v>
      </c>
      <c r="CP33" s="37"/>
      <c r="CQ33" s="54" t="s">
        <v>290</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IF('各会計、関係団体の財政状況及び健全化判断比率'!B33="","",'各会計、関係団体の財政状況及び健全化判断比率'!B33)</f>
        <v>病院事業特別会計</v>
      </c>
      <c r="AP34" s="55"/>
      <c r="AQ34" s="55"/>
      <c r="AR34" s="55"/>
      <c r="AS34" s="55"/>
      <c r="AT34" s="55"/>
      <c r="AU34" s="55"/>
      <c r="AV34" s="55"/>
      <c r="AW34" s="55"/>
      <c r="AX34" s="55"/>
      <c r="AY34" s="55"/>
      <c r="AZ34" s="55"/>
      <c r="BA34" s="55"/>
      <c r="BB34" s="55"/>
      <c r="BC34" s="55"/>
      <c r="BD34" s="2"/>
      <c r="BE34" s="38">
        <f>IF(BG34="","",MAX(C34:D43,U34:V43,AM34:AN43)+1)</f>
        <v>9</v>
      </c>
      <c r="BF34" s="38"/>
      <c r="BG34" s="55" t="str">
        <f>IF('各会計、関係団体の財政状況及び健全化判断比率'!B34="","",'各会計、関係団体の財政状況及び健全化判断比率'!B34)</f>
        <v>簡易水道事業特別会計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嶺北広域行政事務組合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汗見川へき地診療所事業特別会計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嶺北広域行政事務組合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こうち人づくり広域連合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通所リハビリテーション事業特別会計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高知県市町村総合事務組合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7</v>
      </c>
      <c r="V38" s="38"/>
      <c r="W38" s="55" t="str">
        <f>IF('各会計、関係団体の財政状況及び健全化判断比率'!B32="","",'各会計、関係団体の財政状況及び健全化判断比率'!B32)</f>
        <v>居宅介護支援事業特別会計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高知県後期高齢者医療広域連合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17</v>
      </c>
      <c r="BX41" s="38"/>
      <c r="BY41" s="55" t="str">
        <f>IF('各会計、関係団体の財政状況及び健全化判断比率'!B75="","",'各会計、関係団体の財政状況及び健全化判断比率'!B75)</f>
        <v>高知県広域食肉センター事務組合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18</v>
      </c>
      <c r="BX42" s="38"/>
      <c r="BY42" s="55" t="str">
        <f>IF('各会計、関係団体の財政状況及び健全化判断比率'!B76="","",'各会計、関係団体の財政状況及び健全化判断比率'!B76)</f>
        <v>南国・香南・香美租税債権管理機構</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137</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gA0CZ5nKaUq7meGhs/6L9t4sVG+7nU5/tKoPJOjSLMQmLssK8DbDb75F90Js1N1hBDaR8ApDQTgDzd5wt2usGA==" saltValue="bHuNRj2LgNYslmPYnpZGfQ=="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K28" zoomScaleSheetLayoutView="100" workbookViewId="0">
      <selection activeCell="K39" sqref="K39"/>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14</v>
      </c>
      <c r="C33" s="879"/>
      <c r="D33" s="879"/>
      <c r="E33" s="884" t="s">
        <v>17</v>
      </c>
      <c r="F33" s="888" t="s">
        <v>410</v>
      </c>
      <c r="G33" s="893" t="s">
        <v>533</v>
      </c>
      <c r="H33" s="893" t="s">
        <v>534</v>
      </c>
      <c r="I33" s="893" t="s">
        <v>535</v>
      </c>
      <c r="J33" s="897" t="s">
        <v>536</v>
      </c>
      <c r="K33" s="872"/>
      <c r="L33" s="872"/>
      <c r="M33" s="872"/>
      <c r="N33" s="872"/>
      <c r="O33" s="872"/>
      <c r="P33" s="872"/>
    </row>
    <row r="34" spans="1:16" ht="39" customHeight="1">
      <c r="A34" s="872"/>
      <c r="B34" s="874"/>
      <c r="C34" s="880" t="s">
        <v>89</v>
      </c>
      <c r="D34" s="880"/>
      <c r="E34" s="885"/>
      <c r="F34" s="889">
        <v>5.33</v>
      </c>
      <c r="G34" s="894">
        <v>4.03</v>
      </c>
      <c r="H34" s="894">
        <v>2.46</v>
      </c>
      <c r="I34" s="894">
        <v>4.1900000000000004</v>
      </c>
      <c r="J34" s="898">
        <v>4.1100000000000003</v>
      </c>
      <c r="K34" s="872"/>
      <c r="L34" s="872"/>
      <c r="M34" s="872"/>
      <c r="N34" s="872"/>
      <c r="O34" s="872"/>
      <c r="P34" s="872"/>
    </row>
    <row r="35" spans="1:16" ht="39" customHeight="1">
      <c r="A35" s="872"/>
      <c r="B35" s="875"/>
      <c r="C35" s="881" t="s">
        <v>456</v>
      </c>
      <c r="D35" s="881"/>
      <c r="E35" s="886"/>
      <c r="F35" s="890">
        <v>9.19</v>
      </c>
      <c r="G35" s="895">
        <v>11.49</v>
      </c>
      <c r="H35" s="895">
        <v>3.7</v>
      </c>
      <c r="I35" s="895">
        <v>1.1200000000000001</v>
      </c>
      <c r="J35" s="899">
        <v>2.62</v>
      </c>
      <c r="K35" s="872"/>
      <c r="L35" s="872"/>
      <c r="M35" s="872"/>
      <c r="N35" s="872"/>
      <c r="O35" s="872"/>
      <c r="P35" s="872"/>
    </row>
    <row r="36" spans="1:16" ht="39" customHeight="1">
      <c r="A36" s="872"/>
      <c r="B36" s="875"/>
      <c r="C36" s="881" t="s">
        <v>466</v>
      </c>
      <c r="D36" s="881"/>
      <c r="E36" s="886"/>
      <c r="F36" s="890">
        <v>3.04</v>
      </c>
      <c r="G36" s="895">
        <v>1.41</v>
      </c>
      <c r="H36" s="895">
        <v>1.4</v>
      </c>
      <c r="I36" s="895">
        <v>1.53</v>
      </c>
      <c r="J36" s="899">
        <v>1.92</v>
      </c>
      <c r="K36" s="872"/>
      <c r="L36" s="872"/>
      <c r="M36" s="872"/>
      <c r="N36" s="872"/>
      <c r="O36" s="872"/>
      <c r="P36" s="872"/>
    </row>
    <row r="37" spans="1:16" ht="39" customHeight="1">
      <c r="A37" s="872"/>
      <c r="B37" s="875"/>
      <c r="C37" s="881" t="s">
        <v>287</v>
      </c>
      <c r="D37" s="881"/>
      <c r="E37" s="886"/>
      <c r="F37" s="890">
        <v>0.49</v>
      </c>
      <c r="G37" s="895">
        <v>0.44</v>
      </c>
      <c r="H37" s="895">
        <v>0.98</v>
      </c>
      <c r="I37" s="895">
        <v>0.11</v>
      </c>
      <c r="J37" s="899">
        <v>0.47</v>
      </c>
      <c r="K37" s="872"/>
      <c r="L37" s="872"/>
      <c r="M37" s="872"/>
      <c r="N37" s="872"/>
      <c r="O37" s="872"/>
      <c r="P37" s="872"/>
    </row>
    <row r="38" spans="1:16" ht="39" customHeight="1">
      <c r="A38" s="872"/>
      <c r="B38" s="875"/>
      <c r="C38" s="881" t="s">
        <v>51</v>
      </c>
      <c r="D38" s="881"/>
      <c r="E38" s="886"/>
      <c r="F38" s="890">
        <v>0.76</v>
      </c>
      <c r="G38" s="895">
        <v>0.7</v>
      </c>
      <c r="H38" s="895">
        <v>0.46</v>
      </c>
      <c r="I38" s="895">
        <v>0.88</v>
      </c>
      <c r="J38" s="899">
        <v>4.e-002</v>
      </c>
      <c r="K38" s="872"/>
      <c r="L38" s="872"/>
      <c r="M38" s="872"/>
      <c r="N38" s="872"/>
      <c r="O38" s="872"/>
      <c r="P38" s="872"/>
    </row>
    <row r="39" spans="1:16" ht="39" customHeight="1">
      <c r="A39" s="872"/>
      <c r="B39" s="875"/>
      <c r="C39" s="881" t="s">
        <v>458</v>
      </c>
      <c r="D39" s="881"/>
      <c r="E39" s="886"/>
      <c r="F39" s="890">
        <v>0</v>
      </c>
      <c r="G39" s="895">
        <v>0</v>
      </c>
      <c r="H39" s="895">
        <v>0</v>
      </c>
      <c r="I39" s="895">
        <v>0</v>
      </c>
      <c r="J39" s="899">
        <v>0</v>
      </c>
      <c r="K39" s="872"/>
      <c r="L39" s="872"/>
      <c r="M39" s="872"/>
      <c r="N39" s="872"/>
      <c r="O39" s="872"/>
      <c r="P39" s="872"/>
    </row>
    <row r="40" spans="1:16" ht="39" customHeight="1">
      <c r="A40" s="872"/>
      <c r="B40" s="875"/>
      <c r="C40" s="881" t="s">
        <v>440</v>
      </c>
      <c r="D40" s="881"/>
      <c r="E40" s="886"/>
      <c r="F40" s="890">
        <v>0</v>
      </c>
      <c r="G40" s="895">
        <v>0</v>
      </c>
      <c r="H40" s="895">
        <v>0</v>
      </c>
      <c r="I40" s="895">
        <v>0</v>
      </c>
      <c r="J40" s="899">
        <v>0</v>
      </c>
      <c r="K40" s="872"/>
      <c r="L40" s="872"/>
      <c r="M40" s="872"/>
      <c r="N40" s="872"/>
      <c r="O40" s="872"/>
      <c r="P40" s="872"/>
    </row>
    <row r="41" spans="1:16" ht="39" customHeight="1">
      <c r="A41" s="872"/>
      <c r="B41" s="875"/>
      <c r="C41" s="881" t="s">
        <v>101</v>
      </c>
      <c r="D41" s="881"/>
      <c r="E41" s="886"/>
      <c r="F41" s="890">
        <v>0</v>
      </c>
      <c r="G41" s="895">
        <v>0</v>
      </c>
      <c r="H41" s="895">
        <v>0</v>
      </c>
      <c r="I41" s="895">
        <v>0</v>
      </c>
      <c r="J41" s="899">
        <v>0</v>
      </c>
      <c r="K41" s="872"/>
      <c r="L41" s="872"/>
      <c r="M41" s="872"/>
      <c r="N41" s="872"/>
      <c r="O41" s="872"/>
      <c r="P41" s="872"/>
    </row>
    <row r="42" spans="1:16" ht="39" customHeight="1">
      <c r="A42" s="872"/>
      <c r="B42" s="876"/>
      <c r="C42" s="881" t="s">
        <v>539</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495</v>
      </c>
      <c r="D43" s="882"/>
      <c r="E43" s="887"/>
      <c r="F43" s="891">
        <v>0</v>
      </c>
      <c r="G43" s="896">
        <v>0</v>
      </c>
      <c r="H43" s="896">
        <v>0</v>
      </c>
      <c r="I43" s="896">
        <v>0</v>
      </c>
      <c r="J43" s="900">
        <v>0</v>
      </c>
      <c r="K43" s="872"/>
      <c r="L43" s="872"/>
      <c r="M43" s="872"/>
      <c r="N43" s="872"/>
      <c r="O43" s="872"/>
      <c r="P43" s="872"/>
    </row>
    <row r="44" spans="1:16" ht="39" customHeight="1">
      <c r="A44" s="872"/>
      <c r="B44" s="878" t="s">
        <v>18</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e3KWB5lj7fJ6a9dvM0Fy2keaKFy75oOoEGtzBhO4Xhx26hvB1FBYpdDdnuAg5VjHeZOZGSdVppj7HuGtcNORfA==" saltValue="Nzzgn3cXemI2nfg28O/oG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N52" zoomScaleSheetLayoutView="55" workbookViewId="0">
      <selection activeCell="P54" sqref="P54"/>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26</v>
      </c>
      <c r="C44" s="914"/>
      <c r="D44" s="914"/>
      <c r="E44" s="931"/>
      <c r="F44" s="931"/>
      <c r="G44" s="931"/>
      <c r="H44" s="931"/>
      <c r="I44" s="931"/>
      <c r="J44" s="939" t="s">
        <v>17</v>
      </c>
      <c r="K44" s="946" t="s">
        <v>410</v>
      </c>
      <c r="L44" s="954" t="s">
        <v>533</v>
      </c>
      <c r="M44" s="954" t="s">
        <v>534</v>
      </c>
      <c r="N44" s="954" t="s">
        <v>535</v>
      </c>
      <c r="O44" s="962" t="s">
        <v>536</v>
      </c>
      <c r="P44" s="744"/>
      <c r="Q44" s="744"/>
      <c r="R44" s="744"/>
      <c r="S44" s="744"/>
      <c r="T44" s="744"/>
      <c r="U44" s="744"/>
    </row>
    <row r="45" spans="1:21" ht="30.75" customHeight="1">
      <c r="A45" s="744"/>
      <c r="B45" s="902" t="s">
        <v>27</v>
      </c>
      <c r="C45" s="915"/>
      <c r="D45" s="924"/>
      <c r="E45" s="932" t="s">
        <v>25</v>
      </c>
      <c r="F45" s="932"/>
      <c r="G45" s="932"/>
      <c r="H45" s="932"/>
      <c r="I45" s="932"/>
      <c r="J45" s="940"/>
      <c r="K45" s="947">
        <v>340</v>
      </c>
      <c r="L45" s="955">
        <v>362</v>
      </c>
      <c r="M45" s="955">
        <v>372</v>
      </c>
      <c r="N45" s="955">
        <v>423</v>
      </c>
      <c r="O45" s="963">
        <v>498</v>
      </c>
      <c r="P45" s="744"/>
      <c r="Q45" s="744"/>
      <c r="R45" s="744"/>
      <c r="S45" s="744"/>
      <c r="T45" s="744"/>
      <c r="U45" s="744"/>
    </row>
    <row r="46" spans="1:21" ht="30.75" customHeight="1">
      <c r="A46" s="744"/>
      <c r="B46" s="903"/>
      <c r="C46" s="916"/>
      <c r="D46" s="925"/>
      <c r="E46" s="933" t="s">
        <v>30</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33</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39</v>
      </c>
      <c r="F48" s="933"/>
      <c r="G48" s="933"/>
      <c r="H48" s="933"/>
      <c r="I48" s="933"/>
      <c r="J48" s="941"/>
      <c r="K48" s="948">
        <v>154</v>
      </c>
      <c r="L48" s="956">
        <v>169</v>
      </c>
      <c r="M48" s="956">
        <v>168</v>
      </c>
      <c r="N48" s="956">
        <v>171</v>
      </c>
      <c r="O48" s="964">
        <v>172</v>
      </c>
      <c r="P48" s="744"/>
      <c r="Q48" s="744"/>
      <c r="R48" s="744"/>
      <c r="S48" s="744"/>
      <c r="T48" s="744"/>
      <c r="U48" s="744"/>
    </row>
    <row r="49" spans="1:21" ht="30.75" customHeight="1">
      <c r="A49" s="744"/>
      <c r="B49" s="903"/>
      <c r="C49" s="916"/>
      <c r="D49" s="925"/>
      <c r="E49" s="933" t="s">
        <v>2</v>
      </c>
      <c r="F49" s="933"/>
      <c r="G49" s="933"/>
      <c r="H49" s="933"/>
      <c r="I49" s="933"/>
      <c r="J49" s="941"/>
      <c r="K49" s="948">
        <v>4</v>
      </c>
      <c r="L49" s="956">
        <v>5</v>
      </c>
      <c r="M49" s="956">
        <v>5</v>
      </c>
      <c r="N49" s="956">
        <v>6</v>
      </c>
      <c r="O49" s="964">
        <v>6</v>
      </c>
      <c r="P49" s="744"/>
      <c r="Q49" s="744"/>
      <c r="R49" s="744"/>
      <c r="S49" s="744"/>
      <c r="T49" s="744"/>
      <c r="U49" s="744"/>
    </row>
    <row r="50" spans="1:21" ht="30.75" customHeight="1">
      <c r="A50" s="744"/>
      <c r="B50" s="903"/>
      <c r="C50" s="916"/>
      <c r="D50" s="925"/>
      <c r="E50" s="933" t="s">
        <v>41</v>
      </c>
      <c r="F50" s="933"/>
      <c r="G50" s="933"/>
      <c r="H50" s="933"/>
      <c r="I50" s="933"/>
      <c r="J50" s="941"/>
      <c r="K50" s="948" t="s">
        <v>207</v>
      </c>
      <c r="L50" s="956" t="s">
        <v>207</v>
      </c>
      <c r="M50" s="956" t="s">
        <v>207</v>
      </c>
      <c r="N50" s="956" t="s">
        <v>207</v>
      </c>
      <c r="O50" s="964" t="s">
        <v>207</v>
      </c>
      <c r="P50" s="744"/>
      <c r="Q50" s="744"/>
      <c r="R50" s="744"/>
      <c r="S50" s="744"/>
      <c r="T50" s="744"/>
      <c r="U50" s="744"/>
    </row>
    <row r="51" spans="1:21" ht="30.75" customHeight="1">
      <c r="A51" s="744"/>
      <c r="B51" s="904"/>
      <c r="C51" s="917"/>
      <c r="D51" s="926"/>
      <c r="E51" s="933" t="s">
        <v>48</v>
      </c>
      <c r="F51" s="933"/>
      <c r="G51" s="933"/>
      <c r="H51" s="933"/>
      <c r="I51" s="933"/>
      <c r="J51" s="941"/>
      <c r="K51" s="948" t="s">
        <v>207</v>
      </c>
      <c r="L51" s="956" t="s">
        <v>207</v>
      </c>
      <c r="M51" s="956" t="s">
        <v>207</v>
      </c>
      <c r="N51" s="956" t="s">
        <v>207</v>
      </c>
      <c r="O51" s="964" t="s">
        <v>207</v>
      </c>
      <c r="P51" s="744"/>
      <c r="Q51" s="744"/>
      <c r="R51" s="744"/>
      <c r="S51" s="744"/>
      <c r="T51" s="744"/>
      <c r="U51" s="744"/>
    </row>
    <row r="52" spans="1:21" ht="30.75" customHeight="1">
      <c r="A52" s="744"/>
      <c r="B52" s="905" t="s">
        <v>50</v>
      </c>
      <c r="C52" s="918"/>
      <c r="D52" s="926"/>
      <c r="E52" s="933" t="s">
        <v>52</v>
      </c>
      <c r="F52" s="933"/>
      <c r="G52" s="933"/>
      <c r="H52" s="933"/>
      <c r="I52" s="933"/>
      <c r="J52" s="941"/>
      <c r="K52" s="948">
        <v>367</v>
      </c>
      <c r="L52" s="956">
        <v>389</v>
      </c>
      <c r="M52" s="956">
        <v>389</v>
      </c>
      <c r="N52" s="956">
        <v>390</v>
      </c>
      <c r="O52" s="964">
        <v>465</v>
      </c>
      <c r="P52" s="744"/>
      <c r="Q52" s="744"/>
      <c r="R52" s="744"/>
      <c r="S52" s="744"/>
      <c r="T52" s="744"/>
      <c r="U52" s="744"/>
    </row>
    <row r="53" spans="1:21" ht="30.75" customHeight="1">
      <c r="A53" s="744"/>
      <c r="B53" s="906" t="s">
        <v>53</v>
      </c>
      <c r="C53" s="919"/>
      <c r="D53" s="927"/>
      <c r="E53" s="934" t="s">
        <v>56</v>
      </c>
      <c r="F53" s="934"/>
      <c r="G53" s="934"/>
      <c r="H53" s="934"/>
      <c r="I53" s="934"/>
      <c r="J53" s="942"/>
      <c r="K53" s="949">
        <v>131</v>
      </c>
      <c r="L53" s="957">
        <v>147</v>
      </c>
      <c r="M53" s="957">
        <v>156</v>
      </c>
      <c r="N53" s="957">
        <v>210</v>
      </c>
      <c r="O53" s="965">
        <v>211</v>
      </c>
      <c r="P53" s="744"/>
      <c r="Q53" s="744"/>
      <c r="R53" s="744"/>
      <c r="S53" s="744"/>
      <c r="T53" s="744"/>
      <c r="U53" s="744"/>
    </row>
    <row r="54" spans="1:21" ht="24" customHeight="1">
      <c r="A54" s="744"/>
      <c r="B54" s="907" t="s">
        <v>63</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540</v>
      </c>
      <c r="P55" s="744"/>
      <c r="Q55" s="744"/>
      <c r="R55" s="744"/>
      <c r="S55" s="744"/>
      <c r="T55" s="744"/>
      <c r="U55" s="744"/>
    </row>
    <row r="56" spans="1:21" ht="31.5" customHeight="1">
      <c r="A56" s="744"/>
      <c r="B56" s="909"/>
      <c r="C56" s="921"/>
      <c r="D56" s="921"/>
      <c r="E56" s="935"/>
      <c r="F56" s="935"/>
      <c r="G56" s="935"/>
      <c r="H56" s="935"/>
      <c r="I56" s="935"/>
      <c r="J56" s="943" t="s">
        <v>17</v>
      </c>
      <c r="K56" s="951" t="s">
        <v>541</v>
      </c>
      <c r="L56" s="958" t="s">
        <v>542</v>
      </c>
      <c r="M56" s="958" t="s">
        <v>543</v>
      </c>
      <c r="N56" s="958" t="s">
        <v>544</v>
      </c>
      <c r="O56" s="967" t="s">
        <v>545</v>
      </c>
      <c r="P56" s="744"/>
      <c r="Q56" s="744"/>
      <c r="R56" s="744"/>
      <c r="S56" s="744"/>
      <c r="T56" s="744"/>
      <c r="U56" s="744"/>
    </row>
    <row r="57" spans="1:21" ht="31.5" customHeight="1">
      <c r="B57" s="910" t="s">
        <v>49</v>
      </c>
      <c r="C57" s="922"/>
      <c r="D57" s="928" t="s">
        <v>65</v>
      </c>
      <c r="E57" s="936"/>
      <c r="F57" s="936"/>
      <c r="G57" s="936"/>
      <c r="H57" s="936"/>
      <c r="I57" s="936"/>
      <c r="J57" s="944"/>
      <c r="K57" s="952"/>
      <c r="L57" s="959"/>
      <c r="M57" s="959"/>
      <c r="N57" s="959"/>
      <c r="O57" s="968"/>
    </row>
    <row r="58" spans="1:21" ht="31.5" customHeight="1">
      <c r="B58" s="911"/>
      <c r="C58" s="923"/>
      <c r="D58" s="929" t="s">
        <v>68</v>
      </c>
      <c r="E58" s="937"/>
      <c r="F58" s="937"/>
      <c r="G58" s="937"/>
      <c r="H58" s="937"/>
      <c r="I58" s="937"/>
      <c r="J58" s="945"/>
      <c r="K58" s="953"/>
      <c r="L58" s="960"/>
      <c r="M58" s="960"/>
      <c r="N58" s="960"/>
      <c r="O58" s="969"/>
    </row>
    <row r="59" spans="1:21" ht="24" customHeight="1">
      <c r="B59" s="912"/>
      <c r="C59" s="912"/>
      <c r="D59" s="930" t="s">
        <v>46</v>
      </c>
      <c r="E59" s="938"/>
      <c r="F59" s="938"/>
      <c r="G59" s="938"/>
      <c r="H59" s="938"/>
      <c r="I59" s="938"/>
      <c r="J59" s="938"/>
      <c r="K59" s="938"/>
      <c r="L59" s="938"/>
      <c r="M59" s="938"/>
      <c r="N59" s="938"/>
      <c r="O59" s="938"/>
    </row>
    <row r="60" spans="1:21" ht="24" customHeight="1">
      <c r="B60" s="913"/>
      <c r="C60" s="913"/>
      <c r="D60" s="930" t="s">
        <v>40</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hOp4TkNJ2jpx3iGxPVprVPHIkZtQBOAtfTsHDw4MMC+0eawNSkokvUg7MFHA2blIogRkwyracd2zsHGejVabPA==" saltValue="oFd6upwnZuSmDPwAVWUAk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L31"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26</v>
      </c>
      <c r="C40" s="914"/>
      <c r="D40" s="914"/>
      <c r="E40" s="931"/>
      <c r="F40" s="931"/>
      <c r="G40" s="931"/>
      <c r="H40" s="939" t="s">
        <v>17</v>
      </c>
      <c r="I40" s="946" t="s">
        <v>410</v>
      </c>
      <c r="J40" s="954" t="s">
        <v>533</v>
      </c>
      <c r="K40" s="954" t="s">
        <v>534</v>
      </c>
      <c r="L40" s="954" t="s">
        <v>535</v>
      </c>
      <c r="M40" s="992" t="s">
        <v>536</v>
      </c>
    </row>
    <row r="41" spans="2:13" ht="27.75" customHeight="1">
      <c r="B41" s="902" t="s">
        <v>35</v>
      </c>
      <c r="C41" s="915"/>
      <c r="D41" s="924"/>
      <c r="E41" s="975" t="s">
        <v>69</v>
      </c>
      <c r="F41" s="975"/>
      <c r="G41" s="975"/>
      <c r="H41" s="981"/>
      <c r="I41" s="985">
        <v>4999</v>
      </c>
      <c r="J41" s="989">
        <v>5622</v>
      </c>
      <c r="K41" s="989">
        <v>6211</v>
      </c>
      <c r="L41" s="989">
        <v>6310</v>
      </c>
      <c r="M41" s="993">
        <v>6528</v>
      </c>
    </row>
    <row r="42" spans="2:13" ht="27.75" customHeight="1">
      <c r="B42" s="903"/>
      <c r="C42" s="916"/>
      <c r="D42" s="925"/>
      <c r="E42" s="976" t="s">
        <v>76</v>
      </c>
      <c r="F42" s="976"/>
      <c r="G42" s="976"/>
      <c r="H42" s="982"/>
      <c r="I42" s="986">
        <v>200</v>
      </c>
      <c r="J42" s="990">
        <v>35</v>
      </c>
      <c r="K42" s="990" t="s">
        <v>207</v>
      </c>
      <c r="L42" s="990" t="s">
        <v>207</v>
      </c>
      <c r="M42" s="994" t="s">
        <v>207</v>
      </c>
    </row>
    <row r="43" spans="2:13" ht="27.75" customHeight="1">
      <c r="B43" s="903"/>
      <c r="C43" s="916"/>
      <c r="D43" s="925"/>
      <c r="E43" s="976" t="s">
        <v>78</v>
      </c>
      <c r="F43" s="976"/>
      <c r="G43" s="976"/>
      <c r="H43" s="982"/>
      <c r="I43" s="986">
        <v>2026</v>
      </c>
      <c r="J43" s="990">
        <v>1917</v>
      </c>
      <c r="K43" s="990">
        <v>1887</v>
      </c>
      <c r="L43" s="990">
        <v>1753</v>
      </c>
      <c r="M43" s="994">
        <v>1689</v>
      </c>
    </row>
    <row r="44" spans="2:13" ht="27.75" customHeight="1">
      <c r="B44" s="903"/>
      <c r="C44" s="916"/>
      <c r="D44" s="925"/>
      <c r="E44" s="976" t="s">
        <v>80</v>
      </c>
      <c r="F44" s="976"/>
      <c r="G44" s="976"/>
      <c r="H44" s="982"/>
      <c r="I44" s="986">
        <v>66</v>
      </c>
      <c r="J44" s="990">
        <v>61</v>
      </c>
      <c r="K44" s="990">
        <v>57</v>
      </c>
      <c r="L44" s="990">
        <v>51</v>
      </c>
      <c r="M44" s="994">
        <v>44</v>
      </c>
    </row>
    <row r="45" spans="2:13" ht="27.75" customHeight="1">
      <c r="B45" s="903"/>
      <c r="C45" s="916"/>
      <c r="D45" s="925"/>
      <c r="E45" s="976" t="s">
        <v>82</v>
      </c>
      <c r="F45" s="976"/>
      <c r="G45" s="976"/>
      <c r="H45" s="982"/>
      <c r="I45" s="986">
        <v>619</v>
      </c>
      <c r="J45" s="990">
        <v>240</v>
      </c>
      <c r="K45" s="990">
        <v>256</v>
      </c>
      <c r="L45" s="990">
        <v>295</v>
      </c>
      <c r="M45" s="994">
        <v>124</v>
      </c>
    </row>
    <row r="46" spans="2:13" ht="27.75" customHeight="1">
      <c r="B46" s="903"/>
      <c r="C46" s="916"/>
      <c r="D46" s="926"/>
      <c r="E46" s="976" t="s">
        <v>81</v>
      </c>
      <c r="F46" s="976"/>
      <c r="G46" s="976"/>
      <c r="H46" s="982"/>
      <c r="I46" s="986" t="s">
        <v>207</v>
      </c>
      <c r="J46" s="990" t="s">
        <v>207</v>
      </c>
      <c r="K46" s="990" t="s">
        <v>207</v>
      </c>
      <c r="L46" s="990" t="s">
        <v>207</v>
      </c>
      <c r="M46" s="994" t="s">
        <v>207</v>
      </c>
    </row>
    <row r="47" spans="2:13" ht="27.75" customHeight="1">
      <c r="B47" s="903"/>
      <c r="C47" s="916"/>
      <c r="D47" s="973"/>
      <c r="E47" s="977" t="s">
        <v>85</v>
      </c>
      <c r="F47" s="980"/>
      <c r="G47" s="980"/>
      <c r="H47" s="983"/>
      <c r="I47" s="986" t="s">
        <v>207</v>
      </c>
      <c r="J47" s="990" t="s">
        <v>207</v>
      </c>
      <c r="K47" s="990" t="s">
        <v>207</v>
      </c>
      <c r="L47" s="990" t="s">
        <v>207</v>
      </c>
      <c r="M47" s="994" t="s">
        <v>207</v>
      </c>
    </row>
    <row r="48" spans="2:13" ht="27.75" customHeight="1">
      <c r="B48" s="903"/>
      <c r="C48" s="916"/>
      <c r="D48" s="925"/>
      <c r="E48" s="976" t="s">
        <v>91</v>
      </c>
      <c r="F48" s="976"/>
      <c r="G48" s="976"/>
      <c r="H48" s="982"/>
      <c r="I48" s="986" t="s">
        <v>207</v>
      </c>
      <c r="J48" s="990" t="s">
        <v>207</v>
      </c>
      <c r="K48" s="990" t="s">
        <v>207</v>
      </c>
      <c r="L48" s="990" t="s">
        <v>207</v>
      </c>
      <c r="M48" s="994" t="s">
        <v>207</v>
      </c>
    </row>
    <row r="49" spans="2:13" ht="27.75" customHeight="1">
      <c r="B49" s="904"/>
      <c r="C49" s="917"/>
      <c r="D49" s="925"/>
      <c r="E49" s="976" t="s">
        <v>97</v>
      </c>
      <c r="F49" s="976"/>
      <c r="G49" s="976"/>
      <c r="H49" s="982"/>
      <c r="I49" s="986" t="s">
        <v>207</v>
      </c>
      <c r="J49" s="990" t="s">
        <v>207</v>
      </c>
      <c r="K49" s="990" t="s">
        <v>207</v>
      </c>
      <c r="L49" s="990" t="s">
        <v>207</v>
      </c>
      <c r="M49" s="994" t="s">
        <v>207</v>
      </c>
    </row>
    <row r="50" spans="2:13" ht="27.75" customHeight="1">
      <c r="B50" s="970" t="s">
        <v>99</v>
      </c>
      <c r="C50" s="972"/>
      <c r="D50" s="974"/>
      <c r="E50" s="976" t="s">
        <v>102</v>
      </c>
      <c r="F50" s="976"/>
      <c r="G50" s="976"/>
      <c r="H50" s="982"/>
      <c r="I50" s="986">
        <v>2799</v>
      </c>
      <c r="J50" s="990">
        <v>2870</v>
      </c>
      <c r="K50" s="990">
        <v>3129</v>
      </c>
      <c r="L50" s="990">
        <v>3051</v>
      </c>
      <c r="M50" s="994">
        <v>3247</v>
      </c>
    </row>
    <row r="51" spans="2:13" ht="27.75" customHeight="1">
      <c r="B51" s="903"/>
      <c r="C51" s="916"/>
      <c r="D51" s="925"/>
      <c r="E51" s="976" t="s">
        <v>105</v>
      </c>
      <c r="F51" s="976"/>
      <c r="G51" s="976"/>
      <c r="H51" s="982"/>
      <c r="I51" s="986">
        <v>204</v>
      </c>
      <c r="J51" s="990">
        <v>21</v>
      </c>
      <c r="K51" s="990">
        <v>24</v>
      </c>
      <c r="L51" s="990">
        <v>23</v>
      </c>
      <c r="M51" s="994">
        <v>24</v>
      </c>
    </row>
    <row r="52" spans="2:13" ht="27.75" customHeight="1">
      <c r="B52" s="904"/>
      <c r="C52" s="917"/>
      <c r="D52" s="925"/>
      <c r="E52" s="976" t="s">
        <v>43</v>
      </c>
      <c r="F52" s="976"/>
      <c r="G52" s="976"/>
      <c r="H52" s="982"/>
      <c r="I52" s="986">
        <v>4379</v>
      </c>
      <c r="J52" s="990">
        <v>4503</v>
      </c>
      <c r="K52" s="990">
        <v>4950</v>
      </c>
      <c r="L52" s="990">
        <v>4826</v>
      </c>
      <c r="M52" s="994">
        <v>4726</v>
      </c>
    </row>
    <row r="53" spans="2:13" ht="27.75" customHeight="1">
      <c r="B53" s="906" t="s">
        <v>53</v>
      </c>
      <c r="C53" s="919"/>
      <c r="D53" s="927"/>
      <c r="E53" s="978" t="s">
        <v>107</v>
      </c>
      <c r="F53" s="978"/>
      <c r="G53" s="978"/>
      <c r="H53" s="984"/>
      <c r="I53" s="987">
        <v>527</v>
      </c>
      <c r="J53" s="991">
        <v>481</v>
      </c>
      <c r="K53" s="991">
        <v>307</v>
      </c>
      <c r="L53" s="991">
        <v>509</v>
      </c>
      <c r="M53" s="995">
        <v>388</v>
      </c>
    </row>
    <row r="54" spans="2:13" ht="27.75" customHeight="1">
      <c r="B54" s="971" t="s">
        <v>0</v>
      </c>
      <c r="C54" s="878"/>
      <c r="D54" s="878"/>
      <c r="E54" s="979"/>
      <c r="F54" s="979"/>
      <c r="G54" s="979"/>
      <c r="H54" s="979"/>
      <c r="I54" s="988"/>
      <c r="J54" s="988"/>
      <c r="K54" s="988"/>
      <c r="L54" s="988"/>
      <c r="M54" s="988"/>
    </row>
    <row r="55" spans="2:13"/>
  </sheetData>
  <sheetProtection algorithmName="SHA-512" hashValue="bOKte+0mcv5sUOub9uXX/5/YMmGoAmAC4YJin/DwBqax1o9kpku4rlBWX/7/qdmC7N+wlW9iFeMpK50OJY4D1g==" saltValue="SjXHo/gSHKx+6kcjmYCtz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F1" zoomScale="70" zoomScaleNormal="70" zoomScaleSheetLayoutView="100" workbookViewId="0">
      <selection activeCell="C61" sqref="C61:E61"/>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103</v>
      </c>
    </row>
    <row r="54" spans="2:8" ht="29.25" customHeight="1">
      <c r="B54" s="996" t="s">
        <v>10</v>
      </c>
      <c r="C54" s="1002"/>
      <c r="D54" s="1002"/>
      <c r="E54" s="1011" t="s">
        <v>17</v>
      </c>
      <c r="F54" s="1018" t="s">
        <v>534</v>
      </c>
      <c r="G54" s="1018" t="s">
        <v>535</v>
      </c>
      <c r="H54" s="1026" t="s">
        <v>536</v>
      </c>
    </row>
    <row r="55" spans="2:8" ht="52.5" customHeight="1">
      <c r="B55" s="997"/>
      <c r="C55" s="1003" t="s">
        <v>111</v>
      </c>
      <c r="D55" s="1003"/>
      <c r="E55" s="1012"/>
      <c r="F55" s="1019">
        <v>692</v>
      </c>
      <c r="G55" s="1019">
        <v>592</v>
      </c>
      <c r="H55" s="1027">
        <v>592</v>
      </c>
    </row>
    <row r="56" spans="2:8" ht="52.5" customHeight="1">
      <c r="B56" s="998"/>
      <c r="C56" s="1004" t="s">
        <v>114</v>
      </c>
      <c r="D56" s="1004"/>
      <c r="E56" s="1013"/>
      <c r="F56" s="1020">
        <v>313</v>
      </c>
      <c r="G56" s="1020">
        <v>580</v>
      </c>
      <c r="H56" s="1028">
        <v>801</v>
      </c>
    </row>
    <row r="57" spans="2:8" ht="53.25" customHeight="1">
      <c r="B57" s="998"/>
      <c r="C57" s="1005" t="s">
        <v>73</v>
      </c>
      <c r="D57" s="1005"/>
      <c r="E57" s="1014"/>
      <c r="F57" s="1021">
        <v>1927</v>
      </c>
      <c r="G57" s="1021">
        <v>1792</v>
      </c>
      <c r="H57" s="1029">
        <v>1727</v>
      </c>
    </row>
    <row r="58" spans="2:8" ht="45.75" customHeight="1">
      <c r="B58" s="999"/>
      <c r="C58" s="1006" t="s">
        <v>516</v>
      </c>
      <c r="D58" s="1009"/>
      <c r="E58" s="1015"/>
      <c r="F58" s="1022">
        <v>696</v>
      </c>
      <c r="G58" s="1022">
        <v>561</v>
      </c>
      <c r="H58" s="1030">
        <v>504</v>
      </c>
    </row>
    <row r="59" spans="2:8" ht="45.75" customHeight="1">
      <c r="B59" s="999"/>
      <c r="C59" s="1006" t="s">
        <v>185</v>
      </c>
      <c r="D59" s="1009"/>
      <c r="E59" s="1015"/>
      <c r="F59" s="1022">
        <v>484</v>
      </c>
      <c r="G59" s="1022">
        <v>476</v>
      </c>
      <c r="H59" s="1030">
        <v>462</v>
      </c>
    </row>
    <row r="60" spans="2:8" ht="45.75" customHeight="1">
      <c r="B60" s="999"/>
      <c r="C60" s="1006" t="s">
        <v>306</v>
      </c>
      <c r="D60" s="1009"/>
      <c r="E60" s="1015"/>
      <c r="F60" s="1022">
        <v>289</v>
      </c>
      <c r="G60" s="1022">
        <v>288</v>
      </c>
      <c r="H60" s="1030">
        <v>276</v>
      </c>
    </row>
    <row r="61" spans="2:8" ht="45.75" customHeight="1">
      <c r="B61" s="999"/>
      <c r="C61" s="1006" t="s">
        <v>552</v>
      </c>
      <c r="D61" s="1009"/>
      <c r="E61" s="1015"/>
      <c r="F61" s="1022">
        <v>0</v>
      </c>
      <c r="G61" s="1022">
        <v>214</v>
      </c>
      <c r="H61" s="1030">
        <v>229</v>
      </c>
    </row>
    <row r="62" spans="2:8" ht="45.75" customHeight="1">
      <c r="B62" s="1000"/>
      <c r="C62" s="1007" t="s">
        <v>77</v>
      </c>
      <c r="D62" s="1010"/>
      <c r="E62" s="1016"/>
      <c r="F62" s="1023">
        <v>86</v>
      </c>
      <c r="G62" s="1023">
        <v>85</v>
      </c>
      <c r="H62" s="1031">
        <v>84</v>
      </c>
    </row>
    <row r="63" spans="2:8" ht="52.5" customHeight="1">
      <c r="B63" s="1001"/>
      <c r="C63" s="1008" t="s">
        <v>119</v>
      </c>
      <c r="D63" s="1008"/>
      <c r="E63" s="1017"/>
      <c r="F63" s="1024">
        <v>2932</v>
      </c>
      <c r="G63" s="1024">
        <v>2965</v>
      </c>
      <c r="H63" s="1032">
        <v>3119</v>
      </c>
    </row>
    <row r="64" spans="2:8"/>
    <row r="65" ht="13.5" hidden="1" customHeight="1"/>
    <row r="66" ht="13.5" hidden="1" customHeight="1"/>
    <row r="67" ht="13.5" hidden="1" customHeight="1"/>
    <row r="68" ht="13.5" hidden="1" customHeight="1"/>
    <row r="69" ht="13.5" hidden="1" customHeight="1"/>
    <row r="70" ht="13.5" hidden="1" customHeight="1"/>
  </sheetData>
  <sheetProtection algorithmName="SHA-512" hashValue="8256w52RnmV8MK3GmHkfDFpW59BNO6gqVWB1AoqHtHZT2fKVIX+mrdbq9As73KwgkV55grEUHY0plPl+s5bDKg==" saltValue="V3YC9bHkegNkSOG/F4voc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ht="13">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6"/>
      <c r="DE4" s="1076"/>
    </row>
    <row r="5" spans="1:109" s="736" customFormat="1" ht="13">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6"/>
      <c r="DE5" s="1076"/>
    </row>
    <row r="6" spans="1:109" s="736" customFormat="1" ht="13">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6"/>
      <c r="DE6" s="1076"/>
    </row>
    <row r="7" spans="1:109" s="736" customFormat="1" ht="13">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6"/>
      <c r="DE7" s="1076"/>
    </row>
    <row r="8" spans="1:109" s="736" customFormat="1" ht="13">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6"/>
      <c r="DE8" s="1076"/>
    </row>
    <row r="9" spans="1:109" s="736" customFormat="1" ht="13">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6"/>
      <c r="DE9" s="1076"/>
    </row>
    <row r="10" spans="1:109" s="736" customFormat="1" ht="13">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6"/>
      <c r="DE10" s="1076"/>
    </row>
    <row r="11" spans="1:109" s="736" customFormat="1" ht="13">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6"/>
      <c r="DE11" s="1076"/>
    </row>
    <row r="12" spans="1:109" s="736" customFormat="1" ht="13">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6"/>
      <c r="DE12" s="1076"/>
    </row>
    <row r="13" spans="1:109" s="736" customFormat="1" ht="13">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6"/>
      <c r="DE13" s="1076"/>
    </row>
    <row r="14" spans="1:109" s="736" customFormat="1" ht="13">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6"/>
      <c r="DE14" s="1076"/>
    </row>
    <row r="15" spans="1:109" s="736" customFormat="1" ht="13">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6"/>
      <c r="DE15" s="1076"/>
    </row>
    <row r="16" spans="1:109" s="736" customFormat="1" ht="13">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6"/>
      <c r="DE16" s="1076"/>
    </row>
    <row r="17" spans="1:109" s="736" customFormat="1" ht="13">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6"/>
      <c r="DE17" s="1076"/>
    </row>
    <row r="18" spans="1:109" s="736" customFormat="1" ht="13">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6"/>
      <c r="DE18" s="1076"/>
    </row>
    <row r="19" spans="1:109" ht="13">
      <c r="DD19" s="749"/>
      <c r="DE19" s="749"/>
    </row>
    <row r="20" spans="1:109" ht="13">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ht="13">
      <c r="B23" s="738"/>
    </row>
    <row r="24" spans="1:109" ht="13">
      <c r="B24" s="738"/>
    </row>
    <row r="25" spans="1:109" ht="13">
      <c r="B25" s="738"/>
    </row>
    <row r="26" spans="1:109" ht="13">
      <c r="B26" s="738"/>
    </row>
    <row r="27" spans="1:109" ht="13">
      <c r="B27" s="738"/>
    </row>
    <row r="28" spans="1:109" ht="13">
      <c r="B28" s="738"/>
    </row>
    <row r="29" spans="1:109" ht="13">
      <c r="B29" s="738"/>
    </row>
    <row r="30" spans="1:109" ht="13">
      <c r="B30" s="738"/>
    </row>
    <row r="31" spans="1:109" ht="13">
      <c r="B31" s="738"/>
    </row>
    <row r="32" spans="1:109" ht="13">
      <c r="B32" s="738"/>
    </row>
    <row r="33" spans="2:109" ht="13">
      <c r="B33" s="738"/>
    </row>
    <row r="34" spans="2:109" ht="13">
      <c r="B34" s="738"/>
    </row>
    <row r="35" spans="2:109" ht="13">
      <c r="B35" s="738"/>
    </row>
    <row r="36" spans="2:109" ht="13">
      <c r="B36" s="738"/>
    </row>
    <row r="37" spans="2:109" ht="13">
      <c r="B37" s="738"/>
    </row>
    <row r="38" spans="2:109" ht="13">
      <c r="B38" s="738"/>
    </row>
    <row r="39" spans="2:109" ht="13">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
      <c r="B40" s="1038"/>
      <c r="DD40" s="1038"/>
      <c r="DE40" s="749"/>
    </row>
    <row r="41" spans="2:109" ht="16.5">
      <c r="B41" s="740" t="s">
        <v>553</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
      <c r="B42" s="738"/>
      <c r="G42" s="1042"/>
      <c r="I42" s="1033"/>
      <c r="J42" s="1033"/>
      <c r="K42" s="1033"/>
      <c r="AM42" s="1042"/>
      <c r="AN42" s="1042" t="s">
        <v>554</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90</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3"/>
    </row>
    <row r="44" spans="2:109" ht="13">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4"/>
    </row>
    <row r="45" spans="2:109" ht="13">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4"/>
    </row>
    <row r="46" spans="2:109" ht="13">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4"/>
    </row>
    <row r="47" spans="2:109" ht="13">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5"/>
    </row>
    <row r="48" spans="2:109" ht="13">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
      <c r="B49" s="738"/>
      <c r="AN49" s="373" t="s">
        <v>171</v>
      </c>
    </row>
    <row r="50" spans="1:109" ht="13">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410</v>
      </c>
      <c r="BQ50" s="1067"/>
      <c r="BR50" s="1067"/>
      <c r="BS50" s="1067"/>
      <c r="BT50" s="1067"/>
      <c r="BU50" s="1067"/>
      <c r="BV50" s="1067"/>
      <c r="BW50" s="1067"/>
      <c r="BX50" s="1067" t="s">
        <v>533</v>
      </c>
      <c r="BY50" s="1067"/>
      <c r="BZ50" s="1067"/>
      <c r="CA50" s="1067"/>
      <c r="CB50" s="1067"/>
      <c r="CC50" s="1067"/>
      <c r="CD50" s="1067"/>
      <c r="CE50" s="1067"/>
      <c r="CF50" s="1067" t="s">
        <v>534</v>
      </c>
      <c r="CG50" s="1067"/>
      <c r="CH50" s="1067"/>
      <c r="CI50" s="1067"/>
      <c r="CJ50" s="1067"/>
      <c r="CK50" s="1067"/>
      <c r="CL50" s="1067"/>
      <c r="CM50" s="1067"/>
      <c r="CN50" s="1067" t="s">
        <v>535</v>
      </c>
      <c r="CO50" s="1067"/>
      <c r="CP50" s="1067"/>
      <c r="CQ50" s="1067"/>
      <c r="CR50" s="1067"/>
      <c r="CS50" s="1067"/>
      <c r="CT50" s="1067"/>
      <c r="CU50" s="1067"/>
      <c r="CV50" s="1067" t="s">
        <v>536</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555</v>
      </c>
      <c r="AO51" s="1066"/>
      <c r="AP51" s="1066"/>
      <c r="AQ51" s="1066"/>
      <c r="AR51" s="1066"/>
      <c r="AS51" s="1066"/>
      <c r="AT51" s="1066"/>
      <c r="AU51" s="1066"/>
      <c r="AV51" s="1066"/>
      <c r="AW51" s="1066"/>
      <c r="AX51" s="1066"/>
      <c r="AY51" s="1066"/>
      <c r="AZ51" s="1066"/>
      <c r="BA51" s="1066"/>
      <c r="BB51" s="1066" t="s">
        <v>556</v>
      </c>
      <c r="BC51" s="1066"/>
      <c r="BD51" s="1066"/>
      <c r="BE51" s="1066"/>
      <c r="BF51" s="1066"/>
      <c r="BG51" s="1066"/>
      <c r="BH51" s="1066"/>
      <c r="BI51" s="1066"/>
      <c r="BJ51" s="1066"/>
      <c r="BK51" s="1066"/>
      <c r="BL51" s="1066"/>
      <c r="BM51" s="1066"/>
      <c r="BN51" s="1066"/>
      <c r="BO51" s="1066"/>
      <c r="BP51" s="1071"/>
      <c r="BQ51" s="1072"/>
      <c r="BR51" s="1072"/>
      <c r="BS51" s="1072"/>
      <c r="BT51" s="1072"/>
      <c r="BU51" s="1072"/>
      <c r="BV51" s="1072"/>
      <c r="BW51" s="1072"/>
      <c r="BX51" s="1071"/>
      <c r="BY51" s="1072"/>
      <c r="BZ51" s="1072"/>
      <c r="CA51" s="1072"/>
      <c r="CB51" s="1072"/>
      <c r="CC51" s="1072"/>
      <c r="CD51" s="1072"/>
      <c r="CE51" s="1072"/>
      <c r="CF51" s="1071"/>
      <c r="CG51" s="1072"/>
      <c r="CH51" s="1072"/>
      <c r="CI51" s="1072"/>
      <c r="CJ51" s="1072"/>
      <c r="CK51" s="1072"/>
      <c r="CL51" s="1072"/>
      <c r="CM51" s="1072"/>
      <c r="CN51" s="1072">
        <v>25.6</v>
      </c>
      <c r="CO51" s="1072"/>
      <c r="CP51" s="1072"/>
      <c r="CQ51" s="1072"/>
      <c r="CR51" s="1072"/>
      <c r="CS51" s="1072"/>
      <c r="CT51" s="1072"/>
      <c r="CU51" s="1072"/>
      <c r="CV51" s="1072">
        <v>17.7</v>
      </c>
      <c r="CW51" s="1072"/>
      <c r="CX51" s="1072"/>
      <c r="CY51" s="1072"/>
      <c r="CZ51" s="1072"/>
      <c r="DA51" s="1072"/>
      <c r="DB51" s="1072"/>
      <c r="DC51" s="1072"/>
    </row>
    <row r="52" spans="1:109" ht="13">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557</v>
      </c>
      <c r="BC53" s="1066"/>
      <c r="BD53" s="1066"/>
      <c r="BE53" s="1066"/>
      <c r="BF53" s="1066"/>
      <c r="BG53" s="1066"/>
      <c r="BH53" s="1066"/>
      <c r="BI53" s="1066"/>
      <c r="BJ53" s="1066"/>
      <c r="BK53" s="1066"/>
      <c r="BL53" s="1066"/>
      <c r="BM53" s="1066"/>
      <c r="BN53" s="1066"/>
      <c r="BO53" s="1066"/>
      <c r="BP53" s="1071"/>
      <c r="BQ53" s="1072"/>
      <c r="BR53" s="1072"/>
      <c r="BS53" s="1072"/>
      <c r="BT53" s="1072"/>
      <c r="BU53" s="1072"/>
      <c r="BV53" s="1072"/>
      <c r="BW53" s="1072"/>
      <c r="BX53" s="1071"/>
      <c r="BY53" s="1072"/>
      <c r="BZ53" s="1072"/>
      <c r="CA53" s="1072"/>
      <c r="CB53" s="1072"/>
      <c r="CC53" s="1072"/>
      <c r="CD53" s="1072"/>
      <c r="CE53" s="1072"/>
      <c r="CF53" s="1071"/>
      <c r="CG53" s="1072"/>
      <c r="CH53" s="1072"/>
      <c r="CI53" s="1072"/>
      <c r="CJ53" s="1072"/>
      <c r="CK53" s="1072"/>
      <c r="CL53" s="1072"/>
      <c r="CM53" s="1072"/>
      <c r="CN53" s="1072">
        <v>65.8</v>
      </c>
      <c r="CO53" s="1072"/>
      <c r="CP53" s="1072"/>
      <c r="CQ53" s="1072"/>
      <c r="CR53" s="1072"/>
      <c r="CS53" s="1072"/>
      <c r="CT53" s="1072"/>
      <c r="CU53" s="1072"/>
      <c r="CV53" s="1072">
        <v>66.099999999999994</v>
      </c>
      <c r="CW53" s="1072"/>
      <c r="CX53" s="1072"/>
      <c r="CY53" s="1072"/>
      <c r="CZ53" s="1072"/>
      <c r="DA53" s="1072"/>
      <c r="DB53" s="1072"/>
      <c r="DC53" s="1072"/>
    </row>
    <row r="54" spans="1:109" ht="13">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3"/>
      <c r="B55" s="738"/>
      <c r="G55" s="1043"/>
      <c r="H55" s="1043"/>
      <c r="I55" s="1043"/>
      <c r="J55" s="1043"/>
      <c r="K55" s="1052"/>
      <c r="L55" s="1052"/>
      <c r="M55" s="1052"/>
      <c r="N55" s="1052"/>
      <c r="AN55" s="1067" t="s">
        <v>66</v>
      </c>
      <c r="AO55" s="1067"/>
      <c r="AP55" s="1067"/>
      <c r="AQ55" s="1067"/>
      <c r="AR55" s="1067"/>
      <c r="AS55" s="1067"/>
      <c r="AT55" s="1067"/>
      <c r="AU55" s="1067"/>
      <c r="AV55" s="1067"/>
      <c r="AW55" s="1067"/>
      <c r="AX55" s="1067"/>
      <c r="AY55" s="1067"/>
      <c r="AZ55" s="1067"/>
      <c r="BA55" s="1067"/>
      <c r="BB55" s="1066" t="s">
        <v>556</v>
      </c>
      <c r="BC55" s="1066"/>
      <c r="BD55" s="1066"/>
      <c r="BE55" s="1066"/>
      <c r="BF55" s="1066"/>
      <c r="BG55" s="1066"/>
      <c r="BH55" s="1066"/>
      <c r="BI55" s="1066"/>
      <c r="BJ55" s="1066"/>
      <c r="BK55" s="1066"/>
      <c r="BL55" s="1066"/>
      <c r="BM55" s="1066"/>
      <c r="BN55" s="1066"/>
      <c r="BO55" s="1066"/>
      <c r="BP55" s="1071"/>
      <c r="BQ55" s="1072"/>
      <c r="BR55" s="1072"/>
      <c r="BS55" s="1072"/>
      <c r="BT55" s="1072"/>
      <c r="BU55" s="1072"/>
      <c r="BV55" s="1072"/>
      <c r="BW55" s="1072"/>
      <c r="BX55" s="1071"/>
      <c r="BY55" s="1072"/>
      <c r="BZ55" s="1072"/>
      <c r="CA55" s="1072"/>
      <c r="CB55" s="1072"/>
      <c r="CC55" s="1072"/>
      <c r="CD55" s="1072"/>
      <c r="CE55" s="1072"/>
      <c r="CF55" s="1071"/>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3" customFormat="1" ht="13">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557</v>
      </c>
      <c r="BC57" s="1066"/>
      <c r="BD57" s="1066"/>
      <c r="BE57" s="1066"/>
      <c r="BF57" s="1066"/>
      <c r="BG57" s="1066"/>
      <c r="BH57" s="1066"/>
      <c r="BI57" s="1066"/>
      <c r="BJ57" s="1066"/>
      <c r="BK57" s="1066"/>
      <c r="BL57" s="1066"/>
      <c r="BM57" s="1066"/>
      <c r="BN57" s="1066"/>
      <c r="BO57" s="1066"/>
      <c r="BP57" s="1071"/>
      <c r="BQ57" s="1072"/>
      <c r="BR57" s="1072"/>
      <c r="BS57" s="1072"/>
      <c r="BT57" s="1072"/>
      <c r="BU57" s="1072"/>
      <c r="BV57" s="1072"/>
      <c r="BW57" s="1072"/>
      <c r="BX57" s="1071"/>
      <c r="BY57" s="1072"/>
      <c r="BZ57" s="1072"/>
      <c r="CA57" s="1072"/>
      <c r="CB57" s="1072"/>
      <c r="CC57" s="1072"/>
      <c r="CD57" s="1072"/>
      <c r="CE57" s="1072"/>
      <c r="CF57" s="1071"/>
      <c r="CG57" s="1072"/>
      <c r="CH57" s="1072"/>
      <c r="CI57" s="1072"/>
      <c r="CJ57" s="1072"/>
      <c r="CK57" s="1072"/>
      <c r="CL57" s="1072"/>
      <c r="CM57" s="1072"/>
      <c r="CN57" s="1072">
        <v>61.1</v>
      </c>
      <c r="CO57" s="1072"/>
      <c r="CP57" s="1072"/>
      <c r="CQ57" s="1072"/>
      <c r="CR57" s="1072"/>
      <c r="CS57" s="1072"/>
      <c r="CT57" s="1072"/>
      <c r="CU57" s="1072"/>
      <c r="CV57" s="1072">
        <v>62.3</v>
      </c>
      <c r="CW57" s="1072"/>
      <c r="CX57" s="1072"/>
      <c r="CY57" s="1072"/>
      <c r="CZ57" s="1072"/>
      <c r="DA57" s="1072"/>
      <c r="DB57" s="1072"/>
      <c r="DC57" s="1072"/>
      <c r="DD57" s="1077"/>
      <c r="DE57" s="1039"/>
    </row>
    <row r="58" spans="1:109" s="1033" customFormat="1" ht="13">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39"/>
    </row>
    <row r="59" spans="1:109" s="1033" customFormat="1" ht="13">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7"/>
      <c r="DE59" s="1039"/>
    </row>
    <row r="60" spans="1:109" s="1033" customFormat="1" ht="13">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7"/>
      <c r="DE60" s="1039"/>
    </row>
    <row r="61" spans="1:109" s="1033" customFormat="1" ht="13">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8"/>
      <c r="DE61" s="1039"/>
    </row>
    <row r="62" spans="1:109" ht="13">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6.5">
      <c r="B63" s="747" t="s">
        <v>331</v>
      </c>
    </row>
    <row r="64" spans="1:109" ht="13">
      <c r="B64" s="738"/>
      <c r="G64" s="1042"/>
      <c r="I64" s="373"/>
      <c r="J64" s="373"/>
      <c r="K64" s="373"/>
      <c r="L64" s="373"/>
      <c r="M64" s="373"/>
      <c r="N64" s="1061"/>
      <c r="AM64" s="1042"/>
      <c r="AN64" s="1042" t="s">
        <v>554</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
      <c r="B65" s="738"/>
      <c r="AN65" s="1062" t="s">
        <v>558</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3"/>
    </row>
    <row r="66" spans="2:107" ht="13">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4"/>
    </row>
    <row r="67" spans="2:107" ht="13">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4"/>
    </row>
    <row r="68" spans="2:107" ht="13">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4"/>
    </row>
    <row r="69" spans="2:107" ht="13">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5"/>
    </row>
    <row r="70" spans="2:107" ht="13">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
      <c r="B71" s="738"/>
      <c r="G71" s="1045"/>
      <c r="I71" s="1049"/>
      <c r="J71" s="1050"/>
      <c r="K71" s="1050"/>
      <c r="L71" s="1057"/>
      <c r="M71" s="1050"/>
      <c r="N71" s="1057"/>
      <c r="AM71" s="1045"/>
      <c r="AN71" s="373" t="s">
        <v>171</v>
      </c>
    </row>
    <row r="72" spans="2:107" ht="13">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410</v>
      </c>
      <c r="BQ72" s="1067"/>
      <c r="BR72" s="1067"/>
      <c r="BS72" s="1067"/>
      <c r="BT72" s="1067"/>
      <c r="BU72" s="1067"/>
      <c r="BV72" s="1067"/>
      <c r="BW72" s="1067"/>
      <c r="BX72" s="1067" t="s">
        <v>533</v>
      </c>
      <c r="BY72" s="1067"/>
      <c r="BZ72" s="1067"/>
      <c r="CA72" s="1067"/>
      <c r="CB72" s="1067"/>
      <c r="CC72" s="1067"/>
      <c r="CD72" s="1067"/>
      <c r="CE72" s="1067"/>
      <c r="CF72" s="1067" t="s">
        <v>534</v>
      </c>
      <c r="CG72" s="1067"/>
      <c r="CH72" s="1067"/>
      <c r="CI72" s="1067"/>
      <c r="CJ72" s="1067"/>
      <c r="CK72" s="1067"/>
      <c r="CL72" s="1067"/>
      <c r="CM72" s="1067"/>
      <c r="CN72" s="1067" t="s">
        <v>535</v>
      </c>
      <c r="CO72" s="1067"/>
      <c r="CP72" s="1067"/>
      <c r="CQ72" s="1067"/>
      <c r="CR72" s="1067"/>
      <c r="CS72" s="1067"/>
      <c r="CT72" s="1067"/>
      <c r="CU72" s="1067"/>
      <c r="CV72" s="1067" t="s">
        <v>536</v>
      </c>
      <c r="CW72" s="1067"/>
      <c r="CX72" s="1067"/>
      <c r="CY72" s="1067"/>
      <c r="CZ72" s="1067"/>
      <c r="DA72" s="1067"/>
      <c r="DB72" s="1067"/>
      <c r="DC72" s="1067"/>
    </row>
    <row r="73" spans="2:107" ht="13">
      <c r="B73" s="738"/>
      <c r="G73" s="1044"/>
      <c r="H73" s="1044"/>
      <c r="I73" s="1044"/>
      <c r="J73" s="1044"/>
      <c r="K73" s="1054"/>
      <c r="L73" s="1054"/>
      <c r="M73" s="1054"/>
      <c r="N73" s="1054"/>
      <c r="AM73" s="1046"/>
      <c r="AN73" s="1066" t="s">
        <v>555</v>
      </c>
      <c r="AO73" s="1066"/>
      <c r="AP73" s="1066"/>
      <c r="AQ73" s="1066"/>
      <c r="AR73" s="1066"/>
      <c r="AS73" s="1066"/>
      <c r="AT73" s="1066"/>
      <c r="AU73" s="1066"/>
      <c r="AV73" s="1066"/>
      <c r="AW73" s="1066"/>
      <c r="AX73" s="1066"/>
      <c r="AY73" s="1066"/>
      <c r="AZ73" s="1066"/>
      <c r="BA73" s="1066"/>
      <c r="BB73" s="1066" t="s">
        <v>556</v>
      </c>
      <c r="BC73" s="1066"/>
      <c r="BD73" s="1066"/>
      <c r="BE73" s="1066"/>
      <c r="BF73" s="1066"/>
      <c r="BG73" s="1066"/>
      <c r="BH73" s="1066"/>
      <c r="BI73" s="1066"/>
      <c r="BJ73" s="1066"/>
      <c r="BK73" s="1066"/>
      <c r="BL73" s="1066"/>
      <c r="BM73" s="1066"/>
      <c r="BN73" s="1066"/>
      <c r="BO73" s="1066"/>
      <c r="BP73" s="1072">
        <v>29.3</v>
      </c>
      <c r="BQ73" s="1072"/>
      <c r="BR73" s="1072"/>
      <c r="BS73" s="1072"/>
      <c r="BT73" s="1072"/>
      <c r="BU73" s="1072"/>
      <c r="BV73" s="1072"/>
      <c r="BW73" s="1072"/>
      <c r="BX73" s="1072">
        <v>26.4</v>
      </c>
      <c r="BY73" s="1072"/>
      <c r="BZ73" s="1072"/>
      <c r="CA73" s="1072"/>
      <c r="CB73" s="1072"/>
      <c r="CC73" s="1072"/>
      <c r="CD73" s="1072"/>
      <c r="CE73" s="1072"/>
      <c r="CF73" s="1072">
        <v>16.7</v>
      </c>
      <c r="CG73" s="1072"/>
      <c r="CH73" s="1072"/>
      <c r="CI73" s="1072"/>
      <c r="CJ73" s="1072"/>
      <c r="CK73" s="1072"/>
      <c r="CL73" s="1072"/>
      <c r="CM73" s="1072"/>
      <c r="CN73" s="1072">
        <v>25.6</v>
      </c>
      <c r="CO73" s="1072"/>
      <c r="CP73" s="1072"/>
      <c r="CQ73" s="1072"/>
      <c r="CR73" s="1072"/>
      <c r="CS73" s="1072"/>
      <c r="CT73" s="1072"/>
      <c r="CU73" s="1072"/>
      <c r="CV73" s="1072">
        <v>17.7</v>
      </c>
      <c r="CW73" s="1072"/>
      <c r="CX73" s="1072"/>
      <c r="CY73" s="1072"/>
      <c r="CZ73" s="1072"/>
      <c r="DA73" s="1072"/>
      <c r="DB73" s="1072"/>
      <c r="DC73" s="1072"/>
    </row>
    <row r="74" spans="2:107" ht="13">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416</v>
      </c>
      <c r="BC75" s="1066"/>
      <c r="BD75" s="1066"/>
      <c r="BE75" s="1066"/>
      <c r="BF75" s="1066"/>
      <c r="BG75" s="1066"/>
      <c r="BH75" s="1066"/>
      <c r="BI75" s="1066"/>
      <c r="BJ75" s="1066"/>
      <c r="BK75" s="1066"/>
      <c r="BL75" s="1066"/>
      <c r="BM75" s="1066"/>
      <c r="BN75" s="1066"/>
      <c r="BO75" s="1066"/>
      <c r="BP75" s="1072">
        <v>6.2</v>
      </c>
      <c r="BQ75" s="1072"/>
      <c r="BR75" s="1072"/>
      <c r="BS75" s="1072"/>
      <c r="BT75" s="1072"/>
      <c r="BU75" s="1072"/>
      <c r="BV75" s="1072"/>
      <c r="BW75" s="1072"/>
      <c r="BX75" s="1072">
        <v>7.1</v>
      </c>
      <c r="BY75" s="1072"/>
      <c r="BZ75" s="1072"/>
      <c r="CA75" s="1072"/>
      <c r="CB75" s="1072"/>
      <c r="CC75" s="1072"/>
      <c r="CD75" s="1072"/>
      <c r="CE75" s="1072"/>
      <c r="CF75" s="1072">
        <v>7.9</v>
      </c>
      <c r="CG75" s="1072"/>
      <c r="CH75" s="1072"/>
      <c r="CI75" s="1072"/>
      <c r="CJ75" s="1072"/>
      <c r="CK75" s="1072"/>
      <c r="CL75" s="1072"/>
      <c r="CM75" s="1072"/>
      <c r="CN75" s="1072">
        <v>9</v>
      </c>
      <c r="CO75" s="1072"/>
      <c r="CP75" s="1072"/>
      <c r="CQ75" s="1072"/>
      <c r="CR75" s="1072"/>
      <c r="CS75" s="1072"/>
      <c r="CT75" s="1072"/>
      <c r="CU75" s="1072"/>
      <c r="CV75" s="1072">
        <v>9.5</v>
      </c>
      <c r="CW75" s="1072"/>
      <c r="CX75" s="1072"/>
      <c r="CY75" s="1072"/>
      <c r="CZ75" s="1072"/>
      <c r="DA75" s="1072"/>
      <c r="DB75" s="1072"/>
      <c r="DC75" s="1072"/>
    </row>
    <row r="76" spans="2:107" ht="13">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8"/>
      <c r="G77" s="1043"/>
      <c r="H77" s="1043"/>
      <c r="I77" s="1043"/>
      <c r="J77" s="1043"/>
      <c r="K77" s="1054"/>
      <c r="L77" s="1054"/>
      <c r="M77" s="1054"/>
      <c r="N77" s="1054"/>
      <c r="AN77" s="1067" t="s">
        <v>66</v>
      </c>
      <c r="AO77" s="1067"/>
      <c r="AP77" s="1067"/>
      <c r="AQ77" s="1067"/>
      <c r="AR77" s="1067"/>
      <c r="AS77" s="1067"/>
      <c r="AT77" s="1067"/>
      <c r="AU77" s="1067"/>
      <c r="AV77" s="1067"/>
      <c r="AW77" s="1067"/>
      <c r="AX77" s="1067"/>
      <c r="AY77" s="1067"/>
      <c r="AZ77" s="1067"/>
      <c r="BA77" s="1067"/>
      <c r="BB77" s="1066" t="s">
        <v>556</v>
      </c>
      <c r="BC77" s="1066"/>
      <c r="BD77" s="1066"/>
      <c r="BE77" s="1066"/>
      <c r="BF77" s="1066"/>
      <c r="BG77" s="1066"/>
      <c r="BH77" s="1066"/>
      <c r="BI77" s="1066"/>
      <c r="BJ77" s="1066"/>
      <c r="BK77" s="1066"/>
      <c r="BL77" s="1066"/>
      <c r="BM77" s="1066"/>
      <c r="BN77" s="1066"/>
      <c r="BO77" s="1066"/>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416</v>
      </c>
      <c r="BC79" s="1066"/>
      <c r="BD79" s="1066"/>
      <c r="BE79" s="1066"/>
      <c r="BF79" s="1066"/>
      <c r="BG79" s="1066"/>
      <c r="BH79" s="1066"/>
      <c r="BI79" s="1066"/>
      <c r="BJ79" s="1066"/>
      <c r="BK79" s="1066"/>
      <c r="BL79" s="1066"/>
      <c r="BM79" s="1066"/>
      <c r="BN79" s="1066"/>
      <c r="BO79" s="1066"/>
      <c r="BP79" s="1072">
        <v>7.1</v>
      </c>
      <c r="BQ79" s="1072"/>
      <c r="BR79" s="1072"/>
      <c r="BS79" s="1072"/>
      <c r="BT79" s="1072"/>
      <c r="BU79" s="1072"/>
      <c r="BV79" s="1072"/>
      <c r="BW79" s="1072"/>
      <c r="BX79" s="1072">
        <v>7.1</v>
      </c>
      <c r="BY79" s="1072"/>
      <c r="BZ79" s="1072"/>
      <c r="CA79" s="1072"/>
      <c r="CB79" s="1072"/>
      <c r="CC79" s="1072"/>
      <c r="CD79" s="1072"/>
      <c r="CE79" s="1072"/>
      <c r="CF79" s="1072">
        <v>7.3</v>
      </c>
      <c r="CG79" s="1072"/>
      <c r="CH79" s="1072"/>
      <c r="CI79" s="1072"/>
      <c r="CJ79" s="1072"/>
      <c r="CK79" s="1072"/>
      <c r="CL79" s="1072"/>
      <c r="CM79" s="1072"/>
      <c r="CN79" s="1072">
        <v>7.4</v>
      </c>
      <c r="CO79" s="1072"/>
      <c r="CP79" s="1072"/>
      <c r="CQ79" s="1072"/>
      <c r="CR79" s="1072"/>
      <c r="CS79" s="1072"/>
      <c r="CT79" s="1072"/>
      <c r="CU79" s="1072"/>
      <c r="CV79" s="1072">
        <v>7.5</v>
      </c>
      <c r="CW79" s="1072"/>
      <c r="CX79" s="1072"/>
      <c r="CY79" s="1072"/>
      <c r="CZ79" s="1072"/>
      <c r="DA79" s="1072"/>
      <c r="DB79" s="1072"/>
      <c r="DC79" s="1072"/>
    </row>
    <row r="80" spans="2:107" ht="13">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8"/>
    </row>
    <row r="82" spans="2:109" ht="16.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
      <c r="DD84" s="749"/>
      <c r="DE84" s="749"/>
    </row>
    <row r="85" spans="2:109" ht="13">
      <c r="DD85" s="749"/>
      <c r="DE85" s="749"/>
    </row>
  </sheetData>
  <sheetProtection algorithmName="SHA-512" hashValue="1hPIpQOxdD9hpuwcJJ6DCjW31Kaii8jquxLQOq1XJJdPF2FLNDy0zqxX08szylt+DUhgAgzX+MKlBpNxvGrNTQ==" saltValue="8nblaQPdRUGb8cb/MZCe+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ht="13">
      <c r="S2" s="736"/>
      <c r="AH2" s="736"/>
    </row>
    <row r="3" spans="1: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ht="13"/>
    <row r="5" spans="1:34" ht="13"/>
    <row r="6" spans="1:34" ht="13"/>
    <row r="7" spans="1:34" ht="13"/>
    <row r="8" spans="1:34" ht="13"/>
    <row r="9" spans="1:34" ht="13">
      <c r="AH9" s="736"/>
    </row>
    <row r="10" spans="1:34" ht="13"/>
    <row r="11" spans="1:34" ht="13"/>
    <row r="12" spans="1:34" ht="13"/>
    <row r="13" spans="1:34" ht="13"/>
    <row r="14" spans="1:34" ht="13"/>
    <row r="15" spans="1:34" ht="13"/>
    <row r="16" spans="1: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108</v>
      </c>
    </row>
  </sheetData>
  <sheetProtection algorithmName="SHA-512" hashValue="rCMJ9qusH40CHIYLfIyX/ejDLLsoASqy+bD5+uJGXPnGm/wcJ/zP1QlPfDXP51MGxF59uLc0E9dYTogMxfUE8A==" saltValue="7bhsNCy1Ocy39/v4D9neY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ht="13">
      <c r="S2" s="736"/>
      <c r="AH2" s="736"/>
    </row>
    <row r="3" spans="2: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ht="13"/>
    <row r="5" spans="2:34" ht="13"/>
    <row r="6" spans="2:34" ht="13"/>
    <row r="7" spans="2:34" ht="13"/>
    <row r="8" spans="2:34" ht="13"/>
    <row r="9" spans="2:34" ht="13">
      <c r="AH9" s="736"/>
    </row>
    <row r="10" spans="2:34" ht="13"/>
    <row r="11" spans="2:34" ht="13"/>
    <row r="12" spans="2:34" ht="13"/>
    <row r="13" spans="2:34" ht="13"/>
    <row r="14" spans="2:34" ht="13"/>
    <row r="15" spans="2:34" ht="13"/>
    <row r="16" spans="2: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c r="AG59" s="736"/>
      <c r="AH59" s="736"/>
    </row>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108</v>
      </c>
    </row>
  </sheetData>
  <sheetProtection algorithmName="SHA-512" hashValue="xOyl9MVuA3IOms5lX4eij8eGo7RNhzUHqTT9jG3XR3Op8To1BBpl+rf14ZJ9ABY3XZ70sm9gfSNwpWOhQfZnWQ==" saltValue="owyP8QY9m67jrK+Qam+Vl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2"/>
      <c r="B1" s="774"/>
      <c r="C1" s="778"/>
      <c r="D1" s="791"/>
      <c r="E1" s="803"/>
      <c r="F1" s="803"/>
      <c r="G1" s="803"/>
      <c r="H1" s="837"/>
    </row>
    <row r="2" spans="1:8">
      <c r="A2" s="763"/>
      <c r="B2" s="775"/>
      <c r="C2" s="1086"/>
      <c r="D2" s="792" t="s">
        <v>87</v>
      </c>
      <c r="E2" s="804"/>
      <c r="F2" s="1094" t="s">
        <v>532</v>
      </c>
      <c r="G2" s="828"/>
      <c r="H2" s="838"/>
    </row>
    <row r="3" spans="1:8">
      <c r="A3" s="792" t="s">
        <v>237</v>
      </c>
      <c r="B3" s="777"/>
      <c r="C3" s="1087"/>
      <c r="D3" s="1090">
        <v>440252</v>
      </c>
      <c r="E3" s="1092"/>
      <c r="F3" s="1095">
        <v>291173</v>
      </c>
      <c r="G3" s="1097"/>
      <c r="H3" s="1100"/>
    </row>
    <row r="4" spans="1:8">
      <c r="A4" s="764"/>
      <c r="B4" s="776"/>
      <c r="C4" s="1088"/>
      <c r="D4" s="1091">
        <v>15946</v>
      </c>
      <c r="E4" s="1093"/>
      <c r="F4" s="1096">
        <v>119071</v>
      </c>
      <c r="G4" s="1098"/>
      <c r="H4" s="1101"/>
    </row>
    <row r="5" spans="1:8">
      <c r="A5" s="792" t="s">
        <v>511</v>
      </c>
      <c r="B5" s="777"/>
      <c r="C5" s="1087"/>
      <c r="D5" s="1090">
        <v>307104</v>
      </c>
      <c r="E5" s="1092"/>
      <c r="F5" s="1095">
        <v>271581</v>
      </c>
      <c r="G5" s="1097"/>
      <c r="H5" s="1100"/>
    </row>
    <row r="6" spans="1:8">
      <c r="A6" s="764"/>
      <c r="B6" s="776"/>
      <c r="C6" s="1088"/>
      <c r="D6" s="1091">
        <v>133503</v>
      </c>
      <c r="E6" s="1093"/>
      <c r="F6" s="1096">
        <v>117844</v>
      </c>
      <c r="G6" s="1098"/>
      <c r="H6" s="1101"/>
    </row>
    <row r="7" spans="1:8">
      <c r="A7" s="792" t="s">
        <v>530</v>
      </c>
      <c r="B7" s="777"/>
      <c r="C7" s="1087"/>
      <c r="D7" s="1090">
        <v>338894</v>
      </c>
      <c r="E7" s="1092"/>
      <c r="F7" s="1095">
        <v>268375</v>
      </c>
      <c r="G7" s="1097"/>
      <c r="H7" s="1100"/>
    </row>
    <row r="8" spans="1:8">
      <c r="A8" s="764"/>
      <c r="B8" s="776"/>
      <c r="C8" s="1088"/>
      <c r="D8" s="1091">
        <v>50901</v>
      </c>
      <c r="E8" s="1093"/>
      <c r="F8" s="1096">
        <v>119602</v>
      </c>
      <c r="G8" s="1098"/>
      <c r="H8" s="1101"/>
    </row>
    <row r="9" spans="1:8">
      <c r="A9" s="792" t="s">
        <v>484</v>
      </c>
      <c r="B9" s="777"/>
      <c r="C9" s="1087"/>
      <c r="D9" s="1090">
        <v>261502</v>
      </c>
      <c r="E9" s="1092"/>
      <c r="F9" s="1095">
        <v>301035</v>
      </c>
      <c r="G9" s="1097"/>
      <c r="H9" s="1100"/>
    </row>
    <row r="10" spans="1:8">
      <c r="A10" s="764"/>
      <c r="B10" s="776"/>
      <c r="C10" s="1088"/>
      <c r="D10" s="1091">
        <v>107353</v>
      </c>
      <c r="E10" s="1093"/>
      <c r="F10" s="1096">
        <v>154376</v>
      </c>
      <c r="G10" s="1098"/>
      <c r="H10" s="1101"/>
    </row>
    <row r="11" spans="1:8">
      <c r="A11" s="792" t="s">
        <v>531</v>
      </c>
      <c r="B11" s="777"/>
      <c r="C11" s="1087"/>
      <c r="D11" s="1090">
        <v>367263</v>
      </c>
      <c r="E11" s="1092"/>
      <c r="F11" s="1095">
        <v>277467</v>
      </c>
      <c r="G11" s="1097"/>
      <c r="H11" s="1100"/>
    </row>
    <row r="12" spans="1:8">
      <c r="A12" s="764"/>
      <c r="B12" s="776"/>
      <c r="C12" s="1089"/>
      <c r="D12" s="1091">
        <v>216851</v>
      </c>
      <c r="E12" s="1093"/>
      <c r="F12" s="1096">
        <v>128378</v>
      </c>
      <c r="G12" s="1098"/>
      <c r="H12" s="1101"/>
    </row>
    <row r="13" spans="1:8">
      <c r="A13" s="792"/>
      <c r="B13" s="777"/>
      <c r="C13" s="1087"/>
      <c r="D13" s="1090">
        <v>343003</v>
      </c>
      <c r="E13" s="1092"/>
      <c r="F13" s="1095">
        <v>281926</v>
      </c>
      <c r="G13" s="1099"/>
      <c r="H13" s="1100"/>
    </row>
    <row r="14" spans="1:8">
      <c r="A14" s="764"/>
      <c r="B14" s="776"/>
      <c r="C14" s="1088"/>
      <c r="D14" s="1091">
        <v>104911</v>
      </c>
      <c r="E14" s="1093"/>
      <c r="F14" s="1096">
        <v>127854</v>
      </c>
      <c r="G14" s="1098"/>
      <c r="H14" s="1101"/>
    </row>
    <row r="17" spans="1:11">
      <c r="A17" s="1079" t="s">
        <v>23</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96</v>
      </c>
      <c r="B19" s="1080">
        <f>ROUND(VALUE(SUBSTITUTE(実質収支比率等に係る経年分析!F$48,"▲","-")),2)</f>
        <v>9.1999999999999993</v>
      </c>
      <c r="C19" s="1080">
        <f>ROUND(VALUE(SUBSTITUTE(実質収支比率等に係る経年分析!G$48,"▲","-")),2)</f>
        <v>11.49</v>
      </c>
      <c r="D19" s="1080">
        <f>ROUND(VALUE(SUBSTITUTE(実質収支比率等に係る経年分析!H$48,"▲","-")),2)</f>
        <v>3.71</v>
      </c>
      <c r="E19" s="1080">
        <f>ROUND(VALUE(SUBSTITUTE(実質収支比率等に係る経年分析!I$48,"▲","-")),2)</f>
        <v>1.1299999999999999</v>
      </c>
      <c r="F19" s="1080">
        <f>ROUND(VALUE(SUBSTITUTE(実質収支比率等に係る経年分析!J$48,"▲","-")),2)</f>
        <v>2.63</v>
      </c>
    </row>
    <row r="20" spans="1:11">
      <c r="A20" s="1080" t="s">
        <v>34</v>
      </c>
      <c r="B20" s="1080">
        <f>ROUND(VALUE(SUBSTITUTE(実質収支比率等に係る経年分析!F$47,"▲","-")),2)</f>
        <v>32.159999999999997</v>
      </c>
      <c r="C20" s="1080">
        <f>ROUND(VALUE(SUBSTITUTE(実質収支比率等に係る経年分析!G$47,"▲","-")),2)</f>
        <v>31.52</v>
      </c>
      <c r="D20" s="1080">
        <f>ROUND(VALUE(SUBSTITUTE(実質収支比率等に係る経年分析!H$47,"▲","-")),2)</f>
        <v>31.23</v>
      </c>
      <c r="E20" s="1080">
        <f>ROUND(VALUE(SUBSTITUTE(実質収支比率等に係る経年分析!I$47,"▲","-")),2)</f>
        <v>25.12</v>
      </c>
      <c r="F20" s="1080">
        <f>ROUND(VALUE(SUBSTITUTE(実質収支比率等に係る経年分析!J$47,"▲","-")),2)</f>
        <v>22.43</v>
      </c>
    </row>
    <row r="21" spans="1:11">
      <c r="A21" s="1080" t="s">
        <v>123</v>
      </c>
      <c r="B21" s="1080">
        <f>IF(ISNUMBER(VALUE(SUBSTITUTE(実質収支比率等に係る経年分析!F$49,"▲","-"))),ROUND(VALUE(SUBSTITUTE(実質収支比率等に係る経年分析!F$49,"▲","-")),2),NA())</f>
        <v>3.78</v>
      </c>
      <c r="C21" s="1080">
        <f>IF(ISNUMBER(VALUE(SUBSTITUTE(実質収支比率等に係る経年分析!G$49,"▲","-"))),ROUND(VALUE(SUBSTITUTE(実質収支比率等に係る経年分析!G$49,"▲","-")),2),NA())</f>
        <v>2.48</v>
      </c>
      <c r="D21" s="1080">
        <f>IF(ISNUMBER(VALUE(SUBSTITUTE(実質収支比率等に係る経年分析!H$49,"▲","-"))),ROUND(VALUE(SUBSTITUTE(実質収支比率等に係る経年分析!H$49,"▲","-")),2),NA())</f>
        <v>-7.67</v>
      </c>
      <c r="E21" s="1080">
        <f>IF(ISNUMBER(VALUE(SUBSTITUTE(実質収支比率等に係る経年分析!I$49,"▲","-"))),ROUND(VALUE(SUBSTITUTE(実質収支比率等に係る経年分析!I$49,"▲","-")),2),NA())</f>
        <v>-6.59</v>
      </c>
      <c r="F21" s="1080">
        <f>IF(ISNUMBER(VALUE(SUBSTITUTE(実質収支比率等に係る経年分析!J$49,"▲","-"))),ROUND(VALUE(SUBSTITUTE(実質収支比率等に係る経年分析!J$49,"▲","-")),2),NA())</f>
        <v>1.62</v>
      </c>
    </row>
    <row r="24" spans="1:11">
      <c r="A24" s="1079" t="s">
        <v>109</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124</v>
      </c>
      <c r="C26" s="1081" t="s">
        <v>71</v>
      </c>
      <c r="D26" s="1081" t="s">
        <v>124</v>
      </c>
      <c r="E26" s="1081" t="s">
        <v>71</v>
      </c>
      <c r="F26" s="1081" t="s">
        <v>124</v>
      </c>
      <c r="G26" s="1081" t="s">
        <v>71</v>
      </c>
      <c r="H26" s="1081" t="s">
        <v>124</v>
      </c>
      <c r="I26" s="1081" t="s">
        <v>71</v>
      </c>
      <c r="J26" s="1081" t="s">
        <v>124</v>
      </c>
      <c r="K26" s="1081" t="s">
        <v>71</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0</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v>
      </c>
      <c r="H27" s="1081" t="e">
        <f>IF(ROUND(VALUE(SUBSTITUTE('連結実質赤字比率に係る赤字・黒字の構成分析'!I$43,"▲","-")),2)&lt;0,ABS(ROUND(VALUE(SUBSTITUTE('連結実質赤字比率に係る赤字・黒字の構成分析'!I$43,"▲","-")),2)),NA())</f>
        <v>#N/A</v>
      </c>
      <c r="I27" s="1081">
        <f>IF(ROUND(VALUE(SUBSTITUTE('連結実質赤字比率に係る赤字・黒字の構成分析'!I$43,"▲","-")),2)&gt;=0,ABS(ROUND(VALUE(SUBSTITUTE('連結実質赤字比率に係る赤字・黒字の構成分析'!I$43,"▲","-")),2)),NA())</f>
        <v>0</v>
      </c>
      <c r="J27" s="1081" t="e">
        <f>IF(ROUND(VALUE(SUBSTITUTE('連結実質赤字比率に係る赤字・黒字の構成分析'!J$43,"▲","-")),2)&lt;0,ABS(ROUND(VALUE(SUBSTITUTE('連結実質赤字比率に係る赤字・黒字の構成分析'!J$43,"▲","-")),2)),NA())</f>
        <v>#N/A</v>
      </c>
      <c r="K27" s="1081">
        <f>IF(ROUND(VALUE(SUBSTITUTE('連結実質赤字比率に係る赤字・黒字の構成分析'!J$43,"▲","-")),2)&gt;=0,ABS(ROUND(VALUE(SUBSTITUTE('連結実質赤字比率に係る赤字・黒字の構成分析'!J$43,"▲","-")),2)),NA())</f>
        <v>0</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通所リハビリテーション事業特別会計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0</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0</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0</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0</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v>
      </c>
    </row>
    <row r="30" spans="1:11">
      <c r="A30" s="1081" t="str">
        <f>IF('連結実質赤字比率に係る赤字・黒字の構成分析'!C$40="",NA(),'連結実質赤字比率に係る赤字・黒字の構成分析'!C$40)</f>
        <v>後期高齢者医療保険事業特別会計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0</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0</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0</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0</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0</v>
      </c>
    </row>
    <row r="31" spans="1:11">
      <c r="A31" s="1081" t="str">
        <f>IF('連結実質赤字比率に係る赤字・黒字の構成分析'!C$39="",NA(),'連結実質赤字比率に係る赤字・黒字の構成分析'!C$39)</f>
        <v>汗見川へき地診療所事業特別会計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0</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0</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0</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v>
      </c>
    </row>
    <row r="32" spans="1:11">
      <c r="A32" s="1081" t="str">
        <f>IF('連結実質赤字比率に係る赤字・黒字の構成分析'!C$38="",NA(),'連結実質赤字比率に係る赤字・黒字の構成分析'!C$38)</f>
        <v>簡易水道事業特別会計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0.76</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0.7</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0.46</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0.88</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4.e-002</v>
      </c>
    </row>
    <row r="33" spans="1:16">
      <c r="A33" s="1081" t="str">
        <f>IF('連結実質赤字比率に係る赤字・黒字の構成分析'!C$37="",NA(),'連結実質赤字比率に係る赤字・黒字の構成分析'!C$37)</f>
        <v>介護保険事業特別会計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0.49</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0.44</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0.98</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0.11</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0.47</v>
      </c>
    </row>
    <row r="34" spans="1:16">
      <c r="A34" s="1081" t="str">
        <f>IF('連結実質赤字比率に係る赤字・黒字の構成分析'!C$36="",NA(),'連結実質赤字比率に係る赤字・黒字の構成分析'!C$36)</f>
        <v>国民健康保険事業特別会計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3.04</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1.41</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1.4</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1.53</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1.92</v>
      </c>
    </row>
    <row r="35" spans="1:16">
      <c r="A35" s="1081" t="str">
        <f>IF('連結実質赤字比率に係る赤字・黒字の構成分析'!C$35="",NA(),'連結実質赤字比率に係る赤字・黒字の構成分析'!C$35)</f>
        <v>一般会計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9.19</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11.49</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3.7</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1.1200000000000001</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2.62</v>
      </c>
    </row>
    <row r="36" spans="1:16">
      <c r="A36" s="1081" t="str">
        <f>IF('連結実質赤字比率に係る赤字・黒字の構成分析'!C$34="",NA(),'連結実質赤字比率に係る赤字・黒字の構成分析'!C$34)</f>
        <v>病院事業特別会計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5.33</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4.03</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2.46</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4.1900000000000004</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4.1100000000000003</v>
      </c>
    </row>
    <row r="39" spans="1:16">
      <c r="A39" s="1079" t="s">
        <v>13</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125</v>
      </c>
      <c r="C41" s="1082"/>
      <c r="D41" s="1082" t="s">
        <v>127</v>
      </c>
      <c r="E41" s="1082" t="s">
        <v>125</v>
      </c>
      <c r="F41" s="1082"/>
      <c r="G41" s="1082" t="s">
        <v>127</v>
      </c>
      <c r="H41" s="1082" t="s">
        <v>125</v>
      </c>
      <c r="I41" s="1082"/>
      <c r="J41" s="1082" t="s">
        <v>127</v>
      </c>
      <c r="K41" s="1082" t="s">
        <v>125</v>
      </c>
      <c r="L41" s="1082"/>
      <c r="M41" s="1082" t="s">
        <v>127</v>
      </c>
      <c r="N41" s="1082" t="s">
        <v>125</v>
      </c>
      <c r="O41" s="1082"/>
      <c r="P41" s="1082" t="s">
        <v>127</v>
      </c>
    </row>
    <row r="42" spans="1:16">
      <c r="A42" s="1082" t="s">
        <v>129</v>
      </c>
      <c r="B42" s="1082"/>
      <c r="C42" s="1082"/>
      <c r="D42" s="1082">
        <f>'実質公債費比率（分子）の構造'!K$52</f>
        <v>367</v>
      </c>
      <c r="E42" s="1082"/>
      <c r="F42" s="1082"/>
      <c r="G42" s="1082">
        <f>'実質公債費比率（分子）の構造'!L$52</f>
        <v>389</v>
      </c>
      <c r="H42" s="1082"/>
      <c r="I42" s="1082"/>
      <c r="J42" s="1082">
        <f>'実質公債費比率（分子）の構造'!M$52</f>
        <v>389</v>
      </c>
      <c r="K42" s="1082"/>
      <c r="L42" s="1082"/>
      <c r="M42" s="1082">
        <f>'実質公債費比率（分子）の構造'!N$52</f>
        <v>390</v>
      </c>
      <c r="N42" s="1082"/>
      <c r="O42" s="1082"/>
      <c r="P42" s="1082">
        <f>'実質公債費比率（分子）の構造'!O$52</f>
        <v>465</v>
      </c>
    </row>
    <row r="43" spans="1:16">
      <c r="A43" s="1082" t="s">
        <v>48</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41</v>
      </c>
      <c r="B44" s="1082" t="str">
        <f>'実質公債費比率（分子）の構造'!K$50</f>
        <v>-</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4</v>
      </c>
      <c r="C45" s="1082"/>
      <c r="D45" s="1082"/>
      <c r="E45" s="1082">
        <f>'実質公債費比率（分子）の構造'!L$49</f>
        <v>5</v>
      </c>
      <c r="F45" s="1082"/>
      <c r="G45" s="1082"/>
      <c r="H45" s="1082">
        <f>'実質公債費比率（分子）の構造'!M$49</f>
        <v>5</v>
      </c>
      <c r="I45" s="1082"/>
      <c r="J45" s="1082"/>
      <c r="K45" s="1082">
        <f>'実質公債費比率（分子）の構造'!N$49</f>
        <v>6</v>
      </c>
      <c r="L45" s="1082"/>
      <c r="M45" s="1082"/>
      <c r="N45" s="1082">
        <f>'実質公債費比率（分子）の構造'!O$49</f>
        <v>6</v>
      </c>
      <c r="O45" s="1082"/>
      <c r="P45" s="1082"/>
    </row>
    <row r="46" spans="1:16">
      <c r="A46" s="1082" t="s">
        <v>39</v>
      </c>
      <c r="B46" s="1082">
        <f>'実質公債費比率（分子）の構造'!K$48</f>
        <v>154</v>
      </c>
      <c r="C46" s="1082"/>
      <c r="D46" s="1082"/>
      <c r="E46" s="1082">
        <f>'実質公債費比率（分子）の構造'!L$48</f>
        <v>169</v>
      </c>
      <c r="F46" s="1082"/>
      <c r="G46" s="1082"/>
      <c r="H46" s="1082">
        <f>'実質公債費比率（分子）の構造'!M$48</f>
        <v>168</v>
      </c>
      <c r="I46" s="1082"/>
      <c r="J46" s="1082"/>
      <c r="K46" s="1082">
        <f>'実質公債費比率（分子）の構造'!N$48</f>
        <v>171</v>
      </c>
      <c r="L46" s="1082"/>
      <c r="M46" s="1082"/>
      <c r="N46" s="1082">
        <f>'実質公債費比率（分子）の構造'!O$48</f>
        <v>172</v>
      </c>
      <c r="O46" s="1082"/>
      <c r="P46" s="1082"/>
    </row>
    <row r="47" spans="1:16">
      <c r="A47" s="1082" t="s">
        <v>33</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28</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25</v>
      </c>
      <c r="B49" s="1082">
        <f>'実質公債費比率（分子）の構造'!K$45</f>
        <v>340</v>
      </c>
      <c r="C49" s="1082"/>
      <c r="D49" s="1082"/>
      <c r="E49" s="1082">
        <f>'実質公債費比率（分子）の構造'!L$45</f>
        <v>362</v>
      </c>
      <c r="F49" s="1082"/>
      <c r="G49" s="1082"/>
      <c r="H49" s="1082">
        <f>'実質公債費比率（分子）の構造'!M$45</f>
        <v>372</v>
      </c>
      <c r="I49" s="1082"/>
      <c r="J49" s="1082"/>
      <c r="K49" s="1082">
        <f>'実質公債費比率（分子）の構造'!N$45</f>
        <v>423</v>
      </c>
      <c r="L49" s="1082"/>
      <c r="M49" s="1082"/>
      <c r="N49" s="1082">
        <f>'実質公債費比率（分子）の構造'!O$45</f>
        <v>498</v>
      </c>
      <c r="O49" s="1082"/>
      <c r="P49" s="1082"/>
    </row>
    <row r="50" spans="1:16">
      <c r="A50" s="1082" t="s">
        <v>56</v>
      </c>
      <c r="B50" s="1082" t="e">
        <f>NA()</f>
        <v>#N/A</v>
      </c>
      <c r="C50" s="1082">
        <f>IF(ISNUMBER('実質公債費比率（分子）の構造'!K$53),'実質公債費比率（分子）の構造'!K$53,NA())</f>
        <v>131</v>
      </c>
      <c r="D50" s="1082" t="e">
        <f>NA()</f>
        <v>#N/A</v>
      </c>
      <c r="E50" s="1082" t="e">
        <f>NA()</f>
        <v>#N/A</v>
      </c>
      <c r="F50" s="1082">
        <f>IF(ISNUMBER('実質公債費比率（分子）の構造'!L$53),'実質公債費比率（分子）の構造'!L$53,NA())</f>
        <v>147</v>
      </c>
      <c r="G50" s="1082" t="e">
        <f>NA()</f>
        <v>#N/A</v>
      </c>
      <c r="H50" s="1082" t="e">
        <f>NA()</f>
        <v>#N/A</v>
      </c>
      <c r="I50" s="1082">
        <f>IF(ISNUMBER('実質公債費比率（分子）の構造'!M$53),'実質公債費比率（分子）の構造'!M$53,NA())</f>
        <v>156</v>
      </c>
      <c r="J50" s="1082" t="e">
        <f>NA()</f>
        <v>#N/A</v>
      </c>
      <c r="K50" s="1082" t="e">
        <f>NA()</f>
        <v>#N/A</v>
      </c>
      <c r="L50" s="1082">
        <f>IF(ISNUMBER('実質公債費比率（分子）の構造'!N$53),'実質公債費比率（分子）の構造'!N$53,NA())</f>
        <v>210</v>
      </c>
      <c r="M50" s="1082" t="e">
        <f>NA()</f>
        <v>#N/A</v>
      </c>
      <c r="N50" s="1082" t="e">
        <f>NA()</f>
        <v>#N/A</v>
      </c>
      <c r="O50" s="1082">
        <f>IF(ISNUMBER('実質公債費比率（分子）の構造'!O$53),'実質公債費比率（分子）の構造'!O$53,NA())</f>
        <v>211</v>
      </c>
      <c r="P50" s="1082" t="e">
        <f>NA()</f>
        <v>#N/A</v>
      </c>
    </row>
    <row r="53" spans="1:16">
      <c r="A53" s="1079" t="s">
        <v>58</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116</v>
      </c>
      <c r="C55" s="1081"/>
      <c r="D55" s="1081" t="s">
        <v>130</v>
      </c>
      <c r="E55" s="1081" t="s">
        <v>116</v>
      </c>
      <c r="F55" s="1081"/>
      <c r="G55" s="1081" t="s">
        <v>130</v>
      </c>
      <c r="H55" s="1081" t="s">
        <v>116</v>
      </c>
      <c r="I55" s="1081"/>
      <c r="J55" s="1081" t="s">
        <v>130</v>
      </c>
      <c r="K55" s="1081" t="s">
        <v>116</v>
      </c>
      <c r="L55" s="1081"/>
      <c r="M55" s="1081" t="s">
        <v>130</v>
      </c>
      <c r="N55" s="1081" t="s">
        <v>116</v>
      </c>
      <c r="O55" s="1081"/>
      <c r="P55" s="1081" t="s">
        <v>130</v>
      </c>
    </row>
    <row r="56" spans="1:16">
      <c r="A56" s="1081" t="s">
        <v>43</v>
      </c>
      <c r="B56" s="1081"/>
      <c r="C56" s="1081"/>
      <c r="D56" s="1081">
        <f>'将来負担比率（分子）の構造'!I$52</f>
        <v>4379</v>
      </c>
      <c r="E56" s="1081"/>
      <c r="F56" s="1081"/>
      <c r="G56" s="1081">
        <f>'将来負担比率（分子）の構造'!J$52</f>
        <v>4503</v>
      </c>
      <c r="H56" s="1081"/>
      <c r="I56" s="1081"/>
      <c r="J56" s="1081">
        <f>'将来負担比率（分子）の構造'!K$52</f>
        <v>4950</v>
      </c>
      <c r="K56" s="1081"/>
      <c r="L56" s="1081"/>
      <c r="M56" s="1081">
        <f>'将来負担比率（分子）の構造'!L$52</f>
        <v>4826</v>
      </c>
      <c r="N56" s="1081"/>
      <c r="O56" s="1081"/>
      <c r="P56" s="1081">
        <f>'将来負担比率（分子）の構造'!M$52</f>
        <v>4726</v>
      </c>
    </row>
    <row r="57" spans="1:16">
      <c r="A57" s="1081" t="s">
        <v>105</v>
      </c>
      <c r="B57" s="1081"/>
      <c r="C57" s="1081"/>
      <c r="D57" s="1081">
        <f>'将来負担比率（分子）の構造'!I$51</f>
        <v>204</v>
      </c>
      <c r="E57" s="1081"/>
      <c r="F57" s="1081"/>
      <c r="G57" s="1081">
        <f>'将来負担比率（分子）の構造'!J$51</f>
        <v>21</v>
      </c>
      <c r="H57" s="1081"/>
      <c r="I57" s="1081"/>
      <c r="J57" s="1081">
        <f>'将来負担比率（分子）の構造'!K$51</f>
        <v>24</v>
      </c>
      <c r="K57" s="1081"/>
      <c r="L57" s="1081"/>
      <c r="M57" s="1081">
        <f>'将来負担比率（分子）の構造'!L$51</f>
        <v>23</v>
      </c>
      <c r="N57" s="1081"/>
      <c r="O57" s="1081"/>
      <c r="P57" s="1081">
        <f>'将来負担比率（分子）の構造'!M$51</f>
        <v>24</v>
      </c>
    </row>
    <row r="58" spans="1:16">
      <c r="A58" s="1081" t="s">
        <v>102</v>
      </c>
      <c r="B58" s="1081"/>
      <c r="C58" s="1081"/>
      <c r="D58" s="1081">
        <f>'将来負担比率（分子）の構造'!I$50</f>
        <v>2799</v>
      </c>
      <c r="E58" s="1081"/>
      <c r="F58" s="1081"/>
      <c r="G58" s="1081">
        <f>'将来負担比率（分子）の構造'!J$50</f>
        <v>2870</v>
      </c>
      <c r="H58" s="1081"/>
      <c r="I58" s="1081"/>
      <c r="J58" s="1081">
        <f>'将来負担比率（分子）の構造'!K$50</f>
        <v>3129</v>
      </c>
      <c r="K58" s="1081"/>
      <c r="L58" s="1081"/>
      <c r="M58" s="1081">
        <f>'将来負担比率（分子）の構造'!L$50</f>
        <v>3051</v>
      </c>
      <c r="N58" s="1081"/>
      <c r="O58" s="1081"/>
      <c r="P58" s="1081">
        <f>'将来負担比率（分子）の構造'!M$50</f>
        <v>3247</v>
      </c>
    </row>
    <row r="59" spans="1:16">
      <c r="A59" s="1081" t="s">
        <v>97</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91</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81</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82</v>
      </c>
      <c r="B62" s="1081">
        <f>'将来負担比率（分子）の構造'!I$45</f>
        <v>619</v>
      </c>
      <c r="C62" s="1081"/>
      <c r="D62" s="1081"/>
      <c r="E62" s="1081">
        <f>'将来負担比率（分子）の構造'!J$45</f>
        <v>240</v>
      </c>
      <c r="F62" s="1081"/>
      <c r="G62" s="1081"/>
      <c r="H62" s="1081">
        <f>'将来負担比率（分子）の構造'!K$45</f>
        <v>256</v>
      </c>
      <c r="I62" s="1081"/>
      <c r="J62" s="1081"/>
      <c r="K62" s="1081">
        <f>'将来負担比率（分子）の構造'!L$45</f>
        <v>295</v>
      </c>
      <c r="L62" s="1081"/>
      <c r="M62" s="1081"/>
      <c r="N62" s="1081">
        <f>'将来負担比率（分子）の構造'!M$45</f>
        <v>124</v>
      </c>
      <c r="O62" s="1081"/>
      <c r="P62" s="1081"/>
    </row>
    <row r="63" spans="1:16">
      <c r="A63" s="1081" t="s">
        <v>80</v>
      </c>
      <c r="B63" s="1081">
        <f>'将来負担比率（分子）の構造'!I$44</f>
        <v>66</v>
      </c>
      <c r="C63" s="1081"/>
      <c r="D63" s="1081"/>
      <c r="E63" s="1081">
        <f>'将来負担比率（分子）の構造'!J$44</f>
        <v>61</v>
      </c>
      <c r="F63" s="1081"/>
      <c r="G63" s="1081"/>
      <c r="H63" s="1081">
        <f>'将来負担比率（分子）の構造'!K$44</f>
        <v>57</v>
      </c>
      <c r="I63" s="1081"/>
      <c r="J63" s="1081"/>
      <c r="K63" s="1081">
        <f>'将来負担比率（分子）の構造'!L$44</f>
        <v>51</v>
      </c>
      <c r="L63" s="1081"/>
      <c r="M63" s="1081"/>
      <c r="N63" s="1081">
        <f>'将来負担比率（分子）の構造'!M$44</f>
        <v>44</v>
      </c>
      <c r="O63" s="1081"/>
      <c r="P63" s="1081"/>
    </row>
    <row r="64" spans="1:16">
      <c r="A64" s="1081" t="s">
        <v>78</v>
      </c>
      <c r="B64" s="1081">
        <f>'将来負担比率（分子）の構造'!I$43</f>
        <v>2026</v>
      </c>
      <c r="C64" s="1081"/>
      <c r="D64" s="1081"/>
      <c r="E64" s="1081">
        <f>'将来負担比率（分子）の構造'!J$43</f>
        <v>1917</v>
      </c>
      <c r="F64" s="1081"/>
      <c r="G64" s="1081"/>
      <c r="H64" s="1081">
        <f>'将来負担比率（分子）の構造'!K$43</f>
        <v>1887</v>
      </c>
      <c r="I64" s="1081"/>
      <c r="J64" s="1081"/>
      <c r="K64" s="1081">
        <f>'将来負担比率（分子）の構造'!L$43</f>
        <v>1753</v>
      </c>
      <c r="L64" s="1081"/>
      <c r="M64" s="1081"/>
      <c r="N64" s="1081">
        <f>'将来負担比率（分子）の構造'!M$43</f>
        <v>1689</v>
      </c>
      <c r="O64" s="1081"/>
      <c r="P64" s="1081"/>
    </row>
    <row r="65" spans="1:16">
      <c r="A65" s="1081" t="s">
        <v>76</v>
      </c>
      <c r="B65" s="1081">
        <f>'将来負担比率（分子）の構造'!I$42</f>
        <v>200</v>
      </c>
      <c r="C65" s="1081"/>
      <c r="D65" s="1081"/>
      <c r="E65" s="1081">
        <f>'将来負担比率（分子）の構造'!J$42</f>
        <v>35</v>
      </c>
      <c r="F65" s="1081"/>
      <c r="G65" s="1081"/>
      <c r="H65" s="1081" t="str">
        <f>'将来負担比率（分子）の構造'!K$42</f>
        <v>-</v>
      </c>
      <c r="I65" s="1081"/>
      <c r="J65" s="1081"/>
      <c r="K65" s="1081" t="str">
        <f>'将来負担比率（分子）の構造'!L$42</f>
        <v>-</v>
      </c>
      <c r="L65" s="1081"/>
      <c r="M65" s="1081"/>
      <c r="N65" s="1081" t="str">
        <f>'将来負担比率（分子）の構造'!M$42</f>
        <v>-</v>
      </c>
      <c r="O65" s="1081"/>
      <c r="P65" s="1081"/>
    </row>
    <row r="66" spans="1:16">
      <c r="A66" s="1081" t="s">
        <v>69</v>
      </c>
      <c r="B66" s="1081">
        <f>'将来負担比率（分子）の構造'!I$41</f>
        <v>4999</v>
      </c>
      <c r="C66" s="1081"/>
      <c r="D66" s="1081"/>
      <c r="E66" s="1081">
        <f>'将来負担比率（分子）の構造'!J$41</f>
        <v>5622</v>
      </c>
      <c r="F66" s="1081"/>
      <c r="G66" s="1081"/>
      <c r="H66" s="1081">
        <f>'将来負担比率（分子）の構造'!K$41</f>
        <v>6211</v>
      </c>
      <c r="I66" s="1081"/>
      <c r="J66" s="1081"/>
      <c r="K66" s="1081">
        <f>'将来負担比率（分子）の構造'!L$41</f>
        <v>6310</v>
      </c>
      <c r="L66" s="1081"/>
      <c r="M66" s="1081"/>
      <c r="N66" s="1081">
        <f>'将来負担比率（分子）の構造'!M$41</f>
        <v>6528</v>
      </c>
      <c r="O66" s="1081"/>
      <c r="P66" s="1081"/>
    </row>
    <row r="67" spans="1:16">
      <c r="A67" s="1081" t="s">
        <v>107</v>
      </c>
      <c r="B67" s="1081" t="e">
        <f>NA()</f>
        <v>#N/A</v>
      </c>
      <c r="C67" s="1081">
        <f>IF(ISNUMBER('将来負担比率（分子）の構造'!I$53),IF('将来負担比率（分子）の構造'!I$53&lt;0,0,'将来負担比率（分子）の構造'!I$53),NA())</f>
        <v>527</v>
      </c>
      <c r="D67" s="1081" t="e">
        <f>NA()</f>
        <v>#N/A</v>
      </c>
      <c r="E67" s="1081" t="e">
        <f>NA()</f>
        <v>#N/A</v>
      </c>
      <c r="F67" s="1081">
        <f>IF(ISNUMBER('将来負担比率（分子）の構造'!J$53),IF('将来負担比率（分子）の構造'!J$53&lt;0,0,'将来負担比率（分子）の構造'!J$53),NA())</f>
        <v>481</v>
      </c>
      <c r="G67" s="1081" t="e">
        <f>NA()</f>
        <v>#N/A</v>
      </c>
      <c r="H67" s="1081" t="e">
        <f>NA()</f>
        <v>#N/A</v>
      </c>
      <c r="I67" s="1081">
        <f>IF(ISNUMBER('将来負担比率（分子）の構造'!K$53),IF('将来負担比率（分子）の構造'!K$53&lt;0,0,'将来負担比率（分子）の構造'!K$53),NA())</f>
        <v>307</v>
      </c>
      <c r="J67" s="1081" t="e">
        <f>NA()</f>
        <v>#N/A</v>
      </c>
      <c r="K67" s="1081" t="e">
        <f>NA()</f>
        <v>#N/A</v>
      </c>
      <c r="L67" s="1081">
        <f>IF(ISNUMBER('将来負担比率（分子）の構造'!L$53),IF('将来負担比率（分子）の構造'!L$53&lt;0,0,'将来負担比率（分子）の構造'!L$53),NA())</f>
        <v>509</v>
      </c>
      <c r="M67" s="1081" t="e">
        <f>NA()</f>
        <v>#N/A</v>
      </c>
      <c r="N67" s="1081" t="e">
        <f>NA()</f>
        <v>#N/A</v>
      </c>
      <c r="O67" s="1081">
        <f>IF(ISNUMBER('将来負担比率（分子）の構造'!M$53),IF('将来負担比率（分子）の構造'!M$53&lt;0,0,'将来負担比率（分子）の構造'!M$53),NA())</f>
        <v>388</v>
      </c>
      <c r="P67" s="1081" t="e">
        <f>NA()</f>
        <v>#N/A</v>
      </c>
    </row>
    <row r="70" spans="1:16">
      <c r="A70" s="1084" t="s">
        <v>131</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132</v>
      </c>
      <c r="B72" s="1085">
        <f>基金残高に係る経年分析!F55</f>
        <v>692</v>
      </c>
      <c r="C72" s="1085">
        <f>基金残高に係る経年分析!G55</f>
        <v>592</v>
      </c>
      <c r="D72" s="1085">
        <f>基金残高に係る経年分析!H55</f>
        <v>592</v>
      </c>
    </row>
    <row r="73" spans="1:16">
      <c r="A73" s="1083" t="s">
        <v>133</v>
      </c>
      <c r="B73" s="1085">
        <f>基金残高に係る経年分析!F56</f>
        <v>313</v>
      </c>
      <c r="C73" s="1085">
        <f>基金残高に係る経年分析!G56</f>
        <v>580</v>
      </c>
      <c r="D73" s="1085">
        <f>基金残高に係る経年分析!H56</f>
        <v>801</v>
      </c>
    </row>
    <row r="74" spans="1:16">
      <c r="A74" s="1083" t="s">
        <v>135</v>
      </c>
      <c r="B74" s="1085">
        <f>基金残高に係る経年分析!F57</f>
        <v>1927</v>
      </c>
      <c r="C74" s="1085">
        <f>基金残高に係る経年分析!G57</f>
        <v>1792</v>
      </c>
      <c r="D74" s="1085">
        <f>基金残高に係る経年分析!H57</f>
        <v>1727</v>
      </c>
    </row>
  </sheetData>
  <sheetProtection algorithmName="SHA-512" hashValue="nq67lLIhnbCVG1qjmBjLDhz3qZBEqZTXbKeEWLZ3/0JF+qEE7xuVUg+pj72Ig1Ogjo3ziEQCsB8Uzkh+Rdqe4A==" saltValue="X1xfmpv7Ts3p9yepS405e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A19"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170</v>
      </c>
      <c r="DI1" s="354"/>
      <c r="DJ1" s="354"/>
      <c r="DK1" s="354"/>
      <c r="DL1" s="354"/>
      <c r="DM1" s="354"/>
      <c r="DN1" s="361"/>
      <c r="DO1" s="1"/>
      <c r="DP1" s="353" t="s">
        <v>238</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307</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167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314</v>
      </c>
      <c r="AA4" s="139"/>
      <c r="AB4" s="139"/>
      <c r="AC4" s="144"/>
      <c r="AD4" s="182" t="s">
        <v>259</v>
      </c>
      <c r="AE4" s="139"/>
      <c r="AF4" s="139"/>
      <c r="AG4" s="139"/>
      <c r="AH4" s="139"/>
      <c r="AI4" s="139"/>
      <c r="AJ4" s="139"/>
      <c r="AK4" s="144"/>
      <c r="AL4" s="182" t="s">
        <v>314</v>
      </c>
      <c r="AM4" s="139"/>
      <c r="AN4" s="139"/>
      <c r="AO4" s="144"/>
      <c r="AP4" s="304" t="s">
        <v>317</v>
      </c>
      <c r="AQ4" s="304"/>
      <c r="AR4" s="304"/>
      <c r="AS4" s="304"/>
      <c r="AT4" s="304"/>
      <c r="AU4" s="304"/>
      <c r="AV4" s="304"/>
      <c r="AW4" s="304"/>
      <c r="AX4" s="304"/>
      <c r="AY4" s="304"/>
      <c r="AZ4" s="304"/>
      <c r="BA4" s="304"/>
      <c r="BB4" s="304"/>
      <c r="BC4" s="304"/>
      <c r="BD4" s="304"/>
      <c r="BE4" s="304"/>
      <c r="BF4" s="304"/>
      <c r="BG4" s="304" t="s">
        <v>295</v>
      </c>
      <c r="BH4" s="304"/>
      <c r="BI4" s="304"/>
      <c r="BJ4" s="304"/>
      <c r="BK4" s="304"/>
      <c r="BL4" s="304"/>
      <c r="BM4" s="304"/>
      <c r="BN4" s="304"/>
      <c r="BO4" s="304" t="s">
        <v>314</v>
      </c>
      <c r="BP4" s="304"/>
      <c r="BQ4" s="304"/>
      <c r="BR4" s="304"/>
      <c r="BS4" s="304" t="s">
        <v>318</v>
      </c>
      <c r="BT4" s="304"/>
      <c r="BU4" s="304"/>
      <c r="BV4" s="304"/>
      <c r="BW4" s="304"/>
      <c r="BX4" s="304"/>
      <c r="BY4" s="304"/>
      <c r="BZ4" s="304"/>
      <c r="CA4" s="304"/>
      <c r="CB4" s="304"/>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313</v>
      </c>
      <c r="C5" s="269"/>
      <c r="D5" s="269"/>
      <c r="E5" s="269"/>
      <c r="F5" s="269"/>
      <c r="G5" s="269"/>
      <c r="H5" s="269"/>
      <c r="I5" s="269"/>
      <c r="J5" s="269"/>
      <c r="K5" s="269"/>
      <c r="L5" s="269"/>
      <c r="M5" s="269"/>
      <c r="N5" s="269"/>
      <c r="O5" s="269"/>
      <c r="P5" s="269"/>
      <c r="Q5" s="272"/>
      <c r="R5" s="277">
        <v>310412</v>
      </c>
      <c r="S5" s="280"/>
      <c r="T5" s="280"/>
      <c r="U5" s="280"/>
      <c r="V5" s="280"/>
      <c r="W5" s="280"/>
      <c r="X5" s="280"/>
      <c r="Y5" s="283"/>
      <c r="Z5" s="286">
        <v>5.7</v>
      </c>
      <c r="AA5" s="286"/>
      <c r="AB5" s="286"/>
      <c r="AC5" s="286"/>
      <c r="AD5" s="292">
        <v>309497</v>
      </c>
      <c r="AE5" s="292"/>
      <c r="AF5" s="292"/>
      <c r="AG5" s="292"/>
      <c r="AH5" s="292"/>
      <c r="AI5" s="292"/>
      <c r="AJ5" s="292"/>
      <c r="AK5" s="292"/>
      <c r="AL5" s="297">
        <v>12</v>
      </c>
      <c r="AM5" s="299"/>
      <c r="AN5" s="299"/>
      <c r="AO5" s="301"/>
      <c r="AP5" s="261" t="s">
        <v>320</v>
      </c>
      <c r="AQ5" s="269"/>
      <c r="AR5" s="269"/>
      <c r="AS5" s="269"/>
      <c r="AT5" s="269"/>
      <c r="AU5" s="269"/>
      <c r="AV5" s="269"/>
      <c r="AW5" s="269"/>
      <c r="AX5" s="269"/>
      <c r="AY5" s="269"/>
      <c r="AZ5" s="269"/>
      <c r="BA5" s="269"/>
      <c r="BB5" s="269"/>
      <c r="BC5" s="269"/>
      <c r="BD5" s="269"/>
      <c r="BE5" s="269"/>
      <c r="BF5" s="272"/>
      <c r="BG5" s="278">
        <v>310412</v>
      </c>
      <c r="BH5" s="281"/>
      <c r="BI5" s="281"/>
      <c r="BJ5" s="281"/>
      <c r="BK5" s="281"/>
      <c r="BL5" s="281"/>
      <c r="BM5" s="281"/>
      <c r="BN5" s="284"/>
      <c r="BO5" s="287">
        <v>100</v>
      </c>
      <c r="BP5" s="287"/>
      <c r="BQ5" s="287"/>
      <c r="BR5" s="287"/>
      <c r="BS5" s="293" t="s">
        <v>207</v>
      </c>
      <c r="BT5" s="293"/>
      <c r="BU5" s="293"/>
      <c r="BV5" s="293"/>
      <c r="BW5" s="293"/>
      <c r="BX5" s="293"/>
      <c r="BY5" s="293"/>
      <c r="BZ5" s="293"/>
      <c r="CA5" s="293"/>
      <c r="CB5" s="336"/>
      <c r="CC5" s="258"/>
      <c r="CD5" s="182" t="s">
        <v>317</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314</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327</v>
      </c>
      <c r="C6" s="258"/>
      <c r="D6" s="258"/>
      <c r="E6" s="258"/>
      <c r="F6" s="258"/>
      <c r="G6" s="258"/>
      <c r="H6" s="258"/>
      <c r="I6" s="258"/>
      <c r="J6" s="258"/>
      <c r="K6" s="258"/>
      <c r="L6" s="258"/>
      <c r="M6" s="258"/>
      <c r="N6" s="258"/>
      <c r="O6" s="258"/>
      <c r="P6" s="258"/>
      <c r="Q6" s="273"/>
      <c r="R6" s="278">
        <v>58956</v>
      </c>
      <c r="S6" s="281"/>
      <c r="T6" s="281"/>
      <c r="U6" s="281"/>
      <c r="V6" s="281"/>
      <c r="W6" s="281"/>
      <c r="X6" s="281"/>
      <c r="Y6" s="284"/>
      <c r="Z6" s="287">
        <v>1.1000000000000001</v>
      </c>
      <c r="AA6" s="287"/>
      <c r="AB6" s="287"/>
      <c r="AC6" s="287"/>
      <c r="AD6" s="293">
        <v>58956</v>
      </c>
      <c r="AE6" s="293"/>
      <c r="AF6" s="293"/>
      <c r="AG6" s="293"/>
      <c r="AH6" s="293"/>
      <c r="AI6" s="293"/>
      <c r="AJ6" s="293"/>
      <c r="AK6" s="293"/>
      <c r="AL6" s="288">
        <v>2.2999999999999998</v>
      </c>
      <c r="AM6" s="290"/>
      <c r="AN6" s="290"/>
      <c r="AO6" s="302"/>
      <c r="AP6" s="262" t="s">
        <v>115</v>
      </c>
      <c r="AQ6" s="258"/>
      <c r="AR6" s="258"/>
      <c r="AS6" s="258"/>
      <c r="AT6" s="258"/>
      <c r="AU6" s="258"/>
      <c r="AV6" s="258"/>
      <c r="AW6" s="258"/>
      <c r="AX6" s="258"/>
      <c r="AY6" s="258"/>
      <c r="AZ6" s="258"/>
      <c r="BA6" s="258"/>
      <c r="BB6" s="258"/>
      <c r="BC6" s="258"/>
      <c r="BD6" s="258"/>
      <c r="BE6" s="258"/>
      <c r="BF6" s="273"/>
      <c r="BG6" s="278">
        <v>310412</v>
      </c>
      <c r="BH6" s="281"/>
      <c r="BI6" s="281"/>
      <c r="BJ6" s="281"/>
      <c r="BK6" s="281"/>
      <c r="BL6" s="281"/>
      <c r="BM6" s="281"/>
      <c r="BN6" s="284"/>
      <c r="BO6" s="287">
        <v>100</v>
      </c>
      <c r="BP6" s="287"/>
      <c r="BQ6" s="287"/>
      <c r="BR6" s="287"/>
      <c r="BS6" s="293" t="s">
        <v>207</v>
      </c>
      <c r="BT6" s="293"/>
      <c r="BU6" s="293"/>
      <c r="BV6" s="293"/>
      <c r="BW6" s="293"/>
      <c r="BX6" s="293"/>
      <c r="BY6" s="293"/>
      <c r="BZ6" s="293"/>
      <c r="CA6" s="293"/>
      <c r="CB6" s="336"/>
      <c r="CD6" s="261" t="s">
        <v>328</v>
      </c>
      <c r="CE6" s="269"/>
      <c r="CF6" s="269"/>
      <c r="CG6" s="269"/>
      <c r="CH6" s="269"/>
      <c r="CI6" s="269"/>
      <c r="CJ6" s="269"/>
      <c r="CK6" s="269"/>
      <c r="CL6" s="269"/>
      <c r="CM6" s="269"/>
      <c r="CN6" s="269"/>
      <c r="CO6" s="269"/>
      <c r="CP6" s="269"/>
      <c r="CQ6" s="272"/>
      <c r="CR6" s="278">
        <v>56196</v>
      </c>
      <c r="CS6" s="281"/>
      <c r="CT6" s="281"/>
      <c r="CU6" s="281"/>
      <c r="CV6" s="281"/>
      <c r="CW6" s="281"/>
      <c r="CX6" s="281"/>
      <c r="CY6" s="284"/>
      <c r="CZ6" s="297">
        <v>1.1000000000000001</v>
      </c>
      <c r="DA6" s="299"/>
      <c r="DB6" s="299"/>
      <c r="DC6" s="347"/>
      <c r="DD6" s="294" t="s">
        <v>207</v>
      </c>
      <c r="DE6" s="281"/>
      <c r="DF6" s="281"/>
      <c r="DG6" s="281"/>
      <c r="DH6" s="281"/>
      <c r="DI6" s="281"/>
      <c r="DJ6" s="281"/>
      <c r="DK6" s="281"/>
      <c r="DL6" s="281"/>
      <c r="DM6" s="281"/>
      <c r="DN6" s="281"/>
      <c r="DO6" s="281"/>
      <c r="DP6" s="284"/>
      <c r="DQ6" s="294">
        <v>56196</v>
      </c>
      <c r="DR6" s="281"/>
      <c r="DS6" s="281"/>
      <c r="DT6" s="281"/>
      <c r="DU6" s="281"/>
      <c r="DV6" s="281"/>
      <c r="DW6" s="281"/>
      <c r="DX6" s="281"/>
      <c r="DY6" s="281"/>
      <c r="DZ6" s="281"/>
      <c r="EA6" s="281"/>
      <c r="EB6" s="281"/>
      <c r="EC6" s="337"/>
    </row>
    <row r="7" spans="2:143" ht="11.25" customHeight="1">
      <c r="B7" s="262" t="s">
        <v>44</v>
      </c>
      <c r="C7" s="258"/>
      <c r="D7" s="258"/>
      <c r="E7" s="258"/>
      <c r="F7" s="258"/>
      <c r="G7" s="258"/>
      <c r="H7" s="258"/>
      <c r="I7" s="258"/>
      <c r="J7" s="258"/>
      <c r="K7" s="258"/>
      <c r="L7" s="258"/>
      <c r="M7" s="258"/>
      <c r="N7" s="258"/>
      <c r="O7" s="258"/>
      <c r="P7" s="258"/>
      <c r="Q7" s="273"/>
      <c r="R7" s="278">
        <v>585</v>
      </c>
      <c r="S7" s="281"/>
      <c r="T7" s="281"/>
      <c r="U7" s="281"/>
      <c r="V7" s="281"/>
      <c r="W7" s="281"/>
      <c r="X7" s="281"/>
      <c r="Y7" s="284"/>
      <c r="Z7" s="287">
        <v>0</v>
      </c>
      <c r="AA7" s="287"/>
      <c r="AB7" s="287"/>
      <c r="AC7" s="287"/>
      <c r="AD7" s="293">
        <v>585</v>
      </c>
      <c r="AE7" s="293"/>
      <c r="AF7" s="293"/>
      <c r="AG7" s="293"/>
      <c r="AH7" s="293"/>
      <c r="AI7" s="293"/>
      <c r="AJ7" s="293"/>
      <c r="AK7" s="293"/>
      <c r="AL7" s="288">
        <v>0</v>
      </c>
      <c r="AM7" s="290"/>
      <c r="AN7" s="290"/>
      <c r="AO7" s="302"/>
      <c r="AP7" s="262" t="s">
        <v>329</v>
      </c>
      <c r="AQ7" s="258"/>
      <c r="AR7" s="258"/>
      <c r="AS7" s="258"/>
      <c r="AT7" s="258"/>
      <c r="AU7" s="258"/>
      <c r="AV7" s="258"/>
      <c r="AW7" s="258"/>
      <c r="AX7" s="258"/>
      <c r="AY7" s="258"/>
      <c r="AZ7" s="258"/>
      <c r="BA7" s="258"/>
      <c r="BB7" s="258"/>
      <c r="BC7" s="258"/>
      <c r="BD7" s="258"/>
      <c r="BE7" s="258"/>
      <c r="BF7" s="273"/>
      <c r="BG7" s="278">
        <v>136431</v>
      </c>
      <c r="BH7" s="281"/>
      <c r="BI7" s="281"/>
      <c r="BJ7" s="281"/>
      <c r="BK7" s="281"/>
      <c r="BL7" s="281"/>
      <c r="BM7" s="281"/>
      <c r="BN7" s="284"/>
      <c r="BO7" s="287">
        <v>44</v>
      </c>
      <c r="BP7" s="287"/>
      <c r="BQ7" s="287"/>
      <c r="BR7" s="287"/>
      <c r="BS7" s="293" t="s">
        <v>207</v>
      </c>
      <c r="BT7" s="293"/>
      <c r="BU7" s="293"/>
      <c r="BV7" s="293"/>
      <c r="BW7" s="293"/>
      <c r="BX7" s="293"/>
      <c r="BY7" s="293"/>
      <c r="BZ7" s="293"/>
      <c r="CA7" s="293"/>
      <c r="CB7" s="336"/>
      <c r="CD7" s="262" t="s">
        <v>332</v>
      </c>
      <c r="CE7" s="258"/>
      <c r="CF7" s="258"/>
      <c r="CG7" s="258"/>
      <c r="CH7" s="258"/>
      <c r="CI7" s="258"/>
      <c r="CJ7" s="258"/>
      <c r="CK7" s="258"/>
      <c r="CL7" s="258"/>
      <c r="CM7" s="258"/>
      <c r="CN7" s="258"/>
      <c r="CO7" s="258"/>
      <c r="CP7" s="258"/>
      <c r="CQ7" s="273"/>
      <c r="CR7" s="278">
        <v>1578135</v>
      </c>
      <c r="CS7" s="281"/>
      <c r="CT7" s="281"/>
      <c r="CU7" s="281"/>
      <c r="CV7" s="281"/>
      <c r="CW7" s="281"/>
      <c r="CX7" s="281"/>
      <c r="CY7" s="284"/>
      <c r="CZ7" s="287">
        <v>29.8</v>
      </c>
      <c r="DA7" s="287"/>
      <c r="DB7" s="287"/>
      <c r="DC7" s="287"/>
      <c r="DD7" s="294">
        <v>582853</v>
      </c>
      <c r="DE7" s="281"/>
      <c r="DF7" s="281"/>
      <c r="DG7" s="281"/>
      <c r="DH7" s="281"/>
      <c r="DI7" s="281"/>
      <c r="DJ7" s="281"/>
      <c r="DK7" s="281"/>
      <c r="DL7" s="281"/>
      <c r="DM7" s="281"/>
      <c r="DN7" s="281"/>
      <c r="DO7" s="281"/>
      <c r="DP7" s="284"/>
      <c r="DQ7" s="294">
        <v>827450</v>
      </c>
      <c r="DR7" s="281"/>
      <c r="DS7" s="281"/>
      <c r="DT7" s="281"/>
      <c r="DU7" s="281"/>
      <c r="DV7" s="281"/>
      <c r="DW7" s="281"/>
      <c r="DX7" s="281"/>
      <c r="DY7" s="281"/>
      <c r="DZ7" s="281"/>
      <c r="EA7" s="281"/>
      <c r="EB7" s="281"/>
      <c r="EC7" s="337"/>
    </row>
    <row r="8" spans="2:143" ht="11.25" customHeight="1">
      <c r="B8" s="262" t="s">
        <v>333</v>
      </c>
      <c r="C8" s="258"/>
      <c r="D8" s="258"/>
      <c r="E8" s="258"/>
      <c r="F8" s="258"/>
      <c r="G8" s="258"/>
      <c r="H8" s="258"/>
      <c r="I8" s="258"/>
      <c r="J8" s="258"/>
      <c r="K8" s="258"/>
      <c r="L8" s="258"/>
      <c r="M8" s="258"/>
      <c r="N8" s="258"/>
      <c r="O8" s="258"/>
      <c r="P8" s="258"/>
      <c r="Q8" s="273"/>
      <c r="R8" s="278">
        <v>1690</v>
      </c>
      <c r="S8" s="281"/>
      <c r="T8" s="281"/>
      <c r="U8" s="281"/>
      <c r="V8" s="281"/>
      <c r="W8" s="281"/>
      <c r="X8" s="281"/>
      <c r="Y8" s="284"/>
      <c r="Z8" s="287">
        <v>0</v>
      </c>
      <c r="AA8" s="287"/>
      <c r="AB8" s="287"/>
      <c r="AC8" s="287"/>
      <c r="AD8" s="293">
        <v>1690</v>
      </c>
      <c r="AE8" s="293"/>
      <c r="AF8" s="293"/>
      <c r="AG8" s="293"/>
      <c r="AH8" s="293"/>
      <c r="AI8" s="293"/>
      <c r="AJ8" s="293"/>
      <c r="AK8" s="293"/>
      <c r="AL8" s="288">
        <v>0.1</v>
      </c>
      <c r="AM8" s="290"/>
      <c r="AN8" s="290"/>
      <c r="AO8" s="302"/>
      <c r="AP8" s="262" t="s">
        <v>117</v>
      </c>
      <c r="AQ8" s="258"/>
      <c r="AR8" s="258"/>
      <c r="AS8" s="258"/>
      <c r="AT8" s="258"/>
      <c r="AU8" s="258"/>
      <c r="AV8" s="258"/>
      <c r="AW8" s="258"/>
      <c r="AX8" s="258"/>
      <c r="AY8" s="258"/>
      <c r="AZ8" s="258"/>
      <c r="BA8" s="258"/>
      <c r="BB8" s="258"/>
      <c r="BC8" s="258"/>
      <c r="BD8" s="258"/>
      <c r="BE8" s="258"/>
      <c r="BF8" s="273"/>
      <c r="BG8" s="278">
        <v>5526</v>
      </c>
      <c r="BH8" s="281"/>
      <c r="BI8" s="281"/>
      <c r="BJ8" s="281"/>
      <c r="BK8" s="281"/>
      <c r="BL8" s="281"/>
      <c r="BM8" s="281"/>
      <c r="BN8" s="284"/>
      <c r="BO8" s="287">
        <v>1.8</v>
      </c>
      <c r="BP8" s="287"/>
      <c r="BQ8" s="287"/>
      <c r="BR8" s="287"/>
      <c r="BS8" s="293" t="s">
        <v>207</v>
      </c>
      <c r="BT8" s="293"/>
      <c r="BU8" s="293"/>
      <c r="BV8" s="293"/>
      <c r="BW8" s="293"/>
      <c r="BX8" s="293"/>
      <c r="BY8" s="293"/>
      <c r="BZ8" s="293"/>
      <c r="CA8" s="293"/>
      <c r="CB8" s="336"/>
      <c r="CD8" s="262" t="s">
        <v>336</v>
      </c>
      <c r="CE8" s="258"/>
      <c r="CF8" s="258"/>
      <c r="CG8" s="258"/>
      <c r="CH8" s="258"/>
      <c r="CI8" s="258"/>
      <c r="CJ8" s="258"/>
      <c r="CK8" s="258"/>
      <c r="CL8" s="258"/>
      <c r="CM8" s="258"/>
      <c r="CN8" s="258"/>
      <c r="CO8" s="258"/>
      <c r="CP8" s="258"/>
      <c r="CQ8" s="273"/>
      <c r="CR8" s="278">
        <v>772199</v>
      </c>
      <c r="CS8" s="281"/>
      <c r="CT8" s="281"/>
      <c r="CU8" s="281"/>
      <c r="CV8" s="281"/>
      <c r="CW8" s="281"/>
      <c r="CX8" s="281"/>
      <c r="CY8" s="284"/>
      <c r="CZ8" s="287">
        <v>14.6</v>
      </c>
      <c r="DA8" s="287"/>
      <c r="DB8" s="287"/>
      <c r="DC8" s="287"/>
      <c r="DD8" s="294">
        <v>2015</v>
      </c>
      <c r="DE8" s="281"/>
      <c r="DF8" s="281"/>
      <c r="DG8" s="281"/>
      <c r="DH8" s="281"/>
      <c r="DI8" s="281"/>
      <c r="DJ8" s="281"/>
      <c r="DK8" s="281"/>
      <c r="DL8" s="281"/>
      <c r="DM8" s="281"/>
      <c r="DN8" s="281"/>
      <c r="DO8" s="281"/>
      <c r="DP8" s="284"/>
      <c r="DQ8" s="294">
        <v>498199</v>
      </c>
      <c r="DR8" s="281"/>
      <c r="DS8" s="281"/>
      <c r="DT8" s="281"/>
      <c r="DU8" s="281"/>
      <c r="DV8" s="281"/>
      <c r="DW8" s="281"/>
      <c r="DX8" s="281"/>
      <c r="DY8" s="281"/>
      <c r="DZ8" s="281"/>
      <c r="EA8" s="281"/>
      <c r="EB8" s="281"/>
      <c r="EC8" s="337"/>
    </row>
    <row r="9" spans="2:143" ht="11.25" customHeight="1">
      <c r="B9" s="262" t="s">
        <v>335</v>
      </c>
      <c r="C9" s="258"/>
      <c r="D9" s="258"/>
      <c r="E9" s="258"/>
      <c r="F9" s="258"/>
      <c r="G9" s="258"/>
      <c r="H9" s="258"/>
      <c r="I9" s="258"/>
      <c r="J9" s="258"/>
      <c r="K9" s="258"/>
      <c r="L9" s="258"/>
      <c r="M9" s="258"/>
      <c r="N9" s="258"/>
      <c r="O9" s="258"/>
      <c r="P9" s="258"/>
      <c r="Q9" s="273"/>
      <c r="R9" s="278">
        <v>2250</v>
      </c>
      <c r="S9" s="281"/>
      <c r="T9" s="281"/>
      <c r="U9" s="281"/>
      <c r="V9" s="281"/>
      <c r="W9" s="281"/>
      <c r="X9" s="281"/>
      <c r="Y9" s="284"/>
      <c r="Z9" s="287">
        <v>0</v>
      </c>
      <c r="AA9" s="287"/>
      <c r="AB9" s="287"/>
      <c r="AC9" s="287"/>
      <c r="AD9" s="293">
        <v>2250</v>
      </c>
      <c r="AE9" s="293"/>
      <c r="AF9" s="293"/>
      <c r="AG9" s="293"/>
      <c r="AH9" s="293"/>
      <c r="AI9" s="293"/>
      <c r="AJ9" s="293"/>
      <c r="AK9" s="293"/>
      <c r="AL9" s="288">
        <v>0.1</v>
      </c>
      <c r="AM9" s="290"/>
      <c r="AN9" s="290"/>
      <c r="AO9" s="302"/>
      <c r="AP9" s="262" t="s">
        <v>337</v>
      </c>
      <c r="AQ9" s="258"/>
      <c r="AR9" s="258"/>
      <c r="AS9" s="258"/>
      <c r="AT9" s="258"/>
      <c r="AU9" s="258"/>
      <c r="AV9" s="258"/>
      <c r="AW9" s="258"/>
      <c r="AX9" s="258"/>
      <c r="AY9" s="258"/>
      <c r="AZ9" s="258"/>
      <c r="BA9" s="258"/>
      <c r="BB9" s="258"/>
      <c r="BC9" s="258"/>
      <c r="BD9" s="258"/>
      <c r="BE9" s="258"/>
      <c r="BF9" s="273"/>
      <c r="BG9" s="278">
        <v>108335</v>
      </c>
      <c r="BH9" s="281"/>
      <c r="BI9" s="281"/>
      <c r="BJ9" s="281"/>
      <c r="BK9" s="281"/>
      <c r="BL9" s="281"/>
      <c r="BM9" s="281"/>
      <c r="BN9" s="284"/>
      <c r="BO9" s="287">
        <v>34.9</v>
      </c>
      <c r="BP9" s="287"/>
      <c r="BQ9" s="287"/>
      <c r="BR9" s="287"/>
      <c r="BS9" s="293" t="s">
        <v>207</v>
      </c>
      <c r="BT9" s="293"/>
      <c r="BU9" s="293"/>
      <c r="BV9" s="293"/>
      <c r="BW9" s="293"/>
      <c r="BX9" s="293"/>
      <c r="BY9" s="293"/>
      <c r="BZ9" s="293"/>
      <c r="CA9" s="293"/>
      <c r="CB9" s="336"/>
      <c r="CD9" s="262" t="s">
        <v>341</v>
      </c>
      <c r="CE9" s="258"/>
      <c r="CF9" s="258"/>
      <c r="CG9" s="258"/>
      <c r="CH9" s="258"/>
      <c r="CI9" s="258"/>
      <c r="CJ9" s="258"/>
      <c r="CK9" s="258"/>
      <c r="CL9" s="258"/>
      <c r="CM9" s="258"/>
      <c r="CN9" s="258"/>
      <c r="CO9" s="258"/>
      <c r="CP9" s="258"/>
      <c r="CQ9" s="273"/>
      <c r="CR9" s="278">
        <v>694504</v>
      </c>
      <c r="CS9" s="281"/>
      <c r="CT9" s="281"/>
      <c r="CU9" s="281"/>
      <c r="CV9" s="281"/>
      <c r="CW9" s="281"/>
      <c r="CX9" s="281"/>
      <c r="CY9" s="284"/>
      <c r="CZ9" s="287">
        <v>13.1</v>
      </c>
      <c r="DA9" s="287"/>
      <c r="DB9" s="287"/>
      <c r="DC9" s="287"/>
      <c r="DD9" s="294">
        <v>14428</v>
      </c>
      <c r="DE9" s="281"/>
      <c r="DF9" s="281"/>
      <c r="DG9" s="281"/>
      <c r="DH9" s="281"/>
      <c r="DI9" s="281"/>
      <c r="DJ9" s="281"/>
      <c r="DK9" s="281"/>
      <c r="DL9" s="281"/>
      <c r="DM9" s="281"/>
      <c r="DN9" s="281"/>
      <c r="DO9" s="281"/>
      <c r="DP9" s="284"/>
      <c r="DQ9" s="294">
        <v>604127</v>
      </c>
      <c r="DR9" s="281"/>
      <c r="DS9" s="281"/>
      <c r="DT9" s="281"/>
      <c r="DU9" s="281"/>
      <c r="DV9" s="281"/>
      <c r="DW9" s="281"/>
      <c r="DX9" s="281"/>
      <c r="DY9" s="281"/>
      <c r="DZ9" s="281"/>
      <c r="EA9" s="281"/>
      <c r="EB9" s="281"/>
      <c r="EC9" s="337"/>
    </row>
    <row r="10" spans="2:143" ht="11.25" customHeight="1">
      <c r="B10" s="262" t="s">
        <v>134</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197</v>
      </c>
      <c r="AQ10" s="258"/>
      <c r="AR10" s="258"/>
      <c r="AS10" s="258"/>
      <c r="AT10" s="258"/>
      <c r="AU10" s="258"/>
      <c r="AV10" s="258"/>
      <c r="AW10" s="258"/>
      <c r="AX10" s="258"/>
      <c r="AY10" s="258"/>
      <c r="AZ10" s="258"/>
      <c r="BA10" s="258"/>
      <c r="BB10" s="258"/>
      <c r="BC10" s="258"/>
      <c r="BD10" s="258"/>
      <c r="BE10" s="258"/>
      <c r="BF10" s="273"/>
      <c r="BG10" s="278">
        <v>9096</v>
      </c>
      <c r="BH10" s="281"/>
      <c r="BI10" s="281"/>
      <c r="BJ10" s="281"/>
      <c r="BK10" s="281"/>
      <c r="BL10" s="281"/>
      <c r="BM10" s="281"/>
      <c r="BN10" s="284"/>
      <c r="BO10" s="287">
        <v>2.9</v>
      </c>
      <c r="BP10" s="287"/>
      <c r="BQ10" s="287"/>
      <c r="BR10" s="287"/>
      <c r="BS10" s="293" t="s">
        <v>207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t="s">
        <v>207</v>
      </c>
      <c r="CS10" s="281"/>
      <c r="CT10" s="281"/>
      <c r="CU10" s="281"/>
      <c r="CV10" s="281"/>
      <c r="CW10" s="281"/>
      <c r="CX10" s="281"/>
      <c r="CY10" s="284"/>
      <c r="CZ10" s="287" t="s">
        <v>207</v>
      </c>
      <c r="DA10" s="287"/>
      <c r="DB10" s="287"/>
      <c r="DC10" s="287"/>
      <c r="DD10" s="294" t="s">
        <v>207</v>
      </c>
      <c r="DE10" s="281"/>
      <c r="DF10" s="281"/>
      <c r="DG10" s="281"/>
      <c r="DH10" s="281"/>
      <c r="DI10" s="281"/>
      <c r="DJ10" s="281"/>
      <c r="DK10" s="281"/>
      <c r="DL10" s="281"/>
      <c r="DM10" s="281"/>
      <c r="DN10" s="281"/>
      <c r="DO10" s="281"/>
      <c r="DP10" s="284"/>
      <c r="DQ10" s="294" t="s">
        <v>207</v>
      </c>
      <c r="DR10" s="281"/>
      <c r="DS10" s="281"/>
      <c r="DT10" s="281"/>
      <c r="DU10" s="281"/>
      <c r="DV10" s="281"/>
      <c r="DW10" s="281"/>
      <c r="DX10" s="281"/>
      <c r="DY10" s="281"/>
      <c r="DZ10" s="281"/>
      <c r="EA10" s="281"/>
      <c r="EB10" s="281"/>
      <c r="EC10" s="337"/>
    </row>
    <row r="11" spans="2:143" ht="11.25" customHeight="1">
      <c r="B11" s="262" t="s">
        <v>113</v>
      </c>
      <c r="C11" s="258"/>
      <c r="D11" s="258"/>
      <c r="E11" s="258"/>
      <c r="F11" s="258"/>
      <c r="G11" s="258"/>
      <c r="H11" s="258"/>
      <c r="I11" s="258"/>
      <c r="J11" s="258"/>
      <c r="K11" s="258"/>
      <c r="L11" s="258"/>
      <c r="M11" s="258"/>
      <c r="N11" s="258"/>
      <c r="O11" s="258"/>
      <c r="P11" s="258"/>
      <c r="Q11" s="273"/>
      <c r="R11" s="278">
        <v>81867</v>
      </c>
      <c r="S11" s="281"/>
      <c r="T11" s="281"/>
      <c r="U11" s="281"/>
      <c r="V11" s="281"/>
      <c r="W11" s="281"/>
      <c r="X11" s="281"/>
      <c r="Y11" s="284"/>
      <c r="Z11" s="288">
        <v>1.5</v>
      </c>
      <c r="AA11" s="290"/>
      <c r="AB11" s="290"/>
      <c r="AC11" s="291"/>
      <c r="AD11" s="294">
        <v>81867</v>
      </c>
      <c r="AE11" s="281"/>
      <c r="AF11" s="281"/>
      <c r="AG11" s="281"/>
      <c r="AH11" s="281"/>
      <c r="AI11" s="281"/>
      <c r="AJ11" s="281"/>
      <c r="AK11" s="284"/>
      <c r="AL11" s="288">
        <v>3.2</v>
      </c>
      <c r="AM11" s="290"/>
      <c r="AN11" s="290"/>
      <c r="AO11" s="302"/>
      <c r="AP11" s="262" t="s">
        <v>343</v>
      </c>
      <c r="AQ11" s="258"/>
      <c r="AR11" s="258"/>
      <c r="AS11" s="258"/>
      <c r="AT11" s="258"/>
      <c r="AU11" s="258"/>
      <c r="AV11" s="258"/>
      <c r="AW11" s="258"/>
      <c r="AX11" s="258"/>
      <c r="AY11" s="258"/>
      <c r="AZ11" s="258"/>
      <c r="BA11" s="258"/>
      <c r="BB11" s="258"/>
      <c r="BC11" s="258"/>
      <c r="BD11" s="258"/>
      <c r="BE11" s="258"/>
      <c r="BF11" s="273"/>
      <c r="BG11" s="278">
        <v>13474</v>
      </c>
      <c r="BH11" s="281"/>
      <c r="BI11" s="281"/>
      <c r="BJ11" s="281"/>
      <c r="BK11" s="281"/>
      <c r="BL11" s="281"/>
      <c r="BM11" s="281"/>
      <c r="BN11" s="284"/>
      <c r="BO11" s="287">
        <v>4.3</v>
      </c>
      <c r="BP11" s="287"/>
      <c r="BQ11" s="287"/>
      <c r="BR11" s="287"/>
      <c r="BS11" s="293" t="s">
        <v>207</v>
      </c>
      <c r="BT11" s="293"/>
      <c r="BU11" s="293"/>
      <c r="BV11" s="293"/>
      <c r="BW11" s="293"/>
      <c r="BX11" s="293"/>
      <c r="BY11" s="293"/>
      <c r="BZ11" s="293"/>
      <c r="CA11" s="293"/>
      <c r="CB11" s="336"/>
      <c r="CD11" s="262" t="s">
        <v>346</v>
      </c>
      <c r="CE11" s="258"/>
      <c r="CF11" s="258"/>
      <c r="CG11" s="258"/>
      <c r="CH11" s="258"/>
      <c r="CI11" s="258"/>
      <c r="CJ11" s="258"/>
      <c r="CK11" s="258"/>
      <c r="CL11" s="258"/>
      <c r="CM11" s="258"/>
      <c r="CN11" s="258"/>
      <c r="CO11" s="258"/>
      <c r="CP11" s="258"/>
      <c r="CQ11" s="273"/>
      <c r="CR11" s="278">
        <v>389309</v>
      </c>
      <c r="CS11" s="281"/>
      <c r="CT11" s="281"/>
      <c r="CU11" s="281"/>
      <c r="CV11" s="281"/>
      <c r="CW11" s="281"/>
      <c r="CX11" s="281"/>
      <c r="CY11" s="284"/>
      <c r="CZ11" s="287">
        <v>7.4</v>
      </c>
      <c r="DA11" s="287"/>
      <c r="DB11" s="287"/>
      <c r="DC11" s="287"/>
      <c r="DD11" s="294">
        <v>24740</v>
      </c>
      <c r="DE11" s="281"/>
      <c r="DF11" s="281"/>
      <c r="DG11" s="281"/>
      <c r="DH11" s="281"/>
      <c r="DI11" s="281"/>
      <c r="DJ11" s="281"/>
      <c r="DK11" s="281"/>
      <c r="DL11" s="281"/>
      <c r="DM11" s="281"/>
      <c r="DN11" s="281"/>
      <c r="DO11" s="281"/>
      <c r="DP11" s="284"/>
      <c r="DQ11" s="294">
        <v>190221</v>
      </c>
      <c r="DR11" s="281"/>
      <c r="DS11" s="281"/>
      <c r="DT11" s="281"/>
      <c r="DU11" s="281"/>
      <c r="DV11" s="281"/>
      <c r="DW11" s="281"/>
      <c r="DX11" s="281"/>
      <c r="DY11" s="281"/>
      <c r="DZ11" s="281"/>
      <c r="EA11" s="281"/>
      <c r="EB11" s="281"/>
      <c r="EC11" s="337"/>
    </row>
    <row r="12" spans="2:143" ht="11.25" customHeight="1">
      <c r="B12" s="262" t="s">
        <v>150</v>
      </c>
      <c r="C12" s="258"/>
      <c r="D12" s="258"/>
      <c r="E12" s="258"/>
      <c r="F12" s="258"/>
      <c r="G12" s="258"/>
      <c r="H12" s="258"/>
      <c r="I12" s="258"/>
      <c r="J12" s="258"/>
      <c r="K12" s="258"/>
      <c r="L12" s="258"/>
      <c r="M12" s="258"/>
      <c r="N12" s="258"/>
      <c r="O12" s="258"/>
      <c r="P12" s="258"/>
      <c r="Q12" s="273"/>
      <c r="R12" s="278" t="s">
        <v>207</v>
      </c>
      <c r="S12" s="281"/>
      <c r="T12" s="281"/>
      <c r="U12" s="281"/>
      <c r="V12" s="281"/>
      <c r="W12" s="281"/>
      <c r="X12" s="281"/>
      <c r="Y12" s="284"/>
      <c r="Z12" s="287" t="s">
        <v>207</v>
      </c>
      <c r="AA12" s="287"/>
      <c r="AB12" s="287"/>
      <c r="AC12" s="287"/>
      <c r="AD12" s="293" t="s">
        <v>207</v>
      </c>
      <c r="AE12" s="293"/>
      <c r="AF12" s="293"/>
      <c r="AG12" s="293"/>
      <c r="AH12" s="293"/>
      <c r="AI12" s="293"/>
      <c r="AJ12" s="293"/>
      <c r="AK12" s="293"/>
      <c r="AL12" s="288" t="s">
        <v>207</v>
      </c>
      <c r="AM12" s="290"/>
      <c r="AN12" s="290"/>
      <c r="AO12" s="302"/>
      <c r="AP12" s="262" t="s">
        <v>347</v>
      </c>
      <c r="AQ12" s="258"/>
      <c r="AR12" s="258"/>
      <c r="AS12" s="258"/>
      <c r="AT12" s="258"/>
      <c r="AU12" s="258"/>
      <c r="AV12" s="258"/>
      <c r="AW12" s="258"/>
      <c r="AX12" s="258"/>
      <c r="AY12" s="258"/>
      <c r="AZ12" s="258"/>
      <c r="BA12" s="258"/>
      <c r="BB12" s="258"/>
      <c r="BC12" s="258"/>
      <c r="BD12" s="258"/>
      <c r="BE12" s="258"/>
      <c r="BF12" s="273"/>
      <c r="BG12" s="278">
        <v>142371</v>
      </c>
      <c r="BH12" s="281"/>
      <c r="BI12" s="281"/>
      <c r="BJ12" s="281"/>
      <c r="BK12" s="281"/>
      <c r="BL12" s="281"/>
      <c r="BM12" s="281"/>
      <c r="BN12" s="284"/>
      <c r="BO12" s="287">
        <v>45.9</v>
      </c>
      <c r="BP12" s="287"/>
      <c r="BQ12" s="287"/>
      <c r="BR12" s="287"/>
      <c r="BS12" s="293" t="s">
        <v>207</v>
      </c>
      <c r="BT12" s="293"/>
      <c r="BU12" s="293"/>
      <c r="BV12" s="293"/>
      <c r="BW12" s="293"/>
      <c r="BX12" s="293"/>
      <c r="BY12" s="293"/>
      <c r="BZ12" s="293"/>
      <c r="CA12" s="293"/>
      <c r="CB12" s="336"/>
      <c r="CD12" s="262" t="s">
        <v>98</v>
      </c>
      <c r="CE12" s="258"/>
      <c r="CF12" s="258"/>
      <c r="CG12" s="258"/>
      <c r="CH12" s="258"/>
      <c r="CI12" s="258"/>
      <c r="CJ12" s="258"/>
      <c r="CK12" s="258"/>
      <c r="CL12" s="258"/>
      <c r="CM12" s="258"/>
      <c r="CN12" s="258"/>
      <c r="CO12" s="258"/>
      <c r="CP12" s="258"/>
      <c r="CQ12" s="273"/>
      <c r="CR12" s="278">
        <v>80210</v>
      </c>
      <c r="CS12" s="281"/>
      <c r="CT12" s="281"/>
      <c r="CU12" s="281"/>
      <c r="CV12" s="281"/>
      <c r="CW12" s="281"/>
      <c r="CX12" s="281"/>
      <c r="CY12" s="284"/>
      <c r="CZ12" s="287">
        <v>1.5</v>
      </c>
      <c r="DA12" s="287"/>
      <c r="DB12" s="287"/>
      <c r="DC12" s="287"/>
      <c r="DD12" s="294">
        <v>8463</v>
      </c>
      <c r="DE12" s="281"/>
      <c r="DF12" s="281"/>
      <c r="DG12" s="281"/>
      <c r="DH12" s="281"/>
      <c r="DI12" s="281"/>
      <c r="DJ12" s="281"/>
      <c r="DK12" s="281"/>
      <c r="DL12" s="281"/>
      <c r="DM12" s="281"/>
      <c r="DN12" s="281"/>
      <c r="DO12" s="281"/>
      <c r="DP12" s="284"/>
      <c r="DQ12" s="294">
        <v>64727</v>
      </c>
      <c r="DR12" s="281"/>
      <c r="DS12" s="281"/>
      <c r="DT12" s="281"/>
      <c r="DU12" s="281"/>
      <c r="DV12" s="281"/>
      <c r="DW12" s="281"/>
      <c r="DX12" s="281"/>
      <c r="DY12" s="281"/>
      <c r="DZ12" s="281"/>
      <c r="EA12" s="281"/>
      <c r="EB12" s="281"/>
      <c r="EC12" s="337"/>
    </row>
    <row r="13" spans="2:143" ht="11.25" customHeight="1">
      <c r="B13" s="262" t="s">
        <v>348</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350</v>
      </c>
      <c r="AQ13" s="258"/>
      <c r="AR13" s="258"/>
      <c r="AS13" s="258"/>
      <c r="AT13" s="258"/>
      <c r="AU13" s="258"/>
      <c r="AV13" s="258"/>
      <c r="AW13" s="258"/>
      <c r="AX13" s="258"/>
      <c r="AY13" s="258"/>
      <c r="AZ13" s="258"/>
      <c r="BA13" s="258"/>
      <c r="BB13" s="258"/>
      <c r="BC13" s="258"/>
      <c r="BD13" s="258"/>
      <c r="BE13" s="258"/>
      <c r="BF13" s="273"/>
      <c r="BG13" s="278">
        <v>136383</v>
      </c>
      <c r="BH13" s="281"/>
      <c r="BI13" s="281"/>
      <c r="BJ13" s="281"/>
      <c r="BK13" s="281"/>
      <c r="BL13" s="281"/>
      <c r="BM13" s="281"/>
      <c r="BN13" s="284"/>
      <c r="BO13" s="287">
        <v>43.9</v>
      </c>
      <c r="BP13" s="287"/>
      <c r="BQ13" s="287"/>
      <c r="BR13" s="287"/>
      <c r="BS13" s="293" t="s">
        <v>207</v>
      </c>
      <c r="BT13" s="293"/>
      <c r="BU13" s="293"/>
      <c r="BV13" s="293"/>
      <c r="BW13" s="293"/>
      <c r="BX13" s="293"/>
      <c r="BY13" s="293"/>
      <c r="BZ13" s="293"/>
      <c r="CA13" s="293"/>
      <c r="CB13" s="336"/>
      <c r="CD13" s="262" t="s">
        <v>351</v>
      </c>
      <c r="CE13" s="258"/>
      <c r="CF13" s="258"/>
      <c r="CG13" s="258"/>
      <c r="CH13" s="258"/>
      <c r="CI13" s="258"/>
      <c r="CJ13" s="258"/>
      <c r="CK13" s="258"/>
      <c r="CL13" s="258"/>
      <c r="CM13" s="258"/>
      <c r="CN13" s="258"/>
      <c r="CO13" s="258"/>
      <c r="CP13" s="258"/>
      <c r="CQ13" s="273"/>
      <c r="CR13" s="278">
        <v>586287</v>
      </c>
      <c r="CS13" s="281"/>
      <c r="CT13" s="281"/>
      <c r="CU13" s="281"/>
      <c r="CV13" s="281"/>
      <c r="CW13" s="281"/>
      <c r="CX13" s="281"/>
      <c r="CY13" s="284"/>
      <c r="CZ13" s="287">
        <v>11.1</v>
      </c>
      <c r="DA13" s="287"/>
      <c r="DB13" s="287"/>
      <c r="DC13" s="287"/>
      <c r="DD13" s="294">
        <v>505320</v>
      </c>
      <c r="DE13" s="281"/>
      <c r="DF13" s="281"/>
      <c r="DG13" s="281"/>
      <c r="DH13" s="281"/>
      <c r="DI13" s="281"/>
      <c r="DJ13" s="281"/>
      <c r="DK13" s="281"/>
      <c r="DL13" s="281"/>
      <c r="DM13" s="281"/>
      <c r="DN13" s="281"/>
      <c r="DO13" s="281"/>
      <c r="DP13" s="284"/>
      <c r="DQ13" s="294">
        <v>114222</v>
      </c>
      <c r="DR13" s="281"/>
      <c r="DS13" s="281"/>
      <c r="DT13" s="281"/>
      <c r="DU13" s="281"/>
      <c r="DV13" s="281"/>
      <c r="DW13" s="281"/>
      <c r="DX13" s="281"/>
      <c r="DY13" s="281"/>
      <c r="DZ13" s="281"/>
      <c r="EA13" s="281"/>
      <c r="EB13" s="281"/>
      <c r="EC13" s="337"/>
    </row>
    <row r="14" spans="2:143" ht="11.25" customHeight="1">
      <c r="B14" s="262" t="s">
        <v>353</v>
      </c>
      <c r="C14" s="258"/>
      <c r="D14" s="258"/>
      <c r="E14" s="258"/>
      <c r="F14" s="258"/>
      <c r="G14" s="258"/>
      <c r="H14" s="258"/>
      <c r="I14" s="258"/>
      <c r="J14" s="258"/>
      <c r="K14" s="258"/>
      <c r="L14" s="258"/>
      <c r="M14" s="258"/>
      <c r="N14" s="258"/>
      <c r="O14" s="258"/>
      <c r="P14" s="258"/>
      <c r="Q14" s="273"/>
      <c r="R14" s="278" t="s">
        <v>207</v>
      </c>
      <c r="S14" s="281"/>
      <c r="T14" s="281"/>
      <c r="U14" s="281"/>
      <c r="V14" s="281"/>
      <c r="W14" s="281"/>
      <c r="X14" s="281"/>
      <c r="Y14" s="284"/>
      <c r="Z14" s="287" t="s">
        <v>207</v>
      </c>
      <c r="AA14" s="287"/>
      <c r="AB14" s="287"/>
      <c r="AC14" s="287"/>
      <c r="AD14" s="293" t="s">
        <v>207</v>
      </c>
      <c r="AE14" s="293"/>
      <c r="AF14" s="293"/>
      <c r="AG14" s="293"/>
      <c r="AH14" s="293"/>
      <c r="AI14" s="293"/>
      <c r="AJ14" s="293"/>
      <c r="AK14" s="293"/>
      <c r="AL14" s="288" t="s">
        <v>207</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15721</v>
      </c>
      <c r="BH14" s="281"/>
      <c r="BI14" s="281"/>
      <c r="BJ14" s="281"/>
      <c r="BK14" s="281"/>
      <c r="BL14" s="281"/>
      <c r="BM14" s="281"/>
      <c r="BN14" s="284"/>
      <c r="BO14" s="287">
        <v>5.0999999999999996</v>
      </c>
      <c r="BP14" s="287"/>
      <c r="BQ14" s="287"/>
      <c r="BR14" s="287"/>
      <c r="BS14" s="293" t="s">
        <v>207</v>
      </c>
      <c r="BT14" s="293"/>
      <c r="BU14" s="293"/>
      <c r="BV14" s="293"/>
      <c r="BW14" s="293"/>
      <c r="BX14" s="293"/>
      <c r="BY14" s="293"/>
      <c r="BZ14" s="293"/>
      <c r="CA14" s="293"/>
      <c r="CB14" s="336"/>
      <c r="CD14" s="262" t="s">
        <v>354</v>
      </c>
      <c r="CE14" s="258"/>
      <c r="CF14" s="258"/>
      <c r="CG14" s="258"/>
      <c r="CH14" s="258"/>
      <c r="CI14" s="258"/>
      <c r="CJ14" s="258"/>
      <c r="CK14" s="258"/>
      <c r="CL14" s="258"/>
      <c r="CM14" s="258"/>
      <c r="CN14" s="258"/>
      <c r="CO14" s="258"/>
      <c r="CP14" s="258"/>
      <c r="CQ14" s="273"/>
      <c r="CR14" s="278">
        <v>157406</v>
      </c>
      <c r="CS14" s="281"/>
      <c r="CT14" s="281"/>
      <c r="CU14" s="281"/>
      <c r="CV14" s="281"/>
      <c r="CW14" s="281"/>
      <c r="CX14" s="281"/>
      <c r="CY14" s="284"/>
      <c r="CZ14" s="287">
        <v>3</v>
      </c>
      <c r="DA14" s="287"/>
      <c r="DB14" s="287"/>
      <c r="DC14" s="287"/>
      <c r="DD14" s="294">
        <v>37230</v>
      </c>
      <c r="DE14" s="281"/>
      <c r="DF14" s="281"/>
      <c r="DG14" s="281"/>
      <c r="DH14" s="281"/>
      <c r="DI14" s="281"/>
      <c r="DJ14" s="281"/>
      <c r="DK14" s="281"/>
      <c r="DL14" s="281"/>
      <c r="DM14" s="281"/>
      <c r="DN14" s="281"/>
      <c r="DO14" s="281"/>
      <c r="DP14" s="284"/>
      <c r="DQ14" s="294">
        <v>117651</v>
      </c>
      <c r="DR14" s="281"/>
      <c r="DS14" s="281"/>
      <c r="DT14" s="281"/>
      <c r="DU14" s="281"/>
      <c r="DV14" s="281"/>
      <c r="DW14" s="281"/>
      <c r="DX14" s="281"/>
      <c r="DY14" s="281"/>
      <c r="DZ14" s="281"/>
      <c r="EA14" s="281"/>
      <c r="EB14" s="281"/>
      <c r="EC14" s="337"/>
    </row>
    <row r="15" spans="2:143" ht="11.25" customHeight="1">
      <c r="B15" s="262" t="s">
        <v>321</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144</v>
      </c>
      <c r="AQ15" s="258"/>
      <c r="AR15" s="258"/>
      <c r="AS15" s="258"/>
      <c r="AT15" s="258"/>
      <c r="AU15" s="258"/>
      <c r="AV15" s="258"/>
      <c r="AW15" s="258"/>
      <c r="AX15" s="258"/>
      <c r="AY15" s="258"/>
      <c r="AZ15" s="258"/>
      <c r="BA15" s="258"/>
      <c r="BB15" s="258"/>
      <c r="BC15" s="258"/>
      <c r="BD15" s="258"/>
      <c r="BE15" s="258"/>
      <c r="BF15" s="273"/>
      <c r="BG15" s="278">
        <v>15889</v>
      </c>
      <c r="BH15" s="281"/>
      <c r="BI15" s="281"/>
      <c r="BJ15" s="281"/>
      <c r="BK15" s="281"/>
      <c r="BL15" s="281"/>
      <c r="BM15" s="281"/>
      <c r="BN15" s="284"/>
      <c r="BO15" s="287">
        <v>5.0999999999999996</v>
      </c>
      <c r="BP15" s="287"/>
      <c r="BQ15" s="287"/>
      <c r="BR15" s="287"/>
      <c r="BS15" s="293" t="s">
        <v>207</v>
      </c>
      <c r="BT15" s="293"/>
      <c r="BU15" s="293"/>
      <c r="BV15" s="293"/>
      <c r="BW15" s="293"/>
      <c r="BX15" s="293"/>
      <c r="BY15" s="293"/>
      <c r="BZ15" s="293"/>
      <c r="CA15" s="293"/>
      <c r="CB15" s="336"/>
      <c r="CD15" s="262" t="s">
        <v>355</v>
      </c>
      <c r="CE15" s="258"/>
      <c r="CF15" s="258"/>
      <c r="CG15" s="258"/>
      <c r="CH15" s="258"/>
      <c r="CI15" s="258"/>
      <c r="CJ15" s="258"/>
      <c r="CK15" s="258"/>
      <c r="CL15" s="258"/>
      <c r="CM15" s="258"/>
      <c r="CN15" s="258"/>
      <c r="CO15" s="258"/>
      <c r="CP15" s="258"/>
      <c r="CQ15" s="273"/>
      <c r="CR15" s="278">
        <v>292353</v>
      </c>
      <c r="CS15" s="281"/>
      <c r="CT15" s="281"/>
      <c r="CU15" s="281"/>
      <c r="CV15" s="281"/>
      <c r="CW15" s="281"/>
      <c r="CX15" s="281"/>
      <c r="CY15" s="284"/>
      <c r="CZ15" s="287">
        <v>5.5</v>
      </c>
      <c r="DA15" s="287"/>
      <c r="DB15" s="287"/>
      <c r="DC15" s="287"/>
      <c r="DD15" s="294">
        <v>51610</v>
      </c>
      <c r="DE15" s="281"/>
      <c r="DF15" s="281"/>
      <c r="DG15" s="281"/>
      <c r="DH15" s="281"/>
      <c r="DI15" s="281"/>
      <c r="DJ15" s="281"/>
      <c r="DK15" s="281"/>
      <c r="DL15" s="281"/>
      <c r="DM15" s="281"/>
      <c r="DN15" s="281"/>
      <c r="DO15" s="281"/>
      <c r="DP15" s="284"/>
      <c r="DQ15" s="294">
        <v>229829</v>
      </c>
      <c r="DR15" s="281"/>
      <c r="DS15" s="281"/>
      <c r="DT15" s="281"/>
      <c r="DU15" s="281"/>
      <c r="DV15" s="281"/>
      <c r="DW15" s="281"/>
      <c r="DX15" s="281"/>
      <c r="DY15" s="281"/>
      <c r="DZ15" s="281"/>
      <c r="EA15" s="281"/>
      <c r="EB15" s="281"/>
      <c r="EC15" s="337"/>
    </row>
    <row r="16" spans="2:143" ht="11.25" customHeight="1">
      <c r="B16" s="262" t="s">
        <v>356</v>
      </c>
      <c r="C16" s="258"/>
      <c r="D16" s="258"/>
      <c r="E16" s="258"/>
      <c r="F16" s="258"/>
      <c r="G16" s="258"/>
      <c r="H16" s="258"/>
      <c r="I16" s="258"/>
      <c r="J16" s="258"/>
      <c r="K16" s="258"/>
      <c r="L16" s="258"/>
      <c r="M16" s="258"/>
      <c r="N16" s="258"/>
      <c r="O16" s="258"/>
      <c r="P16" s="258"/>
      <c r="Q16" s="273"/>
      <c r="R16" s="278">
        <v>1434</v>
      </c>
      <c r="S16" s="281"/>
      <c r="T16" s="281"/>
      <c r="U16" s="281"/>
      <c r="V16" s="281"/>
      <c r="W16" s="281"/>
      <c r="X16" s="281"/>
      <c r="Y16" s="284"/>
      <c r="Z16" s="287">
        <v>0</v>
      </c>
      <c r="AA16" s="287"/>
      <c r="AB16" s="287"/>
      <c r="AC16" s="287"/>
      <c r="AD16" s="293">
        <v>1434</v>
      </c>
      <c r="AE16" s="293"/>
      <c r="AF16" s="293"/>
      <c r="AG16" s="293"/>
      <c r="AH16" s="293"/>
      <c r="AI16" s="293"/>
      <c r="AJ16" s="293"/>
      <c r="AK16" s="293"/>
      <c r="AL16" s="288">
        <v>0.1</v>
      </c>
      <c r="AM16" s="290"/>
      <c r="AN16" s="290"/>
      <c r="AO16" s="302"/>
      <c r="AP16" s="262" t="s">
        <v>357</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358</v>
      </c>
      <c r="CE16" s="258"/>
      <c r="CF16" s="258"/>
      <c r="CG16" s="258"/>
      <c r="CH16" s="258"/>
      <c r="CI16" s="258"/>
      <c r="CJ16" s="258"/>
      <c r="CK16" s="258"/>
      <c r="CL16" s="258"/>
      <c r="CM16" s="258"/>
      <c r="CN16" s="258"/>
      <c r="CO16" s="258"/>
      <c r="CP16" s="258"/>
      <c r="CQ16" s="273"/>
      <c r="CR16" s="278">
        <v>186522</v>
      </c>
      <c r="CS16" s="281"/>
      <c r="CT16" s="281"/>
      <c r="CU16" s="281"/>
      <c r="CV16" s="281"/>
      <c r="CW16" s="281"/>
      <c r="CX16" s="281"/>
      <c r="CY16" s="284"/>
      <c r="CZ16" s="287">
        <v>3.5</v>
      </c>
      <c r="DA16" s="287"/>
      <c r="DB16" s="287"/>
      <c r="DC16" s="287"/>
      <c r="DD16" s="294" t="s">
        <v>207</v>
      </c>
      <c r="DE16" s="281"/>
      <c r="DF16" s="281"/>
      <c r="DG16" s="281"/>
      <c r="DH16" s="281"/>
      <c r="DI16" s="281"/>
      <c r="DJ16" s="281"/>
      <c r="DK16" s="281"/>
      <c r="DL16" s="281"/>
      <c r="DM16" s="281"/>
      <c r="DN16" s="281"/>
      <c r="DO16" s="281"/>
      <c r="DP16" s="284"/>
      <c r="DQ16" s="294">
        <v>27933</v>
      </c>
      <c r="DR16" s="281"/>
      <c r="DS16" s="281"/>
      <c r="DT16" s="281"/>
      <c r="DU16" s="281"/>
      <c r="DV16" s="281"/>
      <c r="DW16" s="281"/>
      <c r="DX16" s="281"/>
      <c r="DY16" s="281"/>
      <c r="DZ16" s="281"/>
      <c r="EA16" s="281"/>
      <c r="EB16" s="281"/>
      <c r="EC16" s="337"/>
    </row>
    <row r="17" spans="2:133" ht="11.25" customHeight="1">
      <c r="B17" s="262" t="s">
        <v>359</v>
      </c>
      <c r="C17" s="258"/>
      <c r="D17" s="258"/>
      <c r="E17" s="258"/>
      <c r="F17" s="258"/>
      <c r="G17" s="258"/>
      <c r="H17" s="258"/>
      <c r="I17" s="258"/>
      <c r="J17" s="258"/>
      <c r="K17" s="258"/>
      <c r="L17" s="258"/>
      <c r="M17" s="258"/>
      <c r="N17" s="258"/>
      <c r="O17" s="258"/>
      <c r="P17" s="258"/>
      <c r="Q17" s="273"/>
      <c r="R17" s="278">
        <v>3955</v>
      </c>
      <c r="S17" s="281"/>
      <c r="T17" s="281"/>
      <c r="U17" s="281"/>
      <c r="V17" s="281"/>
      <c r="W17" s="281"/>
      <c r="X17" s="281"/>
      <c r="Y17" s="284"/>
      <c r="Z17" s="287">
        <v>0.1</v>
      </c>
      <c r="AA17" s="287"/>
      <c r="AB17" s="287"/>
      <c r="AC17" s="287"/>
      <c r="AD17" s="293">
        <v>3955</v>
      </c>
      <c r="AE17" s="293"/>
      <c r="AF17" s="293"/>
      <c r="AG17" s="293"/>
      <c r="AH17" s="293"/>
      <c r="AI17" s="293"/>
      <c r="AJ17" s="293"/>
      <c r="AK17" s="293"/>
      <c r="AL17" s="288">
        <v>0.2</v>
      </c>
      <c r="AM17" s="290"/>
      <c r="AN17" s="290"/>
      <c r="AO17" s="302"/>
      <c r="AP17" s="262" t="s">
        <v>360</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362</v>
      </c>
      <c r="CE17" s="258"/>
      <c r="CF17" s="258"/>
      <c r="CG17" s="258"/>
      <c r="CH17" s="258"/>
      <c r="CI17" s="258"/>
      <c r="CJ17" s="258"/>
      <c r="CK17" s="258"/>
      <c r="CL17" s="258"/>
      <c r="CM17" s="258"/>
      <c r="CN17" s="258"/>
      <c r="CO17" s="258"/>
      <c r="CP17" s="258"/>
      <c r="CQ17" s="273"/>
      <c r="CR17" s="278">
        <v>497552</v>
      </c>
      <c r="CS17" s="281"/>
      <c r="CT17" s="281"/>
      <c r="CU17" s="281"/>
      <c r="CV17" s="281"/>
      <c r="CW17" s="281"/>
      <c r="CX17" s="281"/>
      <c r="CY17" s="284"/>
      <c r="CZ17" s="287">
        <v>9.4</v>
      </c>
      <c r="DA17" s="287"/>
      <c r="DB17" s="287"/>
      <c r="DC17" s="287"/>
      <c r="DD17" s="294" t="s">
        <v>207</v>
      </c>
      <c r="DE17" s="281"/>
      <c r="DF17" s="281"/>
      <c r="DG17" s="281"/>
      <c r="DH17" s="281"/>
      <c r="DI17" s="281"/>
      <c r="DJ17" s="281"/>
      <c r="DK17" s="281"/>
      <c r="DL17" s="281"/>
      <c r="DM17" s="281"/>
      <c r="DN17" s="281"/>
      <c r="DO17" s="281"/>
      <c r="DP17" s="284"/>
      <c r="DQ17" s="294">
        <v>484486</v>
      </c>
      <c r="DR17" s="281"/>
      <c r="DS17" s="281"/>
      <c r="DT17" s="281"/>
      <c r="DU17" s="281"/>
      <c r="DV17" s="281"/>
      <c r="DW17" s="281"/>
      <c r="DX17" s="281"/>
      <c r="DY17" s="281"/>
      <c r="DZ17" s="281"/>
      <c r="EA17" s="281"/>
      <c r="EB17" s="281"/>
      <c r="EC17" s="337"/>
    </row>
    <row r="18" spans="2:133" ht="11.25" customHeight="1">
      <c r="B18" s="262" t="s">
        <v>363</v>
      </c>
      <c r="C18" s="258"/>
      <c r="D18" s="258"/>
      <c r="E18" s="258"/>
      <c r="F18" s="258"/>
      <c r="G18" s="258"/>
      <c r="H18" s="258"/>
      <c r="I18" s="258"/>
      <c r="J18" s="258"/>
      <c r="K18" s="258"/>
      <c r="L18" s="258"/>
      <c r="M18" s="258"/>
      <c r="N18" s="258"/>
      <c r="O18" s="258"/>
      <c r="P18" s="258"/>
      <c r="Q18" s="273"/>
      <c r="R18" s="278">
        <v>1963</v>
      </c>
      <c r="S18" s="281"/>
      <c r="T18" s="281"/>
      <c r="U18" s="281"/>
      <c r="V18" s="281"/>
      <c r="W18" s="281"/>
      <c r="X18" s="281"/>
      <c r="Y18" s="284"/>
      <c r="Z18" s="287">
        <v>0</v>
      </c>
      <c r="AA18" s="287"/>
      <c r="AB18" s="287"/>
      <c r="AC18" s="287"/>
      <c r="AD18" s="293">
        <v>1963</v>
      </c>
      <c r="AE18" s="293"/>
      <c r="AF18" s="293"/>
      <c r="AG18" s="293"/>
      <c r="AH18" s="293"/>
      <c r="AI18" s="293"/>
      <c r="AJ18" s="293"/>
      <c r="AK18" s="293"/>
      <c r="AL18" s="288">
        <v>0.1</v>
      </c>
      <c r="AM18" s="290"/>
      <c r="AN18" s="290"/>
      <c r="AO18" s="302"/>
      <c r="AP18" s="262" t="s">
        <v>110</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364</v>
      </c>
      <c r="CE18" s="258"/>
      <c r="CF18" s="258"/>
      <c r="CG18" s="258"/>
      <c r="CH18" s="258"/>
      <c r="CI18" s="258"/>
      <c r="CJ18" s="258"/>
      <c r="CK18" s="258"/>
      <c r="CL18" s="258"/>
      <c r="CM18" s="258"/>
      <c r="CN18" s="258"/>
      <c r="CO18" s="258"/>
      <c r="CP18" s="258"/>
      <c r="CQ18" s="273"/>
      <c r="CR18" s="278" t="s">
        <v>207</v>
      </c>
      <c r="CS18" s="281"/>
      <c r="CT18" s="281"/>
      <c r="CU18" s="281"/>
      <c r="CV18" s="281"/>
      <c r="CW18" s="281"/>
      <c r="CX18" s="281"/>
      <c r="CY18" s="284"/>
      <c r="CZ18" s="287" t="s">
        <v>207</v>
      </c>
      <c r="DA18" s="287"/>
      <c r="DB18" s="287"/>
      <c r="DC18" s="287"/>
      <c r="DD18" s="294" t="s">
        <v>207</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365</v>
      </c>
      <c r="C19" s="258"/>
      <c r="D19" s="258"/>
      <c r="E19" s="258"/>
      <c r="F19" s="258"/>
      <c r="G19" s="258"/>
      <c r="H19" s="258"/>
      <c r="I19" s="258"/>
      <c r="J19" s="258"/>
      <c r="K19" s="258"/>
      <c r="L19" s="258"/>
      <c r="M19" s="258"/>
      <c r="N19" s="258"/>
      <c r="O19" s="258"/>
      <c r="P19" s="258"/>
      <c r="Q19" s="273"/>
      <c r="R19" s="278">
        <v>363</v>
      </c>
      <c r="S19" s="281"/>
      <c r="T19" s="281"/>
      <c r="U19" s="281"/>
      <c r="V19" s="281"/>
      <c r="W19" s="281"/>
      <c r="X19" s="281"/>
      <c r="Y19" s="284"/>
      <c r="Z19" s="287">
        <v>0</v>
      </c>
      <c r="AA19" s="287"/>
      <c r="AB19" s="287"/>
      <c r="AC19" s="287"/>
      <c r="AD19" s="293">
        <v>363</v>
      </c>
      <c r="AE19" s="293"/>
      <c r="AF19" s="293"/>
      <c r="AG19" s="293"/>
      <c r="AH19" s="293"/>
      <c r="AI19" s="293"/>
      <c r="AJ19" s="293"/>
      <c r="AK19" s="293"/>
      <c r="AL19" s="288">
        <v>0</v>
      </c>
      <c r="AM19" s="290"/>
      <c r="AN19" s="290"/>
      <c r="AO19" s="302"/>
      <c r="AP19" s="262" t="s">
        <v>257</v>
      </c>
      <c r="AQ19" s="258"/>
      <c r="AR19" s="258"/>
      <c r="AS19" s="258"/>
      <c r="AT19" s="258"/>
      <c r="AU19" s="258"/>
      <c r="AV19" s="258"/>
      <c r="AW19" s="258"/>
      <c r="AX19" s="258"/>
      <c r="AY19" s="258"/>
      <c r="AZ19" s="258"/>
      <c r="BA19" s="258"/>
      <c r="BB19" s="258"/>
      <c r="BC19" s="258"/>
      <c r="BD19" s="258"/>
      <c r="BE19" s="258"/>
      <c r="BF19" s="273"/>
      <c r="BG19" s="278" t="s">
        <v>207</v>
      </c>
      <c r="BH19" s="281"/>
      <c r="BI19" s="281"/>
      <c r="BJ19" s="281"/>
      <c r="BK19" s="281"/>
      <c r="BL19" s="281"/>
      <c r="BM19" s="281"/>
      <c r="BN19" s="284"/>
      <c r="BO19" s="287" t="s">
        <v>207</v>
      </c>
      <c r="BP19" s="287"/>
      <c r="BQ19" s="287"/>
      <c r="BR19" s="287"/>
      <c r="BS19" s="293" t="s">
        <v>207</v>
      </c>
      <c r="BT19" s="293"/>
      <c r="BU19" s="293"/>
      <c r="BV19" s="293"/>
      <c r="BW19" s="293"/>
      <c r="BX19" s="293"/>
      <c r="BY19" s="293"/>
      <c r="BZ19" s="293"/>
      <c r="CA19" s="293"/>
      <c r="CB19" s="336"/>
      <c r="CD19" s="262" t="s">
        <v>366</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463</v>
      </c>
      <c r="S20" s="281"/>
      <c r="T20" s="281"/>
      <c r="U20" s="281"/>
      <c r="V20" s="281"/>
      <c r="W20" s="281"/>
      <c r="X20" s="281"/>
      <c r="Y20" s="284"/>
      <c r="Z20" s="287">
        <v>0</v>
      </c>
      <c r="AA20" s="287"/>
      <c r="AB20" s="287"/>
      <c r="AC20" s="287"/>
      <c r="AD20" s="293">
        <v>463</v>
      </c>
      <c r="AE20" s="293"/>
      <c r="AF20" s="293"/>
      <c r="AG20" s="293"/>
      <c r="AH20" s="293"/>
      <c r="AI20" s="293"/>
      <c r="AJ20" s="293"/>
      <c r="AK20" s="293"/>
      <c r="AL20" s="288">
        <v>0</v>
      </c>
      <c r="AM20" s="290"/>
      <c r="AN20" s="290"/>
      <c r="AO20" s="302"/>
      <c r="AP20" s="262" t="s">
        <v>367</v>
      </c>
      <c r="AQ20" s="258"/>
      <c r="AR20" s="258"/>
      <c r="AS20" s="258"/>
      <c r="AT20" s="258"/>
      <c r="AU20" s="258"/>
      <c r="AV20" s="258"/>
      <c r="AW20" s="258"/>
      <c r="AX20" s="258"/>
      <c r="AY20" s="258"/>
      <c r="AZ20" s="258"/>
      <c r="BA20" s="258"/>
      <c r="BB20" s="258"/>
      <c r="BC20" s="258"/>
      <c r="BD20" s="258"/>
      <c r="BE20" s="258"/>
      <c r="BF20" s="273"/>
      <c r="BG20" s="278" t="s">
        <v>207</v>
      </c>
      <c r="BH20" s="281"/>
      <c r="BI20" s="281"/>
      <c r="BJ20" s="281"/>
      <c r="BK20" s="281"/>
      <c r="BL20" s="281"/>
      <c r="BM20" s="281"/>
      <c r="BN20" s="284"/>
      <c r="BO20" s="287" t="s">
        <v>207</v>
      </c>
      <c r="BP20" s="287"/>
      <c r="BQ20" s="287"/>
      <c r="BR20" s="287"/>
      <c r="BS20" s="293" t="s">
        <v>207</v>
      </c>
      <c r="BT20" s="293"/>
      <c r="BU20" s="293"/>
      <c r="BV20" s="293"/>
      <c r="BW20" s="293"/>
      <c r="BX20" s="293"/>
      <c r="BY20" s="293"/>
      <c r="BZ20" s="293"/>
      <c r="CA20" s="293"/>
      <c r="CB20" s="336"/>
      <c r="CD20" s="262" t="s">
        <v>198</v>
      </c>
      <c r="CE20" s="258"/>
      <c r="CF20" s="258"/>
      <c r="CG20" s="258"/>
      <c r="CH20" s="258"/>
      <c r="CI20" s="258"/>
      <c r="CJ20" s="258"/>
      <c r="CK20" s="258"/>
      <c r="CL20" s="258"/>
      <c r="CM20" s="258"/>
      <c r="CN20" s="258"/>
      <c r="CO20" s="258"/>
      <c r="CP20" s="258"/>
      <c r="CQ20" s="273"/>
      <c r="CR20" s="278">
        <v>5290673</v>
      </c>
      <c r="CS20" s="281"/>
      <c r="CT20" s="281"/>
      <c r="CU20" s="281"/>
      <c r="CV20" s="281"/>
      <c r="CW20" s="281"/>
      <c r="CX20" s="281"/>
      <c r="CY20" s="284"/>
      <c r="CZ20" s="287">
        <v>100</v>
      </c>
      <c r="DA20" s="287"/>
      <c r="DB20" s="287"/>
      <c r="DC20" s="287"/>
      <c r="DD20" s="294">
        <v>1226659</v>
      </c>
      <c r="DE20" s="281"/>
      <c r="DF20" s="281"/>
      <c r="DG20" s="281"/>
      <c r="DH20" s="281"/>
      <c r="DI20" s="281"/>
      <c r="DJ20" s="281"/>
      <c r="DK20" s="281"/>
      <c r="DL20" s="281"/>
      <c r="DM20" s="281"/>
      <c r="DN20" s="281"/>
      <c r="DO20" s="281"/>
      <c r="DP20" s="284"/>
      <c r="DQ20" s="294">
        <v>3215041</v>
      </c>
      <c r="DR20" s="281"/>
      <c r="DS20" s="281"/>
      <c r="DT20" s="281"/>
      <c r="DU20" s="281"/>
      <c r="DV20" s="281"/>
      <c r="DW20" s="281"/>
      <c r="DX20" s="281"/>
      <c r="DY20" s="281"/>
      <c r="DZ20" s="281"/>
      <c r="EA20" s="281"/>
      <c r="EB20" s="281"/>
      <c r="EC20" s="337"/>
    </row>
    <row r="21" spans="2:133" ht="11.25" customHeight="1">
      <c r="B21" s="262" t="s">
        <v>369</v>
      </c>
      <c r="C21" s="258"/>
      <c r="D21" s="258"/>
      <c r="E21" s="258"/>
      <c r="F21" s="258"/>
      <c r="G21" s="258"/>
      <c r="H21" s="258"/>
      <c r="I21" s="258"/>
      <c r="J21" s="258"/>
      <c r="K21" s="258"/>
      <c r="L21" s="258"/>
      <c r="M21" s="258"/>
      <c r="N21" s="258"/>
      <c r="O21" s="258"/>
      <c r="P21" s="258"/>
      <c r="Q21" s="273"/>
      <c r="R21" s="278">
        <v>187</v>
      </c>
      <c r="S21" s="281"/>
      <c r="T21" s="281"/>
      <c r="U21" s="281"/>
      <c r="V21" s="281"/>
      <c r="W21" s="281"/>
      <c r="X21" s="281"/>
      <c r="Y21" s="284"/>
      <c r="Z21" s="287">
        <v>0</v>
      </c>
      <c r="AA21" s="287"/>
      <c r="AB21" s="287"/>
      <c r="AC21" s="287"/>
      <c r="AD21" s="293">
        <v>187</v>
      </c>
      <c r="AE21" s="293"/>
      <c r="AF21" s="293"/>
      <c r="AG21" s="293"/>
      <c r="AH21" s="293"/>
      <c r="AI21" s="293"/>
      <c r="AJ21" s="293"/>
      <c r="AK21" s="293"/>
      <c r="AL21" s="288">
        <v>0</v>
      </c>
      <c r="AM21" s="290"/>
      <c r="AN21" s="290"/>
      <c r="AO21" s="302"/>
      <c r="AP21" s="305" t="s">
        <v>370</v>
      </c>
      <c r="AQ21" s="308"/>
      <c r="AR21" s="308"/>
      <c r="AS21" s="308"/>
      <c r="AT21" s="308"/>
      <c r="AU21" s="308"/>
      <c r="AV21" s="308"/>
      <c r="AW21" s="308"/>
      <c r="AX21" s="308"/>
      <c r="AY21" s="308"/>
      <c r="AZ21" s="308"/>
      <c r="BA21" s="308"/>
      <c r="BB21" s="308"/>
      <c r="BC21" s="308"/>
      <c r="BD21" s="308"/>
      <c r="BE21" s="308"/>
      <c r="BF21" s="324"/>
      <c r="BG21" s="278" t="s">
        <v>207</v>
      </c>
      <c r="BH21" s="281"/>
      <c r="BI21" s="281"/>
      <c r="BJ21" s="281"/>
      <c r="BK21" s="281"/>
      <c r="BL21" s="281"/>
      <c r="BM21" s="281"/>
      <c r="BN21" s="284"/>
      <c r="BO21" s="287" t="s">
        <v>207</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152</v>
      </c>
      <c r="C22" s="270"/>
      <c r="D22" s="270"/>
      <c r="E22" s="270"/>
      <c r="F22" s="270"/>
      <c r="G22" s="270"/>
      <c r="H22" s="270"/>
      <c r="I22" s="270"/>
      <c r="J22" s="270"/>
      <c r="K22" s="270"/>
      <c r="L22" s="270"/>
      <c r="M22" s="270"/>
      <c r="N22" s="270"/>
      <c r="O22" s="270"/>
      <c r="P22" s="270"/>
      <c r="Q22" s="274"/>
      <c r="R22" s="278">
        <v>950</v>
      </c>
      <c r="S22" s="281"/>
      <c r="T22" s="281"/>
      <c r="U22" s="281"/>
      <c r="V22" s="281"/>
      <c r="W22" s="281"/>
      <c r="X22" s="281"/>
      <c r="Y22" s="284"/>
      <c r="Z22" s="287">
        <v>0</v>
      </c>
      <c r="AA22" s="287"/>
      <c r="AB22" s="287"/>
      <c r="AC22" s="287"/>
      <c r="AD22" s="293" t="s">
        <v>207</v>
      </c>
      <c r="AE22" s="293"/>
      <c r="AF22" s="293"/>
      <c r="AG22" s="293"/>
      <c r="AH22" s="293"/>
      <c r="AI22" s="293"/>
      <c r="AJ22" s="293"/>
      <c r="AK22" s="293"/>
      <c r="AL22" s="288" t="s">
        <v>207</v>
      </c>
      <c r="AM22" s="290"/>
      <c r="AN22" s="290"/>
      <c r="AO22" s="302"/>
      <c r="AP22" s="305" t="s">
        <v>372</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344</v>
      </c>
      <c r="C23" s="258"/>
      <c r="D23" s="258"/>
      <c r="E23" s="258"/>
      <c r="F23" s="258"/>
      <c r="G23" s="258"/>
      <c r="H23" s="258"/>
      <c r="I23" s="258"/>
      <c r="J23" s="258"/>
      <c r="K23" s="258"/>
      <c r="L23" s="258"/>
      <c r="M23" s="258"/>
      <c r="N23" s="258"/>
      <c r="O23" s="258"/>
      <c r="P23" s="258"/>
      <c r="Q23" s="273"/>
      <c r="R23" s="278">
        <v>2412054</v>
      </c>
      <c r="S23" s="281"/>
      <c r="T23" s="281"/>
      <c r="U23" s="281"/>
      <c r="V23" s="281"/>
      <c r="W23" s="281"/>
      <c r="X23" s="281"/>
      <c r="Y23" s="284"/>
      <c r="Z23" s="287">
        <v>44.7</v>
      </c>
      <c r="AA23" s="287"/>
      <c r="AB23" s="287"/>
      <c r="AC23" s="287"/>
      <c r="AD23" s="293">
        <v>2113349</v>
      </c>
      <c r="AE23" s="293"/>
      <c r="AF23" s="293"/>
      <c r="AG23" s="293"/>
      <c r="AH23" s="293"/>
      <c r="AI23" s="293"/>
      <c r="AJ23" s="293"/>
      <c r="AK23" s="293"/>
      <c r="AL23" s="288">
        <v>82</v>
      </c>
      <c r="AM23" s="290"/>
      <c r="AN23" s="290"/>
      <c r="AO23" s="302"/>
      <c r="AP23" s="305" t="s">
        <v>61</v>
      </c>
      <c r="AQ23" s="308"/>
      <c r="AR23" s="308"/>
      <c r="AS23" s="308"/>
      <c r="AT23" s="308"/>
      <c r="AU23" s="308"/>
      <c r="AV23" s="308"/>
      <c r="AW23" s="308"/>
      <c r="AX23" s="308"/>
      <c r="AY23" s="308"/>
      <c r="AZ23" s="308"/>
      <c r="BA23" s="308"/>
      <c r="BB23" s="308"/>
      <c r="BC23" s="308"/>
      <c r="BD23" s="308"/>
      <c r="BE23" s="308"/>
      <c r="BF23" s="324"/>
      <c r="BG23" s="278" t="s">
        <v>207</v>
      </c>
      <c r="BH23" s="281"/>
      <c r="BI23" s="281"/>
      <c r="BJ23" s="281"/>
      <c r="BK23" s="281"/>
      <c r="BL23" s="281"/>
      <c r="BM23" s="281"/>
      <c r="BN23" s="284"/>
      <c r="BO23" s="287" t="s">
        <v>207</v>
      </c>
      <c r="BP23" s="287"/>
      <c r="BQ23" s="287"/>
      <c r="BR23" s="287"/>
      <c r="BS23" s="293" t="s">
        <v>207</v>
      </c>
      <c r="BT23" s="293"/>
      <c r="BU23" s="293"/>
      <c r="BV23" s="293"/>
      <c r="BW23" s="293"/>
      <c r="BX23" s="293"/>
      <c r="BY23" s="293"/>
      <c r="BZ23" s="293"/>
      <c r="CA23" s="293"/>
      <c r="CB23" s="336"/>
      <c r="CD23" s="182" t="s">
        <v>317</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375</v>
      </c>
      <c r="DA23" s="139"/>
      <c r="DB23" s="139"/>
      <c r="DC23" s="144"/>
      <c r="DD23" s="182" t="s">
        <v>303</v>
      </c>
      <c r="DE23" s="139"/>
      <c r="DF23" s="139"/>
      <c r="DG23" s="139"/>
      <c r="DH23" s="139"/>
      <c r="DI23" s="139"/>
      <c r="DJ23" s="139"/>
      <c r="DK23" s="144"/>
      <c r="DL23" s="355" t="s">
        <v>377</v>
      </c>
      <c r="DM23" s="358"/>
      <c r="DN23" s="358"/>
      <c r="DO23" s="358"/>
      <c r="DP23" s="358"/>
      <c r="DQ23" s="358"/>
      <c r="DR23" s="358"/>
      <c r="DS23" s="358"/>
      <c r="DT23" s="358"/>
      <c r="DU23" s="358"/>
      <c r="DV23" s="362"/>
      <c r="DW23" s="182" t="s">
        <v>378</v>
      </c>
      <c r="DX23" s="139"/>
      <c r="DY23" s="139"/>
      <c r="DZ23" s="139"/>
      <c r="EA23" s="139"/>
      <c r="EB23" s="139"/>
      <c r="EC23" s="144"/>
    </row>
    <row r="24" spans="2:133" ht="11.25" customHeight="1">
      <c r="B24" s="262" t="s">
        <v>300</v>
      </c>
      <c r="C24" s="258"/>
      <c r="D24" s="258"/>
      <c r="E24" s="258"/>
      <c r="F24" s="258"/>
      <c r="G24" s="258"/>
      <c r="H24" s="258"/>
      <c r="I24" s="258"/>
      <c r="J24" s="258"/>
      <c r="K24" s="258"/>
      <c r="L24" s="258"/>
      <c r="M24" s="258"/>
      <c r="N24" s="258"/>
      <c r="O24" s="258"/>
      <c r="P24" s="258"/>
      <c r="Q24" s="273"/>
      <c r="R24" s="278">
        <v>2113349</v>
      </c>
      <c r="S24" s="281"/>
      <c r="T24" s="281"/>
      <c r="U24" s="281"/>
      <c r="V24" s="281"/>
      <c r="W24" s="281"/>
      <c r="X24" s="281"/>
      <c r="Y24" s="284"/>
      <c r="Z24" s="287">
        <v>39.1</v>
      </c>
      <c r="AA24" s="287"/>
      <c r="AB24" s="287"/>
      <c r="AC24" s="287"/>
      <c r="AD24" s="293">
        <v>2113349</v>
      </c>
      <c r="AE24" s="293"/>
      <c r="AF24" s="293"/>
      <c r="AG24" s="293"/>
      <c r="AH24" s="293"/>
      <c r="AI24" s="293"/>
      <c r="AJ24" s="293"/>
      <c r="AK24" s="293"/>
      <c r="AL24" s="288">
        <v>82</v>
      </c>
      <c r="AM24" s="290"/>
      <c r="AN24" s="290"/>
      <c r="AO24" s="302"/>
      <c r="AP24" s="305" t="s">
        <v>379</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380</v>
      </c>
      <c r="CE24" s="269"/>
      <c r="CF24" s="269"/>
      <c r="CG24" s="269"/>
      <c r="CH24" s="269"/>
      <c r="CI24" s="269"/>
      <c r="CJ24" s="269"/>
      <c r="CK24" s="269"/>
      <c r="CL24" s="269"/>
      <c r="CM24" s="269"/>
      <c r="CN24" s="269"/>
      <c r="CO24" s="269"/>
      <c r="CP24" s="269"/>
      <c r="CQ24" s="272"/>
      <c r="CR24" s="277">
        <v>1463707</v>
      </c>
      <c r="CS24" s="280"/>
      <c r="CT24" s="280"/>
      <c r="CU24" s="280"/>
      <c r="CV24" s="280"/>
      <c r="CW24" s="280"/>
      <c r="CX24" s="280"/>
      <c r="CY24" s="283"/>
      <c r="CZ24" s="297">
        <v>27.7</v>
      </c>
      <c r="DA24" s="299"/>
      <c r="DB24" s="299"/>
      <c r="DC24" s="347"/>
      <c r="DD24" s="351">
        <v>1228166</v>
      </c>
      <c r="DE24" s="280"/>
      <c r="DF24" s="280"/>
      <c r="DG24" s="280"/>
      <c r="DH24" s="280"/>
      <c r="DI24" s="280"/>
      <c r="DJ24" s="280"/>
      <c r="DK24" s="283"/>
      <c r="DL24" s="351">
        <v>1087003</v>
      </c>
      <c r="DM24" s="280"/>
      <c r="DN24" s="280"/>
      <c r="DO24" s="280"/>
      <c r="DP24" s="280"/>
      <c r="DQ24" s="280"/>
      <c r="DR24" s="280"/>
      <c r="DS24" s="280"/>
      <c r="DT24" s="280"/>
      <c r="DU24" s="280"/>
      <c r="DV24" s="283"/>
      <c r="DW24" s="297">
        <v>42.2</v>
      </c>
      <c r="DX24" s="299"/>
      <c r="DY24" s="299"/>
      <c r="DZ24" s="299"/>
      <c r="EA24" s="299"/>
      <c r="EB24" s="299"/>
      <c r="EC24" s="301"/>
    </row>
    <row r="25" spans="2:133" ht="11.25" customHeight="1">
      <c r="B25" s="262" t="s">
        <v>297</v>
      </c>
      <c r="C25" s="258"/>
      <c r="D25" s="258"/>
      <c r="E25" s="258"/>
      <c r="F25" s="258"/>
      <c r="G25" s="258"/>
      <c r="H25" s="258"/>
      <c r="I25" s="258"/>
      <c r="J25" s="258"/>
      <c r="K25" s="258"/>
      <c r="L25" s="258"/>
      <c r="M25" s="258"/>
      <c r="N25" s="258"/>
      <c r="O25" s="258"/>
      <c r="P25" s="258"/>
      <c r="Q25" s="273"/>
      <c r="R25" s="278">
        <v>298705</v>
      </c>
      <c r="S25" s="281"/>
      <c r="T25" s="281"/>
      <c r="U25" s="281"/>
      <c r="V25" s="281"/>
      <c r="W25" s="281"/>
      <c r="X25" s="281"/>
      <c r="Y25" s="284"/>
      <c r="Z25" s="287">
        <v>5.5</v>
      </c>
      <c r="AA25" s="287"/>
      <c r="AB25" s="287"/>
      <c r="AC25" s="287"/>
      <c r="AD25" s="293" t="s">
        <v>207</v>
      </c>
      <c r="AE25" s="293"/>
      <c r="AF25" s="293"/>
      <c r="AG25" s="293"/>
      <c r="AH25" s="293"/>
      <c r="AI25" s="293"/>
      <c r="AJ25" s="293"/>
      <c r="AK25" s="293"/>
      <c r="AL25" s="288" t="s">
        <v>207</v>
      </c>
      <c r="AM25" s="290"/>
      <c r="AN25" s="290"/>
      <c r="AO25" s="302"/>
      <c r="AP25" s="305" t="s">
        <v>275</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205</v>
      </c>
      <c r="CE25" s="258"/>
      <c r="CF25" s="258"/>
      <c r="CG25" s="258"/>
      <c r="CH25" s="258"/>
      <c r="CI25" s="258"/>
      <c r="CJ25" s="258"/>
      <c r="CK25" s="258"/>
      <c r="CL25" s="258"/>
      <c r="CM25" s="258"/>
      <c r="CN25" s="258"/>
      <c r="CO25" s="258"/>
      <c r="CP25" s="258"/>
      <c r="CQ25" s="273"/>
      <c r="CR25" s="278">
        <v>722363</v>
      </c>
      <c r="CS25" s="323"/>
      <c r="CT25" s="323"/>
      <c r="CU25" s="323"/>
      <c r="CV25" s="323"/>
      <c r="CW25" s="323"/>
      <c r="CX25" s="323"/>
      <c r="CY25" s="342"/>
      <c r="CZ25" s="288">
        <v>13.7</v>
      </c>
      <c r="DA25" s="345"/>
      <c r="DB25" s="345"/>
      <c r="DC25" s="348"/>
      <c r="DD25" s="294">
        <v>677479</v>
      </c>
      <c r="DE25" s="323"/>
      <c r="DF25" s="323"/>
      <c r="DG25" s="323"/>
      <c r="DH25" s="323"/>
      <c r="DI25" s="323"/>
      <c r="DJ25" s="323"/>
      <c r="DK25" s="342"/>
      <c r="DL25" s="294">
        <v>538049</v>
      </c>
      <c r="DM25" s="323"/>
      <c r="DN25" s="323"/>
      <c r="DO25" s="323"/>
      <c r="DP25" s="323"/>
      <c r="DQ25" s="323"/>
      <c r="DR25" s="323"/>
      <c r="DS25" s="323"/>
      <c r="DT25" s="323"/>
      <c r="DU25" s="323"/>
      <c r="DV25" s="342"/>
      <c r="DW25" s="288">
        <v>20.9</v>
      </c>
      <c r="DX25" s="345"/>
      <c r="DY25" s="345"/>
      <c r="DZ25" s="345"/>
      <c r="EA25" s="345"/>
      <c r="EB25" s="345"/>
      <c r="EC25" s="370"/>
    </row>
    <row r="26" spans="2:133" ht="11.25" customHeight="1">
      <c r="B26" s="262" t="s">
        <v>383</v>
      </c>
      <c r="C26" s="258"/>
      <c r="D26" s="258"/>
      <c r="E26" s="258"/>
      <c r="F26" s="258"/>
      <c r="G26" s="258"/>
      <c r="H26" s="258"/>
      <c r="I26" s="258"/>
      <c r="J26" s="258"/>
      <c r="K26" s="258"/>
      <c r="L26" s="258"/>
      <c r="M26" s="258"/>
      <c r="N26" s="258"/>
      <c r="O26" s="258"/>
      <c r="P26" s="258"/>
      <c r="Q26" s="273"/>
      <c r="R26" s="278" t="s">
        <v>207</v>
      </c>
      <c r="S26" s="281"/>
      <c r="T26" s="281"/>
      <c r="U26" s="281"/>
      <c r="V26" s="281"/>
      <c r="W26" s="281"/>
      <c r="X26" s="281"/>
      <c r="Y26" s="284"/>
      <c r="Z26" s="287" t="s">
        <v>207</v>
      </c>
      <c r="AA26" s="287"/>
      <c r="AB26" s="287"/>
      <c r="AC26" s="287"/>
      <c r="AD26" s="293" t="s">
        <v>207</v>
      </c>
      <c r="AE26" s="293"/>
      <c r="AF26" s="293"/>
      <c r="AG26" s="293"/>
      <c r="AH26" s="293"/>
      <c r="AI26" s="293"/>
      <c r="AJ26" s="293"/>
      <c r="AK26" s="293"/>
      <c r="AL26" s="288" t="s">
        <v>207</v>
      </c>
      <c r="AM26" s="290"/>
      <c r="AN26" s="290"/>
      <c r="AO26" s="302"/>
      <c r="AP26" s="305" t="s">
        <v>385</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118</v>
      </c>
      <c r="CE26" s="258"/>
      <c r="CF26" s="258"/>
      <c r="CG26" s="258"/>
      <c r="CH26" s="258"/>
      <c r="CI26" s="258"/>
      <c r="CJ26" s="258"/>
      <c r="CK26" s="258"/>
      <c r="CL26" s="258"/>
      <c r="CM26" s="258"/>
      <c r="CN26" s="258"/>
      <c r="CO26" s="258"/>
      <c r="CP26" s="258"/>
      <c r="CQ26" s="273"/>
      <c r="CR26" s="278">
        <v>472389</v>
      </c>
      <c r="CS26" s="281"/>
      <c r="CT26" s="281"/>
      <c r="CU26" s="281"/>
      <c r="CV26" s="281"/>
      <c r="CW26" s="281"/>
      <c r="CX26" s="281"/>
      <c r="CY26" s="284"/>
      <c r="CZ26" s="288">
        <v>8.9</v>
      </c>
      <c r="DA26" s="345"/>
      <c r="DB26" s="345"/>
      <c r="DC26" s="348"/>
      <c r="DD26" s="294">
        <v>436306</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88</v>
      </c>
      <c r="C27" s="258"/>
      <c r="D27" s="258"/>
      <c r="E27" s="258"/>
      <c r="F27" s="258"/>
      <c r="G27" s="258"/>
      <c r="H27" s="258"/>
      <c r="I27" s="258"/>
      <c r="J27" s="258"/>
      <c r="K27" s="258"/>
      <c r="L27" s="258"/>
      <c r="M27" s="258"/>
      <c r="N27" s="258"/>
      <c r="O27" s="258"/>
      <c r="P27" s="258"/>
      <c r="Q27" s="273"/>
      <c r="R27" s="278">
        <v>2875166</v>
      </c>
      <c r="S27" s="281"/>
      <c r="T27" s="281"/>
      <c r="U27" s="281"/>
      <c r="V27" s="281"/>
      <c r="W27" s="281"/>
      <c r="X27" s="281"/>
      <c r="Y27" s="284"/>
      <c r="Z27" s="287">
        <v>53.2</v>
      </c>
      <c r="AA27" s="287"/>
      <c r="AB27" s="287"/>
      <c r="AC27" s="287"/>
      <c r="AD27" s="293">
        <v>2575546</v>
      </c>
      <c r="AE27" s="293"/>
      <c r="AF27" s="293"/>
      <c r="AG27" s="293"/>
      <c r="AH27" s="293"/>
      <c r="AI27" s="293"/>
      <c r="AJ27" s="293"/>
      <c r="AK27" s="293"/>
      <c r="AL27" s="288">
        <v>99.9</v>
      </c>
      <c r="AM27" s="290"/>
      <c r="AN27" s="290"/>
      <c r="AO27" s="302"/>
      <c r="AP27" s="262" t="s">
        <v>386</v>
      </c>
      <c r="AQ27" s="258"/>
      <c r="AR27" s="258"/>
      <c r="AS27" s="258"/>
      <c r="AT27" s="258"/>
      <c r="AU27" s="258"/>
      <c r="AV27" s="258"/>
      <c r="AW27" s="258"/>
      <c r="AX27" s="258"/>
      <c r="AY27" s="258"/>
      <c r="AZ27" s="258"/>
      <c r="BA27" s="258"/>
      <c r="BB27" s="258"/>
      <c r="BC27" s="258"/>
      <c r="BD27" s="258"/>
      <c r="BE27" s="258"/>
      <c r="BF27" s="273"/>
      <c r="BG27" s="278">
        <v>310412</v>
      </c>
      <c r="BH27" s="281"/>
      <c r="BI27" s="281"/>
      <c r="BJ27" s="281"/>
      <c r="BK27" s="281"/>
      <c r="BL27" s="281"/>
      <c r="BM27" s="281"/>
      <c r="BN27" s="284"/>
      <c r="BO27" s="287">
        <v>100</v>
      </c>
      <c r="BP27" s="287"/>
      <c r="BQ27" s="287"/>
      <c r="BR27" s="287"/>
      <c r="BS27" s="293" t="s">
        <v>207</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243792</v>
      </c>
      <c r="CS27" s="323"/>
      <c r="CT27" s="323"/>
      <c r="CU27" s="323"/>
      <c r="CV27" s="323"/>
      <c r="CW27" s="323"/>
      <c r="CX27" s="323"/>
      <c r="CY27" s="342"/>
      <c r="CZ27" s="288">
        <v>4.5999999999999996</v>
      </c>
      <c r="DA27" s="345"/>
      <c r="DB27" s="345"/>
      <c r="DC27" s="348"/>
      <c r="DD27" s="294">
        <v>66201</v>
      </c>
      <c r="DE27" s="323"/>
      <c r="DF27" s="323"/>
      <c r="DG27" s="323"/>
      <c r="DH27" s="323"/>
      <c r="DI27" s="323"/>
      <c r="DJ27" s="323"/>
      <c r="DK27" s="342"/>
      <c r="DL27" s="294">
        <v>64547</v>
      </c>
      <c r="DM27" s="323"/>
      <c r="DN27" s="323"/>
      <c r="DO27" s="323"/>
      <c r="DP27" s="323"/>
      <c r="DQ27" s="323"/>
      <c r="DR27" s="323"/>
      <c r="DS27" s="323"/>
      <c r="DT27" s="323"/>
      <c r="DU27" s="323"/>
      <c r="DV27" s="342"/>
      <c r="DW27" s="288">
        <v>2.5</v>
      </c>
      <c r="DX27" s="345"/>
      <c r="DY27" s="345"/>
      <c r="DZ27" s="345"/>
      <c r="EA27" s="345"/>
      <c r="EB27" s="345"/>
      <c r="EC27" s="370"/>
    </row>
    <row r="28" spans="2:133" ht="11.25" customHeight="1">
      <c r="B28" s="262" t="s">
        <v>388</v>
      </c>
      <c r="C28" s="258"/>
      <c r="D28" s="258"/>
      <c r="E28" s="258"/>
      <c r="F28" s="258"/>
      <c r="G28" s="258"/>
      <c r="H28" s="258"/>
      <c r="I28" s="258"/>
      <c r="J28" s="258"/>
      <c r="K28" s="258"/>
      <c r="L28" s="258"/>
      <c r="M28" s="258"/>
      <c r="N28" s="258"/>
      <c r="O28" s="258"/>
      <c r="P28" s="258"/>
      <c r="Q28" s="273"/>
      <c r="R28" s="278" t="s">
        <v>207</v>
      </c>
      <c r="S28" s="281"/>
      <c r="T28" s="281"/>
      <c r="U28" s="281"/>
      <c r="V28" s="281"/>
      <c r="W28" s="281"/>
      <c r="X28" s="281"/>
      <c r="Y28" s="284"/>
      <c r="Z28" s="287" t="s">
        <v>207</v>
      </c>
      <c r="AA28" s="287"/>
      <c r="AB28" s="287"/>
      <c r="AC28" s="287"/>
      <c r="AD28" s="293" t="s">
        <v>207</v>
      </c>
      <c r="AE28" s="293"/>
      <c r="AF28" s="293"/>
      <c r="AG28" s="293"/>
      <c r="AH28" s="293"/>
      <c r="AI28" s="293"/>
      <c r="AJ28" s="293"/>
      <c r="AK28" s="293"/>
      <c r="AL28" s="288" t="s">
        <v>207</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381</v>
      </c>
      <c r="CE28" s="258"/>
      <c r="CF28" s="258"/>
      <c r="CG28" s="258"/>
      <c r="CH28" s="258"/>
      <c r="CI28" s="258"/>
      <c r="CJ28" s="258"/>
      <c r="CK28" s="258"/>
      <c r="CL28" s="258"/>
      <c r="CM28" s="258"/>
      <c r="CN28" s="258"/>
      <c r="CO28" s="258"/>
      <c r="CP28" s="258"/>
      <c r="CQ28" s="273"/>
      <c r="CR28" s="278">
        <v>497552</v>
      </c>
      <c r="CS28" s="281"/>
      <c r="CT28" s="281"/>
      <c r="CU28" s="281"/>
      <c r="CV28" s="281"/>
      <c r="CW28" s="281"/>
      <c r="CX28" s="281"/>
      <c r="CY28" s="284"/>
      <c r="CZ28" s="288">
        <v>9.4</v>
      </c>
      <c r="DA28" s="345"/>
      <c r="DB28" s="345"/>
      <c r="DC28" s="348"/>
      <c r="DD28" s="294">
        <v>484486</v>
      </c>
      <c r="DE28" s="281"/>
      <c r="DF28" s="281"/>
      <c r="DG28" s="281"/>
      <c r="DH28" s="281"/>
      <c r="DI28" s="281"/>
      <c r="DJ28" s="281"/>
      <c r="DK28" s="284"/>
      <c r="DL28" s="294">
        <v>484407</v>
      </c>
      <c r="DM28" s="281"/>
      <c r="DN28" s="281"/>
      <c r="DO28" s="281"/>
      <c r="DP28" s="281"/>
      <c r="DQ28" s="281"/>
      <c r="DR28" s="281"/>
      <c r="DS28" s="281"/>
      <c r="DT28" s="281"/>
      <c r="DU28" s="281"/>
      <c r="DV28" s="284"/>
      <c r="DW28" s="288">
        <v>18.8</v>
      </c>
      <c r="DX28" s="345"/>
      <c r="DY28" s="345"/>
      <c r="DZ28" s="345"/>
      <c r="EA28" s="345"/>
      <c r="EB28" s="345"/>
      <c r="EC28" s="370"/>
    </row>
    <row r="29" spans="2:133" ht="11.25" customHeight="1">
      <c r="B29" s="262" t="s">
        <v>161</v>
      </c>
      <c r="C29" s="258"/>
      <c r="D29" s="258"/>
      <c r="E29" s="258"/>
      <c r="F29" s="258"/>
      <c r="G29" s="258"/>
      <c r="H29" s="258"/>
      <c r="I29" s="258"/>
      <c r="J29" s="258"/>
      <c r="K29" s="258"/>
      <c r="L29" s="258"/>
      <c r="M29" s="258"/>
      <c r="N29" s="258"/>
      <c r="O29" s="258"/>
      <c r="P29" s="258"/>
      <c r="Q29" s="273"/>
      <c r="R29" s="278">
        <v>21020</v>
      </c>
      <c r="S29" s="281"/>
      <c r="T29" s="281"/>
      <c r="U29" s="281"/>
      <c r="V29" s="281"/>
      <c r="W29" s="281"/>
      <c r="X29" s="281"/>
      <c r="Y29" s="284"/>
      <c r="Z29" s="287">
        <v>0.4</v>
      </c>
      <c r="AA29" s="287"/>
      <c r="AB29" s="287"/>
      <c r="AC29" s="287"/>
      <c r="AD29" s="293" t="s">
        <v>207</v>
      </c>
      <c r="AE29" s="293"/>
      <c r="AF29" s="293"/>
      <c r="AG29" s="293"/>
      <c r="AH29" s="293"/>
      <c r="AI29" s="293"/>
      <c r="AJ29" s="293"/>
      <c r="AK29" s="293"/>
      <c r="AL29" s="288" t="s">
        <v>207</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181</v>
      </c>
      <c r="CE29" s="41"/>
      <c r="CF29" s="262" t="s">
        <v>25</v>
      </c>
      <c r="CG29" s="258"/>
      <c r="CH29" s="258"/>
      <c r="CI29" s="258"/>
      <c r="CJ29" s="258"/>
      <c r="CK29" s="258"/>
      <c r="CL29" s="258"/>
      <c r="CM29" s="258"/>
      <c r="CN29" s="258"/>
      <c r="CO29" s="258"/>
      <c r="CP29" s="258"/>
      <c r="CQ29" s="273"/>
      <c r="CR29" s="278">
        <v>497552</v>
      </c>
      <c r="CS29" s="323"/>
      <c r="CT29" s="323"/>
      <c r="CU29" s="323"/>
      <c r="CV29" s="323"/>
      <c r="CW29" s="323"/>
      <c r="CX29" s="323"/>
      <c r="CY29" s="342"/>
      <c r="CZ29" s="288">
        <v>9.4</v>
      </c>
      <c r="DA29" s="345"/>
      <c r="DB29" s="345"/>
      <c r="DC29" s="348"/>
      <c r="DD29" s="294">
        <v>484486</v>
      </c>
      <c r="DE29" s="323"/>
      <c r="DF29" s="323"/>
      <c r="DG29" s="323"/>
      <c r="DH29" s="323"/>
      <c r="DI29" s="323"/>
      <c r="DJ29" s="323"/>
      <c r="DK29" s="342"/>
      <c r="DL29" s="294">
        <v>484407</v>
      </c>
      <c r="DM29" s="323"/>
      <c r="DN29" s="323"/>
      <c r="DO29" s="323"/>
      <c r="DP29" s="323"/>
      <c r="DQ29" s="323"/>
      <c r="DR29" s="323"/>
      <c r="DS29" s="323"/>
      <c r="DT29" s="323"/>
      <c r="DU29" s="323"/>
      <c r="DV29" s="342"/>
      <c r="DW29" s="288">
        <v>18.8</v>
      </c>
      <c r="DX29" s="345"/>
      <c r="DY29" s="345"/>
      <c r="DZ29" s="345"/>
      <c r="EA29" s="345"/>
      <c r="EB29" s="345"/>
      <c r="EC29" s="370"/>
    </row>
    <row r="30" spans="2:133" ht="11.25" customHeight="1">
      <c r="B30" s="262" t="s">
        <v>315</v>
      </c>
      <c r="C30" s="258"/>
      <c r="D30" s="258"/>
      <c r="E30" s="258"/>
      <c r="F30" s="258"/>
      <c r="G30" s="258"/>
      <c r="H30" s="258"/>
      <c r="I30" s="258"/>
      <c r="J30" s="258"/>
      <c r="K30" s="258"/>
      <c r="L30" s="258"/>
      <c r="M30" s="258"/>
      <c r="N30" s="258"/>
      <c r="O30" s="258"/>
      <c r="P30" s="258"/>
      <c r="Q30" s="273"/>
      <c r="R30" s="278">
        <v>45373</v>
      </c>
      <c r="S30" s="281"/>
      <c r="T30" s="281"/>
      <c r="U30" s="281"/>
      <c r="V30" s="281"/>
      <c r="W30" s="281"/>
      <c r="X30" s="281"/>
      <c r="Y30" s="284"/>
      <c r="Z30" s="287">
        <v>0.8</v>
      </c>
      <c r="AA30" s="287"/>
      <c r="AB30" s="287"/>
      <c r="AC30" s="287"/>
      <c r="AD30" s="293">
        <v>1402</v>
      </c>
      <c r="AE30" s="293"/>
      <c r="AF30" s="293"/>
      <c r="AG30" s="293"/>
      <c r="AH30" s="293"/>
      <c r="AI30" s="293"/>
      <c r="AJ30" s="293"/>
      <c r="AK30" s="293"/>
      <c r="AL30" s="288">
        <v>0.1</v>
      </c>
      <c r="AM30" s="290"/>
      <c r="AN30" s="290"/>
      <c r="AO30" s="302"/>
      <c r="AP30" s="182" t="s">
        <v>317</v>
      </c>
      <c r="AQ30" s="139"/>
      <c r="AR30" s="139"/>
      <c r="AS30" s="139"/>
      <c r="AT30" s="139"/>
      <c r="AU30" s="139"/>
      <c r="AV30" s="139"/>
      <c r="AW30" s="139"/>
      <c r="AX30" s="139"/>
      <c r="AY30" s="139"/>
      <c r="AZ30" s="139"/>
      <c r="BA30" s="139"/>
      <c r="BB30" s="139"/>
      <c r="BC30" s="139"/>
      <c r="BD30" s="139"/>
      <c r="BE30" s="139"/>
      <c r="BF30" s="144"/>
      <c r="BG30" s="182" t="s">
        <v>390</v>
      </c>
      <c r="BH30" s="331"/>
      <c r="BI30" s="331"/>
      <c r="BJ30" s="331"/>
      <c r="BK30" s="331"/>
      <c r="BL30" s="331"/>
      <c r="BM30" s="331"/>
      <c r="BN30" s="331"/>
      <c r="BO30" s="331"/>
      <c r="BP30" s="331"/>
      <c r="BQ30" s="334"/>
      <c r="BR30" s="182" t="s">
        <v>391</v>
      </c>
      <c r="BS30" s="331"/>
      <c r="BT30" s="331"/>
      <c r="BU30" s="331"/>
      <c r="BV30" s="331"/>
      <c r="BW30" s="331"/>
      <c r="BX30" s="331"/>
      <c r="BY30" s="331"/>
      <c r="BZ30" s="331"/>
      <c r="CA30" s="331"/>
      <c r="CB30" s="334"/>
      <c r="CD30" s="134"/>
      <c r="CE30" s="42"/>
      <c r="CF30" s="262" t="s">
        <v>392</v>
      </c>
      <c r="CG30" s="258"/>
      <c r="CH30" s="258"/>
      <c r="CI30" s="258"/>
      <c r="CJ30" s="258"/>
      <c r="CK30" s="258"/>
      <c r="CL30" s="258"/>
      <c r="CM30" s="258"/>
      <c r="CN30" s="258"/>
      <c r="CO30" s="258"/>
      <c r="CP30" s="258"/>
      <c r="CQ30" s="273"/>
      <c r="CR30" s="278">
        <v>483256</v>
      </c>
      <c r="CS30" s="281"/>
      <c r="CT30" s="281"/>
      <c r="CU30" s="281"/>
      <c r="CV30" s="281"/>
      <c r="CW30" s="281"/>
      <c r="CX30" s="281"/>
      <c r="CY30" s="284"/>
      <c r="CZ30" s="288">
        <v>9.1</v>
      </c>
      <c r="DA30" s="345"/>
      <c r="DB30" s="345"/>
      <c r="DC30" s="348"/>
      <c r="DD30" s="294">
        <v>470190</v>
      </c>
      <c r="DE30" s="281"/>
      <c r="DF30" s="281"/>
      <c r="DG30" s="281"/>
      <c r="DH30" s="281"/>
      <c r="DI30" s="281"/>
      <c r="DJ30" s="281"/>
      <c r="DK30" s="284"/>
      <c r="DL30" s="294">
        <v>470190</v>
      </c>
      <c r="DM30" s="281"/>
      <c r="DN30" s="281"/>
      <c r="DO30" s="281"/>
      <c r="DP30" s="281"/>
      <c r="DQ30" s="281"/>
      <c r="DR30" s="281"/>
      <c r="DS30" s="281"/>
      <c r="DT30" s="281"/>
      <c r="DU30" s="281"/>
      <c r="DV30" s="284"/>
      <c r="DW30" s="288">
        <v>18.2</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2295</v>
      </c>
      <c r="S31" s="281"/>
      <c r="T31" s="281"/>
      <c r="U31" s="281"/>
      <c r="V31" s="281"/>
      <c r="W31" s="281"/>
      <c r="X31" s="281"/>
      <c r="Y31" s="284"/>
      <c r="Z31" s="287">
        <v>0</v>
      </c>
      <c r="AA31" s="287"/>
      <c r="AB31" s="287"/>
      <c r="AC31" s="287"/>
      <c r="AD31" s="293" t="s">
        <v>207</v>
      </c>
      <c r="AE31" s="293"/>
      <c r="AF31" s="293"/>
      <c r="AG31" s="293"/>
      <c r="AH31" s="293"/>
      <c r="AI31" s="293"/>
      <c r="AJ31" s="293"/>
      <c r="AK31" s="293"/>
      <c r="AL31" s="288" t="s">
        <v>207</v>
      </c>
      <c r="AM31" s="290"/>
      <c r="AN31" s="290"/>
      <c r="AO31" s="302"/>
      <c r="AP31" s="163" t="s">
        <v>11</v>
      </c>
      <c r="AQ31" s="178"/>
      <c r="AR31" s="178"/>
      <c r="AS31" s="178"/>
      <c r="AT31" s="316" t="s">
        <v>393</v>
      </c>
      <c r="AU31" s="269"/>
      <c r="AV31" s="269"/>
      <c r="AW31" s="269"/>
      <c r="AX31" s="261" t="s">
        <v>276</v>
      </c>
      <c r="AY31" s="269"/>
      <c r="AZ31" s="269"/>
      <c r="BA31" s="269"/>
      <c r="BB31" s="269"/>
      <c r="BC31" s="269"/>
      <c r="BD31" s="269"/>
      <c r="BE31" s="269"/>
      <c r="BF31" s="272"/>
      <c r="BG31" s="328">
        <v>99.2</v>
      </c>
      <c r="BH31" s="332"/>
      <c r="BI31" s="332"/>
      <c r="BJ31" s="332"/>
      <c r="BK31" s="332"/>
      <c r="BL31" s="332"/>
      <c r="BM31" s="299">
        <v>96.9</v>
      </c>
      <c r="BN31" s="332"/>
      <c r="BO31" s="332"/>
      <c r="BP31" s="332"/>
      <c r="BQ31" s="335"/>
      <c r="BR31" s="328">
        <v>99.1</v>
      </c>
      <c r="BS31" s="332"/>
      <c r="BT31" s="332"/>
      <c r="BU31" s="332"/>
      <c r="BV31" s="332"/>
      <c r="BW31" s="332"/>
      <c r="BX31" s="299">
        <v>97.1</v>
      </c>
      <c r="BY31" s="332"/>
      <c r="BZ31" s="332"/>
      <c r="CA31" s="332"/>
      <c r="CB31" s="335"/>
      <c r="CD31" s="134"/>
      <c r="CE31" s="42"/>
      <c r="CF31" s="262" t="s">
        <v>316</v>
      </c>
      <c r="CG31" s="258"/>
      <c r="CH31" s="258"/>
      <c r="CI31" s="258"/>
      <c r="CJ31" s="258"/>
      <c r="CK31" s="258"/>
      <c r="CL31" s="258"/>
      <c r="CM31" s="258"/>
      <c r="CN31" s="258"/>
      <c r="CO31" s="258"/>
      <c r="CP31" s="258"/>
      <c r="CQ31" s="273"/>
      <c r="CR31" s="278">
        <v>14296</v>
      </c>
      <c r="CS31" s="323"/>
      <c r="CT31" s="323"/>
      <c r="CU31" s="323"/>
      <c r="CV31" s="323"/>
      <c r="CW31" s="323"/>
      <c r="CX31" s="323"/>
      <c r="CY31" s="342"/>
      <c r="CZ31" s="288">
        <v>0.3</v>
      </c>
      <c r="DA31" s="345"/>
      <c r="DB31" s="345"/>
      <c r="DC31" s="348"/>
      <c r="DD31" s="294">
        <v>14296</v>
      </c>
      <c r="DE31" s="323"/>
      <c r="DF31" s="323"/>
      <c r="DG31" s="323"/>
      <c r="DH31" s="323"/>
      <c r="DI31" s="323"/>
      <c r="DJ31" s="323"/>
      <c r="DK31" s="342"/>
      <c r="DL31" s="294">
        <v>14217</v>
      </c>
      <c r="DM31" s="323"/>
      <c r="DN31" s="323"/>
      <c r="DO31" s="323"/>
      <c r="DP31" s="323"/>
      <c r="DQ31" s="323"/>
      <c r="DR31" s="323"/>
      <c r="DS31" s="323"/>
      <c r="DT31" s="323"/>
      <c r="DU31" s="323"/>
      <c r="DV31" s="342"/>
      <c r="DW31" s="288">
        <v>0.6</v>
      </c>
      <c r="DX31" s="345"/>
      <c r="DY31" s="345"/>
      <c r="DZ31" s="345"/>
      <c r="EA31" s="345"/>
      <c r="EB31" s="345"/>
      <c r="EC31" s="370"/>
    </row>
    <row r="32" spans="2:133" ht="11.25" customHeight="1">
      <c r="B32" s="262" t="s">
        <v>345</v>
      </c>
      <c r="C32" s="258"/>
      <c r="D32" s="258"/>
      <c r="E32" s="258"/>
      <c r="F32" s="258"/>
      <c r="G32" s="258"/>
      <c r="H32" s="258"/>
      <c r="I32" s="258"/>
      <c r="J32" s="258"/>
      <c r="K32" s="258"/>
      <c r="L32" s="258"/>
      <c r="M32" s="258"/>
      <c r="N32" s="258"/>
      <c r="O32" s="258"/>
      <c r="P32" s="258"/>
      <c r="Q32" s="273"/>
      <c r="R32" s="278">
        <v>762230</v>
      </c>
      <c r="S32" s="281"/>
      <c r="T32" s="281"/>
      <c r="U32" s="281"/>
      <c r="V32" s="281"/>
      <c r="W32" s="281"/>
      <c r="X32" s="281"/>
      <c r="Y32" s="284"/>
      <c r="Z32" s="287">
        <v>14.1</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252</v>
      </c>
      <c r="AV32" s="258"/>
      <c r="AW32" s="258"/>
      <c r="AX32" s="262" t="s">
        <v>292</v>
      </c>
      <c r="AY32" s="258"/>
      <c r="AZ32" s="258"/>
      <c r="BA32" s="258"/>
      <c r="BB32" s="258"/>
      <c r="BC32" s="258"/>
      <c r="BD32" s="258"/>
      <c r="BE32" s="258"/>
      <c r="BF32" s="273"/>
      <c r="BG32" s="329">
        <v>99.3</v>
      </c>
      <c r="BH32" s="323"/>
      <c r="BI32" s="323"/>
      <c r="BJ32" s="323"/>
      <c r="BK32" s="323"/>
      <c r="BL32" s="323"/>
      <c r="BM32" s="290">
        <v>97.3</v>
      </c>
      <c r="BN32" s="333"/>
      <c r="BO32" s="333"/>
      <c r="BP32" s="333"/>
      <c r="BQ32" s="326"/>
      <c r="BR32" s="329">
        <v>99</v>
      </c>
      <c r="BS32" s="323"/>
      <c r="BT32" s="323"/>
      <c r="BU32" s="323"/>
      <c r="BV32" s="323"/>
      <c r="BW32" s="323"/>
      <c r="BX32" s="290">
        <v>97.4</v>
      </c>
      <c r="BY32" s="333"/>
      <c r="BZ32" s="333"/>
      <c r="CA32" s="333"/>
      <c r="CB32" s="326"/>
      <c r="CD32" s="135"/>
      <c r="CE32" s="142"/>
      <c r="CF32" s="262" t="s">
        <v>395</v>
      </c>
      <c r="CG32" s="258"/>
      <c r="CH32" s="258"/>
      <c r="CI32" s="258"/>
      <c r="CJ32" s="258"/>
      <c r="CK32" s="258"/>
      <c r="CL32" s="258"/>
      <c r="CM32" s="258"/>
      <c r="CN32" s="258"/>
      <c r="CO32" s="258"/>
      <c r="CP32" s="258"/>
      <c r="CQ32" s="273"/>
      <c r="CR32" s="278" t="s">
        <v>207</v>
      </c>
      <c r="CS32" s="281"/>
      <c r="CT32" s="281"/>
      <c r="CU32" s="281"/>
      <c r="CV32" s="281"/>
      <c r="CW32" s="281"/>
      <c r="CX32" s="281"/>
      <c r="CY32" s="284"/>
      <c r="CZ32" s="288" t="s">
        <v>207</v>
      </c>
      <c r="DA32" s="345"/>
      <c r="DB32" s="345"/>
      <c r="DC32" s="348"/>
      <c r="DD32" s="294" t="s">
        <v>207</v>
      </c>
      <c r="DE32" s="281"/>
      <c r="DF32" s="281"/>
      <c r="DG32" s="281"/>
      <c r="DH32" s="281"/>
      <c r="DI32" s="281"/>
      <c r="DJ32" s="281"/>
      <c r="DK32" s="284"/>
      <c r="DL32" s="294" t="s">
        <v>207</v>
      </c>
      <c r="DM32" s="281"/>
      <c r="DN32" s="281"/>
      <c r="DO32" s="281"/>
      <c r="DP32" s="281"/>
      <c r="DQ32" s="281"/>
      <c r="DR32" s="281"/>
      <c r="DS32" s="281"/>
      <c r="DT32" s="281"/>
      <c r="DU32" s="281"/>
      <c r="DV32" s="284"/>
      <c r="DW32" s="288" t="s">
        <v>207</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165</v>
      </c>
      <c r="AY33" s="271"/>
      <c r="AZ33" s="271"/>
      <c r="BA33" s="271"/>
      <c r="BB33" s="271"/>
      <c r="BC33" s="271"/>
      <c r="BD33" s="271"/>
      <c r="BE33" s="271"/>
      <c r="BF33" s="275"/>
      <c r="BG33" s="330">
        <v>99.1</v>
      </c>
      <c r="BH33" s="322"/>
      <c r="BI33" s="322"/>
      <c r="BJ33" s="322"/>
      <c r="BK33" s="322"/>
      <c r="BL33" s="322"/>
      <c r="BM33" s="300">
        <v>96.5</v>
      </c>
      <c r="BN33" s="322"/>
      <c r="BO33" s="322"/>
      <c r="BP33" s="322"/>
      <c r="BQ33" s="327"/>
      <c r="BR33" s="330">
        <v>99.2</v>
      </c>
      <c r="BS33" s="322"/>
      <c r="BT33" s="322"/>
      <c r="BU33" s="322"/>
      <c r="BV33" s="322"/>
      <c r="BW33" s="322"/>
      <c r="BX33" s="300">
        <v>96.9</v>
      </c>
      <c r="BY33" s="322"/>
      <c r="BZ33" s="322"/>
      <c r="CA33" s="322"/>
      <c r="CB33" s="327"/>
      <c r="CD33" s="262" t="s">
        <v>396</v>
      </c>
      <c r="CE33" s="258"/>
      <c r="CF33" s="258"/>
      <c r="CG33" s="258"/>
      <c r="CH33" s="258"/>
      <c r="CI33" s="258"/>
      <c r="CJ33" s="258"/>
      <c r="CK33" s="258"/>
      <c r="CL33" s="258"/>
      <c r="CM33" s="258"/>
      <c r="CN33" s="258"/>
      <c r="CO33" s="258"/>
      <c r="CP33" s="258"/>
      <c r="CQ33" s="273"/>
      <c r="CR33" s="278">
        <v>2413785</v>
      </c>
      <c r="CS33" s="323"/>
      <c r="CT33" s="323"/>
      <c r="CU33" s="323"/>
      <c r="CV33" s="323"/>
      <c r="CW33" s="323"/>
      <c r="CX33" s="323"/>
      <c r="CY33" s="342"/>
      <c r="CZ33" s="288">
        <v>45.6</v>
      </c>
      <c r="DA33" s="345"/>
      <c r="DB33" s="345"/>
      <c r="DC33" s="348"/>
      <c r="DD33" s="294">
        <v>1694419</v>
      </c>
      <c r="DE33" s="323"/>
      <c r="DF33" s="323"/>
      <c r="DG33" s="323"/>
      <c r="DH33" s="323"/>
      <c r="DI33" s="323"/>
      <c r="DJ33" s="323"/>
      <c r="DK33" s="342"/>
      <c r="DL33" s="294">
        <v>1170413</v>
      </c>
      <c r="DM33" s="323"/>
      <c r="DN33" s="323"/>
      <c r="DO33" s="323"/>
      <c r="DP33" s="323"/>
      <c r="DQ33" s="323"/>
      <c r="DR33" s="323"/>
      <c r="DS33" s="323"/>
      <c r="DT33" s="323"/>
      <c r="DU33" s="323"/>
      <c r="DV33" s="342"/>
      <c r="DW33" s="288">
        <v>45.4</v>
      </c>
      <c r="DX33" s="345"/>
      <c r="DY33" s="345"/>
      <c r="DZ33" s="345"/>
      <c r="EA33" s="345"/>
      <c r="EB33" s="345"/>
      <c r="EC33" s="370"/>
    </row>
    <row r="34" spans="2:133" ht="11.25" customHeight="1">
      <c r="B34" s="262" t="s">
        <v>400</v>
      </c>
      <c r="C34" s="258"/>
      <c r="D34" s="258"/>
      <c r="E34" s="258"/>
      <c r="F34" s="258"/>
      <c r="G34" s="258"/>
      <c r="H34" s="258"/>
      <c r="I34" s="258"/>
      <c r="J34" s="258"/>
      <c r="K34" s="258"/>
      <c r="L34" s="258"/>
      <c r="M34" s="258"/>
      <c r="N34" s="258"/>
      <c r="O34" s="258"/>
      <c r="P34" s="258"/>
      <c r="Q34" s="273"/>
      <c r="R34" s="278">
        <v>543373</v>
      </c>
      <c r="S34" s="281"/>
      <c r="T34" s="281"/>
      <c r="U34" s="281"/>
      <c r="V34" s="281"/>
      <c r="W34" s="281"/>
      <c r="X34" s="281"/>
      <c r="Y34" s="284"/>
      <c r="Z34" s="287">
        <v>10.1</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401</v>
      </c>
      <c r="CE34" s="258"/>
      <c r="CF34" s="258"/>
      <c r="CG34" s="258"/>
      <c r="CH34" s="258"/>
      <c r="CI34" s="258"/>
      <c r="CJ34" s="258"/>
      <c r="CK34" s="258"/>
      <c r="CL34" s="258"/>
      <c r="CM34" s="258"/>
      <c r="CN34" s="258"/>
      <c r="CO34" s="258"/>
      <c r="CP34" s="258"/>
      <c r="CQ34" s="273"/>
      <c r="CR34" s="278">
        <v>738577</v>
      </c>
      <c r="CS34" s="281"/>
      <c r="CT34" s="281"/>
      <c r="CU34" s="281"/>
      <c r="CV34" s="281"/>
      <c r="CW34" s="281"/>
      <c r="CX34" s="281"/>
      <c r="CY34" s="284"/>
      <c r="CZ34" s="288">
        <v>14</v>
      </c>
      <c r="DA34" s="345"/>
      <c r="DB34" s="345"/>
      <c r="DC34" s="348"/>
      <c r="DD34" s="294">
        <v>518501</v>
      </c>
      <c r="DE34" s="281"/>
      <c r="DF34" s="281"/>
      <c r="DG34" s="281"/>
      <c r="DH34" s="281"/>
      <c r="DI34" s="281"/>
      <c r="DJ34" s="281"/>
      <c r="DK34" s="284"/>
      <c r="DL34" s="294">
        <v>263406</v>
      </c>
      <c r="DM34" s="281"/>
      <c r="DN34" s="281"/>
      <c r="DO34" s="281"/>
      <c r="DP34" s="281"/>
      <c r="DQ34" s="281"/>
      <c r="DR34" s="281"/>
      <c r="DS34" s="281"/>
      <c r="DT34" s="281"/>
      <c r="DU34" s="281"/>
      <c r="DV34" s="284"/>
      <c r="DW34" s="288">
        <v>10.199999999999999</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7206</v>
      </c>
      <c r="S35" s="281"/>
      <c r="T35" s="281"/>
      <c r="U35" s="281"/>
      <c r="V35" s="281"/>
      <c r="W35" s="281"/>
      <c r="X35" s="281"/>
      <c r="Y35" s="284"/>
      <c r="Z35" s="287">
        <v>0.1</v>
      </c>
      <c r="AA35" s="287"/>
      <c r="AB35" s="287"/>
      <c r="AC35" s="287"/>
      <c r="AD35" s="293">
        <v>1699</v>
      </c>
      <c r="AE35" s="293"/>
      <c r="AF35" s="293"/>
      <c r="AG35" s="293"/>
      <c r="AH35" s="293"/>
      <c r="AI35" s="293"/>
      <c r="AJ35" s="293"/>
      <c r="AK35" s="293"/>
      <c r="AL35" s="288">
        <v>0.1</v>
      </c>
      <c r="AM35" s="290"/>
      <c r="AN35" s="290"/>
      <c r="AO35" s="302"/>
      <c r="AP35" s="95"/>
      <c r="AQ35" s="182" t="s">
        <v>403</v>
      </c>
      <c r="AR35" s="139"/>
      <c r="AS35" s="139"/>
      <c r="AT35" s="139"/>
      <c r="AU35" s="139"/>
      <c r="AV35" s="139"/>
      <c r="AW35" s="139"/>
      <c r="AX35" s="139"/>
      <c r="AY35" s="139"/>
      <c r="AZ35" s="139"/>
      <c r="BA35" s="139"/>
      <c r="BB35" s="139"/>
      <c r="BC35" s="139"/>
      <c r="BD35" s="139"/>
      <c r="BE35" s="139"/>
      <c r="BF35" s="144"/>
      <c r="BG35" s="182" t="s">
        <v>214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404</v>
      </c>
      <c r="CE35" s="258"/>
      <c r="CF35" s="258"/>
      <c r="CG35" s="258"/>
      <c r="CH35" s="258"/>
      <c r="CI35" s="258"/>
      <c r="CJ35" s="258"/>
      <c r="CK35" s="258"/>
      <c r="CL35" s="258"/>
      <c r="CM35" s="258"/>
      <c r="CN35" s="258"/>
      <c r="CO35" s="258"/>
      <c r="CP35" s="258"/>
      <c r="CQ35" s="273"/>
      <c r="CR35" s="278">
        <v>13318</v>
      </c>
      <c r="CS35" s="323"/>
      <c r="CT35" s="323"/>
      <c r="CU35" s="323"/>
      <c r="CV35" s="323"/>
      <c r="CW35" s="323"/>
      <c r="CX35" s="323"/>
      <c r="CY35" s="342"/>
      <c r="CZ35" s="288">
        <v>0.3</v>
      </c>
      <c r="DA35" s="345"/>
      <c r="DB35" s="345"/>
      <c r="DC35" s="348"/>
      <c r="DD35" s="294">
        <v>9432</v>
      </c>
      <c r="DE35" s="323"/>
      <c r="DF35" s="323"/>
      <c r="DG35" s="323"/>
      <c r="DH35" s="323"/>
      <c r="DI35" s="323"/>
      <c r="DJ35" s="323"/>
      <c r="DK35" s="342"/>
      <c r="DL35" s="294" t="s">
        <v>207</v>
      </c>
      <c r="DM35" s="323"/>
      <c r="DN35" s="323"/>
      <c r="DO35" s="323"/>
      <c r="DP35" s="323"/>
      <c r="DQ35" s="323"/>
      <c r="DR35" s="323"/>
      <c r="DS35" s="323"/>
      <c r="DT35" s="323"/>
      <c r="DU35" s="323"/>
      <c r="DV35" s="342"/>
      <c r="DW35" s="288" t="s">
        <v>207</v>
      </c>
      <c r="DX35" s="345"/>
      <c r="DY35" s="345"/>
      <c r="DZ35" s="345"/>
      <c r="EA35" s="345"/>
      <c r="EB35" s="345"/>
      <c r="EC35" s="370"/>
    </row>
    <row r="36" spans="2:133" ht="11.25" customHeight="1">
      <c r="B36" s="262" t="s">
        <v>151</v>
      </c>
      <c r="C36" s="258"/>
      <c r="D36" s="258"/>
      <c r="E36" s="258"/>
      <c r="F36" s="258"/>
      <c r="G36" s="258"/>
      <c r="H36" s="258"/>
      <c r="I36" s="258"/>
      <c r="J36" s="258"/>
      <c r="K36" s="258"/>
      <c r="L36" s="258"/>
      <c r="M36" s="258"/>
      <c r="N36" s="258"/>
      <c r="O36" s="258"/>
      <c r="P36" s="258"/>
      <c r="Q36" s="273"/>
      <c r="R36" s="278">
        <v>47281</v>
      </c>
      <c r="S36" s="281"/>
      <c r="T36" s="281"/>
      <c r="U36" s="281"/>
      <c r="V36" s="281"/>
      <c r="W36" s="281"/>
      <c r="X36" s="281"/>
      <c r="Y36" s="284"/>
      <c r="Z36" s="287">
        <v>0.9</v>
      </c>
      <c r="AA36" s="287"/>
      <c r="AB36" s="287"/>
      <c r="AC36" s="287"/>
      <c r="AD36" s="293" t="s">
        <v>207</v>
      </c>
      <c r="AE36" s="293"/>
      <c r="AF36" s="293"/>
      <c r="AG36" s="293"/>
      <c r="AH36" s="293"/>
      <c r="AI36" s="293"/>
      <c r="AJ36" s="293"/>
      <c r="AK36" s="293"/>
      <c r="AL36" s="288" t="s">
        <v>207</v>
      </c>
      <c r="AM36" s="290"/>
      <c r="AN36" s="290"/>
      <c r="AO36" s="302"/>
      <c r="AP36" s="95"/>
      <c r="AQ36" s="310" t="s">
        <v>386</v>
      </c>
      <c r="AR36" s="313"/>
      <c r="AS36" s="313"/>
      <c r="AT36" s="313"/>
      <c r="AU36" s="313"/>
      <c r="AV36" s="313"/>
      <c r="AW36" s="313"/>
      <c r="AX36" s="313"/>
      <c r="AY36" s="319"/>
      <c r="AZ36" s="277">
        <v>688504</v>
      </c>
      <c r="BA36" s="280"/>
      <c r="BB36" s="280"/>
      <c r="BC36" s="280"/>
      <c r="BD36" s="280"/>
      <c r="BE36" s="280"/>
      <c r="BF36" s="325"/>
      <c r="BG36" s="261" t="s">
        <v>407</v>
      </c>
      <c r="BH36" s="269"/>
      <c r="BI36" s="269"/>
      <c r="BJ36" s="269"/>
      <c r="BK36" s="269"/>
      <c r="BL36" s="269"/>
      <c r="BM36" s="269"/>
      <c r="BN36" s="269"/>
      <c r="BO36" s="269"/>
      <c r="BP36" s="269"/>
      <c r="BQ36" s="269"/>
      <c r="BR36" s="269"/>
      <c r="BS36" s="269"/>
      <c r="BT36" s="269"/>
      <c r="BU36" s="272"/>
      <c r="BV36" s="277">
        <v>50734</v>
      </c>
      <c r="BW36" s="280"/>
      <c r="BX36" s="280"/>
      <c r="BY36" s="280"/>
      <c r="BZ36" s="280"/>
      <c r="CA36" s="280"/>
      <c r="CB36" s="325"/>
      <c r="CD36" s="262" t="s">
        <v>31</v>
      </c>
      <c r="CE36" s="258"/>
      <c r="CF36" s="258"/>
      <c r="CG36" s="258"/>
      <c r="CH36" s="258"/>
      <c r="CI36" s="258"/>
      <c r="CJ36" s="258"/>
      <c r="CK36" s="258"/>
      <c r="CL36" s="258"/>
      <c r="CM36" s="258"/>
      <c r="CN36" s="258"/>
      <c r="CO36" s="258"/>
      <c r="CP36" s="258"/>
      <c r="CQ36" s="273"/>
      <c r="CR36" s="278">
        <v>944399</v>
      </c>
      <c r="CS36" s="281"/>
      <c r="CT36" s="281"/>
      <c r="CU36" s="281"/>
      <c r="CV36" s="281"/>
      <c r="CW36" s="281"/>
      <c r="CX36" s="281"/>
      <c r="CY36" s="284"/>
      <c r="CZ36" s="288">
        <v>17.899999999999999</v>
      </c>
      <c r="DA36" s="345"/>
      <c r="DB36" s="345"/>
      <c r="DC36" s="348"/>
      <c r="DD36" s="294">
        <v>684637</v>
      </c>
      <c r="DE36" s="281"/>
      <c r="DF36" s="281"/>
      <c r="DG36" s="281"/>
      <c r="DH36" s="281"/>
      <c r="DI36" s="281"/>
      <c r="DJ36" s="281"/>
      <c r="DK36" s="284"/>
      <c r="DL36" s="294">
        <v>560473</v>
      </c>
      <c r="DM36" s="281"/>
      <c r="DN36" s="281"/>
      <c r="DO36" s="281"/>
      <c r="DP36" s="281"/>
      <c r="DQ36" s="281"/>
      <c r="DR36" s="281"/>
      <c r="DS36" s="281"/>
      <c r="DT36" s="281"/>
      <c r="DU36" s="281"/>
      <c r="DV36" s="284"/>
      <c r="DW36" s="288">
        <v>21.7</v>
      </c>
      <c r="DX36" s="345"/>
      <c r="DY36" s="345"/>
      <c r="DZ36" s="345"/>
      <c r="EA36" s="345"/>
      <c r="EB36" s="345"/>
      <c r="EC36" s="370"/>
    </row>
    <row r="37" spans="2:133" ht="11.25" customHeight="1">
      <c r="B37" s="262" t="s">
        <v>408</v>
      </c>
      <c r="C37" s="258"/>
      <c r="D37" s="258"/>
      <c r="E37" s="258"/>
      <c r="F37" s="258"/>
      <c r="G37" s="258"/>
      <c r="H37" s="258"/>
      <c r="I37" s="258"/>
      <c r="J37" s="258"/>
      <c r="K37" s="258"/>
      <c r="L37" s="258"/>
      <c r="M37" s="258"/>
      <c r="N37" s="258"/>
      <c r="O37" s="258"/>
      <c r="P37" s="258"/>
      <c r="Q37" s="273"/>
      <c r="R37" s="278">
        <v>117668</v>
      </c>
      <c r="S37" s="281"/>
      <c r="T37" s="281"/>
      <c r="U37" s="281"/>
      <c r="V37" s="281"/>
      <c r="W37" s="281"/>
      <c r="X37" s="281"/>
      <c r="Y37" s="284"/>
      <c r="Z37" s="287">
        <v>2.2000000000000002</v>
      </c>
      <c r="AA37" s="287"/>
      <c r="AB37" s="287"/>
      <c r="AC37" s="287"/>
      <c r="AD37" s="293" t="s">
        <v>207</v>
      </c>
      <c r="AE37" s="293"/>
      <c r="AF37" s="293"/>
      <c r="AG37" s="293"/>
      <c r="AH37" s="293"/>
      <c r="AI37" s="293"/>
      <c r="AJ37" s="293"/>
      <c r="AK37" s="293"/>
      <c r="AL37" s="288" t="s">
        <v>207</v>
      </c>
      <c r="AM37" s="290"/>
      <c r="AN37" s="290"/>
      <c r="AO37" s="302"/>
      <c r="AQ37" s="311" t="s">
        <v>411</v>
      </c>
      <c r="AR37" s="314"/>
      <c r="AS37" s="314"/>
      <c r="AT37" s="314"/>
      <c r="AU37" s="314"/>
      <c r="AV37" s="314"/>
      <c r="AW37" s="314"/>
      <c r="AX37" s="314"/>
      <c r="AY37" s="320"/>
      <c r="AZ37" s="278">
        <v>403174</v>
      </c>
      <c r="BA37" s="281"/>
      <c r="BB37" s="281"/>
      <c r="BC37" s="281"/>
      <c r="BD37" s="323"/>
      <c r="BE37" s="323"/>
      <c r="BF37" s="326"/>
      <c r="BG37" s="262" t="s">
        <v>417</v>
      </c>
      <c r="BH37" s="258"/>
      <c r="BI37" s="258"/>
      <c r="BJ37" s="258"/>
      <c r="BK37" s="258"/>
      <c r="BL37" s="258"/>
      <c r="BM37" s="258"/>
      <c r="BN37" s="258"/>
      <c r="BO37" s="258"/>
      <c r="BP37" s="258"/>
      <c r="BQ37" s="258"/>
      <c r="BR37" s="258"/>
      <c r="BS37" s="258"/>
      <c r="BT37" s="258"/>
      <c r="BU37" s="273"/>
      <c r="BV37" s="278">
        <v>44303</v>
      </c>
      <c r="BW37" s="281"/>
      <c r="BX37" s="281"/>
      <c r="BY37" s="281"/>
      <c r="BZ37" s="281"/>
      <c r="CA37" s="281"/>
      <c r="CB37" s="337"/>
      <c r="CD37" s="262" t="s">
        <v>164</v>
      </c>
      <c r="CE37" s="258"/>
      <c r="CF37" s="258"/>
      <c r="CG37" s="258"/>
      <c r="CH37" s="258"/>
      <c r="CI37" s="258"/>
      <c r="CJ37" s="258"/>
      <c r="CK37" s="258"/>
      <c r="CL37" s="258"/>
      <c r="CM37" s="258"/>
      <c r="CN37" s="258"/>
      <c r="CO37" s="258"/>
      <c r="CP37" s="258"/>
      <c r="CQ37" s="273"/>
      <c r="CR37" s="278">
        <v>226374</v>
      </c>
      <c r="CS37" s="323"/>
      <c r="CT37" s="323"/>
      <c r="CU37" s="323"/>
      <c r="CV37" s="323"/>
      <c r="CW37" s="323"/>
      <c r="CX37" s="323"/>
      <c r="CY37" s="342"/>
      <c r="CZ37" s="288">
        <v>4.3</v>
      </c>
      <c r="DA37" s="345"/>
      <c r="DB37" s="345"/>
      <c r="DC37" s="348"/>
      <c r="DD37" s="294">
        <v>210374</v>
      </c>
      <c r="DE37" s="323"/>
      <c r="DF37" s="323"/>
      <c r="DG37" s="323"/>
      <c r="DH37" s="323"/>
      <c r="DI37" s="323"/>
      <c r="DJ37" s="323"/>
      <c r="DK37" s="342"/>
      <c r="DL37" s="294">
        <v>210084</v>
      </c>
      <c r="DM37" s="323"/>
      <c r="DN37" s="323"/>
      <c r="DO37" s="323"/>
      <c r="DP37" s="323"/>
      <c r="DQ37" s="323"/>
      <c r="DR37" s="323"/>
      <c r="DS37" s="323"/>
      <c r="DT37" s="323"/>
      <c r="DU37" s="323"/>
      <c r="DV37" s="342"/>
      <c r="DW37" s="288">
        <v>8.1</v>
      </c>
      <c r="DX37" s="345"/>
      <c r="DY37" s="345"/>
      <c r="DZ37" s="345"/>
      <c r="EA37" s="345"/>
      <c r="EB37" s="345"/>
      <c r="EC37" s="370"/>
    </row>
    <row r="38" spans="2:133" ht="11.25" customHeight="1">
      <c r="B38" s="262" t="s">
        <v>293</v>
      </c>
      <c r="C38" s="258"/>
      <c r="D38" s="258"/>
      <c r="E38" s="258"/>
      <c r="F38" s="258"/>
      <c r="G38" s="258"/>
      <c r="H38" s="258"/>
      <c r="I38" s="258"/>
      <c r="J38" s="258"/>
      <c r="K38" s="258"/>
      <c r="L38" s="258"/>
      <c r="M38" s="258"/>
      <c r="N38" s="258"/>
      <c r="O38" s="258"/>
      <c r="P38" s="258"/>
      <c r="Q38" s="273"/>
      <c r="R38" s="278">
        <v>187552</v>
      </c>
      <c r="S38" s="281"/>
      <c r="T38" s="281"/>
      <c r="U38" s="281"/>
      <c r="V38" s="281"/>
      <c r="W38" s="281"/>
      <c r="X38" s="281"/>
      <c r="Y38" s="284"/>
      <c r="Z38" s="287">
        <v>3.5</v>
      </c>
      <c r="AA38" s="287"/>
      <c r="AB38" s="287"/>
      <c r="AC38" s="287"/>
      <c r="AD38" s="293" t="s">
        <v>207</v>
      </c>
      <c r="AE38" s="293"/>
      <c r="AF38" s="293"/>
      <c r="AG38" s="293"/>
      <c r="AH38" s="293"/>
      <c r="AI38" s="293"/>
      <c r="AJ38" s="293"/>
      <c r="AK38" s="293"/>
      <c r="AL38" s="288" t="s">
        <v>207</v>
      </c>
      <c r="AM38" s="290"/>
      <c r="AN38" s="290"/>
      <c r="AO38" s="302"/>
      <c r="AQ38" s="311" t="s">
        <v>419</v>
      </c>
      <c r="AR38" s="314"/>
      <c r="AS38" s="314"/>
      <c r="AT38" s="314"/>
      <c r="AU38" s="314"/>
      <c r="AV38" s="314"/>
      <c r="AW38" s="314"/>
      <c r="AX38" s="314"/>
      <c r="AY38" s="320"/>
      <c r="AZ38" s="278">
        <v>30533</v>
      </c>
      <c r="BA38" s="281"/>
      <c r="BB38" s="281"/>
      <c r="BC38" s="281"/>
      <c r="BD38" s="323"/>
      <c r="BE38" s="323"/>
      <c r="BF38" s="326"/>
      <c r="BG38" s="262" t="s">
        <v>420</v>
      </c>
      <c r="BH38" s="258"/>
      <c r="BI38" s="258"/>
      <c r="BJ38" s="258"/>
      <c r="BK38" s="258"/>
      <c r="BL38" s="258"/>
      <c r="BM38" s="258"/>
      <c r="BN38" s="258"/>
      <c r="BO38" s="258"/>
      <c r="BP38" s="258"/>
      <c r="BQ38" s="258"/>
      <c r="BR38" s="258"/>
      <c r="BS38" s="258"/>
      <c r="BT38" s="258"/>
      <c r="BU38" s="273"/>
      <c r="BV38" s="278">
        <v>563</v>
      </c>
      <c r="BW38" s="281"/>
      <c r="BX38" s="281"/>
      <c r="BY38" s="281"/>
      <c r="BZ38" s="281"/>
      <c r="CA38" s="281"/>
      <c r="CB38" s="337"/>
      <c r="CD38" s="262" t="s">
        <v>421</v>
      </c>
      <c r="CE38" s="258"/>
      <c r="CF38" s="258"/>
      <c r="CG38" s="258"/>
      <c r="CH38" s="258"/>
      <c r="CI38" s="258"/>
      <c r="CJ38" s="258"/>
      <c r="CK38" s="258"/>
      <c r="CL38" s="258"/>
      <c r="CM38" s="258"/>
      <c r="CN38" s="258"/>
      <c r="CO38" s="258"/>
      <c r="CP38" s="258"/>
      <c r="CQ38" s="273"/>
      <c r="CR38" s="278">
        <v>285330</v>
      </c>
      <c r="CS38" s="281"/>
      <c r="CT38" s="281"/>
      <c r="CU38" s="281"/>
      <c r="CV38" s="281"/>
      <c r="CW38" s="281"/>
      <c r="CX38" s="281"/>
      <c r="CY38" s="284"/>
      <c r="CZ38" s="288">
        <v>5.4</v>
      </c>
      <c r="DA38" s="345"/>
      <c r="DB38" s="345"/>
      <c r="DC38" s="348"/>
      <c r="DD38" s="294">
        <v>242363</v>
      </c>
      <c r="DE38" s="281"/>
      <c r="DF38" s="281"/>
      <c r="DG38" s="281"/>
      <c r="DH38" s="281"/>
      <c r="DI38" s="281"/>
      <c r="DJ38" s="281"/>
      <c r="DK38" s="284"/>
      <c r="DL38" s="294">
        <v>227660</v>
      </c>
      <c r="DM38" s="281"/>
      <c r="DN38" s="281"/>
      <c r="DO38" s="281"/>
      <c r="DP38" s="281"/>
      <c r="DQ38" s="281"/>
      <c r="DR38" s="281"/>
      <c r="DS38" s="281"/>
      <c r="DT38" s="281"/>
      <c r="DU38" s="281"/>
      <c r="DV38" s="284"/>
      <c r="DW38" s="288">
        <v>8.8000000000000007</v>
      </c>
      <c r="DX38" s="345"/>
      <c r="DY38" s="345"/>
      <c r="DZ38" s="345"/>
      <c r="EA38" s="345"/>
      <c r="EB38" s="345"/>
      <c r="EC38" s="370"/>
    </row>
    <row r="39" spans="2:133" ht="11.25" customHeight="1">
      <c r="B39" s="262" t="s">
        <v>397</v>
      </c>
      <c r="C39" s="258"/>
      <c r="D39" s="258"/>
      <c r="E39" s="258"/>
      <c r="F39" s="258"/>
      <c r="G39" s="258"/>
      <c r="H39" s="258"/>
      <c r="I39" s="258"/>
      <c r="J39" s="258"/>
      <c r="K39" s="258"/>
      <c r="L39" s="258"/>
      <c r="M39" s="258"/>
      <c r="N39" s="258"/>
      <c r="O39" s="258"/>
      <c r="P39" s="258"/>
      <c r="Q39" s="273"/>
      <c r="R39" s="278">
        <v>89330</v>
      </c>
      <c r="S39" s="281"/>
      <c r="T39" s="281"/>
      <c r="U39" s="281"/>
      <c r="V39" s="281"/>
      <c r="W39" s="281"/>
      <c r="X39" s="281"/>
      <c r="Y39" s="284"/>
      <c r="Z39" s="287">
        <v>1.7</v>
      </c>
      <c r="AA39" s="287"/>
      <c r="AB39" s="287"/>
      <c r="AC39" s="287"/>
      <c r="AD39" s="293">
        <v>54</v>
      </c>
      <c r="AE39" s="293"/>
      <c r="AF39" s="293"/>
      <c r="AG39" s="293"/>
      <c r="AH39" s="293"/>
      <c r="AI39" s="293"/>
      <c r="AJ39" s="293"/>
      <c r="AK39" s="293"/>
      <c r="AL39" s="288">
        <v>0</v>
      </c>
      <c r="AM39" s="290"/>
      <c r="AN39" s="290"/>
      <c r="AO39" s="302"/>
      <c r="AQ39" s="311" t="s">
        <v>309</v>
      </c>
      <c r="AR39" s="314"/>
      <c r="AS39" s="314"/>
      <c r="AT39" s="314"/>
      <c r="AU39" s="314"/>
      <c r="AV39" s="314"/>
      <c r="AW39" s="314"/>
      <c r="AX39" s="314"/>
      <c r="AY39" s="320"/>
      <c r="AZ39" s="278" t="s">
        <v>207</v>
      </c>
      <c r="BA39" s="281"/>
      <c r="BB39" s="281"/>
      <c r="BC39" s="281"/>
      <c r="BD39" s="323"/>
      <c r="BE39" s="323"/>
      <c r="BF39" s="326"/>
      <c r="BG39" s="262" t="s">
        <v>339</v>
      </c>
      <c r="BH39" s="258"/>
      <c r="BI39" s="258"/>
      <c r="BJ39" s="258"/>
      <c r="BK39" s="258"/>
      <c r="BL39" s="258"/>
      <c r="BM39" s="258"/>
      <c r="BN39" s="258"/>
      <c r="BO39" s="258"/>
      <c r="BP39" s="258"/>
      <c r="BQ39" s="258"/>
      <c r="BR39" s="258"/>
      <c r="BS39" s="258"/>
      <c r="BT39" s="258"/>
      <c r="BU39" s="273"/>
      <c r="BV39" s="278">
        <v>781</v>
      </c>
      <c r="BW39" s="281"/>
      <c r="BX39" s="281"/>
      <c r="BY39" s="281"/>
      <c r="BZ39" s="281"/>
      <c r="CA39" s="281"/>
      <c r="CB39" s="337"/>
      <c r="CD39" s="262" t="s">
        <v>425</v>
      </c>
      <c r="CE39" s="258"/>
      <c r="CF39" s="258"/>
      <c r="CG39" s="258"/>
      <c r="CH39" s="258"/>
      <c r="CI39" s="258"/>
      <c r="CJ39" s="258"/>
      <c r="CK39" s="258"/>
      <c r="CL39" s="258"/>
      <c r="CM39" s="258"/>
      <c r="CN39" s="258"/>
      <c r="CO39" s="258"/>
      <c r="CP39" s="258"/>
      <c r="CQ39" s="273"/>
      <c r="CR39" s="278">
        <v>268915</v>
      </c>
      <c r="CS39" s="323"/>
      <c r="CT39" s="323"/>
      <c r="CU39" s="323"/>
      <c r="CV39" s="323"/>
      <c r="CW39" s="323"/>
      <c r="CX39" s="323"/>
      <c r="CY39" s="342"/>
      <c r="CZ39" s="288">
        <v>5.0999999999999996</v>
      </c>
      <c r="DA39" s="345"/>
      <c r="DB39" s="345"/>
      <c r="DC39" s="348"/>
      <c r="DD39" s="294">
        <v>118683</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426</v>
      </c>
      <c r="C40" s="258"/>
      <c r="D40" s="258"/>
      <c r="E40" s="258"/>
      <c r="F40" s="258"/>
      <c r="G40" s="258"/>
      <c r="H40" s="258"/>
      <c r="I40" s="258"/>
      <c r="J40" s="258"/>
      <c r="K40" s="258"/>
      <c r="L40" s="258"/>
      <c r="M40" s="258"/>
      <c r="N40" s="258"/>
      <c r="O40" s="258"/>
      <c r="P40" s="258"/>
      <c r="Q40" s="273"/>
      <c r="R40" s="278">
        <v>701100</v>
      </c>
      <c r="S40" s="281"/>
      <c r="T40" s="281"/>
      <c r="U40" s="281"/>
      <c r="V40" s="281"/>
      <c r="W40" s="281"/>
      <c r="X40" s="281"/>
      <c r="Y40" s="284"/>
      <c r="Z40" s="287">
        <v>13</v>
      </c>
      <c r="AA40" s="287"/>
      <c r="AB40" s="287"/>
      <c r="AC40" s="287"/>
      <c r="AD40" s="293" t="s">
        <v>207</v>
      </c>
      <c r="AE40" s="293"/>
      <c r="AF40" s="293"/>
      <c r="AG40" s="293"/>
      <c r="AH40" s="293"/>
      <c r="AI40" s="293"/>
      <c r="AJ40" s="293"/>
      <c r="AK40" s="293"/>
      <c r="AL40" s="288" t="s">
        <v>207</v>
      </c>
      <c r="AM40" s="290"/>
      <c r="AN40" s="290"/>
      <c r="AO40" s="302"/>
      <c r="AQ40" s="311" t="s">
        <v>427</v>
      </c>
      <c r="AR40" s="314"/>
      <c r="AS40" s="314"/>
      <c r="AT40" s="314"/>
      <c r="AU40" s="314"/>
      <c r="AV40" s="314"/>
      <c r="AW40" s="314"/>
      <c r="AX40" s="314"/>
      <c r="AY40" s="320"/>
      <c r="AZ40" s="278" t="s">
        <v>207</v>
      </c>
      <c r="BA40" s="281"/>
      <c r="BB40" s="281"/>
      <c r="BC40" s="281"/>
      <c r="BD40" s="323"/>
      <c r="BE40" s="323"/>
      <c r="BF40" s="326"/>
      <c r="BG40" s="306" t="s">
        <v>428</v>
      </c>
      <c r="BH40" s="309"/>
      <c r="BI40" s="309"/>
      <c r="BJ40" s="309"/>
      <c r="BK40" s="309"/>
      <c r="BL40" s="309"/>
      <c r="BM40" s="258" t="s">
        <v>429</v>
      </c>
      <c r="BN40" s="258"/>
      <c r="BO40" s="258"/>
      <c r="BP40" s="258"/>
      <c r="BQ40" s="258"/>
      <c r="BR40" s="258"/>
      <c r="BS40" s="258"/>
      <c r="BT40" s="258"/>
      <c r="BU40" s="273"/>
      <c r="BV40" s="278">
        <v>89</v>
      </c>
      <c r="BW40" s="281"/>
      <c r="BX40" s="281"/>
      <c r="BY40" s="281"/>
      <c r="BZ40" s="281"/>
      <c r="CA40" s="281"/>
      <c r="CB40" s="337"/>
      <c r="CD40" s="262" t="s">
        <v>371</v>
      </c>
      <c r="CE40" s="258"/>
      <c r="CF40" s="258"/>
      <c r="CG40" s="258"/>
      <c r="CH40" s="258"/>
      <c r="CI40" s="258"/>
      <c r="CJ40" s="258"/>
      <c r="CK40" s="258"/>
      <c r="CL40" s="258"/>
      <c r="CM40" s="258"/>
      <c r="CN40" s="258"/>
      <c r="CO40" s="258"/>
      <c r="CP40" s="258"/>
      <c r="CQ40" s="273"/>
      <c r="CR40" s="278">
        <v>163246</v>
      </c>
      <c r="CS40" s="281"/>
      <c r="CT40" s="281"/>
      <c r="CU40" s="281"/>
      <c r="CV40" s="281"/>
      <c r="CW40" s="281"/>
      <c r="CX40" s="281"/>
      <c r="CY40" s="284"/>
      <c r="CZ40" s="288">
        <v>3.1</v>
      </c>
      <c r="DA40" s="345"/>
      <c r="DB40" s="345"/>
      <c r="DC40" s="348"/>
      <c r="DD40" s="294">
        <v>120803</v>
      </c>
      <c r="DE40" s="281"/>
      <c r="DF40" s="281"/>
      <c r="DG40" s="281"/>
      <c r="DH40" s="281"/>
      <c r="DI40" s="281"/>
      <c r="DJ40" s="281"/>
      <c r="DK40" s="284"/>
      <c r="DL40" s="294">
        <v>118874</v>
      </c>
      <c r="DM40" s="281"/>
      <c r="DN40" s="281"/>
      <c r="DO40" s="281"/>
      <c r="DP40" s="281"/>
      <c r="DQ40" s="281"/>
      <c r="DR40" s="281"/>
      <c r="DS40" s="281"/>
      <c r="DT40" s="281"/>
      <c r="DU40" s="281"/>
      <c r="DV40" s="284"/>
      <c r="DW40" s="288">
        <v>4.5999999999999996</v>
      </c>
      <c r="DX40" s="345"/>
      <c r="DY40" s="345"/>
      <c r="DZ40" s="345"/>
      <c r="EA40" s="345"/>
      <c r="EB40" s="345"/>
      <c r="EC40" s="370"/>
    </row>
    <row r="41" spans="2:133" ht="11.25" customHeight="1">
      <c r="B41" s="262" t="s">
        <v>430</v>
      </c>
      <c r="C41" s="258"/>
      <c r="D41" s="258"/>
      <c r="E41" s="258"/>
      <c r="F41" s="258"/>
      <c r="G41" s="258"/>
      <c r="H41" s="258"/>
      <c r="I41" s="258"/>
      <c r="J41" s="258"/>
      <c r="K41" s="258"/>
      <c r="L41" s="258"/>
      <c r="M41" s="258"/>
      <c r="N41" s="258"/>
      <c r="O41" s="258"/>
      <c r="P41" s="258"/>
      <c r="Q41" s="273"/>
      <c r="R41" s="278" t="s">
        <v>207</v>
      </c>
      <c r="S41" s="281"/>
      <c r="T41" s="281"/>
      <c r="U41" s="281"/>
      <c r="V41" s="281"/>
      <c r="W41" s="281"/>
      <c r="X41" s="281"/>
      <c r="Y41" s="284"/>
      <c r="Z41" s="287" t="s">
        <v>207</v>
      </c>
      <c r="AA41" s="287"/>
      <c r="AB41" s="287"/>
      <c r="AC41" s="287"/>
      <c r="AD41" s="293" t="s">
        <v>207</v>
      </c>
      <c r="AE41" s="293"/>
      <c r="AF41" s="293"/>
      <c r="AG41" s="293"/>
      <c r="AH41" s="293"/>
      <c r="AI41" s="293"/>
      <c r="AJ41" s="293"/>
      <c r="AK41" s="293"/>
      <c r="AL41" s="288" t="s">
        <v>207</v>
      </c>
      <c r="AM41" s="290"/>
      <c r="AN41" s="290"/>
      <c r="AO41" s="302"/>
      <c r="AQ41" s="311" t="s">
        <v>431</v>
      </c>
      <c r="AR41" s="314"/>
      <c r="AS41" s="314"/>
      <c r="AT41" s="314"/>
      <c r="AU41" s="314"/>
      <c r="AV41" s="314"/>
      <c r="AW41" s="314"/>
      <c r="AX41" s="314"/>
      <c r="AY41" s="320"/>
      <c r="AZ41" s="278">
        <v>35762</v>
      </c>
      <c r="BA41" s="281"/>
      <c r="BB41" s="281"/>
      <c r="BC41" s="281"/>
      <c r="BD41" s="323"/>
      <c r="BE41" s="323"/>
      <c r="BF41" s="326"/>
      <c r="BG41" s="306"/>
      <c r="BH41" s="309"/>
      <c r="BI41" s="309"/>
      <c r="BJ41" s="309"/>
      <c r="BK41" s="309"/>
      <c r="BL41" s="309"/>
      <c r="BM41" s="258" t="s">
        <v>345</v>
      </c>
      <c r="BN41" s="258"/>
      <c r="BO41" s="258"/>
      <c r="BP41" s="258"/>
      <c r="BQ41" s="258"/>
      <c r="BR41" s="258"/>
      <c r="BS41" s="258"/>
      <c r="BT41" s="258"/>
      <c r="BU41" s="273"/>
      <c r="BV41" s="278" t="s">
        <v>207</v>
      </c>
      <c r="BW41" s="281"/>
      <c r="BX41" s="281"/>
      <c r="BY41" s="281"/>
      <c r="BZ41" s="281"/>
      <c r="CA41" s="281"/>
      <c r="CB41" s="337"/>
      <c r="CD41" s="262" t="s">
        <v>288</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432</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433</v>
      </c>
      <c r="AR42" s="315"/>
      <c r="AS42" s="315"/>
      <c r="AT42" s="315"/>
      <c r="AU42" s="315"/>
      <c r="AV42" s="315"/>
      <c r="AW42" s="315"/>
      <c r="AX42" s="315"/>
      <c r="AY42" s="321"/>
      <c r="AZ42" s="279">
        <v>219035</v>
      </c>
      <c r="BA42" s="282"/>
      <c r="BB42" s="282"/>
      <c r="BC42" s="282"/>
      <c r="BD42" s="322"/>
      <c r="BE42" s="322"/>
      <c r="BF42" s="327"/>
      <c r="BG42" s="177"/>
      <c r="BH42" s="179"/>
      <c r="BI42" s="179"/>
      <c r="BJ42" s="179"/>
      <c r="BK42" s="179"/>
      <c r="BL42" s="179"/>
      <c r="BM42" s="271" t="s">
        <v>209</v>
      </c>
      <c r="BN42" s="271"/>
      <c r="BO42" s="271"/>
      <c r="BP42" s="271"/>
      <c r="BQ42" s="271"/>
      <c r="BR42" s="271"/>
      <c r="BS42" s="271"/>
      <c r="BT42" s="271"/>
      <c r="BU42" s="275"/>
      <c r="BV42" s="279">
        <v>422</v>
      </c>
      <c r="BW42" s="282"/>
      <c r="BX42" s="282"/>
      <c r="BY42" s="282"/>
      <c r="BZ42" s="282"/>
      <c r="CA42" s="282"/>
      <c r="CB42" s="338"/>
      <c r="CD42" s="262" t="s">
        <v>280</v>
      </c>
      <c r="CE42" s="258"/>
      <c r="CF42" s="258"/>
      <c r="CG42" s="258"/>
      <c r="CH42" s="258"/>
      <c r="CI42" s="258"/>
      <c r="CJ42" s="258"/>
      <c r="CK42" s="258"/>
      <c r="CL42" s="258"/>
      <c r="CM42" s="258"/>
      <c r="CN42" s="258"/>
      <c r="CO42" s="258"/>
      <c r="CP42" s="258"/>
      <c r="CQ42" s="273"/>
      <c r="CR42" s="278">
        <v>1413181</v>
      </c>
      <c r="CS42" s="323"/>
      <c r="CT42" s="323"/>
      <c r="CU42" s="323"/>
      <c r="CV42" s="323"/>
      <c r="CW42" s="323"/>
      <c r="CX42" s="323"/>
      <c r="CY42" s="342"/>
      <c r="CZ42" s="288">
        <v>26.7</v>
      </c>
      <c r="DA42" s="345"/>
      <c r="DB42" s="345"/>
      <c r="DC42" s="348"/>
      <c r="DD42" s="294">
        <v>292456</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434</v>
      </c>
      <c r="C43" s="258"/>
      <c r="D43" s="258"/>
      <c r="E43" s="258"/>
      <c r="F43" s="258"/>
      <c r="G43" s="258"/>
      <c r="H43" s="258"/>
      <c r="I43" s="258"/>
      <c r="J43" s="258"/>
      <c r="K43" s="258"/>
      <c r="L43" s="258"/>
      <c r="M43" s="258"/>
      <c r="N43" s="258"/>
      <c r="O43" s="258"/>
      <c r="P43" s="258"/>
      <c r="Q43" s="273"/>
      <c r="R43" s="278" t="s">
        <v>207</v>
      </c>
      <c r="S43" s="281"/>
      <c r="T43" s="281"/>
      <c r="U43" s="281"/>
      <c r="V43" s="281"/>
      <c r="W43" s="281"/>
      <c r="X43" s="281"/>
      <c r="Y43" s="284"/>
      <c r="Z43" s="287" t="s">
        <v>207</v>
      </c>
      <c r="AA43" s="287"/>
      <c r="AB43" s="287"/>
      <c r="AC43" s="287"/>
      <c r="AD43" s="293" t="s">
        <v>207</v>
      </c>
      <c r="AE43" s="293"/>
      <c r="AF43" s="293"/>
      <c r="AG43" s="293"/>
      <c r="AH43" s="293"/>
      <c r="AI43" s="293"/>
      <c r="AJ43" s="293"/>
      <c r="AK43" s="293"/>
      <c r="AL43" s="288" t="s">
        <v>207</v>
      </c>
      <c r="AM43" s="290"/>
      <c r="AN43" s="290"/>
      <c r="AO43" s="302"/>
      <c r="BV43" s="1"/>
      <c r="BW43" s="1"/>
      <c r="BX43" s="1"/>
      <c r="BY43" s="1"/>
      <c r="BZ43" s="1"/>
      <c r="CA43" s="1"/>
      <c r="CB43" s="1"/>
      <c r="CD43" s="262" t="s">
        <v>93</v>
      </c>
      <c r="CE43" s="258"/>
      <c r="CF43" s="258"/>
      <c r="CG43" s="258"/>
      <c r="CH43" s="258"/>
      <c r="CI43" s="258"/>
      <c r="CJ43" s="258"/>
      <c r="CK43" s="258"/>
      <c r="CL43" s="258"/>
      <c r="CM43" s="258"/>
      <c r="CN43" s="258"/>
      <c r="CO43" s="258"/>
      <c r="CP43" s="258"/>
      <c r="CQ43" s="273"/>
      <c r="CR43" s="278">
        <v>36904</v>
      </c>
      <c r="CS43" s="323"/>
      <c r="CT43" s="323"/>
      <c r="CU43" s="323"/>
      <c r="CV43" s="323"/>
      <c r="CW43" s="323"/>
      <c r="CX43" s="323"/>
      <c r="CY43" s="342"/>
      <c r="CZ43" s="288">
        <v>0.7</v>
      </c>
      <c r="DA43" s="345"/>
      <c r="DB43" s="345"/>
      <c r="DC43" s="348"/>
      <c r="DD43" s="294">
        <v>36904</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435</v>
      </c>
      <c r="C44" s="271"/>
      <c r="D44" s="271"/>
      <c r="E44" s="271"/>
      <c r="F44" s="271"/>
      <c r="G44" s="271"/>
      <c r="H44" s="271"/>
      <c r="I44" s="271"/>
      <c r="J44" s="271"/>
      <c r="K44" s="271"/>
      <c r="L44" s="271"/>
      <c r="M44" s="271"/>
      <c r="N44" s="271"/>
      <c r="O44" s="271"/>
      <c r="P44" s="271"/>
      <c r="Q44" s="275"/>
      <c r="R44" s="279">
        <v>5399594</v>
      </c>
      <c r="S44" s="282"/>
      <c r="T44" s="282"/>
      <c r="U44" s="282"/>
      <c r="V44" s="282"/>
      <c r="W44" s="282"/>
      <c r="X44" s="282"/>
      <c r="Y44" s="285"/>
      <c r="Z44" s="289">
        <v>100</v>
      </c>
      <c r="AA44" s="289"/>
      <c r="AB44" s="289"/>
      <c r="AC44" s="289"/>
      <c r="AD44" s="295">
        <v>2578701</v>
      </c>
      <c r="AE44" s="295"/>
      <c r="AF44" s="295"/>
      <c r="AG44" s="295"/>
      <c r="AH44" s="295"/>
      <c r="AI44" s="295"/>
      <c r="AJ44" s="295"/>
      <c r="AK44" s="295"/>
      <c r="AL44" s="298">
        <v>100</v>
      </c>
      <c r="AM44" s="300"/>
      <c r="AN44" s="300"/>
      <c r="AO44" s="303"/>
      <c r="CD44" s="133" t="s">
        <v>181</v>
      </c>
      <c r="CE44" s="41"/>
      <c r="CF44" s="262" t="s">
        <v>436</v>
      </c>
      <c r="CG44" s="258"/>
      <c r="CH44" s="258"/>
      <c r="CI44" s="258"/>
      <c r="CJ44" s="258"/>
      <c r="CK44" s="258"/>
      <c r="CL44" s="258"/>
      <c r="CM44" s="258"/>
      <c r="CN44" s="258"/>
      <c r="CO44" s="258"/>
      <c r="CP44" s="258"/>
      <c r="CQ44" s="273"/>
      <c r="CR44" s="278">
        <v>1226659</v>
      </c>
      <c r="CS44" s="281"/>
      <c r="CT44" s="281"/>
      <c r="CU44" s="281"/>
      <c r="CV44" s="281"/>
      <c r="CW44" s="281"/>
      <c r="CX44" s="281"/>
      <c r="CY44" s="284"/>
      <c r="CZ44" s="288">
        <v>23.2</v>
      </c>
      <c r="DA44" s="290"/>
      <c r="DB44" s="290"/>
      <c r="DC44" s="291"/>
      <c r="DD44" s="294">
        <v>264523</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437</v>
      </c>
      <c r="CG45" s="258"/>
      <c r="CH45" s="258"/>
      <c r="CI45" s="258"/>
      <c r="CJ45" s="258"/>
      <c r="CK45" s="258"/>
      <c r="CL45" s="258"/>
      <c r="CM45" s="258"/>
      <c r="CN45" s="258"/>
      <c r="CO45" s="258"/>
      <c r="CP45" s="258"/>
      <c r="CQ45" s="273"/>
      <c r="CR45" s="278">
        <v>500664</v>
      </c>
      <c r="CS45" s="323"/>
      <c r="CT45" s="323"/>
      <c r="CU45" s="323"/>
      <c r="CV45" s="323"/>
      <c r="CW45" s="323"/>
      <c r="CX45" s="323"/>
      <c r="CY45" s="342"/>
      <c r="CZ45" s="288">
        <v>9.5</v>
      </c>
      <c r="DA45" s="345"/>
      <c r="DB45" s="345"/>
      <c r="DC45" s="348"/>
      <c r="DD45" s="294">
        <v>57070</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439</v>
      </c>
      <c r="CG46" s="258"/>
      <c r="CH46" s="258"/>
      <c r="CI46" s="258"/>
      <c r="CJ46" s="258"/>
      <c r="CK46" s="258"/>
      <c r="CL46" s="258"/>
      <c r="CM46" s="258"/>
      <c r="CN46" s="258"/>
      <c r="CO46" s="258"/>
      <c r="CP46" s="258"/>
      <c r="CQ46" s="273"/>
      <c r="CR46" s="278">
        <v>724284</v>
      </c>
      <c r="CS46" s="281"/>
      <c r="CT46" s="281"/>
      <c r="CU46" s="281"/>
      <c r="CV46" s="281"/>
      <c r="CW46" s="281"/>
      <c r="CX46" s="281"/>
      <c r="CY46" s="284"/>
      <c r="CZ46" s="288">
        <v>13.7</v>
      </c>
      <c r="DA46" s="290"/>
      <c r="DB46" s="290"/>
      <c r="DC46" s="291"/>
      <c r="DD46" s="294">
        <v>205742</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406</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442</v>
      </c>
      <c r="CG47" s="258"/>
      <c r="CH47" s="258"/>
      <c r="CI47" s="258"/>
      <c r="CJ47" s="258"/>
      <c r="CK47" s="258"/>
      <c r="CL47" s="258"/>
      <c r="CM47" s="258"/>
      <c r="CN47" s="258"/>
      <c r="CO47" s="258"/>
      <c r="CP47" s="258"/>
      <c r="CQ47" s="273"/>
      <c r="CR47" s="278">
        <v>186522</v>
      </c>
      <c r="CS47" s="323"/>
      <c r="CT47" s="323"/>
      <c r="CU47" s="323"/>
      <c r="CV47" s="323"/>
      <c r="CW47" s="323"/>
      <c r="CX47" s="323"/>
      <c r="CY47" s="342"/>
      <c r="CZ47" s="288">
        <v>3.5</v>
      </c>
      <c r="DA47" s="345"/>
      <c r="DB47" s="345"/>
      <c r="DC47" s="348"/>
      <c r="DD47" s="294">
        <v>27933</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268</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443</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198</v>
      </c>
      <c r="CE49" s="271"/>
      <c r="CF49" s="271"/>
      <c r="CG49" s="271"/>
      <c r="CH49" s="271"/>
      <c r="CI49" s="271"/>
      <c r="CJ49" s="271"/>
      <c r="CK49" s="271"/>
      <c r="CL49" s="271"/>
      <c r="CM49" s="271"/>
      <c r="CN49" s="271"/>
      <c r="CO49" s="271"/>
      <c r="CP49" s="271"/>
      <c r="CQ49" s="275"/>
      <c r="CR49" s="279">
        <v>5290673</v>
      </c>
      <c r="CS49" s="322"/>
      <c r="CT49" s="322"/>
      <c r="CU49" s="322"/>
      <c r="CV49" s="322"/>
      <c r="CW49" s="322"/>
      <c r="CX49" s="322"/>
      <c r="CY49" s="343"/>
      <c r="CZ49" s="298">
        <v>100</v>
      </c>
      <c r="DA49" s="346"/>
      <c r="DB49" s="346"/>
      <c r="DC49" s="349"/>
      <c r="DD49" s="352">
        <v>3215041</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i9LsmPZKepSo+Gf9F+4VK6fS1Jsok4lCuk91V6CanCxwL6GbtNW/2fpZBJvtErGNDEbNkEpyHaPZ5hLPWGw5Sw==" saltValue="DqJ/TLJzvcXVGCqkd/O6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0" zoomScale="70" zoomScaleNormal="70" zoomScaleSheetLayoutView="70" workbookViewId="0">
      <selection activeCell="AA81" sqref="AA81:AE81"/>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170</v>
      </c>
      <c r="DK2" s="717"/>
      <c r="DL2" s="717"/>
      <c r="DM2" s="717"/>
      <c r="DN2" s="717"/>
      <c r="DO2" s="720"/>
      <c r="DP2" s="378"/>
      <c r="DQ2" s="716" t="s">
        <v>238</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446</v>
      </c>
      <c r="B5" s="407"/>
      <c r="C5" s="407"/>
      <c r="D5" s="407"/>
      <c r="E5" s="407"/>
      <c r="F5" s="407"/>
      <c r="G5" s="407"/>
      <c r="H5" s="407"/>
      <c r="I5" s="407"/>
      <c r="J5" s="407"/>
      <c r="K5" s="407"/>
      <c r="L5" s="407"/>
      <c r="M5" s="407"/>
      <c r="N5" s="407"/>
      <c r="O5" s="407"/>
      <c r="P5" s="439"/>
      <c r="Q5" s="445" t="s">
        <v>184</v>
      </c>
      <c r="R5" s="457"/>
      <c r="S5" s="457"/>
      <c r="T5" s="457"/>
      <c r="U5" s="468"/>
      <c r="V5" s="445" t="s">
        <v>447</v>
      </c>
      <c r="W5" s="457"/>
      <c r="X5" s="457"/>
      <c r="Y5" s="457"/>
      <c r="Z5" s="468"/>
      <c r="AA5" s="445" t="s">
        <v>448</v>
      </c>
      <c r="AB5" s="457"/>
      <c r="AC5" s="457"/>
      <c r="AD5" s="457"/>
      <c r="AE5" s="457"/>
      <c r="AF5" s="514" t="s">
        <v>182</v>
      </c>
      <c r="AG5" s="457"/>
      <c r="AH5" s="457"/>
      <c r="AI5" s="457"/>
      <c r="AJ5" s="532"/>
      <c r="AK5" s="457" t="s">
        <v>155</v>
      </c>
      <c r="AL5" s="457"/>
      <c r="AM5" s="457"/>
      <c r="AN5" s="457"/>
      <c r="AO5" s="468"/>
      <c r="AP5" s="445" t="s">
        <v>449</v>
      </c>
      <c r="AQ5" s="457"/>
      <c r="AR5" s="457"/>
      <c r="AS5" s="457"/>
      <c r="AT5" s="468"/>
      <c r="AU5" s="445" t="s">
        <v>451</v>
      </c>
      <c r="AV5" s="457"/>
      <c r="AW5" s="457"/>
      <c r="AX5" s="457"/>
      <c r="AY5" s="532"/>
      <c r="AZ5" s="388"/>
      <c r="BA5" s="388"/>
      <c r="BB5" s="388"/>
      <c r="BC5" s="388"/>
      <c r="BD5" s="388"/>
      <c r="BE5" s="586"/>
      <c r="BF5" s="586"/>
      <c r="BG5" s="586"/>
      <c r="BH5" s="586"/>
      <c r="BI5" s="586"/>
      <c r="BJ5" s="586"/>
      <c r="BK5" s="586"/>
      <c r="BL5" s="586"/>
      <c r="BM5" s="586"/>
      <c r="BN5" s="586"/>
      <c r="BO5" s="586"/>
      <c r="BP5" s="586"/>
      <c r="BQ5" s="380" t="s">
        <v>452</v>
      </c>
      <c r="BR5" s="407"/>
      <c r="BS5" s="407"/>
      <c r="BT5" s="407"/>
      <c r="BU5" s="407"/>
      <c r="BV5" s="407"/>
      <c r="BW5" s="407"/>
      <c r="BX5" s="407"/>
      <c r="BY5" s="407"/>
      <c r="BZ5" s="407"/>
      <c r="CA5" s="407"/>
      <c r="CB5" s="407"/>
      <c r="CC5" s="407"/>
      <c r="CD5" s="407"/>
      <c r="CE5" s="407"/>
      <c r="CF5" s="407"/>
      <c r="CG5" s="439"/>
      <c r="CH5" s="445" t="s">
        <v>368</v>
      </c>
      <c r="CI5" s="457"/>
      <c r="CJ5" s="457"/>
      <c r="CK5" s="457"/>
      <c r="CL5" s="468"/>
      <c r="CM5" s="445" t="s">
        <v>322</v>
      </c>
      <c r="CN5" s="457"/>
      <c r="CO5" s="457"/>
      <c r="CP5" s="457"/>
      <c r="CQ5" s="468"/>
      <c r="CR5" s="445" t="s">
        <v>246</v>
      </c>
      <c r="CS5" s="457"/>
      <c r="CT5" s="457"/>
      <c r="CU5" s="457"/>
      <c r="CV5" s="468"/>
      <c r="CW5" s="445" t="s">
        <v>55</v>
      </c>
      <c r="CX5" s="457"/>
      <c r="CY5" s="457"/>
      <c r="CZ5" s="457"/>
      <c r="DA5" s="468"/>
      <c r="DB5" s="445" t="s">
        <v>413</v>
      </c>
      <c r="DC5" s="457"/>
      <c r="DD5" s="457"/>
      <c r="DE5" s="457"/>
      <c r="DF5" s="468"/>
      <c r="DG5" s="710" t="s">
        <v>244</v>
      </c>
      <c r="DH5" s="713"/>
      <c r="DI5" s="713"/>
      <c r="DJ5" s="713"/>
      <c r="DK5" s="718"/>
      <c r="DL5" s="710" t="s">
        <v>453</v>
      </c>
      <c r="DM5" s="713"/>
      <c r="DN5" s="713"/>
      <c r="DO5" s="713"/>
      <c r="DP5" s="718"/>
      <c r="DQ5" s="445" t="s">
        <v>455</v>
      </c>
      <c r="DR5" s="457"/>
      <c r="DS5" s="457"/>
      <c r="DT5" s="457"/>
      <c r="DU5" s="468"/>
      <c r="DV5" s="445" t="s">
        <v>451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456</v>
      </c>
      <c r="C7" s="429"/>
      <c r="D7" s="429"/>
      <c r="E7" s="429"/>
      <c r="F7" s="429"/>
      <c r="G7" s="429"/>
      <c r="H7" s="429"/>
      <c r="I7" s="429"/>
      <c r="J7" s="429"/>
      <c r="K7" s="429"/>
      <c r="L7" s="429"/>
      <c r="M7" s="429"/>
      <c r="N7" s="429"/>
      <c r="O7" s="429"/>
      <c r="P7" s="441"/>
      <c r="Q7" s="447">
        <v>5399</v>
      </c>
      <c r="R7" s="459"/>
      <c r="S7" s="459"/>
      <c r="T7" s="459"/>
      <c r="U7" s="459"/>
      <c r="V7" s="459">
        <v>5290</v>
      </c>
      <c r="W7" s="459"/>
      <c r="X7" s="459"/>
      <c r="Y7" s="459"/>
      <c r="Z7" s="459"/>
      <c r="AA7" s="459">
        <v>109</v>
      </c>
      <c r="AB7" s="459"/>
      <c r="AC7" s="459"/>
      <c r="AD7" s="459"/>
      <c r="AE7" s="502"/>
      <c r="AF7" s="516">
        <v>69</v>
      </c>
      <c r="AG7" s="529"/>
      <c r="AH7" s="529"/>
      <c r="AI7" s="529"/>
      <c r="AJ7" s="534"/>
      <c r="AK7" s="542">
        <v>118</v>
      </c>
      <c r="AL7" s="459"/>
      <c r="AM7" s="459"/>
      <c r="AN7" s="459"/>
      <c r="AO7" s="459"/>
      <c r="AP7" s="459">
        <v>6528</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t="s">
        <v>458</v>
      </c>
      <c r="C8" s="430"/>
      <c r="D8" s="430"/>
      <c r="E8" s="430"/>
      <c r="F8" s="430"/>
      <c r="G8" s="430"/>
      <c r="H8" s="430"/>
      <c r="I8" s="430"/>
      <c r="J8" s="430"/>
      <c r="K8" s="430"/>
      <c r="L8" s="430"/>
      <c r="M8" s="430"/>
      <c r="N8" s="430"/>
      <c r="O8" s="430"/>
      <c r="P8" s="442"/>
      <c r="Q8" s="448">
        <v>5</v>
      </c>
      <c r="R8" s="460"/>
      <c r="S8" s="460"/>
      <c r="T8" s="460"/>
      <c r="U8" s="460"/>
      <c r="V8" s="460">
        <v>5</v>
      </c>
      <c r="W8" s="460"/>
      <c r="X8" s="460"/>
      <c r="Y8" s="460"/>
      <c r="Z8" s="460"/>
      <c r="AA8" s="460" t="s">
        <v>207</v>
      </c>
      <c r="AB8" s="460"/>
      <c r="AC8" s="460"/>
      <c r="AD8" s="460"/>
      <c r="AE8" s="471"/>
      <c r="AF8" s="517" t="s">
        <v>207</v>
      </c>
      <c r="AG8" s="466"/>
      <c r="AH8" s="466"/>
      <c r="AI8" s="466"/>
      <c r="AJ8" s="535"/>
      <c r="AK8" s="470">
        <v>2</v>
      </c>
      <c r="AL8" s="460"/>
      <c r="AM8" s="460"/>
      <c r="AN8" s="460"/>
      <c r="AO8" s="460"/>
      <c r="AP8" s="460" t="s">
        <v>207</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459</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254</v>
      </c>
      <c r="B23" s="411" t="s">
        <v>305</v>
      </c>
      <c r="C23" s="431"/>
      <c r="D23" s="431"/>
      <c r="E23" s="431"/>
      <c r="F23" s="431"/>
      <c r="G23" s="431"/>
      <c r="H23" s="431"/>
      <c r="I23" s="431"/>
      <c r="J23" s="431"/>
      <c r="K23" s="431"/>
      <c r="L23" s="431"/>
      <c r="M23" s="431"/>
      <c r="N23" s="431"/>
      <c r="O23" s="431"/>
      <c r="P23" s="443"/>
      <c r="Q23" s="450">
        <v>5402</v>
      </c>
      <c r="R23" s="462"/>
      <c r="S23" s="462"/>
      <c r="T23" s="462"/>
      <c r="U23" s="462"/>
      <c r="V23" s="462">
        <v>5295</v>
      </c>
      <c r="W23" s="462"/>
      <c r="X23" s="462"/>
      <c r="Y23" s="462"/>
      <c r="Z23" s="462"/>
      <c r="AA23" s="462">
        <v>109</v>
      </c>
      <c r="AB23" s="462"/>
      <c r="AC23" s="462"/>
      <c r="AD23" s="462"/>
      <c r="AE23" s="504"/>
      <c r="AF23" s="518">
        <v>69</v>
      </c>
      <c r="AG23" s="462"/>
      <c r="AH23" s="462"/>
      <c r="AI23" s="462"/>
      <c r="AJ23" s="536"/>
      <c r="AK23" s="544"/>
      <c r="AL23" s="465"/>
      <c r="AM23" s="465"/>
      <c r="AN23" s="465"/>
      <c r="AO23" s="465"/>
      <c r="AP23" s="462">
        <v>6528</v>
      </c>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389</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446</v>
      </c>
      <c r="B26" s="407"/>
      <c r="C26" s="407"/>
      <c r="D26" s="407"/>
      <c r="E26" s="407"/>
      <c r="F26" s="407"/>
      <c r="G26" s="407"/>
      <c r="H26" s="407"/>
      <c r="I26" s="407"/>
      <c r="J26" s="407"/>
      <c r="K26" s="407"/>
      <c r="L26" s="407"/>
      <c r="M26" s="407"/>
      <c r="N26" s="407"/>
      <c r="O26" s="407"/>
      <c r="P26" s="439"/>
      <c r="Q26" s="445" t="s">
        <v>461</v>
      </c>
      <c r="R26" s="457"/>
      <c r="S26" s="457"/>
      <c r="T26" s="457"/>
      <c r="U26" s="468"/>
      <c r="V26" s="445" t="s">
        <v>462</v>
      </c>
      <c r="W26" s="457"/>
      <c r="X26" s="457"/>
      <c r="Y26" s="457"/>
      <c r="Z26" s="468"/>
      <c r="AA26" s="445" t="s">
        <v>463</v>
      </c>
      <c r="AB26" s="457"/>
      <c r="AC26" s="457"/>
      <c r="AD26" s="457"/>
      <c r="AE26" s="457"/>
      <c r="AF26" s="519" t="s">
        <v>250</v>
      </c>
      <c r="AG26" s="530"/>
      <c r="AH26" s="530"/>
      <c r="AI26" s="530"/>
      <c r="AJ26" s="537"/>
      <c r="AK26" s="457" t="s">
        <v>387</v>
      </c>
      <c r="AL26" s="457"/>
      <c r="AM26" s="457"/>
      <c r="AN26" s="457"/>
      <c r="AO26" s="468"/>
      <c r="AP26" s="445" t="s">
        <v>361</v>
      </c>
      <c r="AQ26" s="457"/>
      <c r="AR26" s="457"/>
      <c r="AS26" s="457"/>
      <c r="AT26" s="468"/>
      <c r="AU26" s="445" t="s">
        <v>464</v>
      </c>
      <c r="AV26" s="457"/>
      <c r="AW26" s="457"/>
      <c r="AX26" s="457"/>
      <c r="AY26" s="468"/>
      <c r="AZ26" s="445" t="s">
        <v>465</v>
      </c>
      <c r="BA26" s="457"/>
      <c r="BB26" s="457"/>
      <c r="BC26" s="457"/>
      <c r="BD26" s="468"/>
      <c r="BE26" s="445" t="s">
        <v>451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466</v>
      </c>
      <c r="C28" s="429"/>
      <c r="D28" s="429"/>
      <c r="E28" s="429"/>
      <c r="F28" s="429"/>
      <c r="G28" s="429"/>
      <c r="H28" s="429"/>
      <c r="I28" s="429"/>
      <c r="J28" s="429"/>
      <c r="K28" s="429"/>
      <c r="L28" s="429"/>
      <c r="M28" s="429"/>
      <c r="N28" s="429"/>
      <c r="O28" s="429"/>
      <c r="P28" s="441"/>
      <c r="Q28" s="451">
        <v>507</v>
      </c>
      <c r="R28" s="463"/>
      <c r="S28" s="463"/>
      <c r="T28" s="463"/>
      <c r="U28" s="463"/>
      <c r="V28" s="463">
        <v>457</v>
      </c>
      <c r="W28" s="463"/>
      <c r="X28" s="463"/>
      <c r="Y28" s="463"/>
      <c r="Z28" s="463"/>
      <c r="AA28" s="463">
        <v>50</v>
      </c>
      <c r="AB28" s="463"/>
      <c r="AC28" s="463"/>
      <c r="AD28" s="463"/>
      <c r="AE28" s="505"/>
      <c r="AF28" s="521">
        <v>51</v>
      </c>
      <c r="AG28" s="463"/>
      <c r="AH28" s="463"/>
      <c r="AI28" s="463"/>
      <c r="AJ28" s="539"/>
      <c r="AK28" s="545">
        <v>36</v>
      </c>
      <c r="AL28" s="463"/>
      <c r="AM28" s="463"/>
      <c r="AN28" s="463"/>
      <c r="AO28" s="463"/>
      <c r="AP28" s="463" t="s">
        <v>207</v>
      </c>
      <c r="AQ28" s="463"/>
      <c r="AR28" s="463"/>
      <c r="AS28" s="463"/>
      <c r="AT28" s="463"/>
      <c r="AU28" s="463" t="s">
        <v>207</v>
      </c>
      <c r="AV28" s="463"/>
      <c r="AW28" s="463"/>
      <c r="AX28" s="463"/>
      <c r="AY28" s="463"/>
      <c r="AZ28" s="606"/>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287</v>
      </c>
      <c r="C29" s="430"/>
      <c r="D29" s="430"/>
      <c r="E29" s="430"/>
      <c r="F29" s="430"/>
      <c r="G29" s="430"/>
      <c r="H29" s="430"/>
      <c r="I29" s="430"/>
      <c r="J29" s="430"/>
      <c r="K29" s="430"/>
      <c r="L29" s="430"/>
      <c r="M29" s="430"/>
      <c r="N29" s="430"/>
      <c r="O29" s="430"/>
      <c r="P29" s="442"/>
      <c r="Q29" s="448">
        <v>607</v>
      </c>
      <c r="R29" s="460"/>
      <c r="S29" s="460"/>
      <c r="T29" s="460"/>
      <c r="U29" s="460"/>
      <c r="V29" s="460">
        <v>595</v>
      </c>
      <c r="W29" s="460"/>
      <c r="X29" s="460"/>
      <c r="Y29" s="460"/>
      <c r="Z29" s="460"/>
      <c r="AA29" s="460">
        <v>12</v>
      </c>
      <c r="AB29" s="460"/>
      <c r="AC29" s="460"/>
      <c r="AD29" s="460"/>
      <c r="AE29" s="471"/>
      <c r="AF29" s="517">
        <v>13</v>
      </c>
      <c r="AG29" s="466"/>
      <c r="AH29" s="466"/>
      <c r="AI29" s="466"/>
      <c r="AJ29" s="535"/>
      <c r="AK29" s="470">
        <v>92</v>
      </c>
      <c r="AL29" s="460"/>
      <c r="AM29" s="460"/>
      <c r="AN29" s="460"/>
      <c r="AO29" s="460"/>
      <c r="AP29" s="460" t="s">
        <v>207</v>
      </c>
      <c r="AQ29" s="460"/>
      <c r="AR29" s="460"/>
      <c r="AS29" s="460"/>
      <c r="AT29" s="460"/>
      <c r="AU29" s="460" t="s">
        <v>207</v>
      </c>
      <c r="AV29" s="460"/>
      <c r="AW29" s="460"/>
      <c r="AX29" s="460"/>
      <c r="AY29" s="460"/>
      <c r="AZ29" s="607"/>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440</v>
      </c>
      <c r="C30" s="430"/>
      <c r="D30" s="430"/>
      <c r="E30" s="430"/>
      <c r="F30" s="430"/>
      <c r="G30" s="430"/>
      <c r="H30" s="430"/>
      <c r="I30" s="430"/>
      <c r="J30" s="430"/>
      <c r="K30" s="430"/>
      <c r="L30" s="430"/>
      <c r="M30" s="430"/>
      <c r="N30" s="430"/>
      <c r="O30" s="430"/>
      <c r="P30" s="442"/>
      <c r="Q30" s="448">
        <v>80</v>
      </c>
      <c r="R30" s="460"/>
      <c r="S30" s="460"/>
      <c r="T30" s="460"/>
      <c r="U30" s="460"/>
      <c r="V30" s="460">
        <v>80</v>
      </c>
      <c r="W30" s="460"/>
      <c r="X30" s="460"/>
      <c r="Y30" s="460"/>
      <c r="Z30" s="460"/>
      <c r="AA30" s="460" t="s">
        <v>207</v>
      </c>
      <c r="AB30" s="460"/>
      <c r="AC30" s="460"/>
      <c r="AD30" s="460"/>
      <c r="AE30" s="471"/>
      <c r="AF30" s="517" t="s">
        <v>207</v>
      </c>
      <c r="AG30" s="466"/>
      <c r="AH30" s="466"/>
      <c r="AI30" s="466"/>
      <c r="AJ30" s="535"/>
      <c r="AK30" s="470">
        <v>32</v>
      </c>
      <c r="AL30" s="460"/>
      <c r="AM30" s="460"/>
      <c r="AN30" s="460"/>
      <c r="AO30" s="460"/>
      <c r="AP30" s="460" t="s">
        <v>207</v>
      </c>
      <c r="AQ30" s="460"/>
      <c r="AR30" s="460"/>
      <c r="AS30" s="460"/>
      <c r="AT30" s="460"/>
      <c r="AU30" s="460" t="s">
        <v>207</v>
      </c>
      <c r="AV30" s="460"/>
      <c r="AW30" s="460"/>
      <c r="AX30" s="460"/>
      <c r="AY30" s="460"/>
      <c r="AZ30" s="607"/>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101</v>
      </c>
      <c r="C31" s="430"/>
      <c r="D31" s="430"/>
      <c r="E31" s="430"/>
      <c r="F31" s="430"/>
      <c r="G31" s="430"/>
      <c r="H31" s="430"/>
      <c r="I31" s="430"/>
      <c r="J31" s="430"/>
      <c r="K31" s="430"/>
      <c r="L31" s="430"/>
      <c r="M31" s="430"/>
      <c r="N31" s="430"/>
      <c r="O31" s="430"/>
      <c r="P31" s="442"/>
      <c r="Q31" s="448">
        <v>44</v>
      </c>
      <c r="R31" s="460"/>
      <c r="S31" s="460"/>
      <c r="T31" s="460"/>
      <c r="U31" s="460"/>
      <c r="V31" s="460">
        <v>44</v>
      </c>
      <c r="W31" s="460"/>
      <c r="X31" s="460"/>
      <c r="Y31" s="460"/>
      <c r="Z31" s="460"/>
      <c r="AA31" s="460" t="s">
        <v>207</v>
      </c>
      <c r="AB31" s="460"/>
      <c r="AC31" s="460"/>
      <c r="AD31" s="460"/>
      <c r="AE31" s="471"/>
      <c r="AF31" s="517" t="s">
        <v>207</v>
      </c>
      <c r="AG31" s="466"/>
      <c r="AH31" s="466"/>
      <c r="AI31" s="466"/>
      <c r="AJ31" s="535"/>
      <c r="AK31" s="470">
        <v>8</v>
      </c>
      <c r="AL31" s="460"/>
      <c r="AM31" s="460"/>
      <c r="AN31" s="460"/>
      <c r="AO31" s="460"/>
      <c r="AP31" s="460" t="s">
        <v>207</v>
      </c>
      <c r="AQ31" s="460"/>
      <c r="AR31" s="460"/>
      <c r="AS31" s="460"/>
      <c r="AT31" s="460"/>
      <c r="AU31" s="460" t="s">
        <v>207</v>
      </c>
      <c r="AV31" s="460"/>
      <c r="AW31" s="460"/>
      <c r="AX31" s="460"/>
      <c r="AY31" s="460"/>
      <c r="AZ31" s="607"/>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468</v>
      </c>
      <c r="C32" s="430"/>
      <c r="D32" s="430"/>
      <c r="E32" s="430"/>
      <c r="F32" s="430"/>
      <c r="G32" s="430"/>
      <c r="H32" s="430"/>
      <c r="I32" s="430"/>
      <c r="J32" s="430"/>
      <c r="K32" s="430"/>
      <c r="L32" s="430"/>
      <c r="M32" s="430"/>
      <c r="N32" s="430"/>
      <c r="O32" s="430"/>
      <c r="P32" s="442"/>
      <c r="Q32" s="448">
        <v>18</v>
      </c>
      <c r="R32" s="460"/>
      <c r="S32" s="460"/>
      <c r="T32" s="460"/>
      <c r="U32" s="460"/>
      <c r="V32" s="460">
        <v>18</v>
      </c>
      <c r="W32" s="460"/>
      <c r="X32" s="460"/>
      <c r="Y32" s="460"/>
      <c r="Z32" s="460"/>
      <c r="AA32" s="460" t="s">
        <v>207</v>
      </c>
      <c r="AB32" s="460"/>
      <c r="AC32" s="460"/>
      <c r="AD32" s="460"/>
      <c r="AE32" s="471"/>
      <c r="AF32" s="517" t="s">
        <v>207</v>
      </c>
      <c r="AG32" s="466"/>
      <c r="AH32" s="466"/>
      <c r="AI32" s="466"/>
      <c r="AJ32" s="535"/>
      <c r="AK32" s="470">
        <v>3</v>
      </c>
      <c r="AL32" s="460"/>
      <c r="AM32" s="460"/>
      <c r="AN32" s="460"/>
      <c r="AO32" s="460"/>
      <c r="AP32" s="460" t="s">
        <v>207</v>
      </c>
      <c r="AQ32" s="460"/>
      <c r="AR32" s="460"/>
      <c r="AS32" s="460"/>
      <c r="AT32" s="460"/>
      <c r="AU32" s="460" t="s">
        <v>207</v>
      </c>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89</v>
      </c>
      <c r="C33" s="430"/>
      <c r="D33" s="430"/>
      <c r="E33" s="430"/>
      <c r="F33" s="430"/>
      <c r="G33" s="430"/>
      <c r="H33" s="430"/>
      <c r="I33" s="430"/>
      <c r="J33" s="430"/>
      <c r="K33" s="430"/>
      <c r="L33" s="430"/>
      <c r="M33" s="430"/>
      <c r="N33" s="430"/>
      <c r="O33" s="430"/>
      <c r="P33" s="442"/>
      <c r="Q33" s="448">
        <v>1647</v>
      </c>
      <c r="R33" s="460"/>
      <c r="S33" s="460"/>
      <c r="T33" s="460"/>
      <c r="U33" s="460"/>
      <c r="V33" s="460">
        <v>1557</v>
      </c>
      <c r="W33" s="460"/>
      <c r="X33" s="460"/>
      <c r="Y33" s="460"/>
      <c r="Z33" s="460"/>
      <c r="AA33" s="460">
        <v>90</v>
      </c>
      <c r="AB33" s="460"/>
      <c r="AC33" s="460"/>
      <c r="AD33" s="460"/>
      <c r="AE33" s="471"/>
      <c r="AF33" s="517">
        <v>109</v>
      </c>
      <c r="AG33" s="466"/>
      <c r="AH33" s="466"/>
      <c r="AI33" s="466"/>
      <c r="AJ33" s="535"/>
      <c r="AK33" s="470">
        <v>393</v>
      </c>
      <c r="AL33" s="460"/>
      <c r="AM33" s="460"/>
      <c r="AN33" s="460"/>
      <c r="AO33" s="460"/>
      <c r="AP33" s="460">
        <v>1591</v>
      </c>
      <c r="AQ33" s="460"/>
      <c r="AR33" s="460"/>
      <c r="AS33" s="460"/>
      <c r="AT33" s="460"/>
      <c r="AU33" s="460">
        <v>1070</v>
      </c>
      <c r="AV33" s="460"/>
      <c r="AW33" s="460"/>
      <c r="AX33" s="460"/>
      <c r="AY33" s="460"/>
      <c r="AZ33" s="607"/>
      <c r="BA33" s="607"/>
      <c r="BB33" s="607"/>
      <c r="BC33" s="607"/>
      <c r="BD33" s="607"/>
      <c r="BE33" s="575" t="s">
        <v>469</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51</v>
      </c>
      <c r="C34" s="430"/>
      <c r="D34" s="430"/>
      <c r="E34" s="430"/>
      <c r="F34" s="430"/>
      <c r="G34" s="430"/>
      <c r="H34" s="430"/>
      <c r="I34" s="430"/>
      <c r="J34" s="430"/>
      <c r="K34" s="430"/>
      <c r="L34" s="430"/>
      <c r="M34" s="430"/>
      <c r="N34" s="430"/>
      <c r="O34" s="430"/>
      <c r="P34" s="442"/>
      <c r="Q34" s="448">
        <v>72</v>
      </c>
      <c r="R34" s="460"/>
      <c r="S34" s="460"/>
      <c r="T34" s="460"/>
      <c r="U34" s="460"/>
      <c r="V34" s="460">
        <v>43</v>
      </c>
      <c r="W34" s="460"/>
      <c r="X34" s="460"/>
      <c r="Y34" s="460"/>
      <c r="Z34" s="460"/>
      <c r="AA34" s="460">
        <v>1</v>
      </c>
      <c r="AB34" s="460"/>
      <c r="AC34" s="460"/>
      <c r="AD34" s="460"/>
      <c r="AE34" s="471"/>
      <c r="AF34" s="517">
        <v>1</v>
      </c>
      <c r="AG34" s="466"/>
      <c r="AH34" s="466"/>
      <c r="AI34" s="466"/>
      <c r="AJ34" s="535"/>
      <c r="AK34" s="470">
        <v>31</v>
      </c>
      <c r="AL34" s="460"/>
      <c r="AM34" s="460"/>
      <c r="AN34" s="460"/>
      <c r="AO34" s="460"/>
      <c r="AP34" s="460">
        <v>1179</v>
      </c>
      <c r="AQ34" s="460"/>
      <c r="AR34" s="460"/>
      <c r="AS34" s="460"/>
      <c r="AT34" s="460"/>
      <c r="AU34" s="460">
        <v>626</v>
      </c>
      <c r="AV34" s="460"/>
      <c r="AW34" s="460"/>
      <c r="AX34" s="460"/>
      <c r="AY34" s="460"/>
      <c r="AZ34" s="607"/>
      <c r="BA34" s="607"/>
      <c r="BB34" s="607"/>
      <c r="BC34" s="607"/>
      <c r="BD34" s="607"/>
      <c r="BE34" s="575" t="s">
        <v>24</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470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254</v>
      </c>
      <c r="B63" s="411" t="s">
        <v>376</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173</v>
      </c>
      <c r="AG63" s="462"/>
      <c r="AH63" s="462"/>
      <c r="AI63" s="462"/>
      <c r="AJ63" s="536"/>
      <c r="AK63" s="544"/>
      <c r="AL63" s="465"/>
      <c r="AM63" s="465"/>
      <c r="AN63" s="465"/>
      <c r="AO63" s="465"/>
      <c r="AP63" s="462">
        <v>2770</v>
      </c>
      <c r="AQ63" s="462"/>
      <c r="AR63" s="462"/>
      <c r="AS63" s="462"/>
      <c r="AT63" s="462"/>
      <c r="AU63" s="462">
        <v>1696</v>
      </c>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457</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414</v>
      </c>
      <c r="B66" s="407"/>
      <c r="C66" s="407"/>
      <c r="D66" s="407"/>
      <c r="E66" s="407"/>
      <c r="F66" s="407"/>
      <c r="G66" s="407"/>
      <c r="H66" s="407"/>
      <c r="I66" s="407"/>
      <c r="J66" s="407"/>
      <c r="K66" s="407"/>
      <c r="L66" s="407"/>
      <c r="M66" s="407"/>
      <c r="N66" s="407"/>
      <c r="O66" s="407"/>
      <c r="P66" s="439"/>
      <c r="Q66" s="445" t="s">
        <v>461</v>
      </c>
      <c r="R66" s="457"/>
      <c r="S66" s="457"/>
      <c r="T66" s="457"/>
      <c r="U66" s="468"/>
      <c r="V66" s="445" t="s">
        <v>462</v>
      </c>
      <c r="W66" s="457"/>
      <c r="X66" s="457"/>
      <c r="Y66" s="457"/>
      <c r="Z66" s="468"/>
      <c r="AA66" s="445" t="s">
        <v>463</v>
      </c>
      <c r="AB66" s="457"/>
      <c r="AC66" s="457"/>
      <c r="AD66" s="457"/>
      <c r="AE66" s="468"/>
      <c r="AF66" s="522" t="s">
        <v>250</v>
      </c>
      <c r="AG66" s="530"/>
      <c r="AH66" s="530"/>
      <c r="AI66" s="530"/>
      <c r="AJ66" s="540"/>
      <c r="AK66" s="445" t="s">
        <v>387</v>
      </c>
      <c r="AL66" s="407"/>
      <c r="AM66" s="407"/>
      <c r="AN66" s="407"/>
      <c r="AO66" s="439"/>
      <c r="AP66" s="445" t="s">
        <v>361</v>
      </c>
      <c r="AQ66" s="457"/>
      <c r="AR66" s="457"/>
      <c r="AS66" s="457"/>
      <c r="AT66" s="468"/>
      <c r="AU66" s="445" t="s">
        <v>471</v>
      </c>
      <c r="AV66" s="457"/>
      <c r="AW66" s="457"/>
      <c r="AX66" s="457"/>
      <c r="AY66" s="468"/>
      <c r="AZ66" s="445" t="s">
        <v>451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139</v>
      </c>
      <c r="C68" s="429"/>
      <c r="D68" s="429"/>
      <c r="E68" s="429"/>
      <c r="F68" s="429"/>
      <c r="G68" s="429"/>
      <c r="H68" s="429"/>
      <c r="I68" s="429"/>
      <c r="J68" s="429"/>
      <c r="K68" s="429"/>
      <c r="L68" s="429"/>
      <c r="M68" s="429"/>
      <c r="N68" s="429"/>
      <c r="O68" s="429"/>
      <c r="P68" s="441"/>
      <c r="Q68" s="447">
        <v>802</v>
      </c>
      <c r="R68" s="459"/>
      <c r="S68" s="459"/>
      <c r="T68" s="459"/>
      <c r="U68" s="459"/>
      <c r="V68" s="459">
        <v>778</v>
      </c>
      <c r="W68" s="459"/>
      <c r="X68" s="459"/>
      <c r="Y68" s="459"/>
      <c r="Z68" s="459"/>
      <c r="AA68" s="459">
        <v>24</v>
      </c>
      <c r="AB68" s="459"/>
      <c r="AC68" s="459"/>
      <c r="AD68" s="459"/>
      <c r="AE68" s="459"/>
      <c r="AF68" s="459">
        <v>24</v>
      </c>
      <c r="AG68" s="459"/>
      <c r="AH68" s="459"/>
      <c r="AI68" s="459"/>
      <c r="AJ68" s="459"/>
      <c r="AK68" s="459" t="s">
        <v>207</v>
      </c>
      <c r="AL68" s="459"/>
      <c r="AM68" s="459"/>
      <c r="AN68" s="459"/>
      <c r="AO68" s="459"/>
      <c r="AP68" s="459"/>
      <c r="AQ68" s="459"/>
      <c r="AR68" s="459"/>
      <c r="AS68" s="459"/>
      <c r="AT68" s="459"/>
      <c r="AU68" s="459"/>
      <c r="AV68" s="459"/>
      <c r="AW68" s="459"/>
      <c r="AX68" s="459"/>
      <c r="AY68" s="459"/>
      <c r="AZ68" s="574" t="s">
        <v>551</v>
      </c>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139</v>
      </c>
      <c r="C69" s="430"/>
      <c r="D69" s="430"/>
      <c r="E69" s="430"/>
      <c r="F69" s="430"/>
      <c r="G69" s="430"/>
      <c r="H69" s="430"/>
      <c r="I69" s="430"/>
      <c r="J69" s="430"/>
      <c r="K69" s="430"/>
      <c r="L69" s="430"/>
      <c r="M69" s="430"/>
      <c r="N69" s="430"/>
      <c r="O69" s="430"/>
      <c r="P69" s="442"/>
      <c r="Q69" s="448">
        <v>4</v>
      </c>
      <c r="R69" s="460"/>
      <c r="S69" s="460"/>
      <c r="T69" s="460"/>
      <c r="U69" s="460"/>
      <c r="V69" s="460">
        <v>3</v>
      </c>
      <c r="W69" s="460"/>
      <c r="X69" s="460"/>
      <c r="Y69" s="460"/>
      <c r="Z69" s="460"/>
      <c r="AA69" s="460">
        <v>1</v>
      </c>
      <c r="AB69" s="460"/>
      <c r="AC69" s="460"/>
      <c r="AD69" s="460"/>
      <c r="AE69" s="460"/>
      <c r="AF69" s="460">
        <v>1</v>
      </c>
      <c r="AG69" s="460"/>
      <c r="AH69" s="460"/>
      <c r="AI69" s="460"/>
      <c r="AJ69" s="460"/>
      <c r="AK69" s="460" t="s">
        <v>207</v>
      </c>
      <c r="AL69" s="460"/>
      <c r="AM69" s="460"/>
      <c r="AN69" s="460"/>
      <c r="AO69" s="460"/>
      <c r="AP69" s="460" t="s">
        <v>207</v>
      </c>
      <c r="AQ69" s="460"/>
      <c r="AR69" s="460"/>
      <c r="AS69" s="460"/>
      <c r="AT69" s="460"/>
      <c r="AU69" s="460" t="s">
        <v>207</v>
      </c>
      <c r="AV69" s="460"/>
      <c r="AW69" s="460"/>
      <c r="AX69" s="460"/>
      <c r="AY69" s="460"/>
      <c r="AZ69" s="575" t="s">
        <v>409</v>
      </c>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546</v>
      </c>
      <c r="C70" s="430"/>
      <c r="D70" s="430"/>
      <c r="E70" s="430"/>
      <c r="F70" s="430"/>
      <c r="G70" s="430"/>
      <c r="H70" s="430"/>
      <c r="I70" s="430"/>
      <c r="J70" s="430"/>
      <c r="K70" s="430"/>
      <c r="L70" s="430"/>
      <c r="M70" s="430"/>
      <c r="N70" s="430"/>
      <c r="O70" s="430"/>
      <c r="P70" s="442"/>
      <c r="Q70" s="448">
        <v>131</v>
      </c>
      <c r="R70" s="460"/>
      <c r="S70" s="460"/>
      <c r="T70" s="460"/>
      <c r="U70" s="460"/>
      <c r="V70" s="460">
        <v>122</v>
      </c>
      <c r="W70" s="460"/>
      <c r="X70" s="460"/>
      <c r="Y70" s="460"/>
      <c r="Z70" s="460"/>
      <c r="AA70" s="460">
        <v>9</v>
      </c>
      <c r="AB70" s="460"/>
      <c r="AC70" s="460"/>
      <c r="AD70" s="460"/>
      <c r="AE70" s="460"/>
      <c r="AF70" s="460">
        <v>9</v>
      </c>
      <c r="AG70" s="460"/>
      <c r="AH70" s="460"/>
      <c r="AI70" s="460"/>
      <c r="AJ70" s="460"/>
      <c r="AK70" s="460" t="s">
        <v>207</v>
      </c>
      <c r="AL70" s="460"/>
      <c r="AM70" s="460"/>
      <c r="AN70" s="460"/>
      <c r="AO70" s="460"/>
      <c r="AP70" s="460" t="s">
        <v>207</v>
      </c>
      <c r="AQ70" s="460"/>
      <c r="AR70" s="460"/>
      <c r="AS70" s="460"/>
      <c r="AT70" s="460"/>
      <c r="AU70" s="460" t="s">
        <v>207</v>
      </c>
      <c r="AV70" s="460"/>
      <c r="AW70" s="460"/>
      <c r="AX70" s="460"/>
      <c r="AY70" s="460"/>
      <c r="AZ70" s="575" t="s">
        <v>551</v>
      </c>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547</v>
      </c>
      <c r="C71" s="430"/>
      <c r="D71" s="430"/>
      <c r="E71" s="430"/>
      <c r="F71" s="430"/>
      <c r="G71" s="430"/>
      <c r="H71" s="430"/>
      <c r="I71" s="430"/>
      <c r="J71" s="430"/>
      <c r="K71" s="430"/>
      <c r="L71" s="430"/>
      <c r="M71" s="430"/>
      <c r="N71" s="430"/>
      <c r="O71" s="430"/>
      <c r="P71" s="442"/>
      <c r="Q71" s="448">
        <v>5084</v>
      </c>
      <c r="R71" s="460"/>
      <c r="S71" s="460"/>
      <c r="T71" s="460"/>
      <c r="U71" s="460"/>
      <c r="V71" s="460">
        <v>4696</v>
      </c>
      <c r="W71" s="460"/>
      <c r="X71" s="460"/>
      <c r="Y71" s="460"/>
      <c r="Z71" s="460"/>
      <c r="AA71" s="460">
        <v>388</v>
      </c>
      <c r="AB71" s="460"/>
      <c r="AC71" s="460"/>
      <c r="AD71" s="460"/>
      <c r="AE71" s="460"/>
      <c r="AF71" s="460">
        <v>388</v>
      </c>
      <c r="AG71" s="460"/>
      <c r="AH71" s="460"/>
      <c r="AI71" s="460"/>
      <c r="AJ71" s="460"/>
      <c r="AK71" s="460">
        <v>3</v>
      </c>
      <c r="AL71" s="460"/>
      <c r="AM71" s="460"/>
      <c r="AN71" s="460"/>
      <c r="AO71" s="460"/>
      <c r="AP71" s="460" t="s">
        <v>207</v>
      </c>
      <c r="AQ71" s="460"/>
      <c r="AR71" s="460"/>
      <c r="AS71" s="460"/>
      <c r="AT71" s="460"/>
      <c r="AU71" s="460" t="s">
        <v>207</v>
      </c>
      <c r="AV71" s="460"/>
      <c r="AW71" s="460"/>
      <c r="AX71" s="460"/>
      <c r="AY71" s="460"/>
      <c r="AZ71" s="575" t="s">
        <v>551</v>
      </c>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547</v>
      </c>
      <c r="C72" s="430"/>
      <c r="D72" s="430"/>
      <c r="E72" s="430"/>
      <c r="F72" s="430"/>
      <c r="G72" s="430"/>
      <c r="H72" s="430"/>
      <c r="I72" s="430"/>
      <c r="J72" s="430"/>
      <c r="K72" s="430"/>
      <c r="L72" s="430"/>
      <c r="M72" s="430"/>
      <c r="N72" s="430"/>
      <c r="O72" s="430"/>
      <c r="P72" s="442"/>
      <c r="Q72" s="448">
        <v>8</v>
      </c>
      <c r="R72" s="460"/>
      <c r="S72" s="460"/>
      <c r="T72" s="460"/>
      <c r="U72" s="460"/>
      <c r="V72" s="460">
        <v>7</v>
      </c>
      <c r="W72" s="460"/>
      <c r="X72" s="460"/>
      <c r="Y72" s="460"/>
      <c r="Z72" s="460"/>
      <c r="AA72" s="460">
        <v>1</v>
      </c>
      <c r="AB72" s="460"/>
      <c r="AC72" s="460"/>
      <c r="AD72" s="460"/>
      <c r="AE72" s="460"/>
      <c r="AF72" s="460">
        <v>1</v>
      </c>
      <c r="AG72" s="460"/>
      <c r="AH72" s="460"/>
      <c r="AI72" s="460"/>
      <c r="AJ72" s="460"/>
      <c r="AK72" s="460" t="s">
        <v>207</v>
      </c>
      <c r="AL72" s="460"/>
      <c r="AM72" s="460"/>
      <c r="AN72" s="460"/>
      <c r="AO72" s="460"/>
      <c r="AP72" s="460" t="s">
        <v>207</v>
      </c>
      <c r="AQ72" s="460"/>
      <c r="AR72" s="460"/>
      <c r="AS72" s="460"/>
      <c r="AT72" s="460"/>
      <c r="AU72" s="460" t="s">
        <v>207</v>
      </c>
      <c r="AV72" s="460"/>
      <c r="AW72" s="460"/>
      <c r="AX72" s="460"/>
      <c r="AY72" s="460"/>
      <c r="AZ72" s="575" t="s">
        <v>340</v>
      </c>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548</v>
      </c>
      <c r="C73" s="430"/>
      <c r="D73" s="430"/>
      <c r="E73" s="430"/>
      <c r="F73" s="430"/>
      <c r="G73" s="430"/>
      <c r="H73" s="430"/>
      <c r="I73" s="430"/>
      <c r="J73" s="430"/>
      <c r="K73" s="430"/>
      <c r="L73" s="430"/>
      <c r="M73" s="430"/>
      <c r="N73" s="430"/>
      <c r="O73" s="430"/>
      <c r="P73" s="442"/>
      <c r="Q73" s="448">
        <v>61</v>
      </c>
      <c r="R73" s="460"/>
      <c r="S73" s="460"/>
      <c r="T73" s="460"/>
      <c r="U73" s="460"/>
      <c r="V73" s="460">
        <v>51</v>
      </c>
      <c r="W73" s="460"/>
      <c r="X73" s="460"/>
      <c r="Y73" s="460"/>
      <c r="Z73" s="460"/>
      <c r="AA73" s="460">
        <v>10</v>
      </c>
      <c r="AB73" s="460"/>
      <c r="AC73" s="460"/>
      <c r="AD73" s="460"/>
      <c r="AE73" s="460"/>
      <c r="AF73" s="460">
        <v>10</v>
      </c>
      <c r="AG73" s="460"/>
      <c r="AH73" s="460"/>
      <c r="AI73" s="460"/>
      <c r="AJ73" s="460"/>
      <c r="AK73" s="460" t="s">
        <v>207</v>
      </c>
      <c r="AL73" s="460"/>
      <c r="AM73" s="460"/>
      <c r="AN73" s="460"/>
      <c r="AO73" s="460"/>
      <c r="AP73" s="460" t="s">
        <v>207</v>
      </c>
      <c r="AQ73" s="460"/>
      <c r="AR73" s="460"/>
      <c r="AS73" s="460"/>
      <c r="AT73" s="460"/>
      <c r="AU73" s="460" t="s">
        <v>207</v>
      </c>
      <c r="AV73" s="460"/>
      <c r="AW73" s="460"/>
      <c r="AX73" s="460"/>
      <c r="AY73" s="460"/>
      <c r="AZ73" s="575" t="s">
        <v>551</v>
      </c>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548</v>
      </c>
      <c r="C74" s="430"/>
      <c r="D74" s="430"/>
      <c r="E74" s="430"/>
      <c r="F74" s="430"/>
      <c r="G74" s="430"/>
      <c r="H74" s="430"/>
      <c r="I74" s="430"/>
      <c r="J74" s="430"/>
      <c r="K74" s="430"/>
      <c r="L74" s="430"/>
      <c r="M74" s="430"/>
      <c r="N74" s="430"/>
      <c r="O74" s="430"/>
      <c r="P74" s="442"/>
      <c r="Q74" s="448">
        <v>147690</v>
      </c>
      <c r="R74" s="460"/>
      <c r="S74" s="460"/>
      <c r="T74" s="460"/>
      <c r="U74" s="460"/>
      <c r="V74" s="460">
        <v>143296</v>
      </c>
      <c r="W74" s="460"/>
      <c r="X74" s="460"/>
      <c r="Y74" s="460"/>
      <c r="Z74" s="460"/>
      <c r="AA74" s="460">
        <v>4394</v>
      </c>
      <c r="AB74" s="460"/>
      <c r="AC74" s="460"/>
      <c r="AD74" s="460"/>
      <c r="AE74" s="460"/>
      <c r="AF74" s="460">
        <v>4394</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5" t="s">
        <v>473</v>
      </c>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549</v>
      </c>
      <c r="C75" s="430"/>
      <c r="D75" s="430"/>
      <c r="E75" s="430"/>
      <c r="F75" s="430"/>
      <c r="G75" s="430"/>
      <c r="H75" s="430"/>
      <c r="I75" s="430"/>
      <c r="J75" s="430"/>
      <c r="K75" s="430"/>
      <c r="L75" s="430"/>
      <c r="M75" s="430"/>
      <c r="N75" s="430"/>
      <c r="O75" s="430"/>
      <c r="P75" s="442"/>
      <c r="Q75" s="454">
        <v>17</v>
      </c>
      <c r="R75" s="466"/>
      <c r="S75" s="466"/>
      <c r="T75" s="466"/>
      <c r="U75" s="470"/>
      <c r="V75" s="471">
        <v>16</v>
      </c>
      <c r="W75" s="466"/>
      <c r="X75" s="466"/>
      <c r="Y75" s="466"/>
      <c r="Z75" s="470"/>
      <c r="AA75" s="471">
        <v>1</v>
      </c>
      <c r="AB75" s="466"/>
      <c r="AC75" s="466"/>
      <c r="AD75" s="466"/>
      <c r="AE75" s="470"/>
      <c r="AF75" s="471">
        <v>1</v>
      </c>
      <c r="AG75" s="466"/>
      <c r="AH75" s="466"/>
      <c r="AI75" s="466"/>
      <c r="AJ75" s="470"/>
      <c r="AK75" s="471" t="s">
        <v>207</v>
      </c>
      <c r="AL75" s="466"/>
      <c r="AM75" s="466"/>
      <c r="AN75" s="466"/>
      <c r="AO75" s="470"/>
      <c r="AP75" s="471" t="s">
        <v>207</v>
      </c>
      <c r="AQ75" s="466"/>
      <c r="AR75" s="466"/>
      <c r="AS75" s="466"/>
      <c r="AT75" s="470"/>
      <c r="AU75" s="471" t="s">
        <v>207</v>
      </c>
      <c r="AV75" s="466"/>
      <c r="AW75" s="466"/>
      <c r="AX75" s="466"/>
      <c r="AY75" s="470"/>
      <c r="AZ75" s="575" t="s">
        <v>551</v>
      </c>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550</v>
      </c>
      <c r="C76" s="430"/>
      <c r="D76" s="430"/>
      <c r="E76" s="430"/>
      <c r="F76" s="430"/>
      <c r="G76" s="430"/>
      <c r="H76" s="430"/>
      <c r="I76" s="430"/>
      <c r="J76" s="430"/>
      <c r="K76" s="430"/>
      <c r="L76" s="430"/>
      <c r="M76" s="430"/>
      <c r="N76" s="430"/>
      <c r="O76" s="430"/>
      <c r="P76" s="442"/>
      <c r="Q76" s="454">
        <v>55</v>
      </c>
      <c r="R76" s="466"/>
      <c r="S76" s="466"/>
      <c r="T76" s="466"/>
      <c r="U76" s="470"/>
      <c r="V76" s="471">
        <v>55</v>
      </c>
      <c r="W76" s="466"/>
      <c r="X76" s="466"/>
      <c r="Y76" s="466"/>
      <c r="Z76" s="470"/>
      <c r="AA76" s="471" t="s">
        <v>207</v>
      </c>
      <c r="AB76" s="466"/>
      <c r="AC76" s="466"/>
      <c r="AD76" s="466"/>
      <c r="AE76" s="470"/>
      <c r="AF76" s="471" t="s">
        <v>207</v>
      </c>
      <c r="AG76" s="466"/>
      <c r="AH76" s="466"/>
      <c r="AI76" s="466"/>
      <c r="AJ76" s="470"/>
      <c r="AK76" s="471" t="s">
        <v>207</v>
      </c>
      <c r="AL76" s="466"/>
      <c r="AM76" s="466"/>
      <c r="AN76" s="466"/>
      <c r="AO76" s="470"/>
      <c r="AP76" s="471" t="s">
        <v>207</v>
      </c>
      <c r="AQ76" s="466"/>
      <c r="AR76" s="466"/>
      <c r="AS76" s="466"/>
      <c r="AT76" s="470"/>
      <c r="AU76" s="471" t="s">
        <v>207</v>
      </c>
      <c r="AV76" s="466"/>
      <c r="AW76" s="466"/>
      <c r="AX76" s="466"/>
      <c r="AY76" s="470"/>
      <c r="AZ76" s="575" t="s">
        <v>551</v>
      </c>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254</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4828</v>
      </c>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254</v>
      </c>
      <c r="BR102" s="411" t="s">
        <v>454</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472</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474</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475</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476</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477</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12</v>
      </c>
      <c r="AB109" s="416"/>
      <c r="AC109" s="416"/>
      <c r="AD109" s="416"/>
      <c r="AE109" s="479"/>
      <c r="AF109" s="490" t="s">
        <v>438</v>
      </c>
      <c r="AG109" s="416"/>
      <c r="AH109" s="416"/>
      <c r="AI109" s="416"/>
      <c r="AJ109" s="479"/>
      <c r="AK109" s="490" t="s">
        <v>390</v>
      </c>
      <c r="AL109" s="416"/>
      <c r="AM109" s="416"/>
      <c r="AN109" s="416"/>
      <c r="AO109" s="479"/>
      <c r="AP109" s="490" t="s">
        <v>478</v>
      </c>
      <c r="AQ109" s="416"/>
      <c r="AR109" s="416"/>
      <c r="AS109" s="416"/>
      <c r="AT109" s="565"/>
      <c r="AU109" s="393" t="s">
        <v>477</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12</v>
      </c>
      <c r="BR109" s="416"/>
      <c r="BS109" s="416"/>
      <c r="BT109" s="416"/>
      <c r="BU109" s="479"/>
      <c r="BV109" s="490" t="s">
        <v>438</v>
      </c>
      <c r="BW109" s="416"/>
      <c r="BX109" s="416"/>
      <c r="BY109" s="416"/>
      <c r="BZ109" s="479"/>
      <c r="CA109" s="490" t="s">
        <v>390</v>
      </c>
      <c r="CB109" s="416"/>
      <c r="CC109" s="416"/>
      <c r="CD109" s="416"/>
      <c r="CE109" s="479"/>
      <c r="CF109" s="665" t="s">
        <v>478</v>
      </c>
      <c r="CG109" s="665"/>
      <c r="CH109" s="665"/>
      <c r="CI109" s="665"/>
      <c r="CJ109" s="665"/>
      <c r="CK109" s="490" t="s">
        <v>104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12</v>
      </c>
      <c r="DH109" s="416"/>
      <c r="DI109" s="416"/>
      <c r="DJ109" s="416"/>
      <c r="DK109" s="479"/>
      <c r="DL109" s="490" t="s">
        <v>438</v>
      </c>
      <c r="DM109" s="416"/>
      <c r="DN109" s="416"/>
      <c r="DO109" s="416"/>
      <c r="DP109" s="479"/>
      <c r="DQ109" s="490" t="s">
        <v>390</v>
      </c>
      <c r="DR109" s="416"/>
      <c r="DS109" s="416"/>
      <c r="DT109" s="416"/>
      <c r="DU109" s="479"/>
      <c r="DV109" s="490" t="s">
        <v>478</v>
      </c>
      <c r="DW109" s="416"/>
      <c r="DX109" s="416"/>
      <c r="DY109" s="416"/>
      <c r="DZ109" s="565"/>
    </row>
    <row r="110" spans="1:131" s="375" customFormat="1" ht="26.25" customHeight="1">
      <c r="A110" s="394" t="s">
        <v>330</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371944</v>
      </c>
      <c r="AB110" s="497"/>
      <c r="AC110" s="497"/>
      <c r="AD110" s="497"/>
      <c r="AE110" s="508"/>
      <c r="AF110" s="524">
        <v>423035</v>
      </c>
      <c r="AG110" s="497"/>
      <c r="AH110" s="497"/>
      <c r="AI110" s="497"/>
      <c r="AJ110" s="508"/>
      <c r="AK110" s="524">
        <v>497552</v>
      </c>
      <c r="AL110" s="497"/>
      <c r="AM110" s="497"/>
      <c r="AN110" s="497"/>
      <c r="AO110" s="508"/>
      <c r="AP110" s="548">
        <v>22.7</v>
      </c>
      <c r="AQ110" s="556"/>
      <c r="AR110" s="556"/>
      <c r="AS110" s="556"/>
      <c r="AT110" s="566"/>
      <c r="AU110" s="578" t="s">
        <v>116</v>
      </c>
      <c r="AV110" s="587"/>
      <c r="AW110" s="587"/>
      <c r="AX110" s="587"/>
      <c r="AY110" s="587"/>
      <c r="AZ110" s="434" t="s">
        <v>467</v>
      </c>
      <c r="BA110" s="417"/>
      <c r="BB110" s="417"/>
      <c r="BC110" s="417"/>
      <c r="BD110" s="417"/>
      <c r="BE110" s="417"/>
      <c r="BF110" s="417"/>
      <c r="BG110" s="417"/>
      <c r="BH110" s="417"/>
      <c r="BI110" s="417"/>
      <c r="BJ110" s="417"/>
      <c r="BK110" s="417"/>
      <c r="BL110" s="417"/>
      <c r="BM110" s="417"/>
      <c r="BN110" s="417"/>
      <c r="BO110" s="417"/>
      <c r="BP110" s="480"/>
      <c r="BQ110" s="642">
        <v>6210834</v>
      </c>
      <c r="BR110" s="650"/>
      <c r="BS110" s="650"/>
      <c r="BT110" s="650"/>
      <c r="BU110" s="650"/>
      <c r="BV110" s="650">
        <v>6310101</v>
      </c>
      <c r="BW110" s="650"/>
      <c r="BX110" s="650"/>
      <c r="BY110" s="650"/>
      <c r="BZ110" s="650"/>
      <c r="CA110" s="650">
        <v>6527945</v>
      </c>
      <c r="CB110" s="650"/>
      <c r="CC110" s="650"/>
      <c r="CD110" s="650"/>
      <c r="CE110" s="650"/>
      <c r="CF110" s="666">
        <v>298.2</v>
      </c>
      <c r="CG110" s="670"/>
      <c r="CH110" s="670"/>
      <c r="CI110" s="670"/>
      <c r="CJ110" s="670"/>
      <c r="CK110" s="682" t="s">
        <v>384</v>
      </c>
      <c r="CL110" s="422"/>
      <c r="CM110" s="434" t="s">
        <v>480</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460</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481</v>
      </c>
      <c r="BA111" s="388"/>
      <c r="BB111" s="388"/>
      <c r="BC111" s="388"/>
      <c r="BD111" s="388"/>
      <c r="BE111" s="388"/>
      <c r="BF111" s="388"/>
      <c r="BG111" s="388"/>
      <c r="BH111" s="388"/>
      <c r="BI111" s="388"/>
      <c r="BJ111" s="388"/>
      <c r="BK111" s="388"/>
      <c r="BL111" s="388"/>
      <c r="BM111" s="388"/>
      <c r="BN111" s="388"/>
      <c r="BO111" s="388"/>
      <c r="BP111" s="482"/>
      <c r="BQ111" s="643" t="s">
        <v>207</v>
      </c>
      <c r="BR111" s="651"/>
      <c r="BS111" s="651"/>
      <c r="BT111" s="651"/>
      <c r="BU111" s="651"/>
      <c r="BV111" s="651" t="s">
        <v>207</v>
      </c>
      <c r="BW111" s="651"/>
      <c r="BX111" s="651"/>
      <c r="BY111" s="651"/>
      <c r="BZ111" s="651"/>
      <c r="CA111" s="651" t="s">
        <v>207</v>
      </c>
      <c r="CB111" s="651"/>
      <c r="CC111" s="651"/>
      <c r="CD111" s="651"/>
      <c r="CE111" s="651"/>
      <c r="CF111" s="667" t="s">
        <v>207</v>
      </c>
      <c r="CG111" s="671"/>
      <c r="CH111" s="671"/>
      <c r="CI111" s="671"/>
      <c r="CJ111" s="671"/>
      <c r="CK111" s="683"/>
      <c r="CL111" s="423"/>
      <c r="CM111" s="435" t="s">
        <v>142</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158</v>
      </c>
      <c r="B112" s="419"/>
      <c r="C112" s="388" t="s">
        <v>483</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271</v>
      </c>
      <c r="BA112" s="388"/>
      <c r="BB112" s="388"/>
      <c r="BC112" s="388"/>
      <c r="BD112" s="388"/>
      <c r="BE112" s="388"/>
      <c r="BF112" s="388"/>
      <c r="BG112" s="388"/>
      <c r="BH112" s="388"/>
      <c r="BI112" s="388"/>
      <c r="BJ112" s="388"/>
      <c r="BK112" s="388"/>
      <c r="BL112" s="388"/>
      <c r="BM112" s="388"/>
      <c r="BN112" s="388"/>
      <c r="BO112" s="388"/>
      <c r="BP112" s="482"/>
      <c r="BQ112" s="643">
        <v>1886518</v>
      </c>
      <c r="BR112" s="651"/>
      <c r="BS112" s="651"/>
      <c r="BT112" s="651"/>
      <c r="BU112" s="651"/>
      <c r="BV112" s="651">
        <v>1752854</v>
      </c>
      <c r="BW112" s="651"/>
      <c r="BX112" s="651"/>
      <c r="BY112" s="651"/>
      <c r="BZ112" s="651"/>
      <c r="CA112" s="651">
        <v>1689220</v>
      </c>
      <c r="CB112" s="651"/>
      <c r="CC112" s="651"/>
      <c r="CD112" s="651"/>
      <c r="CE112" s="651"/>
      <c r="CF112" s="667">
        <v>77.2</v>
      </c>
      <c r="CG112" s="671"/>
      <c r="CH112" s="671"/>
      <c r="CI112" s="671"/>
      <c r="CJ112" s="671"/>
      <c r="CK112" s="683"/>
      <c r="CL112" s="423"/>
      <c r="CM112" s="435" t="s">
        <v>394</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485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168278</v>
      </c>
      <c r="AB113" s="456"/>
      <c r="AC113" s="456"/>
      <c r="AD113" s="456"/>
      <c r="AE113" s="509"/>
      <c r="AF113" s="525">
        <v>171092</v>
      </c>
      <c r="AG113" s="456"/>
      <c r="AH113" s="456"/>
      <c r="AI113" s="456"/>
      <c r="AJ113" s="509"/>
      <c r="AK113" s="525">
        <v>171589</v>
      </c>
      <c r="AL113" s="456"/>
      <c r="AM113" s="456"/>
      <c r="AN113" s="456"/>
      <c r="AO113" s="509"/>
      <c r="AP113" s="549">
        <v>7.8</v>
      </c>
      <c r="AQ113" s="557"/>
      <c r="AR113" s="557"/>
      <c r="AS113" s="557"/>
      <c r="AT113" s="567"/>
      <c r="AU113" s="579"/>
      <c r="AV113" s="588"/>
      <c r="AW113" s="588"/>
      <c r="AX113" s="588"/>
      <c r="AY113" s="588"/>
      <c r="AZ113" s="435" t="s">
        <v>210</v>
      </c>
      <c r="BA113" s="388"/>
      <c r="BB113" s="388"/>
      <c r="BC113" s="388"/>
      <c r="BD113" s="388"/>
      <c r="BE113" s="388"/>
      <c r="BF113" s="388"/>
      <c r="BG113" s="388"/>
      <c r="BH113" s="388"/>
      <c r="BI113" s="388"/>
      <c r="BJ113" s="388"/>
      <c r="BK113" s="388"/>
      <c r="BL113" s="388"/>
      <c r="BM113" s="388"/>
      <c r="BN113" s="388"/>
      <c r="BO113" s="388"/>
      <c r="BP113" s="482"/>
      <c r="BQ113" s="643">
        <v>56663</v>
      </c>
      <c r="BR113" s="651"/>
      <c r="BS113" s="651"/>
      <c r="BT113" s="651"/>
      <c r="BU113" s="651"/>
      <c r="BV113" s="651">
        <v>50567</v>
      </c>
      <c r="BW113" s="651"/>
      <c r="BX113" s="651"/>
      <c r="BY113" s="651"/>
      <c r="BZ113" s="651"/>
      <c r="CA113" s="651">
        <v>44446</v>
      </c>
      <c r="CB113" s="651"/>
      <c r="CC113" s="651"/>
      <c r="CD113" s="651"/>
      <c r="CE113" s="651"/>
      <c r="CF113" s="667">
        <v>2</v>
      </c>
      <c r="CG113" s="671"/>
      <c r="CH113" s="671"/>
      <c r="CI113" s="671"/>
      <c r="CJ113" s="671"/>
      <c r="CK113" s="683"/>
      <c r="CL113" s="423"/>
      <c r="CM113" s="435" t="s">
        <v>405</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486</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4798</v>
      </c>
      <c r="AB114" s="456"/>
      <c r="AC114" s="456"/>
      <c r="AD114" s="456"/>
      <c r="AE114" s="509"/>
      <c r="AF114" s="525">
        <v>6341</v>
      </c>
      <c r="AG114" s="456"/>
      <c r="AH114" s="456"/>
      <c r="AI114" s="456"/>
      <c r="AJ114" s="509"/>
      <c r="AK114" s="525">
        <v>6341</v>
      </c>
      <c r="AL114" s="456"/>
      <c r="AM114" s="456"/>
      <c r="AN114" s="456"/>
      <c r="AO114" s="509"/>
      <c r="AP114" s="549">
        <v>0.3</v>
      </c>
      <c r="AQ114" s="557"/>
      <c r="AR114" s="557"/>
      <c r="AS114" s="557"/>
      <c r="AT114" s="567"/>
      <c r="AU114" s="579"/>
      <c r="AV114" s="588"/>
      <c r="AW114" s="588"/>
      <c r="AX114" s="588"/>
      <c r="AY114" s="588"/>
      <c r="AZ114" s="435" t="s">
        <v>487</v>
      </c>
      <c r="BA114" s="388"/>
      <c r="BB114" s="388"/>
      <c r="BC114" s="388"/>
      <c r="BD114" s="388"/>
      <c r="BE114" s="388"/>
      <c r="BF114" s="388"/>
      <c r="BG114" s="388"/>
      <c r="BH114" s="388"/>
      <c r="BI114" s="388"/>
      <c r="BJ114" s="388"/>
      <c r="BK114" s="388"/>
      <c r="BL114" s="388"/>
      <c r="BM114" s="388"/>
      <c r="BN114" s="388"/>
      <c r="BO114" s="388"/>
      <c r="BP114" s="482"/>
      <c r="BQ114" s="643">
        <v>255890</v>
      </c>
      <c r="BR114" s="651"/>
      <c r="BS114" s="651"/>
      <c r="BT114" s="651"/>
      <c r="BU114" s="651"/>
      <c r="BV114" s="651">
        <v>295498</v>
      </c>
      <c r="BW114" s="651"/>
      <c r="BX114" s="651"/>
      <c r="BY114" s="651"/>
      <c r="BZ114" s="651"/>
      <c r="CA114" s="651">
        <v>123745</v>
      </c>
      <c r="CB114" s="651"/>
      <c r="CC114" s="651"/>
      <c r="CD114" s="651"/>
      <c r="CE114" s="651"/>
      <c r="CF114" s="667">
        <v>5.7</v>
      </c>
      <c r="CG114" s="671"/>
      <c r="CH114" s="671"/>
      <c r="CI114" s="671"/>
      <c r="CJ114" s="671"/>
      <c r="CK114" s="683"/>
      <c r="CL114" s="423"/>
      <c r="CM114" s="435" t="s">
        <v>488</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374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207</v>
      </c>
      <c r="AB115" s="456"/>
      <c r="AC115" s="456"/>
      <c r="AD115" s="456"/>
      <c r="AE115" s="509"/>
      <c r="AF115" s="525" t="s">
        <v>207</v>
      </c>
      <c r="AG115" s="456"/>
      <c r="AH115" s="456"/>
      <c r="AI115" s="456"/>
      <c r="AJ115" s="509"/>
      <c r="AK115" s="525" t="s">
        <v>207</v>
      </c>
      <c r="AL115" s="456"/>
      <c r="AM115" s="456"/>
      <c r="AN115" s="456"/>
      <c r="AO115" s="509"/>
      <c r="AP115" s="549" t="s">
        <v>207</v>
      </c>
      <c r="AQ115" s="557"/>
      <c r="AR115" s="557"/>
      <c r="AS115" s="557"/>
      <c r="AT115" s="567"/>
      <c r="AU115" s="579"/>
      <c r="AV115" s="588"/>
      <c r="AW115" s="588"/>
      <c r="AX115" s="588"/>
      <c r="AY115" s="588"/>
      <c r="AZ115" s="435" t="s">
        <v>349</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207</v>
      </c>
      <c r="AB116" s="456"/>
      <c r="AC116" s="456"/>
      <c r="AD116" s="456"/>
      <c r="AE116" s="509"/>
      <c r="AF116" s="525" t="s">
        <v>207</v>
      </c>
      <c r="AG116" s="456"/>
      <c r="AH116" s="456"/>
      <c r="AI116" s="456"/>
      <c r="AJ116" s="509"/>
      <c r="AK116" s="525" t="s">
        <v>207</v>
      </c>
      <c r="AL116" s="456"/>
      <c r="AM116" s="456"/>
      <c r="AN116" s="456"/>
      <c r="AO116" s="509"/>
      <c r="AP116" s="549" t="s">
        <v>207</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489</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276</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325</v>
      </c>
      <c r="Z117" s="479"/>
      <c r="AA117" s="493">
        <v>545020</v>
      </c>
      <c r="AB117" s="498"/>
      <c r="AC117" s="498"/>
      <c r="AD117" s="498"/>
      <c r="AE117" s="510"/>
      <c r="AF117" s="526">
        <v>600468</v>
      </c>
      <c r="AG117" s="498"/>
      <c r="AH117" s="498"/>
      <c r="AI117" s="498"/>
      <c r="AJ117" s="510"/>
      <c r="AK117" s="526">
        <v>675482</v>
      </c>
      <c r="AL117" s="498"/>
      <c r="AM117" s="498"/>
      <c r="AN117" s="498"/>
      <c r="AO117" s="510"/>
      <c r="AP117" s="550"/>
      <c r="AQ117" s="558"/>
      <c r="AR117" s="558"/>
      <c r="AS117" s="558"/>
      <c r="AT117" s="568"/>
      <c r="AU117" s="579"/>
      <c r="AV117" s="588"/>
      <c r="AW117" s="588"/>
      <c r="AX117" s="588"/>
      <c r="AY117" s="588"/>
      <c r="AZ117" s="436" t="s">
        <v>490</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342</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104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12</v>
      </c>
      <c r="AB118" s="416"/>
      <c r="AC118" s="416"/>
      <c r="AD118" s="416"/>
      <c r="AE118" s="479"/>
      <c r="AF118" s="490" t="s">
        <v>438</v>
      </c>
      <c r="AG118" s="416"/>
      <c r="AH118" s="416"/>
      <c r="AI118" s="416"/>
      <c r="AJ118" s="479"/>
      <c r="AK118" s="490" t="s">
        <v>390</v>
      </c>
      <c r="AL118" s="416"/>
      <c r="AM118" s="416"/>
      <c r="AN118" s="416"/>
      <c r="AO118" s="479"/>
      <c r="AP118" s="490" t="s">
        <v>478</v>
      </c>
      <c r="AQ118" s="416"/>
      <c r="AR118" s="416"/>
      <c r="AS118" s="416"/>
      <c r="AT118" s="565"/>
      <c r="AU118" s="579"/>
      <c r="AV118" s="588"/>
      <c r="AW118" s="588"/>
      <c r="AX118" s="588"/>
      <c r="AY118" s="588"/>
      <c r="AZ118" s="437" t="s">
        <v>491</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492</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384</v>
      </c>
      <c r="B119" s="422"/>
      <c r="C119" s="434" t="s">
        <v>480</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276</v>
      </c>
      <c r="BA119" s="613"/>
      <c r="BB119" s="613"/>
      <c r="BC119" s="613"/>
      <c r="BD119" s="613"/>
      <c r="BE119" s="613"/>
      <c r="BF119" s="613"/>
      <c r="BG119" s="613"/>
      <c r="BH119" s="613"/>
      <c r="BI119" s="613"/>
      <c r="BJ119" s="613"/>
      <c r="BK119" s="613"/>
      <c r="BL119" s="613"/>
      <c r="BM119" s="613"/>
      <c r="BN119" s="613"/>
      <c r="BO119" s="478" t="s">
        <v>173</v>
      </c>
      <c r="BP119" s="639"/>
      <c r="BQ119" s="644">
        <v>8409905</v>
      </c>
      <c r="BR119" s="652"/>
      <c r="BS119" s="652"/>
      <c r="BT119" s="652"/>
      <c r="BU119" s="652"/>
      <c r="BV119" s="652">
        <v>8409020</v>
      </c>
      <c r="BW119" s="652"/>
      <c r="BX119" s="652"/>
      <c r="BY119" s="652"/>
      <c r="BZ119" s="652"/>
      <c r="CA119" s="652">
        <v>8385356</v>
      </c>
      <c r="CB119" s="652"/>
      <c r="CC119" s="652"/>
      <c r="CD119" s="652"/>
      <c r="CE119" s="652"/>
      <c r="CF119" s="554"/>
      <c r="CG119" s="562"/>
      <c r="CH119" s="562"/>
      <c r="CI119" s="562"/>
      <c r="CJ119" s="679"/>
      <c r="CK119" s="684"/>
      <c r="CL119" s="424"/>
      <c r="CM119" s="437" t="s">
        <v>493</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207</v>
      </c>
      <c r="DH119" s="499"/>
      <c r="DI119" s="499"/>
      <c r="DJ119" s="499"/>
      <c r="DK119" s="511"/>
      <c r="DL119" s="527" t="s">
        <v>207</v>
      </c>
      <c r="DM119" s="499"/>
      <c r="DN119" s="499"/>
      <c r="DO119" s="499"/>
      <c r="DP119" s="511"/>
      <c r="DQ119" s="527" t="s">
        <v>207</v>
      </c>
      <c r="DR119" s="499"/>
      <c r="DS119" s="499"/>
      <c r="DT119" s="499"/>
      <c r="DU119" s="511"/>
      <c r="DV119" s="724" t="s">
        <v>207</v>
      </c>
      <c r="DW119" s="726"/>
      <c r="DX119" s="726"/>
      <c r="DY119" s="726"/>
      <c r="DZ119" s="733"/>
    </row>
    <row r="120" spans="1:130" s="375" customFormat="1" ht="26.25" customHeight="1">
      <c r="A120" s="400"/>
      <c r="B120" s="423"/>
      <c r="C120" s="435" t="s">
        <v>142</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482</v>
      </c>
      <c r="AV120" s="590"/>
      <c r="AW120" s="590"/>
      <c r="AX120" s="590"/>
      <c r="AY120" s="601"/>
      <c r="AZ120" s="434" t="s">
        <v>220</v>
      </c>
      <c r="BA120" s="417"/>
      <c r="BB120" s="417"/>
      <c r="BC120" s="417"/>
      <c r="BD120" s="417"/>
      <c r="BE120" s="417"/>
      <c r="BF120" s="417"/>
      <c r="BG120" s="417"/>
      <c r="BH120" s="417"/>
      <c r="BI120" s="417"/>
      <c r="BJ120" s="417"/>
      <c r="BK120" s="417"/>
      <c r="BL120" s="417"/>
      <c r="BM120" s="417"/>
      <c r="BN120" s="417"/>
      <c r="BO120" s="417"/>
      <c r="BP120" s="480"/>
      <c r="BQ120" s="642">
        <v>3128752</v>
      </c>
      <c r="BR120" s="650"/>
      <c r="BS120" s="650"/>
      <c r="BT120" s="650"/>
      <c r="BU120" s="650"/>
      <c r="BV120" s="650">
        <v>3050893</v>
      </c>
      <c r="BW120" s="650"/>
      <c r="BX120" s="650"/>
      <c r="BY120" s="650"/>
      <c r="BZ120" s="650"/>
      <c r="CA120" s="650">
        <v>3247302</v>
      </c>
      <c r="CB120" s="650"/>
      <c r="CC120" s="650"/>
      <c r="CD120" s="650"/>
      <c r="CE120" s="650"/>
      <c r="CF120" s="666">
        <v>148.30000000000001</v>
      </c>
      <c r="CG120" s="670"/>
      <c r="CH120" s="670"/>
      <c r="CI120" s="670"/>
      <c r="CJ120" s="670"/>
      <c r="CK120" s="685" t="s">
        <v>272</v>
      </c>
      <c r="CL120" s="695"/>
      <c r="CM120" s="695"/>
      <c r="CN120" s="695"/>
      <c r="CO120" s="698"/>
      <c r="CP120" s="702" t="s">
        <v>89</v>
      </c>
      <c r="CQ120" s="705"/>
      <c r="CR120" s="705"/>
      <c r="CS120" s="705"/>
      <c r="CT120" s="705"/>
      <c r="CU120" s="705"/>
      <c r="CV120" s="705"/>
      <c r="CW120" s="705"/>
      <c r="CX120" s="705"/>
      <c r="CY120" s="705"/>
      <c r="CZ120" s="705"/>
      <c r="DA120" s="705"/>
      <c r="DB120" s="705"/>
      <c r="DC120" s="705"/>
      <c r="DD120" s="705"/>
      <c r="DE120" s="705"/>
      <c r="DF120" s="708"/>
      <c r="DG120" s="642">
        <v>1262682</v>
      </c>
      <c r="DH120" s="650"/>
      <c r="DI120" s="650"/>
      <c r="DJ120" s="650"/>
      <c r="DK120" s="650"/>
      <c r="DL120" s="650">
        <v>1139308</v>
      </c>
      <c r="DM120" s="650"/>
      <c r="DN120" s="650"/>
      <c r="DO120" s="650"/>
      <c r="DP120" s="650"/>
      <c r="DQ120" s="650">
        <v>1077342</v>
      </c>
      <c r="DR120" s="650"/>
      <c r="DS120" s="650"/>
      <c r="DT120" s="650"/>
      <c r="DU120" s="650"/>
      <c r="DV120" s="722">
        <v>49.2</v>
      </c>
      <c r="DW120" s="722"/>
      <c r="DX120" s="722"/>
      <c r="DY120" s="722"/>
      <c r="DZ120" s="731"/>
    </row>
    <row r="121" spans="1:130" s="375" customFormat="1" ht="26.25" customHeight="1">
      <c r="A121" s="400"/>
      <c r="B121" s="423"/>
      <c r="C121" s="436" t="s">
        <v>141</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494</v>
      </c>
      <c r="BA121" s="388"/>
      <c r="BB121" s="388"/>
      <c r="BC121" s="388"/>
      <c r="BD121" s="388"/>
      <c r="BE121" s="388"/>
      <c r="BF121" s="388"/>
      <c r="BG121" s="388"/>
      <c r="BH121" s="388"/>
      <c r="BI121" s="388"/>
      <c r="BJ121" s="388"/>
      <c r="BK121" s="388"/>
      <c r="BL121" s="388"/>
      <c r="BM121" s="388"/>
      <c r="BN121" s="388"/>
      <c r="BO121" s="388"/>
      <c r="BP121" s="482"/>
      <c r="BQ121" s="643">
        <v>23707</v>
      </c>
      <c r="BR121" s="651"/>
      <c r="BS121" s="651"/>
      <c r="BT121" s="651"/>
      <c r="BU121" s="651"/>
      <c r="BV121" s="651">
        <v>22905</v>
      </c>
      <c r="BW121" s="651"/>
      <c r="BX121" s="651"/>
      <c r="BY121" s="651"/>
      <c r="BZ121" s="651"/>
      <c r="CA121" s="651">
        <v>24103</v>
      </c>
      <c r="CB121" s="651"/>
      <c r="CC121" s="651"/>
      <c r="CD121" s="651"/>
      <c r="CE121" s="651"/>
      <c r="CF121" s="667">
        <v>1.1000000000000001</v>
      </c>
      <c r="CG121" s="671"/>
      <c r="CH121" s="671"/>
      <c r="CI121" s="671"/>
      <c r="CJ121" s="671"/>
      <c r="CK121" s="686"/>
      <c r="CL121" s="696"/>
      <c r="CM121" s="696"/>
      <c r="CN121" s="696"/>
      <c r="CO121" s="699"/>
      <c r="CP121" s="703" t="s">
        <v>51</v>
      </c>
      <c r="CQ121" s="413"/>
      <c r="CR121" s="413"/>
      <c r="CS121" s="413"/>
      <c r="CT121" s="413"/>
      <c r="CU121" s="413"/>
      <c r="CV121" s="413"/>
      <c r="CW121" s="413"/>
      <c r="CX121" s="413"/>
      <c r="CY121" s="413"/>
      <c r="CZ121" s="413"/>
      <c r="DA121" s="413"/>
      <c r="DB121" s="413"/>
      <c r="DC121" s="413"/>
      <c r="DD121" s="413"/>
      <c r="DE121" s="413"/>
      <c r="DF121" s="709"/>
      <c r="DG121" s="643">
        <v>623836</v>
      </c>
      <c r="DH121" s="651"/>
      <c r="DI121" s="651"/>
      <c r="DJ121" s="651"/>
      <c r="DK121" s="651"/>
      <c r="DL121" s="651">
        <v>613546</v>
      </c>
      <c r="DM121" s="651"/>
      <c r="DN121" s="651"/>
      <c r="DO121" s="651"/>
      <c r="DP121" s="651"/>
      <c r="DQ121" s="651">
        <v>611878</v>
      </c>
      <c r="DR121" s="651"/>
      <c r="DS121" s="651"/>
      <c r="DT121" s="651"/>
      <c r="DU121" s="651"/>
      <c r="DV121" s="723">
        <v>28</v>
      </c>
      <c r="DW121" s="723"/>
      <c r="DX121" s="723"/>
      <c r="DY121" s="723"/>
      <c r="DZ121" s="732"/>
    </row>
    <row r="122" spans="1:130" s="375" customFormat="1" ht="26.25" customHeight="1">
      <c r="A122" s="400"/>
      <c r="B122" s="423"/>
      <c r="C122" s="435" t="s">
        <v>488</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496</v>
      </c>
      <c r="BA122" s="433"/>
      <c r="BB122" s="433"/>
      <c r="BC122" s="433"/>
      <c r="BD122" s="433"/>
      <c r="BE122" s="433"/>
      <c r="BF122" s="433"/>
      <c r="BG122" s="433"/>
      <c r="BH122" s="433"/>
      <c r="BI122" s="433"/>
      <c r="BJ122" s="433"/>
      <c r="BK122" s="433"/>
      <c r="BL122" s="433"/>
      <c r="BM122" s="433"/>
      <c r="BN122" s="433"/>
      <c r="BO122" s="433"/>
      <c r="BP122" s="483"/>
      <c r="BQ122" s="644">
        <v>4950293</v>
      </c>
      <c r="BR122" s="652"/>
      <c r="BS122" s="652"/>
      <c r="BT122" s="652"/>
      <c r="BU122" s="652"/>
      <c r="BV122" s="652">
        <v>4826044</v>
      </c>
      <c r="BW122" s="652"/>
      <c r="BX122" s="652"/>
      <c r="BY122" s="652"/>
      <c r="BZ122" s="652"/>
      <c r="CA122" s="652">
        <v>4726280</v>
      </c>
      <c r="CB122" s="652"/>
      <c r="CC122" s="652"/>
      <c r="CD122" s="652"/>
      <c r="CE122" s="652"/>
      <c r="CF122" s="668">
        <v>215.9</v>
      </c>
      <c r="CG122" s="672"/>
      <c r="CH122" s="672"/>
      <c r="CI122" s="672"/>
      <c r="CJ122" s="672"/>
      <c r="CK122" s="686"/>
      <c r="CL122" s="696"/>
      <c r="CM122" s="696"/>
      <c r="CN122" s="696"/>
      <c r="CO122" s="699"/>
      <c r="CP122" s="703" t="s">
        <v>287</v>
      </c>
      <c r="CQ122" s="413"/>
      <c r="CR122" s="413"/>
      <c r="CS122" s="413"/>
      <c r="CT122" s="413"/>
      <c r="CU122" s="413"/>
      <c r="CV122" s="413"/>
      <c r="CW122" s="413"/>
      <c r="CX122" s="413"/>
      <c r="CY122" s="413"/>
      <c r="CZ122" s="413"/>
      <c r="DA122" s="413"/>
      <c r="DB122" s="413"/>
      <c r="DC122" s="413"/>
      <c r="DD122" s="413"/>
      <c r="DE122" s="413"/>
      <c r="DF122" s="709"/>
      <c r="DG122" s="643" t="s">
        <v>207</v>
      </c>
      <c r="DH122" s="651"/>
      <c r="DI122" s="651"/>
      <c r="DJ122" s="651"/>
      <c r="DK122" s="651"/>
      <c r="DL122" s="651" t="s">
        <v>207</v>
      </c>
      <c r="DM122" s="651"/>
      <c r="DN122" s="651"/>
      <c r="DO122" s="651"/>
      <c r="DP122" s="651"/>
      <c r="DQ122" s="651" t="s">
        <v>207</v>
      </c>
      <c r="DR122" s="651"/>
      <c r="DS122" s="651"/>
      <c r="DT122" s="651"/>
      <c r="DU122" s="651"/>
      <c r="DV122" s="723" t="s">
        <v>207</v>
      </c>
      <c r="DW122" s="723"/>
      <c r="DX122" s="723"/>
      <c r="DY122" s="723"/>
      <c r="DZ122" s="732"/>
    </row>
    <row r="123" spans="1:130" s="375" customFormat="1" ht="26.25" customHeight="1">
      <c r="A123" s="400"/>
      <c r="B123" s="423"/>
      <c r="C123" s="435" t="s">
        <v>489</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276</v>
      </c>
      <c r="BA123" s="613"/>
      <c r="BB123" s="613"/>
      <c r="BC123" s="613"/>
      <c r="BD123" s="613"/>
      <c r="BE123" s="613"/>
      <c r="BF123" s="613"/>
      <c r="BG123" s="613"/>
      <c r="BH123" s="613"/>
      <c r="BI123" s="613"/>
      <c r="BJ123" s="613"/>
      <c r="BK123" s="613"/>
      <c r="BL123" s="613"/>
      <c r="BM123" s="613"/>
      <c r="BN123" s="613"/>
      <c r="BO123" s="478" t="s">
        <v>497</v>
      </c>
      <c r="BP123" s="639"/>
      <c r="BQ123" s="645">
        <v>8102752</v>
      </c>
      <c r="BR123" s="653"/>
      <c r="BS123" s="653"/>
      <c r="BT123" s="653"/>
      <c r="BU123" s="653"/>
      <c r="BV123" s="653">
        <v>7899842</v>
      </c>
      <c r="BW123" s="653"/>
      <c r="BX123" s="653"/>
      <c r="BY123" s="653"/>
      <c r="BZ123" s="653"/>
      <c r="CA123" s="653">
        <v>7997685</v>
      </c>
      <c r="CB123" s="653"/>
      <c r="CC123" s="653"/>
      <c r="CD123" s="653"/>
      <c r="CE123" s="653"/>
      <c r="CF123" s="554"/>
      <c r="CG123" s="562"/>
      <c r="CH123" s="562"/>
      <c r="CI123" s="562"/>
      <c r="CJ123" s="679"/>
      <c r="CK123" s="686"/>
      <c r="CL123" s="696"/>
      <c r="CM123" s="696"/>
      <c r="CN123" s="696"/>
      <c r="CO123" s="699"/>
      <c r="CP123" s="703" t="s">
        <v>468</v>
      </c>
      <c r="CQ123" s="413"/>
      <c r="CR123" s="413"/>
      <c r="CS123" s="413"/>
      <c r="CT123" s="413"/>
      <c r="CU123" s="413"/>
      <c r="CV123" s="413"/>
      <c r="CW123" s="413"/>
      <c r="CX123" s="413"/>
      <c r="CY123" s="413"/>
      <c r="CZ123" s="413"/>
      <c r="DA123" s="413"/>
      <c r="DB123" s="413"/>
      <c r="DC123" s="413"/>
      <c r="DD123" s="413"/>
      <c r="DE123" s="413"/>
      <c r="DF123" s="709"/>
      <c r="DG123" s="492" t="s">
        <v>207</v>
      </c>
      <c r="DH123" s="456"/>
      <c r="DI123" s="456"/>
      <c r="DJ123" s="456"/>
      <c r="DK123" s="509"/>
      <c r="DL123" s="525" t="s">
        <v>207</v>
      </c>
      <c r="DM123" s="456"/>
      <c r="DN123" s="456"/>
      <c r="DO123" s="456"/>
      <c r="DP123" s="509"/>
      <c r="DQ123" s="525" t="s">
        <v>207</v>
      </c>
      <c r="DR123" s="456"/>
      <c r="DS123" s="456"/>
      <c r="DT123" s="456"/>
      <c r="DU123" s="509"/>
      <c r="DV123" s="549" t="s">
        <v>207</v>
      </c>
      <c r="DW123" s="557"/>
      <c r="DX123" s="557"/>
      <c r="DY123" s="557"/>
      <c r="DZ123" s="567"/>
    </row>
    <row r="124" spans="1:130" s="375" customFormat="1" ht="26.25" customHeight="1">
      <c r="A124" s="400"/>
      <c r="B124" s="423"/>
      <c r="C124" s="435" t="s">
        <v>342</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498</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16.7</v>
      </c>
      <c r="BR124" s="654"/>
      <c r="BS124" s="654"/>
      <c r="BT124" s="654"/>
      <c r="BU124" s="654"/>
      <c r="BV124" s="654">
        <v>25.6</v>
      </c>
      <c r="BW124" s="654"/>
      <c r="BX124" s="654"/>
      <c r="BY124" s="654"/>
      <c r="BZ124" s="654"/>
      <c r="CA124" s="654">
        <v>17.7</v>
      </c>
      <c r="CB124" s="654"/>
      <c r="CC124" s="654"/>
      <c r="CD124" s="654"/>
      <c r="CE124" s="654"/>
      <c r="CF124" s="555"/>
      <c r="CG124" s="563"/>
      <c r="CH124" s="563"/>
      <c r="CI124" s="563"/>
      <c r="CJ124" s="680"/>
      <c r="CK124" s="687"/>
      <c r="CL124" s="687"/>
      <c r="CM124" s="687"/>
      <c r="CN124" s="687"/>
      <c r="CO124" s="700"/>
      <c r="CP124" s="703" t="s">
        <v>499</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492</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502</v>
      </c>
      <c r="CL125" s="695"/>
      <c r="CM125" s="695"/>
      <c r="CN125" s="695"/>
      <c r="CO125" s="698"/>
      <c r="CP125" s="434" t="s">
        <v>145</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493</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207</v>
      </c>
      <c r="AB126" s="456"/>
      <c r="AC126" s="456"/>
      <c r="AD126" s="456"/>
      <c r="AE126" s="509"/>
      <c r="AF126" s="525" t="s">
        <v>207</v>
      </c>
      <c r="AG126" s="456"/>
      <c r="AH126" s="456"/>
      <c r="AI126" s="456"/>
      <c r="AJ126" s="509"/>
      <c r="AK126" s="525" t="s">
        <v>207</v>
      </c>
      <c r="AL126" s="456"/>
      <c r="AM126" s="456"/>
      <c r="AN126" s="456"/>
      <c r="AO126" s="509"/>
      <c r="AP126" s="549" t="s">
        <v>207</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423</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207</v>
      </c>
      <c r="AB127" s="456"/>
      <c r="AC127" s="456"/>
      <c r="AD127" s="456"/>
      <c r="AE127" s="509"/>
      <c r="AF127" s="525" t="s">
        <v>207</v>
      </c>
      <c r="AG127" s="456"/>
      <c r="AH127" s="456"/>
      <c r="AI127" s="456"/>
      <c r="AJ127" s="509"/>
      <c r="AK127" s="525" t="s">
        <v>207</v>
      </c>
      <c r="AL127" s="456"/>
      <c r="AM127" s="456"/>
      <c r="AN127" s="456"/>
      <c r="AO127" s="509"/>
      <c r="AP127" s="549" t="s">
        <v>207</v>
      </c>
      <c r="AQ127" s="557"/>
      <c r="AR127" s="557"/>
      <c r="AS127" s="557"/>
      <c r="AT127" s="567"/>
      <c r="AU127" s="388"/>
      <c r="AV127" s="388"/>
      <c r="AW127" s="388"/>
      <c r="AX127" s="594" t="s">
        <v>503</v>
      </c>
      <c r="AY127" s="603"/>
      <c r="AZ127" s="603"/>
      <c r="BA127" s="603"/>
      <c r="BB127" s="603"/>
      <c r="BC127" s="603"/>
      <c r="BD127" s="603"/>
      <c r="BE127" s="620"/>
      <c r="BF127" s="622" t="s">
        <v>504</v>
      </c>
      <c r="BG127" s="603"/>
      <c r="BH127" s="603"/>
      <c r="BI127" s="603"/>
      <c r="BJ127" s="603"/>
      <c r="BK127" s="603"/>
      <c r="BL127" s="620"/>
      <c r="BM127" s="622" t="s">
        <v>424</v>
      </c>
      <c r="BN127" s="603"/>
      <c r="BO127" s="603"/>
      <c r="BP127" s="603"/>
      <c r="BQ127" s="603"/>
      <c r="BR127" s="603"/>
      <c r="BS127" s="620"/>
      <c r="BT127" s="622" t="s">
        <v>415</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412</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505</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10941</v>
      </c>
      <c r="AB128" s="497"/>
      <c r="AC128" s="497"/>
      <c r="AD128" s="497"/>
      <c r="AE128" s="508"/>
      <c r="AF128" s="524">
        <v>16927</v>
      </c>
      <c r="AG128" s="497"/>
      <c r="AH128" s="497"/>
      <c r="AI128" s="497"/>
      <c r="AJ128" s="508"/>
      <c r="AK128" s="524">
        <v>13066</v>
      </c>
      <c r="AL128" s="497"/>
      <c r="AM128" s="497"/>
      <c r="AN128" s="497"/>
      <c r="AO128" s="508"/>
      <c r="AP128" s="551"/>
      <c r="AQ128" s="559"/>
      <c r="AR128" s="559"/>
      <c r="AS128" s="559"/>
      <c r="AT128" s="569"/>
      <c r="AU128" s="388"/>
      <c r="AV128" s="388"/>
      <c r="AW128" s="388"/>
      <c r="AX128" s="394" t="s">
        <v>310</v>
      </c>
      <c r="AY128" s="417"/>
      <c r="AZ128" s="417"/>
      <c r="BA128" s="417"/>
      <c r="BB128" s="417"/>
      <c r="BC128" s="417"/>
      <c r="BD128" s="417"/>
      <c r="BE128" s="480"/>
      <c r="BF128" s="623" t="s">
        <v>207</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402</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240</v>
      </c>
      <c r="X129" s="476"/>
      <c r="Y129" s="476"/>
      <c r="Z129" s="486"/>
      <c r="AA129" s="492">
        <v>2216427</v>
      </c>
      <c r="AB129" s="456"/>
      <c r="AC129" s="456"/>
      <c r="AD129" s="456"/>
      <c r="AE129" s="509"/>
      <c r="AF129" s="525">
        <v>2358270</v>
      </c>
      <c r="AG129" s="456"/>
      <c r="AH129" s="456"/>
      <c r="AI129" s="456"/>
      <c r="AJ129" s="509"/>
      <c r="AK129" s="525">
        <v>2641360</v>
      </c>
      <c r="AL129" s="456"/>
      <c r="AM129" s="456"/>
      <c r="AN129" s="456"/>
      <c r="AO129" s="509"/>
      <c r="AP129" s="552"/>
      <c r="AQ129" s="560"/>
      <c r="AR129" s="560"/>
      <c r="AS129" s="560"/>
      <c r="AT129" s="570"/>
      <c r="AU129" s="586"/>
      <c r="AV129" s="586"/>
      <c r="AW129" s="586"/>
      <c r="AX129" s="595" t="s">
        <v>128</v>
      </c>
      <c r="AY129" s="388"/>
      <c r="AZ129" s="388"/>
      <c r="BA129" s="388"/>
      <c r="BB129" s="388"/>
      <c r="BC129" s="388"/>
      <c r="BD129" s="388"/>
      <c r="BE129" s="482"/>
      <c r="BF129" s="624" t="s">
        <v>207</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506</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507</v>
      </c>
      <c r="X130" s="476"/>
      <c r="Y130" s="476"/>
      <c r="Z130" s="486"/>
      <c r="AA130" s="492">
        <v>377342</v>
      </c>
      <c r="AB130" s="456"/>
      <c r="AC130" s="456"/>
      <c r="AD130" s="456"/>
      <c r="AE130" s="509"/>
      <c r="AF130" s="525">
        <v>373435</v>
      </c>
      <c r="AG130" s="456"/>
      <c r="AH130" s="456"/>
      <c r="AI130" s="456"/>
      <c r="AJ130" s="509"/>
      <c r="AK130" s="525">
        <v>452270</v>
      </c>
      <c r="AL130" s="456"/>
      <c r="AM130" s="456"/>
      <c r="AN130" s="456"/>
      <c r="AO130" s="509"/>
      <c r="AP130" s="552"/>
      <c r="AQ130" s="560"/>
      <c r="AR130" s="560"/>
      <c r="AS130" s="560"/>
      <c r="AT130" s="570"/>
      <c r="AU130" s="586"/>
      <c r="AV130" s="586"/>
      <c r="AW130" s="586"/>
      <c r="AX130" s="595" t="s">
        <v>441</v>
      </c>
      <c r="AY130" s="388"/>
      <c r="AZ130" s="388"/>
      <c r="BA130" s="388"/>
      <c r="BB130" s="388"/>
      <c r="BC130" s="388"/>
      <c r="BD130" s="388"/>
      <c r="BE130" s="482"/>
      <c r="BF130" s="625">
        <v>9.5</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180</v>
      </c>
      <c r="X131" s="477"/>
      <c r="Y131" s="477"/>
      <c r="Z131" s="487"/>
      <c r="AA131" s="494">
        <v>1839085</v>
      </c>
      <c r="AB131" s="499"/>
      <c r="AC131" s="499"/>
      <c r="AD131" s="499"/>
      <c r="AE131" s="511"/>
      <c r="AF131" s="527">
        <v>1984835</v>
      </c>
      <c r="AG131" s="499"/>
      <c r="AH131" s="499"/>
      <c r="AI131" s="499"/>
      <c r="AJ131" s="511"/>
      <c r="AK131" s="527">
        <v>2189090</v>
      </c>
      <c r="AL131" s="499"/>
      <c r="AM131" s="499"/>
      <c r="AN131" s="499"/>
      <c r="AO131" s="511"/>
      <c r="AP131" s="553"/>
      <c r="AQ131" s="561"/>
      <c r="AR131" s="561"/>
      <c r="AS131" s="561"/>
      <c r="AT131" s="571"/>
      <c r="AU131" s="586"/>
      <c r="AV131" s="586"/>
      <c r="AW131" s="586"/>
      <c r="AX131" s="596" t="s">
        <v>479</v>
      </c>
      <c r="AY131" s="391"/>
      <c r="AZ131" s="391"/>
      <c r="BA131" s="391"/>
      <c r="BB131" s="391"/>
      <c r="BC131" s="391"/>
      <c r="BD131" s="391"/>
      <c r="BE131" s="621"/>
      <c r="BF131" s="626">
        <v>17.7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508</v>
      </c>
      <c r="W132" s="472"/>
      <c r="X132" s="472"/>
      <c r="Y132" s="472"/>
      <c r="Z132" s="488"/>
      <c r="AA132" s="495">
        <v>8.5225533349999996</v>
      </c>
      <c r="AB132" s="500"/>
      <c r="AC132" s="500"/>
      <c r="AD132" s="500"/>
      <c r="AE132" s="512"/>
      <c r="AF132" s="528">
        <v>10.58556505</v>
      </c>
      <c r="AG132" s="500"/>
      <c r="AH132" s="500"/>
      <c r="AI132" s="500"/>
      <c r="AJ132" s="512"/>
      <c r="AK132" s="528">
        <v>9.5996966780000008</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94</v>
      </c>
      <c r="W133" s="414"/>
      <c r="X133" s="414"/>
      <c r="Y133" s="414"/>
      <c r="Z133" s="489"/>
      <c r="AA133" s="496">
        <v>7.9</v>
      </c>
      <c r="AB133" s="501"/>
      <c r="AC133" s="501"/>
      <c r="AD133" s="501"/>
      <c r="AE133" s="513"/>
      <c r="AF133" s="496">
        <v>9</v>
      </c>
      <c r="AG133" s="501"/>
      <c r="AH133" s="501"/>
      <c r="AI133" s="501"/>
      <c r="AJ133" s="513"/>
      <c r="AK133" s="496">
        <v>9.5</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t/KSC3fUsC0v4U1xojfFX7sGZ0yW7SEk19ybadEjiLnLwU//VhuyTgEC0JI/ZJtI5wGO4RJyOyINmXoW161vAw==" saltValue="aBffXjDvvE/GwPB0JRM9Z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J61" zoomScaleNormal="85" zoomScaleSheetLayoutView="100" workbookViewId="0">
      <selection activeCell="DI28" sqref="DI28"/>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108</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algorithmName="SHA-512" hashValue="XgYdbNuL7tiBm0LZyNdB3TU1X82ojpyo0nzcNaBBZvQRDH5ZOHfe/RZugDq0raS7IrVTIy60PPAtTXGvq8ljMA==" saltValue="60yr8AwAZtLBqzsfsblp3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55"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GQTrqj5uivFvAOlwILioS3Xy+Mb8RyDXuMTg0i+ebPM0NOmEk8Myeejw1fpr331Cze1Eu8fHSmaC1+nZNhcAw==" saltValue="XK4vOhhJMuyMiKuitRd1n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6"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509</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334</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510</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512</v>
      </c>
      <c r="AQ8" s="819" t="s">
        <v>513</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514</v>
      </c>
      <c r="AL9" s="767"/>
      <c r="AM9" s="767"/>
      <c r="AN9" s="784"/>
      <c r="AO9" s="797">
        <v>722363</v>
      </c>
      <c r="AP9" s="797">
        <v>216276</v>
      </c>
      <c r="AQ9" s="820">
        <v>231388</v>
      </c>
      <c r="AR9" s="834">
        <v>-6.5</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128139</v>
      </c>
      <c r="AP10" s="798">
        <v>38365</v>
      </c>
      <c r="AQ10" s="821">
        <v>33497</v>
      </c>
      <c r="AR10" s="835">
        <v>14.5</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398</v>
      </c>
      <c r="AL11" s="767"/>
      <c r="AM11" s="767"/>
      <c r="AN11" s="784"/>
      <c r="AO11" s="798">
        <v>30667</v>
      </c>
      <c r="AP11" s="798">
        <v>9182</v>
      </c>
      <c r="AQ11" s="821">
        <v>3588</v>
      </c>
      <c r="AR11" s="835">
        <v>155.9</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207</v>
      </c>
      <c r="AP12" s="798" t="s">
        <v>207</v>
      </c>
      <c r="AQ12" s="821" t="s">
        <v>207</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515</v>
      </c>
      <c r="AL13" s="767"/>
      <c r="AM13" s="767"/>
      <c r="AN13" s="784"/>
      <c r="AO13" s="798">
        <v>20284</v>
      </c>
      <c r="AP13" s="798">
        <v>6073</v>
      </c>
      <c r="AQ13" s="821">
        <v>10932</v>
      </c>
      <c r="AR13" s="835">
        <v>-44.4</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517</v>
      </c>
      <c r="AL14" s="767"/>
      <c r="AM14" s="767"/>
      <c r="AN14" s="784"/>
      <c r="AO14" s="798">
        <v>36904</v>
      </c>
      <c r="AP14" s="798">
        <v>11049</v>
      </c>
      <c r="AQ14" s="821">
        <v>4261</v>
      </c>
      <c r="AR14" s="835">
        <v>159.30000000000001</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312</v>
      </c>
      <c r="AL15" s="768"/>
      <c r="AM15" s="768"/>
      <c r="AN15" s="785"/>
      <c r="AO15" s="798">
        <v>-62287</v>
      </c>
      <c r="AP15" s="798">
        <v>-18649</v>
      </c>
      <c r="AQ15" s="821">
        <v>-17972</v>
      </c>
      <c r="AR15" s="835">
        <v>3.8</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276</v>
      </c>
      <c r="AL16" s="768"/>
      <c r="AM16" s="768"/>
      <c r="AN16" s="785"/>
      <c r="AO16" s="798">
        <v>876070</v>
      </c>
      <c r="AP16" s="798">
        <v>262296</v>
      </c>
      <c r="AQ16" s="821">
        <v>265695</v>
      </c>
      <c r="AR16" s="835">
        <v>-1.3</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193</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518</v>
      </c>
      <c r="AP20" s="809" t="s">
        <v>338</v>
      </c>
      <c r="AQ20" s="822" t="s">
        <v>42</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519</v>
      </c>
      <c r="AL21" s="770"/>
      <c r="AM21" s="770"/>
      <c r="AN21" s="787"/>
      <c r="AO21" s="800">
        <v>22.16</v>
      </c>
      <c r="AP21" s="810">
        <v>23.14</v>
      </c>
      <c r="AQ21" s="823">
        <v>-0.98</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200</v>
      </c>
      <c r="AL22" s="770"/>
      <c r="AM22" s="770"/>
      <c r="AN22" s="787"/>
      <c r="AO22" s="801">
        <v>94.2</v>
      </c>
      <c r="AP22" s="811">
        <v>95.7</v>
      </c>
      <c r="AQ22" s="824">
        <v>-1.5</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520</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60</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510</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512</v>
      </c>
      <c r="AQ31" s="819" t="s">
        <v>513</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521</v>
      </c>
      <c r="AL32" s="771"/>
      <c r="AM32" s="771"/>
      <c r="AN32" s="788"/>
      <c r="AO32" s="798">
        <v>497552</v>
      </c>
      <c r="AP32" s="798">
        <v>148968</v>
      </c>
      <c r="AQ32" s="825">
        <v>153945</v>
      </c>
      <c r="AR32" s="835">
        <v>-3.2</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522</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67</v>
      </c>
      <c r="AL34" s="771"/>
      <c r="AM34" s="771"/>
      <c r="AN34" s="788"/>
      <c r="AO34" s="798" t="s">
        <v>207</v>
      </c>
      <c r="AP34" s="798" t="s">
        <v>207</v>
      </c>
      <c r="AQ34" s="825">
        <v>4</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523</v>
      </c>
      <c r="AL35" s="771"/>
      <c r="AM35" s="771"/>
      <c r="AN35" s="788"/>
      <c r="AO35" s="798">
        <v>171589</v>
      </c>
      <c r="AP35" s="798">
        <v>51374</v>
      </c>
      <c r="AQ35" s="825">
        <v>31105</v>
      </c>
      <c r="AR35" s="835">
        <v>65.2</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38</v>
      </c>
      <c r="AL36" s="771"/>
      <c r="AM36" s="771"/>
      <c r="AN36" s="788"/>
      <c r="AO36" s="798">
        <v>6341</v>
      </c>
      <c r="AP36" s="798">
        <v>1899</v>
      </c>
      <c r="AQ36" s="825">
        <v>3257</v>
      </c>
      <c r="AR36" s="835">
        <v>-41.7</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352</v>
      </c>
      <c r="AL37" s="771"/>
      <c r="AM37" s="771"/>
      <c r="AN37" s="788"/>
      <c r="AO37" s="798" t="s">
        <v>207</v>
      </c>
      <c r="AP37" s="798" t="s">
        <v>207</v>
      </c>
      <c r="AQ37" s="825">
        <v>1590</v>
      </c>
      <c r="AR37" s="835" t="s">
        <v>207</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524</v>
      </c>
      <c r="AL38" s="772"/>
      <c r="AM38" s="772"/>
      <c r="AN38" s="789"/>
      <c r="AO38" s="802" t="s">
        <v>207</v>
      </c>
      <c r="AP38" s="802" t="s">
        <v>207</v>
      </c>
      <c r="AQ38" s="826">
        <v>20</v>
      </c>
      <c r="AR38" s="824" t="s">
        <v>207</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92</v>
      </c>
      <c r="AL39" s="772"/>
      <c r="AM39" s="772"/>
      <c r="AN39" s="789"/>
      <c r="AO39" s="798">
        <v>-13066</v>
      </c>
      <c r="AP39" s="798">
        <v>-3912</v>
      </c>
      <c r="AQ39" s="825">
        <v>-7358</v>
      </c>
      <c r="AR39" s="835">
        <v>-46.8</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525</v>
      </c>
      <c r="AL40" s="771"/>
      <c r="AM40" s="771"/>
      <c r="AN40" s="788"/>
      <c r="AO40" s="798">
        <v>-452270</v>
      </c>
      <c r="AP40" s="798">
        <v>-135410</v>
      </c>
      <c r="AQ40" s="825">
        <v>-130450</v>
      </c>
      <c r="AR40" s="835">
        <v>3.8</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386</v>
      </c>
      <c r="AL41" s="773"/>
      <c r="AM41" s="773"/>
      <c r="AN41" s="790"/>
      <c r="AO41" s="798">
        <v>210146</v>
      </c>
      <c r="AP41" s="798">
        <v>62918</v>
      </c>
      <c r="AQ41" s="825">
        <v>52112</v>
      </c>
      <c r="AR41" s="835">
        <v>20.7</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399</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526</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527</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450</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500</v>
      </c>
      <c r="AO50" s="804" t="s">
        <v>501</v>
      </c>
      <c r="AP50" s="815" t="s">
        <v>528</v>
      </c>
      <c r="AQ50" s="828" t="s">
        <v>382</v>
      </c>
      <c r="AR50" s="838" t="s">
        <v>529</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237</v>
      </c>
      <c r="AL51" s="774"/>
      <c r="AM51" s="780">
        <v>1580506</v>
      </c>
      <c r="AN51" s="793">
        <v>440252</v>
      </c>
      <c r="AO51" s="805">
        <v>-10</v>
      </c>
      <c r="AP51" s="816">
        <v>291173</v>
      </c>
      <c r="AQ51" s="829">
        <v>-0.3</v>
      </c>
      <c r="AR51" s="839">
        <v>-9.6999999999999993</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278</v>
      </c>
      <c r="AM52" s="781">
        <v>57247</v>
      </c>
      <c r="AN52" s="794">
        <v>15946</v>
      </c>
      <c r="AO52" s="806">
        <v>-91.1</v>
      </c>
      <c r="AP52" s="817">
        <v>119071</v>
      </c>
      <c r="AQ52" s="830">
        <v>-6.7</v>
      </c>
      <c r="AR52" s="840">
        <v>-84.4</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511</v>
      </c>
      <c r="AL53" s="774"/>
      <c r="AM53" s="780">
        <v>1075784</v>
      </c>
      <c r="AN53" s="793">
        <v>307104</v>
      </c>
      <c r="AO53" s="805">
        <v>-30.2</v>
      </c>
      <c r="AP53" s="816">
        <v>271581</v>
      </c>
      <c r="AQ53" s="829">
        <v>-6.7</v>
      </c>
      <c r="AR53" s="839">
        <v>-23.5</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278</v>
      </c>
      <c r="AM54" s="781">
        <v>467660</v>
      </c>
      <c r="AN54" s="794">
        <v>133503</v>
      </c>
      <c r="AO54" s="806">
        <v>737.2</v>
      </c>
      <c r="AP54" s="817">
        <v>117844</v>
      </c>
      <c r="AQ54" s="830">
        <v>-1</v>
      </c>
      <c r="AR54" s="840">
        <v>738.2</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530</v>
      </c>
      <c r="AL55" s="774"/>
      <c r="AM55" s="780">
        <v>1178336</v>
      </c>
      <c r="AN55" s="793">
        <v>338894</v>
      </c>
      <c r="AO55" s="805">
        <v>10.4</v>
      </c>
      <c r="AP55" s="816">
        <v>268375</v>
      </c>
      <c r="AQ55" s="829">
        <v>-1.2</v>
      </c>
      <c r="AR55" s="839">
        <v>11.6</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278</v>
      </c>
      <c r="AM56" s="781">
        <v>176984</v>
      </c>
      <c r="AN56" s="794">
        <v>50901</v>
      </c>
      <c r="AO56" s="806">
        <v>-61.9</v>
      </c>
      <c r="AP56" s="817">
        <v>119602</v>
      </c>
      <c r="AQ56" s="830">
        <v>1.5</v>
      </c>
      <c r="AR56" s="840">
        <v>-63.4</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484</v>
      </c>
      <c r="AL57" s="774"/>
      <c r="AM57" s="780">
        <v>895646</v>
      </c>
      <c r="AN57" s="793">
        <v>261502</v>
      </c>
      <c r="AO57" s="805">
        <v>-22.8</v>
      </c>
      <c r="AP57" s="816">
        <v>301035</v>
      </c>
      <c r="AQ57" s="829">
        <v>12.2</v>
      </c>
      <c r="AR57" s="839">
        <v>-35</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278</v>
      </c>
      <c r="AM58" s="781">
        <v>367685</v>
      </c>
      <c r="AN58" s="794">
        <v>107353</v>
      </c>
      <c r="AO58" s="806">
        <v>110.9</v>
      </c>
      <c r="AP58" s="817">
        <v>154376</v>
      </c>
      <c r="AQ58" s="830">
        <v>29.1</v>
      </c>
      <c r="AR58" s="840">
        <v>81.8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531</v>
      </c>
      <c r="AL59" s="774"/>
      <c r="AM59" s="780">
        <v>1226659</v>
      </c>
      <c r="AN59" s="793">
        <v>367263</v>
      </c>
      <c r="AO59" s="805">
        <v>40.4</v>
      </c>
      <c r="AP59" s="816">
        <v>277467</v>
      </c>
      <c r="AQ59" s="829">
        <v>-7.8</v>
      </c>
      <c r="AR59" s="839">
        <v>48.2</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278</v>
      </c>
      <c r="AM60" s="781">
        <v>724284</v>
      </c>
      <c r="AN60" s="794">
        <v>216851</v>
      </c>
      <c r="AO60" s="806">
        <v>102</v>
      </c>
      <c r="AP60" s="817">
        <v>128378</v>
      </c>
      <c r="AQ60" s="830">
        <v>-16.8</v>
      </c>
      <c r="AR60" s="840">
        <v>118.8</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418</v>
      </c>
      <c r="AL61" s="777"/>
      <c r="AM61" s="780">
        <v>1191386</v>
      </c>
      <c r="AN61" s="793">
        <v>343003</v>
      </c>
      <c r="AO61" s="805">
        <v>-2.4</v>
      </c>
      <c r="AP61" s="816">
        <v>281926</v>
      </c>
      <c r="AQ61" s="831">
        <v>-0.8</v>
      </c>
      <c r="AR61" s="839">
        <v>-1.6</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278</v>
      </c>
      <c r="AM62" s="781">
        <v>358772</v>
      </c>
      <c r="AN62" s="794">
        <v>104911</v>
      </c>
      <c r="AO62" s="806">
        <v>159.4</v>
      </c>
      <c r="AP62" s="817">
        <v>127854</v>
      </c>
      <c r="AQ62" s="830">
        <v>1.2</v>
      </c>
      <c r="AR62" s="840">
        <v>158.19999999999999</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vnZOA3YudumPSO/ZzY+ie3jsqLZgnhbloAUk5NIP2h1ip2XJ9Ljww2PVigNLgEJdk/sMAHv8v+28PKxWRjKAgw==" saltValue="gDe2BmlBue8RiX6VJ4dDZ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2"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108</v>
      </c>
    </row>
    <row r="120" spans="125:125" ht="13.5" hidden="1" customHeight="1"/>
    <row r="121" spans="125:125" ht="13.5" hidden="1" customHeight="1">
      <c r="DU121" s="736"/>
    </row>
  </sheetData>
  <sheetProtection algorithmName="SHA-512" hashValue="TTjdLEqJ/qR65fyam47fscCah/gJPZeq3oy1TKDYABu87yG0Egyiti8U4KfLbNLq3JhxqLO2Dqq2mtb5SvjMUg==" saltValue="7iAS2ECfvh5EgYPf2mzTc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G61"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108</v>
      </c>
    </row>
  </sheetData>
  <sheetProtection algorithmName="SHA-512" hashValue="4/axsSaoWCeiORXR0yglA5Gfs9tXOLz9dNqsmI+gC3lH9mbwMNkykEEE7gzFd2JhOSl9fu9v6KgQGkVpDqTLxA==" saltValue="QUyOe16Vu9urRTZekTwnQ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43" zoomScale="90" zoomScaleNormal="90"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10</v>
      </c>
      <c r="C46" s="851"/>
      <c r="D46" s="851"/>
      <c r="E46" s="855" t="s">
        <v>17</v>
      </c>
      <c r="F46" s="859" t="s">
        <v>410</v>
      </c>
      <c r="G46" s="863" t="s">
        <v>533</v>
      </c>
      <c r="H46" s="863" t="s">
        <v>534</v>
      </c>
      <c r="I46" s="863" t="s">
        <v>535</v>
      </c>
      <c r="J46" s="868" t="s">
        <v>536</v>
      </c>
    </row>
    <row r="47" spans="2:10" ht="57.75" customHeight="1">
      <c r="B47" s="848"/>
      <c r="C47" s="852" t="s">
        <v>1</v>
      </c>
      <c r="D47" s="852"/>
      <c r="E47" s="856"/>
      <c r="F47" s="860">
        <v>32.159999999999997</v>
      </c>
      <c r="G47" s="864">
        <v>31.52</v>
      </c>
      <c r="H47" s="864">
        <v>31.23</v>
      </c>
      <c r="I47" s="864">
        <v>25.12</v>
      </c>
      <c r="J47" s="869">
        <v>22.43</v>
      </c>
    </row>
    <row r="48" spans="2:10" ht="57.75" customHeight="1">
      <c r="B48" s="849"/>
      <c r="C48" s="853" t="s">
        <v>6</v>
      </c>
      <c r="D48" s="853"/>
      <c r="E48" s="857"/>
      <c r="F48" s="861">
        <v>9.1999999999999993</v>
      </c>
      <c r="G48" s="865">
        <v>11.49</v>
      </c>
      <c r="H48" s="865">
        <v>3.71</v>
      </c>
      <c r="I48" s="865">
        <v>1.1299999999999999</v>
      </c>
      <c r="J48" s="870">
        <v>2.63</v>
      </c>
    </row>
    <row r="49" spans="2:10" ht="57.75" customHeight="1">
      <c r="B49" s="850"/>
      <c r="C49" s="854" t="s">
        <v>16</v>
      </c>
      <c r="D49" s="854"/>
      <c r="E49" s="858"/>
      <c r="F49" s="862">
        <v>3.78</v>
      </c>
      <c r="G49" s="866">
        <v>2.48</v>
      </c>
      <c r="H49" s="866" t="s">
        <v>537</v>
      </c>
      <c r="I49" s="866" t="s">
        <v>538</v>
      </c>
      <c r="J49" s="871">
        <v>1.62</v>
      </c>
    </row>
    <row r="50" spans="2:10"/>
  </sheetData>
  <sheetProtection algorithmName="SHA-512" hashValue="MfbFihLHtA6sRwm6EG1wQ+wGjUElQXN6A0D1FAnpzqed+E3X7x83E8tJiZTWl4DF9/agbR4Ntkg5nyBCvNNnKA==" saltValue="zdV/li+aj6TDbZRr6L7B4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2023-02-20T07:05:09Z</dcterms:created>
  <dcterms:modified xsi:type="dcterms:W3CDTF">2024-03-13T06:29:10Z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2024-03-13T06:29:10Z</vt:filetime>
  </property>
</Properties>
</file>