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<sst xmlns="http://schemas.openxmlformats.org/spreadsheetml/2006/main" xmlns:r="http://schemas.openxmlformats.org/officeDocument/2006/relationships" count="565" uniqueCount="565">
  <si>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</si>
  <si>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</si>
  <si>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</si>
  <si>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</si>
  <si>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合併特例債まちづくり基金</t>
    <rPh sb="0" eb="2">
      <t>ガッペイ</t>
    </rPh>
    <rPh sb="2" eb="4">
      <t>トクレイ</t>
    </rPh>
    <rPh sb="4" eb="5">
      <t>サイ</t>
    </rPh>
    <rPh sb="10" eb="12">
      <t>キキン</t>
    </rPh>
    <phoneticPr fontId="6"/>
  </si>
  <si>
    <t>標準財政規模比（％）</t>
  </si>
  <si>
    <t>（参考）</t>
    <rPh sb="1" eb="3">
      <t>サンコウ</t>
    </rPh>
    <phoneticPr fontId="6"/>
  </si>
  <si>
    <t>第2次</t>
    <rPh sb="0" eb="1">
      <t>ダイ</t>
    </rPh>
    <rPh sb="2" eb="3">
      <t>ジ</t>
    </rPh>
    <phoneticPr fontId="6"/>
  </si>
  <si>
    <t>(Ｂ)</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</si>
  <si>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</si>
  <si>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</si>
  <si>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</si>
  <si>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</si>
  <si>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</si>
  <si>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</si>
  <si>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</si>
  <si>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</si>
  <si>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国民健康保険大正診療所特別会計</t>
  </si>
  <si>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</si>
  <si>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</si>
  <si>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</si>
  <si>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</si>
  <si>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</si>
  <si>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</si>
  <si>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</si>
  <si>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</si>
  <si>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</si>
  <si>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</si>
  <si>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</si>
  <si>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</si>
  <si>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</si>
  <si>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</si>
  <si>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</si>
  <si>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</si>
  <si>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</si>
  <si>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</si>
  <si>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</si>
  <si>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</si>
  <si>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</si>
  <si>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</si>
  <si>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</si>
  <si>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</si>
  <si>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</si>
  <si>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</si>
  <si>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</si>
  <si>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</si>
  <si>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</si>
  <si>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四万十町</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</si>
  <si>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</si>
  <si>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</si>
  <si>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</si>
  <si>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</si>
  <si>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</si>
  <si>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</si>
  <si>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</si>
  <si>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</si>
  <si>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</si>
  <si>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</si>
  <si>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</si>
  <si>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</si>
  <si>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</si>
  <si>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</si>
  <si>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</si>
  <si>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</si>
  <si>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</si>
  <si>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</si>
  <si>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</si>
  <si>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</si>
  <si>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</si>
  <si>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</si>
  <si>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</si>
  <si>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</si>
  <si>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</si>
  <si>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</si>
  <si>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</si>
  <si>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</si>
  <si>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</si>
  <si>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</si>
  <si>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</si>
  <si>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</si>
  <si>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</si>
  <si>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</si>
  <si>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</si>
  <si>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</si>
  <si>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</si>
  <si>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</si>
  <si>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</si>
  <si>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</si>
  <si>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</si>
  <si>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</si>
  <si>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</si>
  <si>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</si>
  <si>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</si>
  <si>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</si>
  <si>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</si>
  <si>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</si>
  <si>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</si>
  <si>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</si>
  <si>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</si>
  <si>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</si>
  <si>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</si>
  <si>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</si>
  <si>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</si>
  <si>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</si>
  <si>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</si>
  <si>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</si>
  <si>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</si>
  <si>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</si>
  <si>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</si>
  <si>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</si>
  <si>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</si>
  <si>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</si>
  <si>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</si>
  <si>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</si>
  <si>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</si>
  <si>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</si>
  <si>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</si>
  <si>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</si>
  <si>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</si>
  <si>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</si>
  <si>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</si>
  <si>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</si>
  <si>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</si>
  <si>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</si>
  <si>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</si>
  <si>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</si>
  <si>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</si>
  <si>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</si>
  <si>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</si>
  <si>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</si>
  <si>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</si>
  <si>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</si>
  <si>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</si>
  <si>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</si>
  <si>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</si>
  <si>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</si>
  <si>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</si>
  <si>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</si>
  <si>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</si>
  <si>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</si>
  <si>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</si>
  <si>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</si>
  <si>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</si>
  <si>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</si>
  <si>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</si>
  <si>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Ⅳ－０</t>
  </si>
  <si>
    <t>令和2年度</t>
    <rPh sb="0" eb="2">
      <t>レイワ</t>
    </rPh>
    <rPh sb="4" eb="5">
      <t>ド</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</si>
  <si>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</si>
  <si>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</si>
  <si>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</si>
  <si>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</si>
  <si>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</si>
  <si>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</si>
  <si>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</si>
  <si>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</si>
  <si>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</si>
  <si>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</si>
  <si>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</si>
  <si>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</si>
  <si>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</si>
  <si>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</si>
  <si>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</si>
  <si>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</si>
  <si>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</si>
  <si>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</si>
  <si>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地方交付税種地</t>
    <rPh sb="0" eb="2">
      <t>チホウ</t>
    </rPh>
    <rPh sb="2" eb="5">
      <t>コウフゼイ</t>
    </rPh>
    <rPh sb="5" eb="6">
      <t>シュ</t>
    </rPh>
    <rPh sb="6" eb="7">
      <t>チ</t>
    </rPh>
    <phoneticPr fontId="6"/>
  </si>
  <si>
    <t>2-1</t>
  </si>
  <si>
    <t>令和3年度</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</si>
  <si>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</si>
  <si>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</si>
  <si>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</si>
  <si>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</si>
  <si>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</si>
  <si>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</si>
  <si>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</si>
  <si>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</si>
  <si>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</si>
  <si>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</si>
  <si>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</si>
  <si>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</si>
  <si>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</si>
  <si>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</si>
  <si>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</si>
  <si>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</si>
  <si>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</si>
  <si>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</si>
  <si>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</si>
  <si>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</si>
  <si>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</si>
  <si>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</si>
  <si>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</si>
  <si>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</si>
  <si>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</si>
  <si>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</si>
  <si>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</si>
  <si>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</si>
  <si>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令和2年度</t>
    <rPh sb="0" eb="2">
      <t>レイワ</t>
    </rPh>
    <rPh sb="3" eb="5">
      <t>ネンド</t>
    </rPh>
    <phoneticPr fontId="6"/>
  </si>
  <si>
    <t>-9.9</t>
  </si>
  <si>
    <t>　うち単独</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</si>
  <si>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</si>
  <si>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</si>
  <si>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</si>
  <si>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</si>
  <si>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</si>
  <si>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</si>
  <si>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</si>
  <si>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</si>
  <si>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</si>
  <si>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</si>
  <si>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</si>
  <si>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</si>
  <si>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</si>
  <si>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</si>
  <si>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</si>
  <si>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</si>
  <si>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</si>
  <si>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</si>
  <si>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</si>
  <si>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</si>
  <si>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</si>
  <si>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</si>
  <si>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四万十町森林組合</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</si>
  <si>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</si>
  <si>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</si>
  <si>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</si>
  <si>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</si>
  <si>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</si>
  <si>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</si>
  <si>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</si>
  <si>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</si>
  <si>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</si>
  <si>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地方公社・第三セクター等一覧</t>
    <rPh sb="0" eb="2">
      <t>チホウ</t>
    </rPh>
    <rPh sb="2" eb="4">
      <t>コウシャ</t>
    </rPh>
    <rPh sb="5" eb="6">
      <t>ダイ</t>
    </rPh>
    <rPh sb="6" eb="7">
      <t>３</t>
    </rPh>
    <rPh sb="11" eb="12">
      <t>トウ</t>
    </rPh>
    <rPh sb="12" eb="14">
      <t>イチラン</t>
    </rPh>
    <phoneticPr fontId="6"/>
  </si>
  <si>
    <t>-2.2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</si>
  <si>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</si>
  <si>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</si>
  <si>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</si>
  <si>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</si>
  <si>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</si>
  <si>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</si>
  <si>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</si>
  <si>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</si>
  <si>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</si>
  <si>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</si>
  <si>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</si>
  <si>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</si>
  <si>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</si>
  <si>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</si>
  <si>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</si>
  <si>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</si>
  <si>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</si>
  <si>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</si>
  <si>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</si>
  <si>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</si>
  <si>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</si>
  <si>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</si>
  <si>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</si>
  <si>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</si>
  <si>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</si>
  <si>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</si>
  <si>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</si>
  <si>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</si>
  <si>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</si>
  <si>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</si>
  <si>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</si>
  <si>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</si>
  <si>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</si>
  <si>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</si>
  <si>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</si>
  <si>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</si>
  <si>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</si>
  <si>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</si>
  <si>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</si>
  <si>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</si>
  <si>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</si>
  <si>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</si>
  <si>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</si>
  <si>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</si>
  <si>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</si>
  <si>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</si>
  <si>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</si>
  <si>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</si>
  <si>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</si>
  <si>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</si>
  <si>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</si>
  <si>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</si>
  <si>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</si>
  <si>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</si>
  <si>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</si>
  <si>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</si>
  <si>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</si>
  <si>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</si>
  <si>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</si>
  <si>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</si>
  <si>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</si>
  <si>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</si>
  <si>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</si>
  <si>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</si>
  <si>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</si>
  <si>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</si>
  <si>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</si>
  <si>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</si>
  <si>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</si>
  <si>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地方特例交付金等</t>
    <rPh sb="7" eb="8">
      <t>トウ</t>
    </rPh>
    <phoneticPr fontId="1"/>
  </si>
  <si>
    <t>高知県四万十町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</si>
  <si>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</si>
  <si>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</si>
  <si>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</si>
  <si>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高幡消防組合（一般会計）</t>
  </si>
  <si>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</si>
  <si>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</si>
  <si>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</si>
  <si>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</si>
  <si>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</si>
  <si>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</si>
  <si>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</si>
  <si>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</si>
  <si>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</si>
  <si>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</si>
  <si>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国民健康保険十和診療所特別会計</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</si>
  <si>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</si>
  <si>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</si>
  <si>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</si>
  <si>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</si>
  <si>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</si>
  <si>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</si>
  <si>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</si>
  <si>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</si>
  <si>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</si>
  <si>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</si>
  <si>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</si>
  <si>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</si>
  <si>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</si>
  <si>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</si>
  <si>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高知県広域食肉センター事務組合（一般会計）</t>
  </si>
  <si>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</si>
  <si>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</si>
  <si>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</si>
  <si>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</si>
  <si>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</si>
  <si>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</si>
  <si>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</si>
  <si>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</si>
  <si>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</si>
  <si>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</si>
  <si>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</si>
  <si>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</si>
  <si>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</si>
  <si>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</si>
  <si>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</si>
  <si>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</si>
  <si>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</si>
  <si>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</si>
  <si>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高知県後期高齢者医療広域連合（後期高齢者医療特別会計）</t>
  </si>
  <si>
    <t>土木費</t>
  </si>
  <si>
    <t>公債費に準ずる債務負担行為に係るもの</t>
  </si>
  <si>
    <t>自動車取得税交付金</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</si>
  <si>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</si>
  <si>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</si>
  <si>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</si>
  <si>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</si>
  <si>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</si>
  <si>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</si>
  <si>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</si>
  <si>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</si>
  <si>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</si>
  <si>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</si>
  <si>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</si>
  <si>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</si>
  <si>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</si>
  <si>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</si>
  <si>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</si>
  <si>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</si>
  <si>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高幡広域市町村圏事務組合（一般会計）</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</si>
  <si>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</si>
  <si>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</si>
  <si>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</si>
  <si>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</si>
  <si>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</si>
  <si>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</si>
  <si>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</si>
  <si>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</si>
  <si>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</si>
  <si>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</si>
  <si>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</si>
  <si>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</si>
  <si>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</si>
  <si>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</si>
  <si>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</si>
  <si>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</si>
  <si>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</si>
  <si>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</si>
  <si>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</si>
  <si>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</si>
  <si>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</si>
  <si>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</si>
  <si>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</si>
  <si>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</si>
  <si>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</si>
  <si>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</si>
  <si>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</si>
  <si>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</si>
  <si>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</si>
  <si>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</si>
  <si>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</si>
  <si>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</si>
  <si>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</si>
  <si>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</si>
  <si>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</si>
  <si>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</si>
  <si>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</si>
  <si>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</si>
  <si>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財政再生基準</t>
  </si>
  <si>
    <t>実質公債費比率</t>
  </si>
  <si>
    <t>再差引収支</t>
    <rPh sb="0" eb="1">
      <t>サイ</t>
    </rPh>
    <rPh sb="1" eb="3">
      <t>サシヒキ</t>
    </rPh>
    <rPh sb="3" eb="5">
      <t>シュウシ</t>
    </rPh>
    <phoneticPr fontId="6"/>
  </si>
  <si>
    <t>介護サービス</t>
  </si>
  <si>
    <t>加入世帯数(世帯)</t>
  </si>
  <si>
    <t>　繰出金</t>
  </si>
  <si>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</si>
  <si>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</si>
  <si>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</si>
  <si>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</si>
  <si>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</si>
  <si>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</si>
  <si>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</si>
  <si>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</si>
  <si>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</si>
  <si>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</si>
  <si>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</si>
  <si>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</si>
  <si>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</si>
  <si>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</si>
  <si>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</si>
  <si>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</si>
  <si>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</si>
  <si>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</si>
  <si>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</si>
  <si>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</si>
  <si>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</si>
  <si>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</si>
  <si>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</si>
  <si>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</si>
  <si>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</si>
  <si>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</si>
  <si>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</si>
  <si>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高幡障害者支援施設組合（一般会計）</t>
  </si>
  <si>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</si>
  <si>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</si>
  <si>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</si>
  <si>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</si>
  <si>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</si>
  <si>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</si>
  <si>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</si>
  <si>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</si>
  <si>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</si>
  <si>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</si>
  <si>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</si>
  <si>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</si>
  <si>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</si>
  <si>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</si>
  <si>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</si>
  <si>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</si>
  <si>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</si>
  <si>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</si>
  <si>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</si>
  <si>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大道へき地診療所特別会計</t>
  </si>
  <si>
    <t>後期高齢者医療事業特別会計</t>
  </si>
  <si>
    <t>特別養護老人ホーム窪川荘特別会計</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</si>
  <si>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</si>
  <si>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特別養護老人ホーム四万十荘特別会計</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</si>
  <si>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</si>
  <si>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</si>
  <si>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</si>
  <si>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</si>
  <si>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</si>
  <si>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</si>
  <si>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高幡広域市町村圏事務組合（滞納整理事業特別会計）</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</si>
  <si>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</si>
  <si>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</si>
  <si>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</si>
  <si>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</si>
  <si>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</si>
  <si>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</si>
  <si>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</si>
  <si>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</si>
  <si>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</si>
  <si>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</si>
  <si>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</si>
  <si>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</si>
  <si>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</si>
  <si>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</si>
  <si>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</si>
  <si>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</si>
  <si>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</si>
  <si>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</si>
  <si>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</si>
  <si>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</si>
  <si>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</si>
  <si>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</si>
  <si>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</si>
  <si>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</si>
  <si>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</si>
  <si>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営農支援センター四万十株式会社</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</si>
  <si>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</si>
  <si>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</si>
  <si>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</si>
  <si>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</si>
  <si>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</si>
  <si>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</si>
  <si>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</si>
  <si>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</si>
  <si>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</si>
  <si>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</si>
  <si>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</si>
  <si>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</si>
  <si>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</si>
  <si>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</si>
  <si>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</si>
  <si>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</si>
  <si>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</si>
  <si>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</si>
  <si>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</si>
  <si>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</si>
  <si>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</si>
  <si>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</si>
  <si>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</si>
  <si>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</si>
  <si>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</si>
  <si>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</si>
  <si>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</si>
  <si>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</si>
  <si>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</si>
  <si>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</si>
  <si>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</si>
  <si>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</si>
  <si>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</si>
  <si>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</si>
  <si>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</si>
  <si>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</si>
  <si>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</si>
  <si>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こうち人づくり広域連合（一般会計）</t>
  </si>
  <si>
    <t>R02</t>
  </si>
  <si>
    <t>R03</t>
  </si>
  <si>
    <t>その他会計（赤字）</t>
  </si>
  <si>
    <t>（百万円）</t>
  </si>
  <si>
    <t>H28末</t>
  </si>
  <si>
    <t>H29末</t>
  </si>
  <si>
    <t>H30末</t>
  </si>
  <si>
    <t>R01末</t>
  </si>
  <si>
    <t>R02末</t>
  </si>
  <si>
    <t>地方債残高＝起債前借分除く</t>
    <rPh sb="0" eb="3">
      <t>チホウサイ</t>
    </rPh>
    <rPh sb="3" eb="5">
      <t>ザンダカ</t>
    </rPh>
    <rPh sb="6" eb="8">
      <t>キサイ</t>
    </rPh>
    <rPh sb="8" eb="10">
      <t>マエガリ</t>
    </rPh>
    <rPh sb="10" eb="11">
      <t>ブン</t>
    </rPh>
    <rPh sb="11" eb="12">
      <t>ノゾ</t>
    </rPh>
    <phoneticPr fontId="6"/>
  </si>
  <si>
    <t>高知県市町村総合事務組合（一般会計）</t>
  </si>
  <si>
    <t>高知県市町村総合事務組合（交通災害共済事業特別会計）</t>
  </si>
  <si>
    <t>分析欄</t>
    <rPh sb="0" eb="2">
      <t>ブンセキ</t>
    </rPh>
    <rPh sb="2" eb="3">
      <t>ラン</t>
    </rPh>
    <phoneticPr fontId="6"/>
  </si>
  <si>
    <t>高知県後期高齢者医療広域連合（一般会計）</t>
  </si>
  <si>
    <t>公益財団法人四万十公社</t>
  </si>
  <si>
    <t>株式会社あぐり窪川</t>
  </si>
  <si>
    <t>ふるさと支援基金</t>
    <rPh sb="4" eb="6">
      <t>シエン</t>
    </rPh>
    <rPh sb="6" eb="8">
      <t>キキン</t>
    </rPh>
    <phoneticPr fontId="6"/>
  </si>
  <si>
    <t>施設等整備基金</t>
    <rPh sb="0" eb="2">
      <t>シセツ</t>
    </rPh>
    <rPh sb="2" eb="3">
      <t>トウ</t>
    </rPh>
    <rPh sb="3" eb="5">
      <t>セイビ</t>
    </rPh>
    <rPh sb="5" eb="7">
      <t>キキン</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</si>
  <si>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</si>
  <si>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</si>
  <si>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　令和3年度分では将来負担比率・有形固定資産減価償却率ともに類似団体内平均値より低い水準にあります。
　また、将来負担比率について、充当可能財源等が将来負担額を上回り比率が算定されなかったため、この項目の値も算定されておりません。
　有形固定資産減価償却率については、全体では低い水準にありますが施設分類ごとに見ると高い水準にある施設もありますので、今後の推移にも注視し、公共施設等総合管理計画や個別施設計画に基づき老朽化対策や施設の統廃合に取り組んでいく必要があります。</t>
  </si>
  <si>
    <t>当該団体値</t>
    <rPh sb="0" eb="2">
      <t>トウガイ</t>
    </rPh>
    <rPh sb="2" eb="4">
      <t>ダンタイ</t>
    </rPh>
    <rPh sb="4" eb="5">
      <t>アタイ</t>
    </rPh>
    <phoneticPr fontId="6"/>
  </si>
  <si>
    <t>将来負担比率</t>
  </si>
  <si>
    <t>有形固定資産減価償却率</t>
  </si>
  <si>
    <t>　令和3年度の実質公債費比率は、昨年度から0.1ポイント増加しましたが依然として類似団体平均値より低い水準にあります。将来負担比率は、マイナスとなり比率は算定されなかったため、この項目の値も算定されておりません。普通交付税への算入率が高い地方債（過疎対策事業債や合併特例債などのいわゆる「有利な起債」）の借入により実質的な負担を抑制していることや、ふるさと納税制度の活用等により将来負担比率への充当可能財源である積立基金の積み増しなどを行ってきた結果が表れていると考えられますが、今後、大型建設事業や公共施設等の維持更新を控えており、実質公債費比率が上昇していくことが想定されるため、これまで以上に公債費の適正化に取り組んでいく必要があります。</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</si>
</sst>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0" fillId="0" borderId="0" xfId="0">
      <alignment vertical="center"/>
    </xf>
    <xf numFmtId="0" fontId="11" fillId="0" borderId="0" xfId="11" applyFont="1" applyFill="1">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2" fillId="0" borderId="40" xfId="10" applyFont="1" applyBorder="1">
      <alignment vertical="center"/>
    </xf>
    <xf numFmtId="0" fontId="12" fillId="0" borderId="26" xfId="12" applyFont="1" applyBorder="1">
      <alignment vertical="center"/>
    </xf>
    <xf numFmtId="0" fontId="12" fillId="0" borderId="30" xfId="10" applyFont="1" applyBorder="1">
      <alignment vertical="center"/>
    </xf>
    <xf numFmtId="0" fontId="12" fillId="0" borderId="28" xfId="12"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2" fillId="0" borderId="22" xfId="10" applyFont="1" applyBorder="1">
      <alignment vertical="center"/>
    </xf>
    <xf numFmtId="0" fontId="12" fillId="0" borderId="30" xfId="12" applyFont="1" applyBorder="1" applyAlignment="1">
      <alignment horizontal="center" vertical="center" shrinkToFit="1"/>
    </xf>
    <xf numFmtId="0" fontId="12" fillId="0" borderId="35" xfId="10" applyFont="1" applyBorder="1">
      <alignment vertical="center"/>
    </xf>
    <xf numFmtId="0" fontId="12" fillId="0" borderId="23" xfId="10" applyFont="1" applyBorder="1">
      <alignment vertical="center"/>
    </xf>
    <xf numFmtId="0" fontId="12" fillId="0" borderId="33" xfId="12"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2" fillId="0" borderId="23" xfId="12" applyFont="1" applyBorder="1" applyAlignment="1">
      <alignment horizontal="center" vertical="center" shrinkToFit="1"/>
    </xf>
    <xf numFmtId="0" fontId="12" fillId="0" borderId="36" xfId="12"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2" fillId="0" borderId="41" xfId="10" applyFont="1" applyBorder="1">
      <alignment vertical="center"/>
    </xf>
    <xf numFmtId="0" fontId="12" fillId="0" borderId="16" xfId="12" applyFont="1" applyBorder="1" applyAlignment="1">
      <alignment horizontal="center" vertical="center" shrinkToFit="1"/>
    </xf>
    <xf numFmtId="0" fontId="12" fillId="0" borderId="37" xfId="10" applyFont="1" applyBorder="1">
      <alignment vertical="center"/>
    </xf>
    <xf numFmtId="0" fontId="12" fillId="0" borderId="16" xfId="10" applyFont="1" applyBorder="1">
      <alignment vertical="center"/>
    </xf>
    <xf numFmtId="0" fontId="12" fillId="0" borderId="38" xfId="12"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2" fillId="0" borderId="40" xfId="10" applyNumberFormat="1" applyFont="1" applyBorder="1" applyAlignment="1">
      <alignment horizontal="right" vertical="center" shrinkToFit="1"/>
    </xf>
    <xf numFmtId="178" fontId="12" fillId="0" borderId="32" xfId="10" applyNumberFormat="1" applyFont="1" applyBorder="1" applyAlignment="1">
      <alignment horizontal="right" vertical="center" shrinkToFit="1"/>
    </xf>
    <xf numFmtId="179" fontId="12"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2" fillId="0" borderId="19" xfId="10" applyNumberFormat="1" applyFont="1" applyBorder="1" applyAlignment="1">
      <alignment horizontal="right" vertical="center" shrinkToFit="1"/>
    </xf>
    <xf numFmtId="178" fontId="12" fillId="0" borderId="35" xfId="10" applyNumberFormat="1" applyFont="1" applyBorder="1" applyAlignment="1">
      <alignment horizontal="right" vertical="center" shrinkToFit="1"/>
    </xf>
    <xf numFmtId="179" fontId="12"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2" fillId="0" borderId="53" xfId="10" applyNumberFormat="1" applyFont="1" applyBorder="1" applyAlignment="1">
      <alignment horizontal="right" vertical="center" shrinkToFit="1"/>
    </xf>
    <xf numFmtId="178" fontId="12" fillId="0" borderId="51" xfId="10" applyNumberFormat="1" applyFont="1" applyBorder="1" applyAlignment="1">
      <alignment horizontal="right" vertical="center" shrinkToFit="1"/>
    </xf>
    <xf numFmtId="179" fontId="12"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3"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3"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10"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10"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0" fontId="2" fillId="0" borderId="0" xfId="5" applyFont="1" applyBorder="1">
      <alignment vertical="center"/>
    </xf>
    <xf numFmtId="49" fontId="14" fillId="0" borderId="0" xfId="5" applyNumberFormat="1" applyFont="1">
      <alignment vertical="center"/>
    </xf>
    <xf numFmtId="0" fontId="15"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2" fillId="0" borderId="0" xfId="5" applyFont="1" applyBorder="1" applyAlignment="1">
      <alignment vertical="center"/>
    </xf>
    <xf numFmtId="0" fontId="2" fillId="0" borderId="0" xfId="5" applyFont="1" applyAlignment="1">
      <alignment vertical="center"/>
    </xf>
    <xf numFmtId="0" fontId="12" fillId="0" borderId="0" xfId="5" applyFont="1" applyBorder="1" applyAlignment="1">
      <alignment vertical="center"/>
    </xf>
    <xf numFmtId="0" fontId="12" fillId="0" borderId="0" xfId="5" applyFont="1" applyAlignme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6"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0"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0"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6"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5" applyFont="1" applyBorder="1" applyAlignment="1">
      <alignment horizontal="center" vertical="center" wrapText="1"/>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0"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20">
      <alignment vertical="center"/>
    </xf>
    <xf numFmtId="0" fontId="17" fillId="0" borderId="0" xfId="20" applyFont="1">
      <alignment vertical="center"/>
    </xf>
    <xf numFmtId="0" fontId="3" fillId="3" borderId="0" xfId="20" applyFill="1">
      <alignment vertical="center"/>
    </xf>
    <xf numFmtId="49" fontId="2" fillId="3" borderId="0" xfId="14" applyNumberFormat="1" applyFont="1" applyFill="1">
      <alignment vertical="center"/>
    </xf>
    <xf numFmtId="0" fontId="18" fillId="3" borderId="0" xfId="14" applyFont="1" applyFill="1">
      <alignment vertical="center"/>
    </xf>
    <xf numFmtId="0" fontId="2" fillId="3" borderId="0" xfId="14" applyFont="1" applyFill="1">
      <alignment vertical="center"/>
    </xf>
    <xf numFmtId="0" fontId="19" fillId="3" borderId="20" xfId="14" applyFont="1" applyFill="1" applyBorder="1" applyAlignment="1">
      <alignment horizontal="left" vertical="center"/>
    </xf>
    <xf numFmtId="0" fontId="19" fillId="4" borderId="7" xfId="14" applyFont="1" applyFill="1" applyBorder="1" applyAlignment="1" applyProtection="1">
      <alignment horizontal="center" vertical="center"/>
      <protection locked="0"/>
    </xf>
    <xf numFmtId="0" fontId="19" fillId="4" borderId="76" xfId="14" applyFont="1" applyFill="1" applyBorder="1" applyAlignment="1" applyProtection="1">
      <alignment horizontal="center" vertical="center"/>
      <protection locked="0"/>
    </xf>
    <xf numFmtId="0" fontId="19" fillId="0" borderId="77" xfId="14" applyFont="1" applyBorder="1" applyAlignment="1" applyProtection="1">
      <alignment horizontal="center" vertical="center" shrinkToFit="1"/>
      <protection locked="0"/>
    </xf>
    <xf numFmtId="0" fontId="19" fillId="0" borderId="78" xfId="14" applyFont="1" applyBorder="1" applyAlignment="1" applyProtection="1">
      <alignment horizontal="center" vertical="center" shrinkToFit="1"/>
      <protection locked="0"/>
    </xf>
    <xf numFmtId="0" fontId="19" fillId="5" borderId="79" xfId="14" applyFont="1" applyFill="1" applyBorder="1" applyAlignment="1" applyProtection="1">
      <alignment horizontal="center" vertical="center" shrinkToFit="1"/>
      <protection locked="0"/>
    </xf>
    <xf numFmtId="0" fontId="19" fillId="3" borderId="19" xfId="14" applyFont="1" applyFill="1" applyBorder="1" applyAlignment="1">
      <alignment horizontal="left" vertical="center"/>
    </xf>
    <xf numFmtId="0" fontId="19" fillId="0" borderId="80" xfId="14" applyFont="1" applyBorder="1" applyAlignment="1" applyProtection="1">
      <alignment horizontal="center" vertical="center" shrinkToFit="1"/>
      <protection locked="0"/>
    </xf>
    <xf numFmtId="0" fontId="13" fillId="3" borderId="0" xfId="14" applyFont="1" applyFill="1">
      <alignment vertical="center"/>
    </xf>
    <xf numFmtId="0" fontId="19" fillId="3" borderId="0" xfId="14" applyFont="1" applyFill="1">
      <alignment vertical="center"/>
    </xf>
    <xf numFmtId="0" fontId="19" fillId="0" borderId="81" xfId="14" applyFont="1" applyBorder="1" applyAlignment="1" applyProtection="1">
      <alignment horizontal="center" vertical="center" shrinkToFit="1"/>
      <protection locked="0"/>
    </xf>
    <xf numFmtId="0" fontId="19" fillId="3" borderId="0" xfId="14" applyFont="1" applyFill="1" applyAlignment="1">
      <alignment horizontal="center" vertical="center" shrinkToFit="1"/>
    </xf>
    <xf numFmtId="0" fontId="19" fillId="3" borderId="20" xfId="14" applyFont="1" applyFill="1" applyBorder="1">
      <alignment vertical="center"/>
    </xf>
    <xf numFmtId="0" fontId="19" fillId="3" borderId="56" xfId="14" applyFont="1" applyFill="1" applyBorder="1" applyAlignment="1">
      <alignment horizontal="center" vertical="center"/>
    </xf>
    <xf numFmtId="0" fontId="19" fillId="3" borderId="57" xfId="14" applyFont="1" applyFill="1" applyBorder="1" applyAlignment="1">
      <alignment horizontal="center" vertical="center"/>
    </xf>
    <xf numFmtId="0" fontId="19" fillId="3" borderId="12" xfId="14" applyFont="1" applyFill="1" applyBorder="1">
      <alignment vertical="center"/>
    </xf>
    <xf numFmtId="0" fontId="19" fillId="3" borderId="8" xfId="14" applyFont="1" applyFill="1" applyBorder="1" applyAlignment="1">
      <alignment horizontal="left" vertical="center"/>
    </xf>
    <xf numFmtId="0" fontId="19" fillId="3" borderId="12" xfId="14" applyFont="1" applyFill="1" applyBorder="1" applyAlignment="1">
      <alignment horizontal="center" vertical="center" textRotation="255" shrinkToFit="1"/>
    </xf>
    <xf numFmtId="0" fontId="19" fillId="3" borderId="8" xfId="14" applyFont="1" applyFill="1" applyBorder="1" applyAlignment="1">
      <alignment horizontal="center" vertical="center" textRotation="255" shrinkToFit="1"/>
    </xf>
    <xf numFmtId="0" fontId="19" fillId="3" borderId="56" xfId="14" applyFont="1" applyFill="1" applyBorder="1" applyAlignment="1">
      <alignment horizontal="center" vertical="center" textRotation="255" shrinkToFit="1"/>
    </xf>
    <xf numFmtId="0" fontId="19" fillId="3" borderId="12" xfId="14" applyFont="1" applyFill="1" applyBorder="1" applyAlignment="1">
      <alignment horizontal="center" vertical="center" textRotation="255" wrapText="1"/>
    </xf>
    <xf numFmtId="0" fontId="19" fillId="3" borderId="8" xfId="14" applyFont="1" applyFill="1" applyBorder="1" applyAlignment="1">
      <alignment horizontal="center" vertical="center" textRotation="255" wrapText="1"/>
    </xf>
    <xf numFmtId="0" fontId="19" fillId="3" borderId="56" xfId="14" applyFont="1" applyFill="1" applyBorder="1" applyAlignment="1">
      <alignment horizontal="center" vertical="center" textRotation="255" wrapText="1"/>
    </xf>
    <xf numFmtId="0" fontId="19" fillId="3" borderId="12" xfId="14" applyFont="1" applyFill="1" applyBorder="1" applyAlignment="1">
      <alignment horizontal="left" vertical="center"/>
    </xf>
    <xf numFmtId="0" fontId="20" fillId="3" borderId="56" xfId="14" applyFont="1" applyFill="1" applyBorder="1" applyAlignment="1">
      <alignment horizontal="left" vertical="center"/>
    </xf>
    <xf numFmtId="0" fontId="19" fillId="3" borderId="12" xfId="14" applyFont="1" applyFill="1" applyBorder="1" applyAlignment="1">
      <alignment horizontal="left" vertical="center" wrapText="1"/>
    </xf>
    <xf numFmtId="0" fontId="19" fillId="3" borderId="9" xfId="14" applyFont="1" applyFill="1" applyBorder="1" applyAlignment="1">
      <alignment horizontal="left" vertical="center" wrapText="1"/>
    </xf>
    <xf numFmtId="0" fontId="21" fillId="3" borderId="0" xfId="20" applyFont="1" applyFill="1">
      <alignment vertical="center"/>
    </xf>
    <xf numFmtId="0" fontId="19" fillId="4" borderId="19" xfId="14" applyFont="1" applyFill="1" applyBorder="1" applyAlignment="1" applyProtection="1">
      <alignment horizontal="center" vertical="center"/>
      <protection locked="0"/>
    </xf>
    <xf numFmtId="0" fontId="19" fillId="4" borderId="82" xfId="14" applyFont="1" applyFill="1" applyBorder="1" applyAlignment="1" applyProtection="1">
      <alignment horizontal="center" vertical="center"/>
      <protection locked="0"/>
    </xf>
    <xf numFmtId="0" fontId="19" fillId="0" borderId="83" xfId="21" applyFont="1" applyBorder="1" applyAlignment="1" applyProtection="1">
      <alignment horizontal="left" vertical="center" shrinkToFit="1"/>
      <protection locked="0"/>
    </xf>
    <xf numFmtId="0" fontId="19" fillId="0" borderId="84" xfId="21" applyFont="1" applyBorder="1" applyAlignment="1" applyProtection="1">
      <alignment horizontal="left" vertical="center" shrinkToFit="1"/>
      <protection locked="0"/>
    </xf>
    <xf numFmtId="0" fontId="19" fillId="5" borderId="33" xfId="14" applyFont="1" applyFill="1" applyBorder="1" applyAlignment="1" applyProtection="1">
      <alignment horizontal="left" vertical="center" shrinkToFit="1"/>
      <protection locked="0"/>
    </xf>
    <xf numFmtId="0" fontId="19" fillId="3" borderId="85" xfId="14" applyFont="1" applyFill="1" applyBorder="1" applyAlignment="1" applyProtection="1">
      <alignment horizontal="left" vertical="center" shrinkToFit="1"/>
      <protection locked="0"/>
    </xf>
    <xf numFmtId="0" fontId="19" fillId="3" borderId="0" xfId="14" applyFont="1" applyFill="1" applyAlignment="1">
      <alignment horizontal="left" vertical="center" shrinkToFit="1"/>
    </xf>
    <xf numFmtId="0" fontId="19" fillId="3" borderId="20" xfId="14" applyFont="1" applyFill="1" applyBorder="1" applyAlignment="1">
      <alignment horizontal="center" vertical="center"/>
    </xf>
    <xf numFmtId="0" fontId="19" fillId="3" borderId="34" xfId="14" applyFont="1" applyFill="1" applyBorder="1" applyAlignment="1">
      <alignment horizontal="center" vertical="center"/>
    </xf>
    <xf numFmtId="0" fontId="19" fillId="3" borderId="35" xfId="14" applyFont="1" applyFill="1" applyBorder="1" applyAlignment="1">
      <alignment horizontal="center" vertical="center"/>
    </xf>
    <xf numFmtId="0" fontId="19" fillId="3" borderId="23" xfId="14" applyFont="1" applyFill="1" applyBorder="1">
      <alignment vertical="center"/>
    </xf>
    <xf numFmtId="0" fontId="19" fillId="3" borderId="0" xfId="14" applyFont="1" applyFill="1" applyAlignment="1">
      <alignment horizontal="left" vertical="center"/>
    </xf>
    <xf numFmtId="0" fontId="19" fillId="3" borderId="16" xfId="14" applyFont="1" applyFill="1" applyBorder="1" applyAlignment="1">
      <alignment horizontal="center" vertical="center" textRotation="255" shrinkToFit="1"/>
    </xf>
    <xf numFmtId="0" fontId="19" fillId="3" borderId="14" xfId="14" applyFont="1" applyFill="1" applyBorder="1" applyAlignment="1">
      <alignment horizontal="center" vertical="center" textRotation="255" shrinkToFit="1"/>
    </xf>
    <xf numFmtId="0" fontId="19" fillId="3" borderId="15" xfId="14" applyFont="1" applyFill="1" applyBorder="1" applyAlignment="1">
      <alignment horizontal="center" vertical="center" textRotation="255" shrinkToFit="1"/>
    </xf>
    <xf numFmtId="0" fontId="19" fillId="3" borderId="16" xfId="14" applyFont="1" applyFill="1" applyBorder="1" applyAlignment="1">
      <alignment horizontal="center" vertical="center" textRotation="255" wrapText="1"/>
    </xf>
    <xf numFmtId="0" fontId="19" fillId="3" borderId="14" xfId="14" applyFont="1" applyFill="1" applyBorder="1" applyAlignment="1">
      <alignment horizontal="center" vertical="center" textRotation="255" wrapText="1"/>
    </xf>
    <xf numFmtId="0" fontId="19" fillId="3" borderId="15" xfId="14" applyFont="1" applyFill="1" applyBorder="1" applyAlignment="1">
      <alignment horizontal="center" vertical="center" textRotation="255" wrapText="1"/>
    </xf>
    <xf numFmtId="0" fontId="19" fillId="3" borderId="23" xfId="14" applyFont="1" applyFill="1" applyBorder="1" applyAlignment="1">
      <alignment horizontal="left" vertical="center"/>
    </xf>
    <xf numFmtId="0" fontId="19" fillId="3" borderId="34" xfId="14" applyFont="1" applyFill="1" applyBorder="1" applyAlignment="1">
      <alignment horizontal="left" vertical="center"/>
    </xf>
    <xf numFmtId="0" fontId="19" fillId="3" borderId="23" xfId="14" applyFont="1" applyFill="1" applyBorder="1" applyAlignment="1">
      <alignment horizontal="left" vertical="center" wrapText="1"/>
    </xf>
    <xf numFmtId="0" fontId="19" fillId="3" borderId="20" xfId="14" applyFont="1" applyFill="1" applyBorder="1" applyAlignment="1">
      <alignment horizontal="left" vertical="center" wrapText="1"/>
    </xf>
    <xf numFmtId="0" fontId="19" fillId="0" borderId="86" xfId="21" applyFont="1" applyBorder="1" applyAlignment="1" applyProtection="1">
      <alignment horizontal="left" vertical="center" shrinkToFit="1"/>
      <protection locked="0"/>
    </xf>
    <xf numFmtId="0" fontId="19" fillId="0" borderId="87" xfId="21" applyFont="1" applyBorder="1" applyAlignment="1" applyProtection="1">
      <alignment horizontal="left" vertical="center" shrinkToFit="1"/>
      <protection locked="0"/>
    </xf>
    <xf numFmtId="0" fontId="19" fillId="5" borderId="36" xfId="14" applyFont="1" applyFill="1" applyBorder="1" applyAlignment="1" applyProtection="1">
      <alignment horizontal="left" vertical="center" shrinkToFit="1"/>
      <protection locked="0"/>
    </xf>
    <xf numFmtId="0" fontId="19" fillId="3" borderId="88" xfId="14" applyFont="1" applyFill="1" applyBorder="1" applyAlignment="1" applyProtection="1">
      <alignment horizontal="left" vertical="center" shrinkToFit="1"/>
      <protection locked="0"/>
    </xf>
    <xf numFmtId="0" fontId="19" fillId="3" borderId="34" xfId="14" applyFont="1" applyFill="1" applyBorder="1">
      <alignment vertical="center"/>
    </xf>
    <xf numFmtId="0" fontId="19" fillId="3" borderId="30" xfId="14" applyFont="1" applyFill="1" applyBorder="1">
      <alignment vertical="center"/>
    </xf>
    <xf numFmtId="0" fontId="19" fillId="3" borderId="42" xfId="14" applyFont="1" applyFill="1" applyBorder="1">
      <alignment vertical="center"/>
    </xf>
    <xf numFmtId="0" fontId="19" fillId="3" borderId="42" xfId="14" applyFont="1" applyFill="1" applyBorder="1" applyAlignment="1">
      <alignment vertical="center" shrinkToFit="1"/>
    </xf>
    <xf numFmtId="0" fontId="19" fillId="3" borderId="31" xfId="14" applyFont="1" applyFill="1" applyBorder="1">
      <alignment vertical="center"/>
    </xf>
    <xf numFmtId="0" fontId="19" fillId="3" borderId="0" xfId="14" applyFont="1" applyFill="1" applyAlignment="1">
      <alignment vertical="center" shrinkToFit="1"/>
    </xf>
    <xf numFmtId="0" fontId="19" fillId="4" borderId="13" xfId="14" applyFont="1" applyFill="1" applyBorder="1" applyAlignment="1" applyProtection="1">
      <alignment horizontal="center" vertical="center"/>
      <protection locked="0"/>
    </xf>
    <xf numFmtId="0" fontId="19" fillId="4" borderId="89" xfId="14" applyFont="1" applyFill="1" applyBorder="1" applyAlignment="1" applyProtection="1">
      <alignment horizontal="center" vertical="center"/>
      <protection locked="0"/>
    </xf>
    <xf numFmtId="0" fontId="19" fillId="0" borderId="90" xfId="21" applyFont="1" applyBorder="1" applyAlignment="1" applyProtection="1">
      <alignment horizontal="left" vertical="center" shrinkToFit="1"/>
      <protection locked="0"/>
    </xf>
    <xf numFmtId="0" fontId="19" fillId="0" borderId="91" xfId="21" applyFont="1" applyBorder="1" applyAlignment="1" applyProtection="1">
      <alignment horizontal="left" vertical="center" shrinkToFit="1"/>
      <protection locked="0"/>
    </xf>
    <xf numFmtId="0" fontId="19" fillId="5" borderId="38" xfId="14" applyFont="1" applyFill="1" applyBorder="1" applyAlignment="1" applyProtection="1">
      <alignment horizontal="left" vertical="center" shrinkToFit="1"/>
      <protection locked="0"/>
    </xf>
    <xf numFmtId="0" fontId="19" fillId="3" borderId="92" xfId="14" applyFont="1" applyFill="1" applyBorder="1" applyAlignment="1" applyProtection="1">
      <alignment horizontal="left" vertical="center" shrinkToFit="1"/>
      <protection locked="0"/>
    </xf>
    <xf numFmtId="0" fontId="19" fillId="4" borderId="40" xfId="14" applyFont="1" applyFill="1" applyBorder="1" applyAlignment="1" applyProtection="1">
      <alignment horizontal="center" vertical="center" wrapText="1"/>
      <protection locked="0"/>
    </xf>
    <xf numFmtId="0" fontId="19" fillId="4" borderId="93" xfId="14" applyFont="1" applyFill="1" applyBorder="1" applyAlignment="1" applyProtection="1">
      <alignment horizontal="center" vertical="center" wrapText="1"/>
      <protection locked="0"/>
    </xf>
    <xf numFmtId="183" fontId="19" fillId="0" borderId="94" xfId="21" applyNumberFormat="1" applyFont="1" applyBorder="1" applyAlignment="1" applyProtection="1">
      <alignment horizontal="right" vertical="center" shrinkToFit="1"/>
      <protection locked="0"/>
    </xf>
    <xf numFmtId="183" fontId="19" fillId="0" borderId="95" xfId="21" applyNumberFormat="1" applyFont="1" applyBorder="1" applyAlignment="1" applyProtection="1">
      <alignment horizontal="right" vertical="center" shrinkToFit="1"/>
      <protection locked="0"/>
    </xf>
    <xf numFmtId="183" fontId="19" fillId="0" borderId="96" xfId="21" applyNumberFormat="1" applyFont="1" applyBorder="1" applyAlignment="1" applyProtection="1">
      <alignment horizontal="right" vertical="center" shrinkToFit="1"/>
      <protection locked="0"/>
    </xf>
    <xf numFmtId="183" fontId="19" fillId="5" borderId="97" xfId="13" applyNumberFormat="1" applyFont="1" applyFill="1" applyBorder="1" applyAlignment="1" applyProtection="1">
      <alignment horizontal="right" vertical="center" shrinkToFit="1"/>
      <protection locked="0"/>
    </xf>
    <xf numFmtId="183" fontId="19" fillId="0" borderId="98" xfId="21" applyNumberFormat="1" applyFont="1" applyBorder="1" applyAlignment="1" applyProtection="1">
      <alignment horizontal="right" vertical="center" shrinkToFit="1"/>
      <protection locked="0"/>
    </xf>
    <xf numFmtId="183" fontId="19" fillId="3" borderId="95" xfId="20" applyNumberFormat="1" applyFont="1" applyFill="1" applyBorder="1" applyAlignment="1" applyProtection="1">
      <alignment horizontal="right" vertical="center" shrinkToFit="1"/>
      <protection locked="0"/>
    </xf>
    <xf numFmtId="183" fontId="19" fillId="5" borderId="99" xfId="14" applyNumberFormat="1" applyFont="1" applyFill="1" applyBorder="1" applyAlignment="1" applyProtection="1">
      <alignment horizontal="right" vertical="center" shrinkToFit="1"/>
      <protection locked="0"/>
    </xf>
    <xf numFmtId="183" fontId="19" fillId="0" borderId="84" xfId="14" applyNumberFormat="1" applyFont="1" applyBorder="1" applyAlignment="1" applyProtection="1">
      <alignment horizontal="right" vertical="center" shrinkToFit="1"/>
      <protection locked="0"/>
    </xf>
    <xf numFmtId="183" fontId="19" fillId="3" borderId="96" xfId="14" applyNumberFormat="1" applyFont="1" applyFill="1" applyBorder="1" applyAlignment="1" applyProtection="1">
      <alignment horizontal="right" vertical="center" shrinkToFit="1"/>
      <protection locked="0"/>
    </xf>
    <xf numFmtId="183" fontId="19" fillId="3" borderId="0" xfId="14" applyNumberFormat="1" applyFont="1" applyFill="1" applyAlignment="1">
      <alignment horizontal="right" vertical="center" shrinkToFit="1"/>
    </xf>
    <xf numFmtId="0" fontId="19" fillId="4" borderId="19" xfId="14" applyFont="1" applyFill="1" applyBorder="1" applyAlignment="1" applyProtection="1">
      <alignment horizontal="center" vertical="center" wrapText="1"/>
      <protection locked="0"/>
    </xf>
    <xf numFmtId="0" fontId="19" fillId="4" borderId="82" xfId="14" applyFont="1" applyFill="1" applyBorder="1" applyAlignment="1" applyProtection="1">
      <alignment horizontal="center" vertical="center" wrapText="1"/>
      <protection locked="0"/>
    </xf>
    <xf numFmtId="183" fontId="19" fillId="0" borderId="100" xfId="21" applyNumberFormat="1" applyFont="1" applyBorder="1" applyAlignment="1" applyProtection="1">
      <alignment horizontal="right" vertical="center" shrinkToFit="1"/>
      <protection locked="0"/>
    </xf>
    <xf numFmtId="183" fontId="19" fillId="0" borderId="101" xfId="21" applyNumberFormat="1" applyFont="1" applyBorder="1" applyAlignment="1" applyProtection="1">
      <alignment horizontal="right" vertical="center" shrinkToFit="1"/>
      <protection locked="0"/>
    </xf>
    <xf numFmtId="183" fontId="19" fillId="0" borderId="102" xfId="21" applyNumberFormat="1" applyFont="1" applyBorder="1" applyAlignment="1" applyProtection="1">
      <alignment horizontal="right" vertical="center" shrinkToFit="1"/>
      <protection locked="0"/>
    </xf>
    <xf numFmtId="183" fontId="19" fillId="5" borderId="103" xfId="13" applyNumberFormat="1" applyFont="1" applyFill="1" applyBorder="1" applyAlignment="1" applyProtection="1">
      <alignment horizontal="right" vertical="center" shrinkToFit="1"/>
      <protection locked="0"/>
    </xf>
    <xf numFmtId="183" fontId="19" fillId="0" borderId="104" xfId="21" applyNumberFormat="1" applyFont="1" applyBorder="1" applyAlignment="1" applyProtection="1">
      <alignment horizontal="right" vertical="center" shrinkToFit="1"/>
      <protection locked="0"/>
    </xf>
    <xf numFmtId="183" fontId="19" fillId="3" borderId="101" xfId="20" applyNumberFormat="1" applyFont="1" applyFill="1" applyBorder="1" applyAlignment="1" applyProtection="1">
      <alignment horizontal="right" vertical="center" shrinkToFit="1"/>
      <protection locked="0"/>
    </xf>
    <xf numFmtId="183" fontId="19" fillId="5" borderId="105" xfId="14" applyNumberFormat="1" applyFont="1" applyFill="1" applyBorder="1" applyAlignment="1" applyProtection="1">
      <alignment horizontal="right" vertical="center" shrinkToFit="1"/>
      <protection locked="0"/>
    </xf>
    <xf numFmtId="183" fontId="19" fillId="0" borderId="87" xfId="14" applyNumberFormat="1" applyFont="1" applyBorder="1" applyAlignment="1" applyProtection="1">
      <alignment horizontal="right" vertical="center" shrinkToFit="1"/>
      <protection locked="0"/>
    </xf>
    <xf numFmtId="183" fontId="19" fillId="3" borderId="102" xfId="14" applyNumberFormat="1" applyFont="1" applyFill="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wrapText="1"/>
      <protection locked="0"/>
    </xf>
    <xf numFmtId="0" fontId="19" fillId="4" borderId="89" xfId="14" applyFont="1" applyFill="1" applyBorder="1" applyAlignment="1" applyProtection="1">
      <alignment horizontal="center" vertical="center" wrapText="1"/>
      <protection locked="0"/>
    </xf>
    <xf numFmtId="183" fontId="19" fillId="0" borderId="106" xfId="14" applyNumberFormat="1" applyFont="1" applyBorder="1" applyAlignment="1" applyProtection="1">
      <alignment horizontal="right" vertical="center" shrinkToFit="1"/>
      <protection locked="0"/>
    </xf>
    <xf numFmtId="183" fontId="19" fillId="0" borderId="107" xfId="14" applyNumberFormat="1" applyFont="1" applyBorder="1" applyAlignment="1" applyProtection="1">
      <alignment horizontal="right" vertical="center" shrinkToFit="1"/>
      <protection locked="0"/>
    </xf>
    <xf numFmtId="0" fontId="19" fillId="3" borderId="23" xfId="14" applyFont="1" applyFill="1" applyBorder="1" applyAlignment="1">
      <alignment horizontal="center" vertical="center"/>
    </xf>
    <xf numFmtId="0" fontId="19" fillId="3" borderId="23" xfId="14" applyFont="1" applyFill="1" applyBorder="1" applyAlignment="1">
      <alignment horizontal="right" vertical="center"/>
    </xf>
    <xf numFmtId="0" fontId="19" fillId="3" borderId="34" xfId="14" applyFont="1" applyFill="1" applyBorder="1" applyAlignment="1">
      <alignment horizontal="right" vertical="center" wrapText="1"/>
    </xf>
    <xf numFmtId="0" fontId="19" fillId="3" borderId="0" xfId="14" applyFont="1" applyFill="1" applyAlignment="1">
      <alignment horizontal="right" vertical="center" wrapText="1"/>
    </xf>
    <xf numFmtId="0" fontId="19" fillId="3" borderId="0" xfId="14" applyFont="1" applyFill="1" applyAlignment="1">
      <alignment horizontal="right" vertical="center"/>
    </xf>
    <xf numFmtId="0" fontId="19" fillId="3" borderId="34" xfId="14" applyFont="1" applyFill="1" applyBorder="1" applyAlignment="1">
      <alignment horizontal="right" vertical="center"/>
    </xf>
    <xf numFmtId="0" fontId="19"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0" fontId="19" fillId="3" borderId="16" xfId="14" applyFont="1" applyFill="1" applyBorder="1">
      <alignment vertical="center"/>
    </xf>
    <xf numFmtId="0" fontId="19" fillId="3" borderId="14" xfId="14" applyFont="1" applyFill="1" applyBorder="1" applyAlignment="1">
      <alignment horizontal="left" vertical="center"/>
    </xf>
    <xf numFmtId="0" fontId="19" fillId="3" borderId="14" xfId="14" applyFont="1" applyFill="1" applyBorder="1">
      <alignment vertical="center"/>
    </xf>
    <xf numFmtId="0" fontId="19" fillId="3" borderId="15" xfId="14" applyFont="1" applyFill="1" applyBorder="1">
      <alignment vertical="center"/>
    </xf>
    <xf numFmtId="0" fontId="19" fillId="3" borderId="14" xfId="14" applyFont="1" applyFill="1" applyBorder="1" applyAlignment="1">
      <alignment vertical="center" shrinkToFit="1"/>
    </xf>
    <xf numFmtId="0" fontId="19" fillId="3" borderId="16" xfId="14" applyFont="1" applyFill="1" applyBorder="1" applyAlignment="1">
      <alignment horizontal="right" vertical="center"/>
    </xf>
    <xf numFmtId="0" fontId="19" fillId="3" borderId="14" xfId="14" applyFont="1" applyFill="1" applyBorder="1" applyAlignment="1">
      <alignment horizontal="right" vertical="center"/>
    </xf>
    <xf numFmtId="0" fontId="19" fillId="3" borderId="15" xfId="14" applyFont="1" applyFill="1" applyBorder="1" applyAlignment="1">
      <alignment horizontal="right" vertical="center"/>
    </xf>
    <xf numFmtId="0" fontId="19" fillId="3" borderId="16" xfId="14" applyFont="1" applyFill="1" applyBorder="1" applyAlignment="1">
      <alignment horizontal="center" vertical="center"/>
    </xf>
    <xf numFmtId="0" fontId="19" fillId="3" borderId="17" xfId="14" applyFont="1" applyFill="1" applyBorder="1" applyAlignment="1">
      <alignment horizontal="center" vertical="center"/>
    </xf>
    <xf numFmtId="0" fontId="19" fillId="3" borderId="32" xfId="14" applyFont="1" applyFill="1" applyBorder="1" applyAlignment="1">
      <alignment horizontal="center" vertical="center"/>
    </xf>
    <xf numFmtId="183" fontId="19" fillId="3" borderId="30" xfId="21" applyNumberFormat="1" applyFont="1" applyFill="1" applyBorder="1" applyAlignment="1">
      <alignment horizontal="right" vertical="center" shrinkToFit="1"/>
    </xf>
    <xf numFmtId="183" fontId="19" fillId="3" borderId="42" xfId="20" applyNumberFormat="1" applyFont="1" applyFill="1" applyBorder="1" applyAlignment="1">
      <alignment horizontal="right" vertical="center" shrinkToFit="1"/>
    </xf>
    <xf numFmtId="183" fontId="19" fillId="3" borderId="32" xfId="21" applyNumberFormat="1" applyFont="1" applyFill="1" applyBorder="1" applyAlignment="1">
      <alignment horizontal="right" vertical="center" shrinkToFit="1"/>
    </xf>
    <xf numFmtId="183" fontId="19" fillId="3" borderId="31" xfId="21" applyNumberFormat="1" applyFont="1" applyFill="1" applyBorder="1" applyAlignment="1">
      <alignment horizontal="right" vertical="center" shrinkToFit="1"/>
    </xf>
    <xf numFmtId="184" fontId="19" fillId="3" borderId="32" xfId="21" applyNumberFormat="1" applyFont="1" applyFill="1" applyBorder="1" applyAlignment="1">
      <alignment horizontal="right" vertical="center" shrinkToFit="1"/>
    </xf>
    <xf numFmtId="184" fontId="19" fillId="3" borderId="108" xfId="21" applyNumberFormat="1" applyFont="1" applyFill="1" applyBorder="1" applyAlignment="1">
      <alignment horizontal="right" vertical="center" shrinkToFit="1"/>
    </xf>
    <xf numFmtId="183" fontId="19" fillId="3" borderId="23" xfId="21" applyNumberFormat="1" applyFont="1" applyFill="1" applyBorder="1" applyAlignment="1">
      <alignment horizontal="right" vertical="center" shrinkToFit="1"/>
    </xf>
    <xf numFmtId="183" fontId="19" fillId="3" borderId="35" xfId="21" applyNumberFormat="1" applyFont="1" applyFill="1" applyBorder="1" applyAlignment="1">
      <alignment horizontal="right" vertical="center" shrinkToFit="1"/>
    </xf>
    <xf numFmtId="183" fontId="19" fillId="3" borderId="34" xfId="21" applyNumberFormat="1" applyFont="1" applyFill="1" applyBorder="1" applyAlignment="1">
      <alignment horizontal="right" vertical="center" shrinkToFit="1"/>
    </xf>
    <xf numFmtId="184" fontId="19" fillId="3" borderId="35" xfId="21" applyNumberFormat="1" applyFont="1" applyFill="1" applyBorder="1" applyAlignment="1">
      <alignment horizontal="right" vertical="center" shrinkToFit="1"/>
    </xf>
    <xf numFmtId="184" fontId="19" fillId="3" borderId="36" xfId="21" applyNumberFormat="1" applyFont="1" applyFill="1" applyBorder="1" applyAlignment="1">
      <alignment horizontal="right" vertical="center" shrinkToFit="1"/>
    </xf>
    <xf numFmtId="183" fontId="19" fillId="0" borderId="109" xfId="21" applyNumberFormat="1" applyFont="1" applyBorder="1" applyAlignment="1" applyProtection="1">
      <alignment horizontal="right" vertical="center" shrinkToFit="1"/>
      <protection locked="0"/>
    </xf>
    <xf numFmtId="183" fontId="19" fillId="0" borderId="110" xfId="21" applyNumberFormat="1" applyFont="1" applyBorder="1" applyAlignment="1" applyProtection="1">
      <alignment horizontal="right" vertical="center" shrinkToFit="1"/>
      <protection locked="0"/>
    </xf>
    <xf numFmtId="183" fontId="19" fillId="5" borderId="108" xfId="13" applyNumberFormat="1" applyFont="1" applyFill="1" applyBorder="1" applyAlignment="1" applyProtection="1">
      <alignment horizontal="right" vertical="center" shrinkToFit="1"/>
      <protection locked="0"/>
    </xf>
    <xf numFmtId="183" fontId="19" fillId="0" borderId="111" xfId="21" applyNumberFormat="1" applyFont="1" applyBorder="1" applyAlignment="1" applyProtection="1">
      <alignment horizontal="right" vertical="center" shrinkToFit="1"/>
      <protection locked="0"/>
    </xf>
    <xf numFmtId="183" fontId="19" fillId="3" borderId="107" xfId="20" applyNumberFormat="1" applyFont="1" applyFill="1" applyBorder="1" applyAlignment="1" applyProtection="1">
      <alignment horizontal="right" vertical="center" shrinkToFit="1"/>
      <protection locked="0"/>
    </xf>
    <xf numFmtId="183" fontId="19" fillId="5" borderId="112" xfId="14" applyNumberFormat="1" applyFont="1" applyFill="1" applyBorder="1" applyAlignment="1" applyProtection="1">
      <alignment horizontal="right" vertical="center" shrinkToFit="1"/>
      <protection locked="0"/>
    </xf>
    <xf numFmtId="183" fontId="19" fillId="3" borderId="65" xfId="21" applyNumberFormat="1" applyFont="1" applyFill="1" applyBorder="1" applyAlignment="1">
      <alignment horizontal="right" vertical="center" shrinkToFit="1"/>
    </xf>
    <xf numFmtId="183" fontId="19" fillId="3" borderId="66" xfId="20" applyNumberFormat="1" applyFont="1" applyFill="1" applyBorder="1" applyAlignment="1">
      <alignment horizontal="right" vertical="center" shrinkToFit="1"/>
    </xf>
    <xf numFmtId="183" fontId="19" fillId="3" borderId="113" xfId="21" applyNumberFormat="1" applyFont="1" applyFill="1" applyBorder="1" applyAlignment="1">
      <alignment horizontal="right" vertical="center" shrinkToFit="1"/>
    </xf>
    <xf numFmtId="183" fontId="19" fillId="3" borderId="67" xfId="21" applyNumberFormat="1" applyFont="1" applyFill="1" applyBorder="1" applyAlignment="1">
      <alignment horizontal="right" vertical="center" shrinkToFit="1"/>
    </xf>
    <xf numFmtId="184" fontId="19" fillId="3" borderId="113" xfId="21" applyNumberFormat="1" applyFont="1" applyFill="1" applyBorder="1" applyAlignment="1">
      <alignment horizontal="right" vertical="center" shrinkToFit="1"/>
    </xf>
    <xf numFmtId="184" fontId="19" fillId="3" borderId="114" xfId="21" applyNumberFormat="1" applyFont="1" applyFill="1" applyBorder="1" applyAlignment="1">
      <alignment horizontal="right" vertical="center" shrinkToFit="1"/>
    </xf>
    <xf numFmtId="0" fontId="19" fillId="4" borderId="7" xfId="14" applyFont="1" applyFill="1" applyBorder="1" applyAlignment="1" applyProtection="1">
      <alignment horizontal="center" vertical="center" wrapText="1"/>
      <protection locked="0"/>
    </xf>
    <xf numFmtId="0" fontId="19" fillId="4" borderId="76" xfId="14" applyFont="1" applyFill="1" applyBorder="1" applyAlignment="1" applyProtection="1">
      <alignment horizontal="center" vertical="center" wrapText="1"/>
      <protection locked="0"/>
    </xf>
    <xf numFmtId="183" fontId="19" fillId="0" borderId="115" xfId="21" applyNumberFormat="1" applyFont="1" applyBorder="1" applyAlignment="1" applyProtection="1">
      <alignment horizontal="right" vertical="center" shrinkToFit="1"/>
      <protection locked="0"/>
    </xf>
    <xf numFmtId="183" fontId="19" fillId="0" borderId="116" xfId="21" applyNumberFormat="1" applyFont="1" applyBorder="1" applyAlignment="1" applyProtection="1">
      <alignment horizontal="right" vertical="center" shrinkToFit="1"/>
      <protection locked="0"/>
    </xf>
    <xf numFmtId="183" fontId="19" fillId="5" borderId="117" xfId="13" applyNumberFormat="1" applyFont="1" applyFill="1" applyBorder="1" applyAlignment="1" applyProtection="1">
      <alignment horizontal="right" vertical="center" shrinkToFit="1"/>
      <protection locked="0"/>
    </xf>
    <xf numFmtId="0" fontId="19" fillId="4" borderId="7" xfId="14" applyFont="1" applyFill="1" applyBorder="1" applyAlignment="1" applyProtection="1">
      <alignment horizontal="center" vertical="center" wrapText="1" shrinkToFit="1"/>
      <protection locked="0"/>
    </xf>
    <xf numFmtId="0" fontId="19" fillId="4" borderId="76" xfId="14" applyFont="1" applyFill="1" applyBorder="1" applyAlignment="1" applyProtection="1">
      <alignment horizontal="center" vertical="center" shrinkToFit="1"/>
      <protection locked="0"/>
    </xf>
    <xf numFmtId="183" fontId="19" fillId="0" borderId="118" xfId="21" applyNumberFormat="1" applyFont="1" applyBorder="1" applyAlignment="1" applyProtection="1">
      <alignment horizontal="right" vertical="center" shrinkToFit="1"/>
      <protection locked="0"/>
    </xf>
    <xf numFmtId="0" fontId="19" fillId="4" borderId="40" xfId="14" applyFont="1" applyFill="1" applyBorder="1" applyAlignment="1" applyProtection="1">
      <alignment horizontal="center" vertical="center" wrapText="1" shrinkToFit="1"/>
      <protection locked="0"/>
    </xf>
    <xf numFmtId="0" fontId="19" fillId="4" borderId="93" xfId="14" applyFont="1" applyFill="1" applyBorder="1" applyAlignment="1" applyProtection="1">
      <alignment horizontal="center" vertical="center" shrinkToFit="1"/>
      <protection locked="0"/>
    </xf>
    <xf numFmtId="183" fontId="19" fillId="3" borderId="72" xfId="21" applyNumberFormat="1" applyFont="1" applyFill="1" applyBorder="1" applyAlignment="1">
      <alignment horizontal="right" vertical="center" shrinkToFit="1"/>
    </xf>
    <xf numFmtId="183" fontId="19" fillId="3" borderId="70" xfId="20" applyNumberFormat="1" applyFont="1" applyFill="1" applyBorder="1" applyAlignment="1">
      <alignment horizontal="right" vertical="center" shrinkToFit="1"/>
    </xf>
    <xf numFmtId="183" fontId="19" fillId="3" borderId="119" xfId="21" applyNumberFormat="1" applyFont="1" applyFill="1" applyBorder="1" applyAlignment="1">
      <alignment horizontal="right" vertical="center" shrinkToFit="1"/>
    </xf>
    <xf numFmtId="183" fontId="19" fillId="3" borderId="73" xfId="21" applyNumberFormat="1" applyFont="1" applyFill="1" applyBorder="1" applyAlignment="1">
      <alignment horizontal="right" vertical="center" shrinkToFit="1"/>
    </xf>
    <xf numFmtId="184" fontId="19" fillId="3" borderId="119" xfId="21" applyNumberFormat="1" applyFont="1" applyFill="1" applyBorder="1" applyAlignment="1">
      <alignment horizontal="right" vertical="center" shrinkToFit="1"/>
    </xf>
    <xf numFmtId="183" fontId="19" fillId="0" borderId="120" xfId="21" applyNumberFormat="1" applyFont="1" applyBorder="1" applyAlignment="1" applyProtection="1">
      <alignment horizontal="right" vertical="center" shrinkToFit="1"/>
      <protection locked="0"/>
    </xf>
    <xf numFmtId="0" fontId="19" fillId="4" borderId="19" xfId="14" applyFont="1" applyFill="1" applyBorder="1" applyAlignment="1" applyProtection="1">
      <alignment horizontal="center" vertical="center" shrinkToFit="1"/>
      <protection locked="0"/>
    </xf>
    <xf numFmtId="0" fontId="19" fillId="4" borderId="82" xfId="14" applyFont="1" applyFill="1" applyBorder="1" applyAlignment="1" applyProtection="1">
      <alignment horizontal="center" vertical="center" shrinkToFit="1"/>
      <protection locked="0"/>
    </xf>
    <xf numFmtId="0" fontId="19" fillId="4" borderId="53" xfId="14" applyFont="1" applyFill="1" applyBorder="1" applyAlignment="1" applyProtection="1">
      <alignment horizontal="center" vertical="center" wrapText="1"/>
      <protection locked="0"/>
    </xf>
    <xf numFmtId="0" fontId="19" fillId="4" borderId="121" xfId="14" applyFont="1" applyFill="1" applyBorder="1" applyAlignment="1" applyProtection="1">
      <alignment horizontal="center" vertical="center" wrapText="1"/>
      <protection locked="0"/>
    </xf>
    <xf numFmtId="183" fontId="19" fillId="0" borderId="122" xfId="21" applyNumberFormat="1" applyFont="1" applyBorder="1" applyAlignment="1" applyProtection="1">
      <alignment horizontal="right" vertical="center" shrinkToFit="1"/>
      <protection locked="0"/>
    </xf>
    <xf numFmtId="183" fontId="19" fillId="0" borderId="123" xfId="21" applyNumberFormat="1" applyFont="1" applyBorder="1" applyAlignment="1" applyProtection="1">
      <alignment horizontal="right" vertical="center" shrinkToFit="1"/>
      <protection locked="0"/>
    </xf>
    <xf numFmtId="183" fontId="19" fillId="5" borderId="124" xfId="13" applyNumberFormat="1" applyFont="1" applyFill="1" applyBorder="1" applyAlignment="1" applyProtection="1">
      <alignment horizontal="right" vertical="center" shrinkToFit="1"/>
      <protection locked="0"/>
    </xf>
    <xf numFmtId="0" fontId="19" fillId="4" borderId="53" xfId="14" applyFont="1" applyFill="1" applyBorder="1" applyAlignment="1" applyProtection="1">
      <alignment horizontal="center" vertical="center" shrinkToFit="1"/>
      <protection locked="0"/>
    </xf>
    <xf numFmtId="0" fontId="19" fillId="4" borderId="121" xfId="14" applyFont="1" applyFill="1" applyBorder="1" applyAlignment="1" applyProtection="1">
      <alignment horizontal="center" vertical="center" shrinkToFit="1"/>
      <protection locked="0"/>
    </xf>
    <xf numFmtId="183" fontId="19" fillId="0" borderId="125" xfId="21" applyNumberFormat="1" applyFont="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shrinkToFit="1"/>
      <protection locked="0"/>
    </xf>
    <xf numFmtId="0" fontId="19" fillId="4" borderId="89" xfId="14" applyFont="1" applyFill="1" applyBorder="1" applyAlignment="1" applyProtection="1">
      <alignment horizontal="center" vertical="center" shrinkToFit="1"/>
      <protection locked="0"/>
    </xf>
    <xf numFmtId="183" fontId="19" fillId="0" borderId="126" xfId="13" applyNumberFormat="1" applyFont="1" applyBorder="1" applyAlignment="1" applyProtection="1">
      <alignment horizontal="right" vertical="center" shrinkToFit="1"/>
      <protection locked="0"/>
    </xf>
    <xf numFmtId="183" fontId="19" fillId="0" borderId="127" xfId="13" applyNumberFormat="1" applyFont="1" applyBorder="1" applyAlignment="1" applyProtection="1">
      <alignment horizontal="right" vertical="center" shrinkToFit="1"/>
      <protection locked="0"/>
    </xf>
    <xf numFmtId="183" fontId="19" fillId="5" borderId="128" xfId="13" applyNumberFormat="1" applyFont="1" applyFill="1" applyBorder="1" applyAlignment="1" applyProtection="1">
      <alignment horizontal="right" vertical="center" shrinkToFit="1"/>
      <protection locked="0"/>
    </xf>
    <xf numFmtId="183" fontId="19" fillId="0" borderId="129" xfId="14" applyNumberFormat="1" applyFont="1" applyBorder="1" applyAlignment="1" applyProtection="1">
      <alignment horizontal="right" vertical="center" shrinkToFit="1"/>
      <protection locked="0"/>
    </xf>
    <xf numFmtId="183" fontId="19" fillId="3" borderId="106" xfId="20" applyNumberFormat="1" applyFont="1" applyFill="1" applyBorder="1" applyAlignment="1" applyProtection="1">
      <alignment horizontal="right" vertical="center" shrinkToFit="1"/>
      <protection locked="0"/>
    </xf>
    <xf numFmtId="0" fontId="19" fillId="4" borderId="93" xfId="14" applyFont="1" applyFill="1" applyBorder="1" applyAlignment="1" applyProtection="1">
      <alignment horizontal="center" vertical="center"/>
      <protection locked="0"/>
    </xf>
    <xf numFmtId="184" fontId="19" fillId="3" borderId="72" xfId="21" applyNumberFormat="1" applyFont="1" applyFill="1" applyBorder="1" applyAlignment="1">
      <alignment horizontal="right" vertical="center" shrinkToFit="1"/>
    </xf>
    <xf numFmtId="184" fontId="19" fillId="3" borderId="70" xfId="20" applyNumberFormat="1" applyFont="1" applyFill="1" applyBorder="1" applyAlignment="1">
      <alignment horizontal="right" vertical="center" shrinkToFit="1"/>
    </xf>
    <xf numFmtId="183" fontId="19" fillId="3" borderId="130" xfId="21" applyNumberFormat="1" applyFont="1" applyFill="1" applyBorder="1" applyAlignment="1">
      <alignment horizontal="right" vertical="center" shrinkToFit="1"/>
    </xf>
    <xf numFmtId="184" fontId="19" fillId="3" borderId="131" xfId="21" applyNumberFormat="1" applyFont="1" applyFill="1" applyBorder="1" applyAlignment="1">
      <alignment horizontal="right" vertical="center" shrinkToFit="1"/>
    </xf>
    <xf numFmtId="184" fontId="19" fillId="3" borderId="132" xfId="21" applyNumberFormat="1" applyFont="1" applyFill="1" applyBorder="1" applyAlignment="1">
      <alignment horizontal="right" vertical="center" shrinkToFit="1"/>
    </xf>
    <xf numFmtId="184" fontId="19" fillId="3" borderId="133" xfId="21" applyNumberFormat="1" applyFont="1" applyFill="1" applyBorder="1" applyAlignment="1">
      <alignment horizontal="right" vertical="center" shrinkToFit="1"/>
    </xf>
    <xf numFmtId="184" fontId="19" fillId="3" borderId="130" xfId="21" applyNumberFormat="1" applyFont="1" applyFill="1" applyBorder="1" applyAlignment="1">
      <alignment horizontal="right" vertical="center" shrinkToFit="1"/>
    </xf>
    <xf numFmtId="184" fontId="19" fillId="3" borderId="134" xfId="21" applyNumberFormat="1" applyFont="1" applyFill="1" applyBorder="1" applyAlignment="1">
      <alignment horizontal="right" vertical="center" shrinkToFit="1"/>
    </xf>
    <xf numFmtId="184" fontId="19" fillId="3" borderId="23" xfId="21" applyNumberFormat="1" applyFont="1" applyFill="1" applyBorder="1" applyAlignment="1">
      <alignment horizontal="right" vertical="center" shrinkToFit="1"/>
    </xf>
    <xf numFmtId="184" fontId="19" fillId="3" borderId="0" xfId="20" applyNumberFormat="1" applyFont="1" applyFill="1" applyAlignment="1">
      <alignment horizontal="right" vertical="center" shrinkToFit="1"/>
    </xf>
    <xf numFmtId="183" fontId="19" fillId="3" borderId="135" xfId="21" applyNumberFormat="1" applyFont="1" applyFill="1" applyBorder="1" applyAlignment="1">
      <alignment horizontal="right" vertical="center" shrinkToFit="1"/>
    </xf>
    <xf numFmtId="184" fontId="19" fillId="3" borderId="136" xfId="21" applyNumberFormat="1" applyFont="1" applyFill="1" applyBorder="1" applyAlignment="1">
      <alignment horizontal="right" vertical="center" shrinkToFit="1"/>
    </xf>
    <xf numFmtId="184" fontId="19" fillId="3" borderId="137" xfId="21" applyNumberFormat="1" applyFont="1" applyFill="1" applyBorder="1" applyAlignment="1">
      <alignment horizontal="right" vertical="center" shrinkToFit="1"/>
    </xf>
    <xf numFmtId="184" fontId="19" fillId="3" borderId="138" xfId="21" applyNumberFormat="1" applyFont="1" applyFill="1" applyBorder="1" applyAlignment="1">
      <alignment horizontal="right" vertical="center" shrinkToFit="1"/>
    </xf>
    <xf numFmtId="184" fontId="19" fillId="3" borderId="135" xfId="21" applyNumberFormat="1" applyFont="1" applyFill="1" applyBorder="1" applyAlignment="1">
      <alignment horizontal="right" vertical="center" shrinkToFit="1"/>
    </xf>
    <xf numFmtId="184" fontId="19" fillId="3" borderId="139" xfId="21" applyNumberFormat="1" applyFont="1" applyFill="1" applyBorder="1" applyAlignment="1">
      <alignment horizontal="right" vertical="center" shrinkToFit="1"/>
    </xf>
    <xf numFmtId="0" fontId="19" fillId="3" borderId="59" xfId="14" applyFont="1" applyFill="1" applyBorder="1" applyAlignment="1">
      <alignment horizontal="center" vertical="center"/>
    </xf>
    <xf numFmtId="0" fontId="19" fillId="3" borderId="51" xfId="14" applyFont="1" applyFill="1" applyBorder="1" applyAlignment="1">
      <alignment horizontal="center" vertical="center"/>
    </xf>
    <xf numFmtId="184" fontId="19" fillId="3" borderId="54" xfId="21" applyNumberFormat="1" applyFont="1" applyFill="1" applyBorder="1" applyAlignment="1">
      <alignment horizontal="right" vertical="center" shrinkToFit="1"/>
    </xf>
    <xf numFmtId="184" fontId="19" fillId="3" borderId="58" xfId="20" applyNumberFormat="1" applyFont="1" applyFill="1" applyBorder="1" applyAlignment="1">
      <alignment horizontal="right" vertical="center" shrinkToFit="1"/>
    </xf>
    <xf numFmtId="183" fontId="19" fillId="3" borderId="140" xfId="21" applyNumberFormat="1" applyFont="1" applyFill="1" applyBorder="1" applyAlignment="1">
      <alignment horizontal="right" vertical="center" shrinkToFit="1"/>
    </xf>
    <xf numFmtId="184" fontId="19" fillId="3" borderId="141" xfId="21" applyNumberFormat="1" applyFont="1" applyFill="1" applyBorder="1" applyAlignment="1">
      <alignment horizontal="right" vertical="center" shrinkToFit="1"/>
    </xf>
    <xf numFmtId="184" fontId="19" fillId="3" borderId="142" xfId="21" applyNumberFormat="1" applyFont="1" applyFill="1" applyBorder="1" applyAlignment="1">
      <alignment horizontal="right" vertical="center" shrinkToFit="1"/>
    </xf>
    <xf numFmtId="184" fontId="19" fillId="3" borderId="143" xfId="21" applyNumberFormat="1" applyFont="1" applyFill="1" applyBorder="1" applyAlignment="1">
      <alignment horizontal="right" vertical="center" shrinkToFit="1"/>
    </xf>
    <xf numFmtId="184" fontId="19" fillId="3" borderId="140" xfId="21" applyNumberFormat="1" applyFont="1" applyFill="1" applyBorder="1" applyAlignment="1">
      <alignment horizontal="right" vertical="center" shrinkToFit="1"/>
    </xf>
    <xf numFmtId="184" fontId="19" fillId="3" borderId="144" xfId="21" applyNumberFormat="1" applyFont="1" applyFill="1" applyBorder="1" applyAlignment="1">
      <alignment horizontal="right" vertical="center" shrinkToFit="1"/>
    </xf>
    <xf numFmtId="0" fontId="19" fillId="0" borderId="100" xfId="13" applyNumberFormat="1" applyFont="1" applyBorder="1" applyAlignment="1" applyProtection="1">
      <alignment horizontal="left" vertical="center" shrinkToFit="1"/>
      <protection locked="0"/>
    </xf>
    <xf numFmtId="0" fontId="19" fillId="0" borderId="101" xfId="13" applyFont="1" applyBorder="1" applyAlignment="1" applyProtection="1">
      <alignment horizontal="left" vertical="center" shrinkToFit="1"/>
      <protection locked="0"/>
    </xf>
    <xf numFmtId="0" fontId="19" fillId="0" borderId="102" xfId="13" applyFont="1" applyBorder="1" applyAlignment="1" applyProtection="1">
      <alignment horizontal="left" vertical="center" shrinkToFit="1"/>
      <protection locked="0"/>
    </xf>
    <xf numFmtId="0" fontId="19" fillId="5" borderId="103" xfId="13" applyFont="1" applyFill="1" applyBorder="1" applyAlignment="1" applyProtection="1">
      <alignment horizontal="left" vertical="center" shrinkToFit="1"/>
      <protection locked="0"/>
    </xf>
    <xf numFmtId="0" fontId="19" fillId="3" borderId="12" xfId="14" applyFont="1" applyFill="1" applyBorder="1" applyAlignment="1">
      <alignment horizontal="center" vertical="top"/>
    </xf>
    <xf numFmtId="0" fontId="19" fillId="3" borderId="8" xfId="14" applyFont="1" applyFill="1" applyBorder="1" applyAlignment="1">
      <alignment horizontal="center" vertical="top"/>
    </xf>
    <xf numFmtId="0" fontId="19" fillId="3" borderId="56" xfId="14" applyFont="1" applyFill="1" applyBorder="1" applyAlignment="1">
      <alignment horizontal="center" vertical="top"/>
    </xf>
    <xf numFmtId="0" fontId="19" fillId="3" borderId="12" xfId="14" applyFont="1" applyFill="1" applyBorder="1" applyAlignment="1">
      <alignment horizontal="center" vertical="top" wrapText="1"/>
    </xf>
    <xf numFmtId="0" fontId="19" fillId="3" borderId="8" xfId="14" applyFont="1" applyFill="1" applyBorder="1" applyAlignment="1">
      <alignment horizontal="center" vertical="top" wrapText="1"/>
    </xf>
    <xf numFmtId="0" fontId="19" fillId="3" borderId="56" xfId="14" applyFont="1" applyFill="1" applyBorder="1" applyAlignment="1">
      <alignment horizontal="center" vertical="top" wrapText="1"/>
    </xf>
    <xf numFmtId="0" fontId="19" fillId="3" borderId="61" xfId="14" applyFont="1" applyFill="1" applyBorder="1" applyAlignment="1">
      <alignment horizontal="left" vertical="center" wrapText="1"/>
    </xf>
    <xf numFmtId="0" fontId="17" fillId="3" borderId="8" xfId="14" applyFont="1" applyFill="1" applyBorder="1">
      <alignment vertical="center"/>
    </xf>
    <xf numFmtId="0" fontId="17" fillId="3" borderId="0" xfId="14" applyFont="1" applyFill="1">
      <alignment vertical="center"/>
    </xf>
    <xf numFmtId="0" fontId="19" fillId="3" borderId="23" xfId="14" applyFont="1" applyFill="1" applyBorder="1" applyAlignment="1">
      <alignment horizontal="center" vertical="top"/>
    </xf>
    <xf numFmtId="0" fontId="19" fillId="3" borderId="0" xfId="14" applyFont="1" applyFill="1" applyAlignment="1">
      <alignment horizontal="center" vertical="top"/>
    </xf>
    <xf numFmtId="0" fontId="19" fillId="3" borderId="34" xfId="14" applyFont="1" applyFill="1" applyBorder="1" applyAlignment="1">
      <alignment horizontal="center" vertical="top"/>
    </xf>
    <xf numFmtId="0" fontId="19" fillId="3" borderId="23" xfId="14" applyFont="1" applyFill="1" applyBorder="1" applyAlignment="1">
      <alignment horizontal="center" vertical="top" wrapText="1"/>
    </xf>
    <xf numFmtId="0" fontId="19" fillId="3" borderId="0" xfId="14" applyFont="1" applyFill="1" applyAlignment="1">
      <alignment horizontal="center" vertical="top" wrapText="1"/>
    </xf>
    <xf numFmtId="0" fontId="19" fillId="3" borderId="34" xfId="14" applyFont="1" applyFill="1" applyBorder="1" applyAlignment="1">
      <alignment horizontal="center" vertical="top" wrapText="1"/>
    </xf>
    <xf numFmtId="0" fontId="19" fillId="3" borderId="36" xfId="14" applyFont="1" applyFill="1" applyBorder="1" applyAlignment="1">
      <alignment horizontal="left" vertical="center"/>
    </xf>
    <xf numFmtId="0" fontId="19" fillId="3" borderId="11" xfId="14" applyFont="1" applyFill="1" applyBorder="1" applyAlignment="1">
      <alignment horizontal="center" vertical="center"/>
    </xf>
    <xf numFmtId="0" fontId="19" fillId="3" borderId="8" xfId="14" applyFont="1" applyFill="1" applyBorder="1">
      <alignment vertical="center"/>
    </xf>
    <xf numFmtId="0" fontId="19" fillId="3" borderId="9" xfId="14" applyFont="1" applyFill="1" applyBorder="1">
      <alignment vertical="center"/>
    </xf>
    <xf numFmtId="0" fontId="19" fillId="0" borderId="145" xfId="13" applyNumberFormat="1" applyFont="1" applyBorder="1" applyAlignment="1" applyProtection="1">
      <alignment horizontal="left" vertical="center" shrinkToFit="1"/>
      <protection locked="0"/>
    </xf>
    <xf numFmtId="0" fontId="19" fillId="0" borderId="146" xfId="13" applyFont="1" applyBorder="1" applyAlignment="1" applyProtection="1">
      <alignment horizontal="left" vertical="center" shrinkToFit="1"/>
      <protection locked="0"/>
    </xf>
    <xf numFmtId="0" fontId="19" fillId="0" borderId="147" xfId="13" applyFont="1" applyBorder="1" applyAlignment="1" applyProtection="1">
      <alignment horizontal="left" vertical="center" shrinkToFit="1"/>
      <protection locked="0"/>
    </xf>
    <xf numFmtId="0" fontId="19" fillId="5" borderId="124" xfId="13" applyFont="1" applyFill="1" applyBorder="1" applyAlignment="1" applyProtection="1">
      <alignment horizontal="left" vertical="center" shrinkToFit="1"/>
      <protection locked="0"/>
    </xf>
    <xf numFmtId="0" fontId="19" fillId="3" borderId="16" xfId="14" applyFont="1" applyFill="1" applyBorder="1" applyAlignment="1">
      <alignment horizontal="center" vertical="top" wrapText="1"/>
    </xf>
    <xf numFmtId="0" fontId="19" fillId="3" borderId="14" xfId="14" applyFont="1" applyFill="1" applyBorder="1" applyAlignment="1">
      <alignment horizontal="center" vertical="top" wrapText="1"/>
    </xf>
    <xf numFmtId="0" fontId="19" fillId="3" borderId="22" xfId="14" applyFont="1" applyFill="1" applyBorder="1" applyAlignment="1">
      <alignment horizontal="center" vertical="center"/>
    </xf>
    <xf numFmtId="0" fontId="19" fillId="0" borderId="22" xfId="14" applyFont="1" applyBorder="1" applyAlignment="1" applyProtection="1">
      <alignment horizontal="center" vertical="center"/>
      <protection locked="0"/>
    </xf>
    <xf numFmtId="183" fontId="19" fillId="5" borderId="61" xfId="13" applyNumberFormat="1" applyFont="1" applyFill="1" applyBorder="1" applyAlignment="1" applyProtection="1">
      <alignment horizontal="right" vertical="center" shrinkToFit="1"/>
      <protection locked="0"/>
    </xf>
    <xf numFmtId="184" fontId="19" fillId="0" borderId="104" xfId="14" applyNumberFormat="1" applyFont="1" applyBorder="1" applyAlignment="1" applyProtection="1">
      <alignment horizontal="right" vertical="center" shrinkToFit="1"/>
      <protection locked="0"/>
    </xf>
    <xf numFmtId="184" fontId="19" fillId="0" borderId="101" xfId="14" applyNumberFormat="1" applyFont="1" applyBorder="1" applyAlignment="1" applyProtection="1">
      <alignment horizontal="right" vertical="center" shrinkToFit="1"/>
      <protection locked="0"/>
    </xf>
    <xf numFmtId="184" fontId="19" fillId="3" borderId="101" xfId="20" applyNumberFormat="1" applyFont="1" applyFill="1" applyBorder="1" applyAlignment="1" applyProtection="1">
      <alignment horizontal="right" vertical="center" shrinkToFit="1"/>
      <protection locked="0"/>
    </xf>
    <xf numFmtId="184" fontId="19" fillId="5" borderId="105" xfId="14" applyNumberFormat="1" applyFont="1" applyFill="1" applyBorder="1" applyAlignment="1" applyProtection="1">
      <alignment horizontal="right" vertical="center" shrinkToFit="1"/>
      <protection locked="0"/>
    </xf>
    <xf numFmtId="0" fontId="19" fillId="3" borderId="102" xfId="14" applyFont="1" applyFill="1" applyBorder="1" applyAlignment="1" applyProtection="1">
      <alignment horizontal="left" vertical="center" shrinkToFit="1"/>
      <protection locked="0"/>
    </xf>
    <xf numFmtId="183" fontId="19"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9" fillId="3" borderId="35" xfId="14" applyFont="1" applyFill="1" applyBorder="1">
      <alignment vertical="center"/>
    </xf>
    <xf numFmtId="183" fontId="19"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9" fillId="0" borderId="50" xfId="14" applyFont="1" applyBorder="1" applyAlignment="1" applyProtection="1">
      <alignment horizontal="center" vertical="center"/>
      <protection locked="0"/>
    </xf>
    <xf numFmtId="183" fontId="19" fillId="5" borderId="52" xfId="13" applyNumberFormat="1" applyFont="1" applyFill="1" applyBorder="1" applyAlignment="1" applyProtection="1">
      <alignment horizontal="right" vertical="center" shrinkToFit="1"/>
      <protection locked="0"/>
    </xf>
    <xf numFmtId="0" fontId="19" fillId="3" borderId="147" xfId="14" applyFont="1" applyFill="1" applyBorder="1" applyAlignment="1" applyProtection="1">
      <alignment horizontal="left" vertical="center" shrinkToFit="1"/>
      <protection locked="0"/>
    </xf>
    <xf numFmtId="0" fontId="19" fillId="0" borderId="104" xfId="14" applyFont="1" applyBorder="1" applyAlignment="1" applyProtection="1">
      <alignment horizontal="left" vertical="center" shrinkToFit="1"/>
      <protection locked="0"/>
    </xf>
    <xf numFmtId="0" fontId="19" fillId="3" borderId="41" xfId="14" applyFont="1" applyFill="1" applyBorder="1" applyAlignment="1">
      <alignment horizontal="center" vertical="center"/>
    </xf>
    <xf numFmtId="0" fontId="19" fillId="3" borderId="17" xfId="14" applyFont="1" applyFill="1" applyBorder="1">
      <alignment vertical="center"/>
    </xf>
    <xf numFmtId="0" fontId="19" fillId="3" borderId="39" xfId="14" applyFont="1" applyFill="1" applyBorder="1" applyAlignment="1">
      <alignment horizontal="center" vertical="center"/>
    </xf>
    <xf numFmtId="185" fontId="19" fillId="3" borderId="30" xfId="21" applyNumberFormat="1" applyFont="1" applyFill="1" applyBorder="1" applyAlignment="1">
      <alignment horizontal="right" vertical="center" shrinkToFit="1"/>
    </xf>
    <xf numFmtId="185" fontId="19" fillId="3" borderId="42" xfId="21" applyNumberFormat="1" applyFont="1" applyFill="1" applyBorder="1" applyAlignment="1">
      <alignment horizontal="right" vertical="center" shrinkToFit="1"/>
    </xf>
    <xf numFmtId="186" fontId="19" fillId="3" borderId="42" xfId="21" applyNumberFormat="1" applyFont="1" applyFill="1" applyBorder="1" applyAlignment="1">
      <alignment horizontal="right" vertical="center" shrinkToFit="1"/>
    </xf>
    <xf numFmtId="186" fontId="19" fillId="3" borderId="43" xfId="21" applyNumberFormat="1" applyFont="1" applyFill="1" applyBorder="1" applyAlignment="1">
      <alignment horizontal="right" vertical="center" shrinkToFit="1"/>
    </xf>
    <xf numFmtId="185" fontId="19" fillId="3" borderId="23" xfId="21" applyNumberFormat="1" applyFont="1" applyFill="1" applyBorder="1" applyAlignment="1">
      <alignment horizontal="right" vertical="center" shrinkToFit="1"/>
    </xf>
    <xf numFmtId="185" fontId="19" fillId="3" borderId="0" xfId="21" applyNumberFormat="1" applyFont="1" applyFill="1" applyAlignment="1">
      <alignment horizontal="right" vertical="center" shrinkToFit="1"/>
    </xf>
    <xf numFmtId="186" fontId="19" fillId="3" borderId="20" xfId="21" applyNumberFormat="1" applyFont="1" applyFill="1" applyBorder="1" applyAlignment="1">
      <alignment horizontal="right" vertical="center" shrinkToFit="1"/>
    </xf>
    <xf numFmtId="186" fontId="19" fillId="3" borderId="0" xfId="21" applyNumberFormat="1" applyFont="1" applyFill="1" applyAlignment="1">
      <alignment horizontal="right" vertical="center" shrinkToFit="1"/>
    </xf>
    <xf numFmtId="0" fontId="19" fillId="0" borderId="125" xfId="14" applyFont="1" applyBorder="1" applyAlignment="1" applyProtection="1">
      <alignment horizontal="left" vertical="center" shrinkToFit="1"/>
      <protection locked="0"/>
    </xf>
    <xf numFmtId="0" fontId="19" fillId="0" borderId="11" xfId="14" applyFont="1" applyBorder="1" applyAlignment="1" applyProtection="1">
      <alignment horizontal="center" vertical="center" shrinkToFit="1"/>
      <protection locked="0"/>
    </xf>
    <xf numFmtId="185" fontId="19" fillId="3" borderId="16" xfId="21" applyNumberFormat="1" applyFont="1" applyFill="1" applyBorder="1" applyAlignment="1">
      <alignment horizontal="right" vertical="center" shrinkToFit="1"/>
    </xf>
    <xf numFmtId="185" fontId="19" fillId="3" borderId="14" xfId="21" applyNumberFormat="1" applyFont="1" applyFill="1" applyBorder="1" applyAlignment="1">
      <alignment horizontal="right" vertical="center" shrinkToFit="1"/>
    </xf>
    <xf numFmtId="186" fontId="19" fillId="3" borderId="14" xfId="21" applyNumberFormat="1" applyFont="1" applyFill="1" applyBorder="1" applyAlignment="1">
      <alignment horizontal="right" vertical="center" shrinkToFit="1"/>
    </xf>
    <xf numFmtId="186" fontId="19" fillId="3" borderId="17" xfId="21" applyNumberFormat="1" applyFont="1" applyFill="1" applyBorder="1" applyAlignment="1">
      <alignment horizontal="right" vertical="center" shrinkToFit="1"/>
    </xf>
    <xf numFmtId="0" fontId="17" fillId="3" borderId="0" xfId="14" applyFont="1" applyFill="1" applyAlignment="1">
      <alignment horizontal="center" vertical="center"/>
    </xf>
    <xf numFmtId="0" fontId="3" fillId="3" borderId="14" xfId="14" applyFont="1" applyFill="1" applyBorder="1" applyAlignment="1">
      <alignment vertical="center" shrinkToFit="1"/>
    </xf>
    <xf numFmtId="0" fontId="20" fillId="3" borderId="37" xfId="14" applyFont="1" applyFill="1" applyBorder="1" applyAlignment="1">
      <alignment horizontal="center" vertical="center"/>
    </xf>
    <xf numFmtId="0" fontId="19" fillId="3" borderId="38" xfId="14" applyFont="1" applyFill="1" applyBorder="1" applyAlignment="1">
      <alignment horizontal="left" vertical="center"/>
    </xf>
    <xf numFmtId="0" fontId="19" fillId="3" borderId="19" xfId="14" applyFont="1" applyFill="1" applyBorder="1" applyAlignment="1">
      <alignment horizontal="left" vertical="center" wrapText="1"/>
    </xf>
    <xf numFmtId="183" fontId="19" fillId="3" borderId="148" xfId="21" applyNumberFormat="1" applyFont="1" applyFill="1" applyBorder="1" applyAlignment="1">
      <alignment horizontal="right" vertical="center" shrinkToFit="1"/>
    </xf>
    <xf numFmtId="183" fontId="19" fillId="3" borderId="149" xfId="21" applyNumberFormat="1" applyFont="1" applyFill="1" applyBorder="1" applyAlignment="1">
      <alignment horizontal="right" vertical="center" shrinkToFit="1"/>
    </xf>
    <xf numFmtId="183" fontId="19" fillId="3" borderId="150" xfId="21" applyNumberFormat="1" applyFont="1" applyFill="1" applyBorder="1" applyAlignment="1">
      <alignment horizontal="right" vertical="center" shrinkToFit="1"/>
    </xf>
    <xf numFmtId="183" fontId="19" fillId="3" borderId="151" xfId="21" applyNumberFormat="1" applyFont="1" applyFill="1" applyBorder="1" applyAlignment="1">
      <alignment horizontal="right" vertical="center" shrinkToFit="1"/>
    </xf>
    <xf numFmtId="184" fontId="19" fillId="3" borderId="97" xfId="21" applyNumberFormat="1" applyFont="1" applyFill="1" applyBorder="1" applyAlignment="1">
      <alignment horizontal="right" vertical="center" shrinkToFit="1"/>
    </xf>
    <xf numFmtId="0" fontId="19" fillId="0" borderId="152" xfId="13" applyFont="1" applyBorder="1" applyAlignment="1" applyProtection="1">
      <alignment horizontal="center" vertical="center" shrinkToFit="1"/>
      <protection locked="0"/>
    </xf>
    <xf numFmtId="0" fontId="19" fillId="0" borderId="153" xfId="13" applyFont="1" applyBorder="1" applyAlignment="1" applyProtection="1">
      <alignment horizontal="center" vertical="center" shrinkToFit="1"/>
      <protection locked="0"/>
    </xf>
    <xf numFmtId="0" fontId="19" fillId="3" borderId="153" xfId="14" applyFont="1" applyFill="1" applyBorder="1" applyAlignment="1" applyProtection="1">
      <alignment horizontal="center" vertical="center" shrinkToFit="1"/>
      <protection locked="0"/>
    </xf>
    <xf numFmtId="183" fontId="19" fillId="3" borderId="68" xfId="21" applyNumberFormat="1" applyFont="1" applyFill="1" applyBorder="1" applyAlignment="1">
      <alignment horizontal="right" vertical="center" shrinkToFit="1"/>
    </xf>
    <xf numFmtId="183" fontId="19" fillId="3" borderId="69" xfId="21" applyNumberFormat="1" applyFont="1" applyFill="1" applyBorder="1" applyAlignment="1">
      <alignment horizontal="right" vertical="center" shrinkToFit="1"/>
    </xf>
    <xf numFmtId="183" fontId="19" fillId="3" borderId="71" xfId="21" applyNumberFormat="1" applyFont="1" applyFill="1" applyBorder="1" applyAlignment="1">
      <alignment horizontal="right" vertical="center" shrinkToFit="1"/>
    </xf>
    <xf numFmtId="183" fontId="19" fillId="3" borderId="154" xfId="21" applyNumberFormat="1" applyFont="1" applyFill="1" applyBorder="1" applyAlignment="1">
      <alignment horizontal="right" vertical="center" shrinkToFit="1"/>
    </xf>
    <xf numFmtId="184" fontId="19" fillId="3" borderId="103" xfId="21" applyNumberFormat="1" applyFont="1" applyFill="1" applyBorder="1" applyAlignment="1">
      <alignment horizontal="right" vertical="center" shrinkToFit="1"/>
    </xf>
    <xf numFmtId="0" fontId="19" fillId="3" borderId="84" xfId="14" applyFont="1" applyFill="1" applyBorder="1" applyAlignment="1" applyProtection="1">
      <alignment horizontal="left" vertical="center" shrinkToFit="1"/>
      <protection locked="0"/>
    </xf>
    <xf numFmtId="0" fontId="19" fillId="3" borderId="87" xfId="14" applyFont="1" applyFill="1" applyBorder="1" applyAlignment="1" applyProtection="1">
      <alignment horizontal="left" vertical="center" shrinkToFit="1"/>
      <protection locked="0"/>
    </xf>
    <xf numFmtId="186" fontId="19" fillId="3" borderId="155" xfId="21" applyNumberFormat="1" applyFont="1" applyFill="1" applyBorder="1" applyAlignment="1">
      <alignment horizontal="right" vertical="center" shrinkToFit="1"/>
    </xf>
    <xf numFmtId="186" fontId="19" fillId="3" borderId="156" xfId="21" applyNumberFormat="1" applyFont="1" applyFill="1" applyBorder="1" applyAlignment="1">
      <alignment horizontal="right" vertical="center" shrinkToFit="1"/>
    </xf>
    <xf numFmtId="0" fontId="19" fillId="3" borderId="50" xfId="14" applyFont="1" applyFill="1" applyBorder="1" applyAlignment="1">
      <alignment horizontal="center" vertical="center"/>
    </xf>
    <xf numFmtId="185" fontId="19" fillId="3" borderId="54" xfId="21" applyNumberFormat="1" applyFont="1" applyFill="1" applyBorder="1" applyAlignment="1">
      <alignment horizontal="right" vertical="center" shrinkToFit="1"/>
    </xf>
    <xf numFmtId="185" fontId="19" fillId="3" borderId="58" xfId="21" applyNumberFormat="1" applyFont="1" applyFill="1" applyBorder="1" applyAlignment="1">
      <alignment horizontal="right" vertical="center" shrinkToFit="1"/>
    </xf>
    <xf numFmtId="186" fontId="19" fillId="3" borderId="58" xfId="21" applyNumberFormat="1" applyFont="1" applyFill="1" applyBorder="1" applyAlignment="1">
      <alignment horizontal="right" vertical="center" shrinkToFit="1"/>
    </xf>
    <xf numFmtId="186" fontId="19" fillId="3" borderId="157" xfId="21" applyNumberFormat="1" applyFont="1" applyFill="1" applyBorder="1" applyAlignment="1">
      <alignment horizontal="right" vertical="center" shrinkToFit="1"/>
    </xf>
    <xf numFmtId="0" fontId="19" fillId="3" borderId="0" xfId="14" applyFont="1" applyFill="1" applyAlignment="1">
      <alignment horizontal="center" vertical="center"/>
    </xf>
    <xf numFmtId="0" fontId="19" fillId="3" borderId="74" xfId="14" applyFont="1" applyFill="1" applyBorder="1" applyAlignment="1">
      <alignment horizontal="center" vertical="center"/>
    </xf>
    <xf numFmtId="184" fontId="19" fillId="3" borderId="158" xfId="21" applyNumberFormat="1" applyFont="1" applyFill="1" applyBorder="1" applyAlignment="1">
      <alignment horizontal="right" vertical="center" shrinkToFit="1"/>
    </xf>
    <xf numFmtId="184" fontId="19" fillId="3" borderId="75" xfId="21" applyNumberFormat="1" applyFont="1" applyFill="1" applyBorder="1" applyAlignment="1">
      <alignment horizontal="right" vertical="center" shrinkToFit="1"/>
    </xf>
    <xf numFmtId="184" fontId="19" fillId="3" borderId="159" xfId="21" applyNumberFormat="1" applyFont="1" applyFill="1" applyBorder="1" applyAlignment="1">
      <alignment horizontal="right" vertical="center" shrinkToFit="1"/>
    </xf>
    <xf numFmtId="0" fontId="19" fillId="3" borderId="91" xfId="14" applyFont="1" applyFill="1" applyBorder="1" applyAlignment="1" applyProtection="1">
      <alignment horizontal="left" vertical="center" shrinkToFit="1"/>
      <protection locked="0"/>
    </xf>
    <xf numFmtId="184" fontId="19" fillId="3" borderId="27" xfId="21" applyNumberFormat="1" applyFont="1" applyFill="1" applyBorder="1" applyAlignment="1">
      <alignment horizontal="right" vertical="center" shrinkToFit="1"/>
    </xf>
    <xf numFmtId="184" fontId="19" fillId="3" borderId="25" xfId="21" applyNumberFormat="1" applyFont="1" applyFill="1" applyBorder="1" applyAlignment="1">
      <alignment horizontal="right" vertical="center" shrinkToFit="1"/>
    </xf>
    <xf numFmtId="184" fontId="19" fillId="3" borderId="26" xfId="21" applyNumberFormat="1" applyFont="1" applyFill="1" applyBorder="1" applyAlignment="1">
      <alignment horizontal="right" vertical="center" shrinkToFit="1"/>
    </xf>
    <xf numFmtId="183" fontId="19" fillId="0" borderId="83" xfId="13" applyNumberFormat="1" applyFont="1" applyBorder="1" applyAlignment="1" applyProtection="1">
      <alignment horizontal="right" vertical="center" shrinkToFit="1"/>
      <protection locked="0"/>
    </xf>
    <xf numFmtId="183" fontId="19" fillId="3" borderId="84" xfId="14" applyNumberFormat="1" applyFont="1" applyFill="1" applyBorder="1" applyAlignment="1" applyProtection="1">
      <alignment horizontal="right" vertical="center" shrinkToFit="1"/>
      <protection locked="0"/>
    </xf>
    <xf numFmtId="183" fontId="19" fillId="5" borderId="160" xfId="14" applyNumberFormat="1" applyFont="1" applyFill="1" applyBorder="1" applyAlignment="1" applyProtection="1">
      <alignment horizontal="right" vertical="center" shrinkToFit="1"/>
      <protection locked="0"/>
    </xf>
    <xf numFmtId="183" fontId="19" fillId="0" borderId="86" xfId="13" applyNumberFormat="1" applyFont="1" applyBorder="1" applyAlignment="1" applyProtection="1">
      <alignment horizontal="right" vertical="center" shrinkToFit="1"/>
      <protection locked="0"/>
    </xf>
    <xf numFmtId="183" fontId="19" fillId="3" borderId="87" xfId="14" applyNumberFormat="1" applyFont="1" applyFill="1" applyBorder="1" applyAlignment="1" applyProtection="1">
      <alignment horizontal="right" vertical="center" shrinkToFit="1"/>
      <protection locked="0"/>
    </xf>
    <xf numFmtId="183" fontId="19" fillId="5" borderId="161" xfId="14" applyNumberFormat="1" applyFont="1" applyFill="1" applyBorder="1" applyAlignment="1" applyProtection="1">
      <alignment horizontal="right" vertical="center" shrinkToFit="1"/>
      <protection locked="0"/>
    </xf>
    <xf numFmtId="184" fontId="19" fillId="3" borderId="162" xfId="21" applyNumberFormat="1" applyFont="1" applyFill="1" applyBorder="1" applyAlignment="1">
      <alignment horizontal="right" vertical="center" shrinkToFit="1"/>
    </xf>
    <xf numFmtId="184" fontId="19" fillId="3" borderId="163" xfId="21" applyNumberFormat="1" applyFont="1" applyFill="1" applyBorder="1" applyAlignment="1">
      <alignment horizontal="right" vertical="center" shrinkToFit="1"/>
    </xf>
    <xf numFmtId="0" fontId="19" fillId="3" borderId="58" xfId="14" applyFont="1" applyFill="1" applyBorder="1">
      <alignment vertical="center"/>
    </xf>
    <xf numFmtId="0" fontId="19" fillId="3" borderId="30" xfId="14" applyFont="1" applyFill="1" applyBorder="1" applyAlignment="1">
      <alignment horizontal="center" vertical="center" textRotation="255" wrapText="1"/>
    </xf>
    <xf numFmtId="0" fontId="19" fillId="3" borderId="42" xfId="14" applyFont="1" applyFill="1" applyBorder="1" applyAlignment="1">
      <alignment horizontal="center" vertical="center" textRotation="255" wrapText="1"/>
    </xf>
    <xf numFmtId="0" fontId="19" fillId="3" borderId="31" xfId="14" applyFont="1" applyFill="1" applyBorder="1" applyAlignment="1">
      <alignment horizontal="center" vertical="center" textRotation="255" wrapText="1"/>
    </xf>
    <xf numFmtId="0" fontId="19" fillId="3" borderId="30" xfId="14" applyFont="1" applyFill="1" applyBorder="1" applyAlignment="1">
      <alignment horizontal="center" vertical="center" wrapText="1"/>
    </xf>
    <xf numFmtId="0" fontId="19" fillId="3" borderId="42" xfId="14" applyFont="1" applyFill="1" applyBorder="1" applyAlignment="1">
      <alignment horizontal="center" vertical="center" wrapText="1"/>
    </xf>
    <xf numFmtId="0" fontId="19" fillId="3" borderId="34" xfId="14" applyFont="1" applyFill="1" applyBorder="1" applyAlignment="1">
      <alignment horizontal="center" vertical="center" wrapText="1"/>
    </xf>
    <xf numFmtId="0" fontId="19" fillId="3" borderId="12" xfId="14" applyFont="1" applyFill="1" applyBorder="1" applyAlignment="1">
      <alignment horizontal="center" vertical="center" wrapText="1"/>
    </xf>
    <xf numFmtId="0" fontId="19" fillId="3" borderId="8" xfId="14" applyFont="1" applyFill="1" applyBorder="1" applyAlignment="1">
      <alignment horizontal="center" vertical="center" wrapText="1"/>
    </xf>
    <xf numFmtId="0" fontId="19" fillId="3" borderId="9" xfId="14" applyFont="1" applyFill="1" applyBorder="1" applyAlignment="1">
      <alignment horizontal="center" vertical="center" wrapText="1"/>
    </xf>
    <xf numFmtId="183" fontId="19" fillId="0" borderId="90" xfId="13" applyNumberFormat="1" applyFont="1" applyBorder="1" applyAlignment="1" applyProtection="1">
      <alignment horizontal="right" vertical="center" shrinkToFit="1"/>
      <protection locked="0"/>
    </xf>
    <xf numFmtId="183" fontId="19" fillId="0" borderId="91" xfId="13" applyNumberFormat="1" applyFont="1" applyBorder="1" applyAlignment="1" applyProtection="1">
      <alignment horizontal="right" vertical="center" shrinkToFit="1"/>
      <protection locked="0"/>
    </xf>
    <xf numFmtId="183" fontId="19" fillId="3" borderId="91" xfId="14" applyNumberFormat="1" applyFont="1" applyFill="1" applyBorder="1" applyAlignment="1" applyProtection="1">
      <alignment horizontal="right" vertical="center" shrinkToFit="1"/>
      <protection locked="0"/>
    </xf>
    <xf numFmtId="183" fontId="19" fillId="5" borderId="164" xfId="14" applyNumberFormat="1" applyFont="1" applyFill="1" applyBorder="1" applyAlignment="1" applyProtection="1">
      <alignment horizontal="right" vertical="center" shrinkToFit="1"/>
      <protection locked="0"/>
    </xf>
    <xf numFmtId="0" fontId="19" fillId="3" borderId="23" xfId="14" applyFont="1" applyFill="1" applyBorder="1" applyAlignment="1">
      <alignment horizontal="center" vertical="center" wrapText="1"/>
    </xf>
    <xf numFmtId="0" fontId="19" fillId="3" borderId="0" xfId="14" applyFont="1" applyFill="1" applyAlignment="1">
      <alignment horizontal="center" vertical="center" wrapText="1"/>
    </xf>
    <xf numFmtId="0" fontId="19" fillId="3" borderId="20" xfId="14" applyFont="1" applyFill="1" applyBorder="1" applyAlignment="1">
      <alignment horizontal="center" vertical="center" wrapText="1"/>
    </xf>
    <xf numFmtId="0" fontId="19" fillId="3" borderId="16" xfId="14" applyFont="1" applyFill="1" applyBorder="1" applyAlignment="1">
      <alignment horizontal="center" vertical="center" wrapText="1"/>
    </xf>
    <xf numFmtId="0" fontId="19" fillId="3" borderId="14" xfId="14" applyFont="1" applyFill="1" applyBorder="1" applyAlignment="1">
      <alignment horizontal="center" vertical="center" wrapText="1"/>
    </xf>
    <xf numFmtId="0" fontId="19" fillId="3" borderId="15" xfId="14" applyFont="1" applyFill="1" applyBorder="1" applyAlignment="1">
      <alignment horizontal="center" vertical="center" wrapText="1"/>
    </xf>
    <xf numFmtId="0" fontId="19" fillId="3" borderId="17" xfId="14" applyFont="1" applyFill="1" applyBorder="1" applyAlignment="1">
      <alignment horizontal="center" vertical="center" wrapText="1"/>
    </xf>
    <xf numFmtId="0" fontId="19" fillId="3" borderId="30" xfId="21" applyFont="1" applyFill="1" applyBorder="1" applyAlignment="1">
      <alignment horizontal="left" vertical="center" shrinkToFit="1"/>
    </xf>
    <xf numFmtId="0" fontId="19" fillId="3" borderId="42" xfId="21" applyFont="1" applyFill="1" applyBorder="1" applyAlignment="1">
      <alignment horizontal="left" vertical="center" shrinkToFit="1"/>
    </xf>
    <xf numFmtId="0" fontId="19" fillId="3" borderId="43" xfId="14" applyFont="1" applyFill="1" applyBorder="1">
      <alignment vertical="center"/>
    </xf>
    <xf numFmtId="0" fontId="19" fillId="3" borderId="23" xfId="21" applyFont="1" applyFill="1" applyBorder="1" applyAlignment="1">
      <alignment horizontal="left" vertical="center" shrinkToFit="1"/>
    </xf>
    <xf numFmtId="183" fontId="19" fillId="5" borderId="33" xfId="14" applyNumberFormat="1" applyFont="1" applyFill="1" applyBorder="1" applyAlignment="1" applyProtection="1">
      <alignment horizontal="right" vertical="center" shrinkToFit="1"/>
      <protection locked="0"/>
    </xf>
    <xf numFmtId="183" fontId="19" fillId="5" borderId="38" xfId="14" applyNumberFormat="1" applyFont="1" applyFill="1" applyBorder="1" applyAlignment="1" applyProtection="1">
      <alignment horizontal="right" vertical="center" shrinkToFit="1"/>
      <protection locked="0"/>
    </xf>
    <xf numFmtId="0" fontId="19" fillId="3" borderId="16" xfId="21" applyFont="1" applyFill="1" applyBorder="1" applyAlignment="1">
      <alignment horizontal="left" vertical="center" shrinkToFit="1"/>
    </xf>
    <xf numFmtId="0" fontId="19" fillId="3" borderId="14" xfId="21"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9" fillId="3" borderId="165" xfId="21"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9" fillId="3" borderId="166" xfId="21" applyNumberFormat="1" applyFont="1" applyFill="1" applyBorder="1" applyAlignment="1">
      <alignment horizontal="right" vertical="center" shrinkToFit="1"/>
    </xf>
    <xf numFmtId="0" fontId="22" fillId="3" borderId="6" xfId="14" applyFont="1" applyFill="1" applyBorder="1" applyAlignment="1">
      <alignment horizontal="center" vertical="center"/>
    </xf>
    <xf numFmtId="0" fontId="22"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2" fillId="3" borderId="64" xfId="14" applyFont="1" applyFill="1" applyBorder="1" applyAlignment="1">
      <alignment horizontal="center" vertical="center"/>
    </xf>
    <xf numFmtId="0" fontId="2" fillId="3" borderId="20" xfId="14" applyFont="1" applyFill="1" applyBorder="1">
      <alignment vertical="center"/>
    </xf>
    <xf numFmtId="184" fontId="19" fillId="3" borderId="68" xfId="21" applyNumberFormat="1" applyFont="1" applyFill="1" applyBorder="1" applyAlignment="1">
      <alignment horizontal="right" vertical="center" shrinkToFit="1"/>
    </xf>
    <xf numFmtId="184" fontId="19" fillId="3" borderId="69" xfId="21" applyNumberFormat="1" applyFont="1" applyFill="1" applyBorder="1" applyAlignment="1">
      <alignment horizontal="right" vertical="center" shrinkToFit="1"/>
    </xf>
    <xf numFmtId="184" fontId="19" fillId="3" borderId="73" xfId="21" applyNumberFormat="1" applyFont="1" applyFill="1" applyBorder="1" applyAlignment="1">
      <alignment horizontal="right" vertical="center" shrinkToFit="1"/>
    </xf>
    <xf numFmtId="184" fontId="19" fillId="3" borderId="166" xfId="21" applyNumberFormat="1" applyFont="1" applyFill="1" applyBorder="1" applyAlignment="1">
      <alignment horizontal="right" vertical="center" shrinkToFit="1"/>
    </xf>
    <xf numFmtId="184" fontId="19" fillId="3" borderId="34" xfId="21" applyNumberFormat="1" applyFont="1" applyFill="1" applyBorder="1" applyAlignment="1">
      <alignment horizontal="right" vertical="center" shrinkToFit="1"/>
    </xf>
    <xf numFmtId="0" fontId="19" fillId="0" borderId="167" xfId="13" applyFont="1" applyBorder="1" applyAlignment="1" applyProtection="1">
      <alignment horizontal="left" vertical="center" shrinkToFit="1"/>
      <protection locked="0"/>
    </xf>
    <xf numFmtId="0" fontId="19" fillId="0" borderId="123" xfId="13" applyFont="1" applyBorder="1" applyAlignment="1" applyProtection="1">
      <alignment horizontal="left" vertical="center" shrinkToFit="1"/>
      <protection locked="0"/>
    </xf>
    <xf numFmtId="0" fontId="19" fillId="3" borderId="123" xfId="14" applyFont="1" applyFill="1" applyBorder="1" applyAlignment="1" applyProtection="1">
      <alignment horizontal="left" vertical="center" shrinkToFit="1"/>
      <protection locked="0"/>
    </xf>
    <xf numFmtId="0" fontId="19" fillId="5" borderId="52" xfId="14" applyFont="1" applyFill="1" applyBorder="1" applyAlignment="1" applyProtection="1">
      <alignment horizontal="left" vertical="center" shrinkToFit="1"/>
      <protection locked="0"/>
    </xf>
    <xf numFmtId="184" fontId="19" fillId="3" borderId="168" xfId="21" applyNumberFormat="1" applyFont="1" applyFill="1" applyBorder="1" applyAlignment="1">
      <alignment horizontal="right" vertical="center" shrinkToFit="1"/>
    </xf>
    <xf numFmtId="184" fontId="19" fillId="3" borderId="169" xfId="21" applyNumberFormat="1" applyFont="1" applyFill="1" applyBorder="1" applyAlignment="1">
      <alignment horizontal="right" vertical="center" shrinkToFit="1"/>
    </xf>
    <xf numFmtId="184" fontId="19" fillId="3" borderId="59" xfId="21" applyNumberFormat="1" applyFont="1" applyFill="1" applyBorder="1" applyAlignment="1">
      <alignment horizontal="right" vertical="center" shrinkToFit="1"/>
    </xf>
    <xf numFmtId="184" fontId="19" fillId="3" borderId="170" xfId="21"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6" fillId="0" borderId="0" xfId="25" applyNumberFormat="1" applyFont="1" applyFill="1">
      <alignment vertical="center"/>
    </xf>
    <xf numFmtId="0" fontId="19" fillId="0" borderId="30" xfId="25" applyFont="1" applyFill="1" applyBorder="1">
      <alignment vertical="center"/>
    </xf>
    <xf numFmtId="178" fontId="16" fillId="0" borderId="42" xfId="25" applyNumberFormat="1" applyFont="1" applyFill="1" applyBorder="1">
      <alignment vertical="center"/>
    </xf>
    <xf numFmtId="178" fontId="16" fillId="0" borderId="31" xfId="25" applyNumberFormat="1" applyFont="1" applyFill="1" applyBorder="1">
      <alignment vertical="center"/>
    </xf>
    <xf numFmtId="178" fontId="16" fillId="0" borderId="23" xfId="25" applyNumberFormat="1" applyFont="1" applyFill="1" applyBorder="1">
      <alignment vertical="center"/>
    </xf>
    <xf numFmtId="0" fontId="16"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9"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6" fillId="0" borderId="0" xfId="25" applyNumberFormat="1" applyFont="1" applyFill="1" applyBorder="1">
      <alignment vertical="center"/>
    </xf>
    <xf numFmtId="178" fontId="16" fillId="0" borderId="34" xfId="25" applyNumberFormat="1" applyFont="1" applyFill="1" applyBorder="1">
      <alignment vertical="center"/>
    </xf>
    <xf numFmtId="0" fontId="3" fillId="3" borderId="30" xfId="25" applyFont="1" applyFill="1" applyBorder="1">
      <alignment vertical="center"/>
    </xf>
    <xf numFmtId="178" fontId="16" fillId="3" borderId="31" xfId="25" applyNumberFormat="1" applyFont="1" applyFill="1" applyBorder="1">
      <alignment vertical="center"/>
    </xf>
    <xf numFmtId="187" fontId="16" fillId="3" borderId="32" xfId="23" applyNumberFormat="1" applyFont="1" applyFill="1" applyBorder="1" applyAlignment="1">
      <alignment horizontal="left" vertical="center" wrapText="1"/>
    </xf>
    <xf numFmtId="0" fontId="16" fillId="3" borderId="32" xfId="23" applyFont="1" applyFill="1" applyBorder="1" applyAlignment="1">
      <alignment horizontal="left" vertical="center"/>
    </xf>
    <xf numFmtId="178" fontId="16" fillId="0" borderId="32" xfId="25" applyNumberFormat="1" applyFont="1" applyFill="1" applyBorder="1">
      <alignment vertical="center"/>
    </xf>
    <xf numFmtId="178" fontId="23" fillId="0" borderId="32" xfId="25" applyNumberFormat="1" applyFont="1" applyBorder="1">
      <alignment vertical="center"/>
    </xf>
    <xf numFmtId="178" fontId="16" fillId="3" borderId="32" xfId="25" applyNumberFormat="1" applyFont="1" applyFill="1" applyBorder="1" applyAlignment="1">
      <alignment vertical="center" wrapText="1"/>
    </xf>
    <xf numFmtId="178" fontId="16" fillId="0" borderId="32" xfId="25" applyNumberFormat="1" applyFont="1" applyFill="1" applyBorder="1" applyAlignment="1">
      <alignment vertical="center" wrapText="1"/>
    </xf>
    <xf numFmtId="0" fontId="16" fillId="3" borderId="32" xfId="25" applyFont="1" applyFill="1" applyBorder="1" applyAlignment="1">
      <alignment vertical="center"/>
    </xf>
    <xf numFmtId="0" fontId="16" fillId="0" borderId="0" xfId="25" applyFont="1" applyFill="1" applyBorder="1" applyAlignment="1"/>
    <xf numFmtId="178" fontId="23" fillId="0" borderId="30" xfId="16" applyNumberFormat="1" applyFont="1" applyBorder="1" applyAlignment="1">
      <alignment vertical="center"/>
    </xf>
    <xf numFmtId="178" fontId="23" fillId="0" borderId="31" xfId="16" applyNumberFormat="1" applyFont="1" applyBorder="1" applyAlignment="1">
      <alignment vertical="center"/>
    </xf>
    <xf numFmtId="178" fontId="23" fillId="0" borderId="31" xfId="16" applyNumberFormat="1" applyFont="1" applyBorder="1" applyAlignment="1">
      <alignment horizontal="center" vertical="center"/>
    </xf>
    <xf numFmtId="0" fontId="3" fillId="3" borderId="23" xfId="25" applyFont="1" applyFill="1" applyBorder="1">
      <alignment vertical="center"/>
    </xf>
    <xf numFmtId="178" fontId="16" fillId="3" borderId="34" xfId="25" applyNumberFormat="1" applyFont="1" applyFill="1" applyBorder="1">
      <alignment vertical="center"/>
    </xf>
    <xf numFmtId="187" fontId="16" fillId="3" borderId="35" xfId="23" applyNumberFormat="1" applyFont="1" applyFill="1" applyBorder="1" applyAlignment="1">
      <alignment horizontal="left" vertical="center" wrapText="1"/>
    </xf>
    <xf numFmtId="0" fontId="16" fillId="3" borderId="35" xfId="23" applyFont="1" applyFill="1" applyBorder="1" applyAlignment="1">
      <alignment horizontal="left" vertical="center"/>
    </xf>
    <xf numFmtId="178" fontId="16" fillId="0" borderId="35" xfId="25" applyNumberFormat="1" applyFont="1" applyFill="1" applyBorder="1">
      <alignment vertical="center"/>
    </xf>
    <xf numFmtId="178" fontId="23" fillId="0" borderId="35" xfId="25" applyNumberFormat="1" applyFont="1" applyBorder="1">
      <alignment vertical="center"/>
    </xf>
    <xf numFmtId="178" fontId="16" fillId="3" borderId="35" xfId="25" applyNumberFormat="1" applyFont="1" applyFill="1" applyBorder="1" applyAlignment="1">
      <alignment vertical="center" wrapText="1"/>
    </xf>
    <xf numFmtId="178" fontId="16" fillId="0" borderId="35" xfId="25" applyNumberFormat="1" applyFont="1" applyFill="1" applyBorder="1" applyAlignment="1">
      <alignment vertical="center" wrapText="1"/>
    </xf>
    <xf numFmtId="0" fontId="16" fillId="3" borderId="35" xfId="25" applyFont="1" applyFill="1" applyBorder="1" applyAlignment="1">
      <alignment vertical="center"/>
    </xf>
    <xf numFmtId="178" fontId="23" fillId="0" borderId="16" xfId="16" applyNumberFormat="1" applyFont="1" applyBorder="1" applyAlignment="1">
      <alignment vertical="center"/>
    </xf>
    <xf numFmtId="178" fontId="23" fillId="0" borderId="15" xfId="16" applyNumberFormat="1" applyFont="1" applyBorder="1" applyAlignment="1">
      <alignment vertical="center"/>
    </xf>
    <xf numFmtId="178" fontId="23" fillId="0" borderId="171" xfId="16" applyNumberFormat="1" applyFont="1" applyBorder="1" applyAlignment="1">
      <alignment horizontal="center" vertical="center"/>
    </xf>
    <xf numFmtId="178" fontId="23" fillId="0" borderId="16" xfId="16" applyNumberFormat="1" applyFont="1" applyBorder="1" applyAlignment="1">
      <alignment horizontal="center" vertical="center"/>
    </xf>
    <xf numFmtId="178" fontId="23" fillId="0" borderId="27" xfId="16" applyNumberFormat="1" applyFont="1" applyBorder="1" applyAlignment="1">
      <alignment horizontal="center" vertical="center" wrapText="1"/>
    </xf>
    <xf numFmtId="178" fontId="23" fillId="0" borderId="26" xfId="16" applyNumberFormat="1" applyFont="1" applyBorder="1" applyAlignment="1">
      <alignment horizontal="center" vertical="center" wrapText="1"/>
    </xf>
    <xf numFmtId="183" fontId="23" fillId="0" borderId="27" xfId="18" applyNumberFormat="1" applyFont="1" applyFill="1" applyBorder="1" applyAlignment="1">
      <alignment horizontal="right" vertical="center" shrinkToFit="1"/>
    </xf>
    <xf numFmtId="183" fontId="23"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6" fillId="3" borderId="15" xfId="25" applyNumberFormat="1" applyFont="1" applyFill="1" applyBorder="1">
      <alignment vertical="center"/>
    </xf>
    <xf numFmtId="187" fontId="16" fillId="3" borderId="37" xfId="23" applyNumberFormat="1" applyFont="1" applyFill="1" applyBorder="1" applyAlignment="1">
      <alignment horizontal="left" vertical="center" wrapText="1"/>
    </xf>
    <xf numFmtId="0" fontId="16" fillId="3" borderId="37" xfId="23" applyFont="1" applyFill="1" applyBorder="1" applyAlignment="1">
      <alignment horizontal="left" vertical="center"/>
    </xf>
    <xf numFmtId="178" fontId="16" fillId="0" borderId="37" xfId="25" applyNumberFormat="1" applyFont="1" applyFill="1" applyBorder="1">
      <alignment vertical="center"/>
    </xf>
    <xf numFmtId="178" fontId="23" fillId="0" borderId="37" xfId="25" applyNumberFormat="1" applyFont="1" applyBorder="1">
      <alignment vertical="center"/>
    </xf>
    <xf numFmtId="178" fontId="16" fillId="3" borderId="37" xfId="25" applyNumberFormat="1" applyFont="1" applyFill="1" applyBorder="1" applyAlignment="1">
      <alignment vertical="center" wrapText="1"/>
    </xf>
    <xf numFmtId="178" fontId="16" fillId="0" borderId="37" xfId="25" applyNumberFormat="1" applyFont="1" applyFill="1" applyBorder="1" applyAlignment="1">
      <alignment vertical="center" wrapText="1"/>
    </xf>
    <xf numFmtId="0" fontId="16" fillId="3" borderId="37" xfId="25" applyFont="1" applyFill="1" applyBorder="1" applyAlignment="1">
      <alignment vertical="center"/>
    </xf>
    <xf numFmtId="178" fontId="23" fillId="0" borderId="32" xfId="16" applyNumberFormat="1" applyFont="1" applyBorder="1" applyAlignment="1">
      <alignment horizontal="center" vertical="center"/>
    </xf>
    <xf numFmtId="178" fontId="23" fillId="0" borderId="30" xfId="16" applyNumberFormat="1" applyFont="1" applyBorder="1" applyAlignment="1">
      <alignment horizontal="center" vertical="center"/>
    </xf>
    <xf numFmtId="183" fontId="23" fillId="0" borderId="30" xfId="18" applyNumberFormat="1" applyFont="1" applyFill="1" applyBorder="1" applyAlignment="1">
      <alignment horizontal="right" vertical="center" shrinkToFit="1"/>
    </xf>
    <xf numFmtId="183" fontId="23"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6" fillId="3" borderId="26" xfId="23" applyNumberFormat="1" applyFont="1" applyFill="1" applyBorder="1" applyAlignment="1">
      <alignment horizontal="right" vertical="center" shrinkToFit="1"/>
    </xf>
    <xf numFmtId="183" fontId="16" fillId="3" borderId="74" xfId="23" applyNumberFormat="1" applyFont="1" applyFill="1" applyBorder="1" applyAlignment="1">
      <alignment horizontal="right" vertical="center" shrinkToFit="1"/>
    </xf>
    <xf numFmtId="178" fontId="16" fillId="0" borderId="74" xfId="25" applyNumberFormat="1" applyFont="1" applyFill="1" applyBorder="1" applyAlignment="1">
      <alignment horizontal="center" vertical="center"/>
    </xf>
    <xf numFmtId="188" fontId="23" fillId="0" borderId="74" xfId="25" applyNumberFormat="1" applyFont="1" applyFill="1" applyBorder="1" applyAlignment="1">
      <alignment horizontal="right" vertical="center" shrinkToFit="1"/>
    </xf>
    <xf numFmtId="184" fontId="23" fillId="0" borderId="74" xfId="25" applyNumberFormat="1" applyFont="1" applyFill="1" applyBorder="1" applyAlignment="1">
      <alignment horizontal="right" vertical="center" shrinkToFit="1"/>
    </xf>
    <xf numFmtId="183" fontId="16" fillId="0" borderId="74" xfId="25" applyNumberFormat="1" applyFont="1" applyFill="1" applyBorder="1" applyAlignment="1">
      <alignment horizontal="right" vertical="center" shrinkToFit="1"/>
    </xf>
    <xf numFmtId="178" fontId="23" fillId="0" borderId="35" xfId="16" applyNumberFormat="1" applyFont="1" applyBorder="1" applyAlignment="1">
      <alignment horizontal="center" vertical="center"/>
    </xf>
    <xf numFmtId="178" fontId="23" fillId="0" borderId="174" xfId="16" applyNumberFormat="1" applyFont="1" applyBorder="1" applyAlignment="1">
      <alignment horizontal="center" vertical="center" wrapText="1"/>
    </xf>
    <xf numFmtId="184" fontId="23" fillId="0" borderId="175" xfId="18" applyNumberFormat="1" applyFont="1" applyFill="1" applyBorder="1" applyAlignment="1">
      <alignment horizontal="right" vertical="center" shrinkToFit="1"/>
    </xf>
    <xf numFmtId="184" fontId="23"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6" fillId="3" borderId="74" xfId="25" applyNumberFormat="1" applyFont="1" applyFill="1" applyBorder="1" applyAlignment="1">
      <alignment horizontal="center" vertical="center"/>
    </xf>
    <xf numFmtId="178" fontId="16" fillId="0" borderId="176" xfId="25" applyNumberFormat="1" applyFont="1" applyFill="1" applyBorder="1" applyAlignment="1">
      <alignment horizontal="center" vertical="center"/>
    </xf>
    <xf numFmtId="188" fontId="23" fillId="0" borderId="176" xfId="25" applyNumberFormat="1" applyFont="1" applyFill="1" applyBorder="1" applyAlignment="1">
      <alignment horizontal="right" vertical="center" shrinkToFit="1"/>
    </xf>
    <xf numFmtId="184" fontId="23" fillId="0" borderId="176" xfId="25" applyNumberFormat="1" applyFont="1" applyFill="1" applyBorder="1" applyAlignment="1">
      <alignment horizontal="right" vertical="center" shrinkToFit="1"/>
    </xf>
    <xf numFmtId="189" fontId="16" fillId="0" borderId="0" xfId="25" applyNumberFormat="1" applyFont="1" applyFill="1" applyBorder="1">
      <alignment vertical="center"/>
    </xf>
    <xf numFmtId="189" fontId="16" fillId="0" borderId="34" xfId="25" applyNumberFormat="1" applyFont="1" applyFill="1" applyBorder="1">
      <alignment vertical="center"/>
    </xf>
    <xf numFmtId="0" fontId="3" fillId="0" borderId="0" xfId="25" applyFont="1" applyFill="1" applyBorder="1" applyAlignment="1"/>
    <xf numFmtId="178" fontId="12" fillId="0" borderId="177" xfId="16" applyNumberFormat="1" applyFont="1" applyBorder="1" applyAlignment="1">
      <alignment horizontal="center" vertical="center"/>
    </xf>
    <xf numFmtId="183" fontId="23" fillId="0" borderId="177" xfId="18" applyNumberFormat="1" applyFont="1" applyFill="1" applyBorder="1" applyAlignment="1">
      <alignment horizontal="right" vertical="center" shrinkToFit="1"/>
    </xf>
    <xf numFmtId="183" fontId="23"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6" fillId="3" borderId="31" xfId="23" applyNumberFormat="1" applyFont="1" applyFill="1" applyBorder="1" applyAlignment="1">
      <alignment horizontal="right" vertical="center" shrinkToFit="1"/>
    </xf>
    <xf numFmtId="183" fontId="16" fillId="3" borderId="32" xfId="23" applyNumberFormat="1" applyFont="1" applyFill="1" applyBorder="1" applyAlignment="1">
      <alignment horizontal="right" vertical="center" shrinkToFit="1"/>
    </xf>
    <xf numFmtId="178" fontId="16" fillId="0" borderId="174" xfId="25" applyNumberFormat="1" applyFont="1" applyFill="1" applyBorder="1" applyAlignment="1">
      <alignment horizontal="center" vertical="center"/>
    </xf>
    <xf numFmtId="188" fontId="16" fillId="0" borderId="174" xfId="25" applyNumberFormat="1" applyFont="1" applyFill="1" applyBorder="1" applyAlignment="1">
      <alignment horizontal="right" vertical="center" shrinkToFit="1"/>
    </xf>
    <xf numFmtId="184" fontId="16" fillId="0" borderId="174" xfId="25" applyNumberFormat="1" applyFont="1" applyFill="1" applyBorder="1" applyAlignment="1">
      <alignment horizontal="right" vertical="center" shrinkToFit="1"/>
    </xf>
    <xf numFmtId="183" fontId="16" fillId="3" borderId="176" xfId="25" applyNumberFormat="1" applyFont="1" applyFill="1" applyBorder="1" applyAlignment="1">
      <alignment horizontal="right" vertical="center" shrinkToFit="1"/>
    </xf>
    <xf numFmtId="183" fontId="16" fillId="0" borderId="176" xfId="25" applyNumberFormat="1" applyFont="1" applyFill="1" applyBorder="1" applyAlignment="1">
      <alignment horizontal="right" vertical="center" shrinkToFit="1"/>
    </xf>
    <xf numFmtId="189" fontId="16" fillId="0" borderId="23" xfId="25" applyNumberFormat="1" applyFont="1" applyFill="1" applyBorder="1">
      <alignment vertical="center"/>
    </xf>
    <xf numFmtId="178" fontId="23" fillId="0" borderId="34" xfId="16" applyNumberFormat="1" applyFont="1" applyBorder="1" applyAlignment="1">
      <alignment horizontal="center" vertical="center" wrapText="1"/>
    </xf>
    <xf numFmtId="184" fontId="23" fillId="0" borderId="179" xfId="18" applyNumberFormat="1" applyFont="1" applyFill="1" applyBorder="1" applyAlignment="1">
      <alignment horizontal="right" vertical="center" shrinkToFit="1"/>
    </xf>
    <xf numFmtId="184" fontId="23" fillId="0" borderId="180" xfId="18" applyNumberFormat="1" applyFont="1" applyFill="1" applyBorder="1" applyAlignment="1">
      <alignment horizontal="right" vertical="center" shrinkToFit="1"/>
    </xf>
    <xf numFmtId="184" fontId="23" fillId="0" borderId="23" xfId="18" applyNumberFormat="1" applyFont="1" applyBorder="1" applyAlignment="1">
      <alignment horizontal="right" vertical="center" shrinkToFit="1"/>
    </xf>
    <xf numFmtId="0" fontId="3" fillId="3" borderId="37" xfId="25" applyFont="1" applyFill="1" applyBorder="1">
      <alignment vertical="center"/>
    </xf>
    <xf numFmtId="178" fontId="16" fillId="3" borderId="174" xfId="25" applyNumberFormat="1" applyFont="1" applyFill="1" applyBorder="1" applyAlignment="1">
      <alignment horizontal="center" vertical="center"/>
    </xf>
    <xf numFmtId="184" fontId="16" fillId="3" borderId="181" xfId="23" applyNumberFormat="1" applyFont="1" applyFill="1" applyBorder="1" applyAlignment="1">
      <alignment horizontal="right" vertical="center" shrinkToFit="1"/>
    </xf>
    <xf numFmtId="184" fontId="16" fillId="3" borderId="174" xfId="23" applyNumberFormat="1" applyFont="1" applyFill="1" applyBorder="1" applyAlignment="1">
      <alignment horizontal="right" vertical="center" shrinkToFit="1"/>
    </xf>
    <xf numFmtId="178" fontId="16" fillId="0" borderId="0" xfId="25" applyNumberFormat="1" applyFont="1" applyFill="1" applyBorder="1" applyAlignment="1">
      <alignment horizontal="center" vertical="center"/>
    </xf>
    <xf numFmtId="178" fontId="23" fillId="0" borderId="37" xfId="16" applyNumberFormat="1" applyFont="1" applyBorder="1" applyAlignment="1">
      <alignment horizontal="center" vertical="center"/>
    </xf>
    <xf numFmtId="178" fontId="23" fillId="0" borderId="74" xfId="16" applyNumberFormat="1" applyFont="1" applyBorder="1" applyAlignment="1">
      <alignment horizontal="center" vertical="center"/>
    </xf>
    <xf numFmtId="184" fontId="23" fillId="0" borderId="27" xfId="18" applyNumberFormat="1" applyFont="1" applyBorder="1" applyAlignment="1">
      <alignment horizontal="right" vertical="center" shrinkToFit="1"/>
    </xf>
    <xf numFmtId="184" fontId="23" fillId="0" borderId="172" xfId="18" applyNumberFormat="1" applyFont="1" applyBorder="1" applyAlignment="1">
      <alignment horizontal="right" vertical="center" shrinkToFit="1"/>
    </xf>
    <xf numFmtId="0" fontId="3" fillId="0" borderId="16" xfId="25" applyFont="1" applyFill="1" applyBorder="1">
      <alignment vertical="center"/>
    </xf>
    <xf numFmtId="178" fontId="16" fillId="0" borderId="14" xfId="25" applyNumberFormat="1" applyFont="1" applyFill="1" applyBorder="1">
      <alignment vertical="center"/>
    </xf>
    <xf numFmtId="178" fontId="16"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4" fillId="6" borderId="6" xfId="7" applyFont="1" applyFill="1" applyBorder="1" applyAlignment="1"/>
    <xf numFmtId="0" fontId="24" fillId="0" borderId="8" xfId="7" applyFont="1" applyFill="1" applyBorder="1" applyAlignment="1">
      <alignment horizontal="center" vertical="center" wrapText="1"/>
    </xf>
    <xf numFmtId="0" fontId="24" fillId="0" borderId="12" xfId="7" applyFont="1" applyFill="1" applyBorder="1" applyAlignment="1">
      <alignment horizontal="center" vertical="center" wrapText="1"/>
    </xf>
    <xf numFmtId="0" fontId="24" fillId="0" borderId="61" xfId="7" applyFont="1" applyFill="1" applyBorder="1" applyAlignment="1">
      <alignment horizontal="center" vertical="center"/>
    </xf>
    <xf numFmtId="0" fontId="24" fillId="6" borderId="18" xfId="7" applyFont="1" applyFill="1" applyBorder="1" applyAlignment="1">
      <alignment horizontal="right" vertical="top"/>
    </xf>
    <xf numFmtId="0" fontId="24" fillId="0" borderId="19" xfId="7" applyFont="1" applyFill="1" applyBorder="1" applyAlignment="1" applyProtection="1">
      <alignment horizontal="left" vertical="center" wrapText="1"/>
    </xf>
    <xf numFmtId="0" fontId="24" fillId="0" borderId="23" xfId="7" applyFont="1" applyFill="1" applyBorder="1" applyAlignment="1" applyProtection="1">
      <alignment horizontal="left" vertical="center"/>
    </xf>
    <xf numFmtId="0" fontId="24" fillId="0" borderId="36" xfId="7" applyFont="1" applyFill="1" applyBorder="1" applyAlignment="1" applyProtection="1">
      <alignment horizontal="left" vertical="center"/>
    </xf>
    <xf numFmtId="0" fontId="24" fillId="6" borderId="64" xfId="7" applyFont="1" applyFill="1" applyBorder="1" applyAlignment="1">
      <alignment horizontal="right" vertical="top"/>
    </xf>
    <xf numFmtId="0" fontId="24" fillId="0" borderId="53" xfId="7" applyFont="1" applyFill="1" applyBorder="1" applyAlignment="1" applyProtection="1">
      <alignment horizontal="left" vertical="center" wrapText="1"/>
    </xf>
    <xf numFmtId="0" fontId="24" fillId="0" borderId="54" xfId="7" applyFont="1" applyFill="1" applyBorder="1" applyAlignment="1" applyProtection="1">
      <alignment horizontal="left" vertical="center"/>
    </xf>
    <xf numFmtId="0" fontId="24" fillId="0" borderId="52" xfId="7" applyFont="1" applyFill="1" applyBorder="1" applyAlignment="1" applyProtection="1">
      <alignment horizontal="left" vertical="center"/>
    </xf>
    <xf numFmtId="0" fontId="24" fillId="6" borderId="1" xfId="7" applyFont="1" applyFill="1" applyBorder="1" applyAlignment="1">
      <alignment horizontal="center" vertical="center"/>
    </xf>
    <xf numFmtId="185" fontId="24" fillId="0" borderId="1" xfId="7" applyNumberFormat="1" applyFont="1" applyFill="1" applyBorder="1" applyAlignment="1" applyProtection="1">
      <alignment horizontal="right" vertical="center" shrinkToFit="1"/>
    </xf>
    <xf numFmtId="185" fontId="24" fillId="0" borderId="4" xfId="7" applyNumberFormat="1" applyFont="1" applyFill="1" applyBorder="1" applyAlignment="1" applyProtection="1">
      <alignment horizontal="right" vertical="center" shrinkToFit="1"/>
    </xf>
    <xf numFmtId="185" fontId="24" fillId="0" borderId="79" xfId="7" applyNumberFormat="1" applyFont="1" applyFill="1" applyBorder="1" applyAlignment="1" applyProtection="1">
      <alignment horizontal="right" vertical="center" shrinkToFit="1"/>
    </xf>
    <xf numFmtId="0" fontId="24" fillId="6" borderId="24" xfId="7" applyFont="1" applyFill="1" applyBorder="1" applyAlignment="1">
      <alignment horizontal="center" vertical="center"/>
    </xf>
    <xf numFmtId="185" fontId="24" fillId="0" borderId="24" xfId="7" applyNumberFormat="1" applyFont="1" applyFill="1" applyBorder="1" applyAlignment="1" applyProtection="1">
      <alignment horizontal="right" vertical="center" shrinkToFit="1"/>
    </xf>
    <xf numFmtId="185" fontId="24" fillId="0" borderId="27" xfId="7" applyNumberFormat="1" applyFont="1" applyFill="1" applyBorder="1" applyAlignment="1" applyProtection="1">
      <alignment horizontal="right" vertical="center" shrinkToFit="1"/>
    </xf>
    <xf numFmtId="185" fontId="24" fillId="0" borderId="182" xfId="7" applyNumberFormat="1" applyFont="1" applyFill="1" applyBorder="1" applyAlignment="1" applyProtection="1">
      <alignment horizontal="right" vertical="center" shrinkToFit="1"/>
    </xf>
    <xf numFmtId="0" fontId="25" fillId="0" borderId="0" xfId="7" applyFont="1" applyAlignment="1">
      <alignment horizontal="right" vertical="center"/>
    </xf>
    <xf numFmtId="0" fontId="24" fillId="6" borderId="55" xfId="7" applyFont="1" applyFill="1" applyBorder="1" applyAlignment="1">
      <alignment horizontal="center" vertical="center"/>
    </xf>
    <xf numFmtId="185" fontId="24" fillId="0" borderId="45" xfId="7" applyNumberFormat="1" applyFont="1" applyFill="1" applyBorder="1" applyAlignment="1" applyProtection="1">
      <alignment horizontal="right" vertical="center" shrinkToFit="1"/>
    </xf>
    <xf numFmtId="185" fontId="24" fillId="0" borderId="48" xfId="7" applyNumberFormat="1" applyFont="1" applyFill="1" applyBorder="1" applyAlignment="1" applyProtection="1">
      <alignment horizontal="right" vertical="center" shrinkToFit="1"/>
    </xf>
    <xf numFmtId="185" fontId="24" fillId="0" borderId="62" xfId="7" applyNumberFormat="1" applyFont="1" applyFill="1" applyBorder="1" applyAlignment="1" applyProtection="1">
      <alignment horizontal="right" vertical="center" shrinkToFit="1"/>
    </xf>
    <xf numFmtId="0" fontId="24" fillId="0" borderId="0" xfId="22" applyFont="1">
      <alignment vertical="center"/>
    </xf>
    <xf numFmtId="0" fontId="24" fillId="7" borderId="6" xfId="22" applyFont="1" applyFill="1" applyBorder="1" applyAlignment="1"/>
    <xf numFmtId="0" fontId="24" fillId="0" borderId="56" xfId="22" applyFont="1" applyFill="1" applyBorder="1" applyAlignment="1">
      <alignment vertical="center" wrapText="1"/>
    </xf>
    <xf numFmtId="0" fontId="24" fillId="0" borderId="57" xfId="22" applyFont="1" applyFill="1" applyBorder="1" applyAlignment="1">
      <alignment vertical="center"/>
    </xf>
    <xf numFmtId="0" fontId="24" fillId="0" borderId="12" xfId="22" applyFont="1" applyFill="1" applyBorder="1" applyAlignment="1">
      <alignment vertical="center"/>
    </xf>
    <xf numFmtId="0" fontId="24" fillId="0" borderId="61" xfId="22" applyFont="1" applyFill="1" applyBorder="1" applyAlignment="1">
      <alignment vertical="center"/>
    </xf>
    <xf numFmtId="0" fontId="26" fillId="0" borderId="0" xfId="22" applyFont="1" applyFill="1" applyBorder="1" applyAlignment="1">
      <alignment vertical="center"/>
    </xf>
    <xf numFmtId="0" fontId="24" fillId="7" borderId="18" xfId="22" applyFont="1" applyFill="1" applyBorder="1" applyAlignment="1">
      <alignment horizontal="right" vertical="top"/>
    </xf>
    <xf numFmtId="0" fontId="26" fillId="0" borderId="22" xfId="22" applyFont="1" applyFill="1" applyBorder="1" applyAlignment="1">
      <alignment horizontal="left" vertical="center" wrapText="1"/>
    </xf>
    <xf numFmtId="0" fontId="26" fillId="0" borderId="35" xfId="22" applyFont="1" applyFill="1" applyBorder="1" applyAlignment="1">
      <alignment horizontal="left" vertical="center" wrapText="1"/>
    </xf>
    <xf numFmtId="0" fontId="26" fillId="0" borderId="36" xfId="22" applyFont="1" applyFill="1" applyBorder="1" applyAlignment="1">
      <alignment horizontal="left" vertical="center" wrapText="1"/>
    </xf>
    <xf numFmtId="0" fontId="26" fillId="0" borderId="0" xfId="22" applyNumberFormat="1" applyFont="1" applyFill="1" applyBorder="1" applyAlignment="1">
      <alignment vertical="center" wrapText="1"/>
    </xf>
    <xf numFmtId="0" fontId="24" fillId="7" borderId="64" xfId="22" applyFont="1" applyFill="1" applyBorder="1" applyAlignment="1">
      <alignment horizontal="right" vertical="top"/>
    </xf>
    <xf numFmtId="0" fontId="26" fillId="0" borderId="50" xfId="22" applyFont="1" applyFill="1" applyBorder="1" applyAlignment="1">
      <alignment horizontal="left" vertical="center" wrapText="1"/>
    </xf>
    <xf numFmtId="0" fontId="26" fillId="0" borderId="51" xfId="22" applyFont="1" applyBorder="1" applyAlignment="1">
      <alignment horizontal="left" vertical="center" wrapText="1"/>
    </xf>
    <xf numFmtId="0" fontId="26" fillId="0" borderId="52" xfId="22" applyFont="1" applyBorder="1" applyAlignment="1">
      <alignment horizontal="left" vertical="center" wrapText="1"/>
    </xf>
    <xf numFmtId="0" fontId="24" fillId="7" borderId="13" xfId="22" applyFont="1" applyFill="1" applyBorder="1" applyAlignment="1">
      <alignment horizontal="center" vertical="center"/>
    </xf>
    <xf numFmtId="185" fontId="24" fillId="0" borderId="183" xfId="22" applyNumberFormat="1" applyFont="1" applyFill="1" applyBorder="1" applyAlignment="1">
      <alignment horizontal="right" vertical="center" shrinkToFit="1"/>
    </xf>
    <xf numFmtId="185" fontId="24" fillId="0" borderId="184" xfId="22" applyNumberFormat="1" applyFont="1" applyFill="1" applyBorder="1" applyAlignment="1">
      <alignment horizontal="right" vertical="center" shrinkToFit="1"/>
    </xf>
    <xf numFmtId="185" fontId="24" fillId="0" borderId="79" xfId="22" applyNumberFormat="1" applyFont="1" applyFill="1" applyBorder="1" applyAlignment="1">
      <alignment horizontal="right" vertical="center" shrinkToFit="1"/>
    </xf>
    <xf numFmtId="0" fontId="24" fillId="0" borderId="0" xfId="22" applyNumberFormat="1" applyFont="1" applyFill="1" applyBorder="1" applyAlignment="1">
      <alignment vertical="center"/>
    </xf>
    <xf numFmtId="0" fontId="24" fillId="7" borderId="24" xfId="22" applyFont="1" applyFill="1" applyBorder="1" applyAlignment="1">
      <alignment horizontal="center" vertical="center"/>
    </xf>
    <xf numFmtId="185" fontId="24" fillId="0" borderId="185" xfId="22" applyNumberFormat="1" applyFont="1" applyFill="1" applyBorder="1" applyAlignment="1">
      <alignment horizontal="right" vertical="center" shrinkToFit="1"/>
    </xf>
    <xf numFmtId="185" fontId="24" fillId="0" borderId="74" xfId="22" applyNumberFormat="1" applyFont="1" applyFill="1" applyBorder="1" applyAlignment="1">
      <alignment horizontal="right" vertical="center" shrinkToFit="1"/>
    </xf>
    <xf numFmtId="185" fontId="24" fillId="0" borderId="182" xfId="22" applyNumberFormat="1" applyFont="1" applyFill="1" applyBorder="1" applyAlignment="1">
      <alignment horizontal="right" vertical="center" shrinkToFit="1"/>
    </xf>
    <xf numFmtId="0" fontId="24" fillId="7" borderId="45" xfId="22" applyFont="1" applyFill="1" applyBorder="1" applyAlignment="1">
      <alignment horizontal="center" vertical="center"/>
    </xf>
    <xf numFmtId="185" fontId="24" fillId="0" borderId="186" xfId="22" applyNumberFormat="1" applyFont="1" applyFill="1" applyBorder="1" applyAlignment="1">
      <alignment horizontal="right" vertical="center" shrinkToFit="1"/>
    </xf>
    <xf numFmtId="185" fontId="24" fillId="0" borderId="187" xfId="22" applyNumberFormat="1" applyFont="1" applyFill="1" applyBorder="1" applyAlignment="1">
      <alignment horizontal="right" vertical="center" shrinkToFit="1"/>
    </xf>
    <xf numFmtId="185" fontId="24" fillId="0" borderId="62" xfId="22" applyNumberFormat="1" applyFont="1" applyFill="1" applyBorder="1" applyAlignment="1">
      <alignment horizontal="right" vertical="center" shrinkToFit="1"/>
    </xf>
    <xf numFmtId="0" fontId="26" fillId="6" borderId="6" xfId="9" applyFont="1" applyFill="1" applyBorder="1" applyAlignment="1"/>
    <xf numFmtId="0" fontId="26" fillId="0" borderId="7" xfId="9" applyFont="1" applyFill="1" applyBorder="1" applyAlignment="1">
      <alignment vertical="center" wrapText="1"/>
    </xf>
    <xf numFmtId="0" fontId="26" fillId="0" borderId="8" xfId="9" applyFont="1" applyFill="1" applyBorder="1" applyAlignment="1">
      <alignment vertical="center" wrapText="1"/>
    </xf>
    <xf numFmtId="0" fontId="26" fillId="0" borderId="56" xfId="9" applyFont="1" applyFill="1" applyBorder="1" applyAlignment="1">
      <alignment vertical="center" wrapText="1"/>
    </xf>
    <xf numFmtId="0" fontId="26" fillId="0" borderId="57" xfId="9" applyFont="1" applyFill="1" applyBorder="1" applyAlignment="1">
      <alignment vertical="center" wrapText="1"/>
    </xf>
    <xf numFmtId="0" fontId="26" fillId="0" borderId="61" xfId="9" applyFont="1" applyFill="1" applyBorder="1" applyAlignment="1">
      <alignment vertical="center"/>
    </xf>
    <xf numFmtId="0" fontId="26" fillId="0" borderId="0" xfId="9" applyFont="1" applyAlignment="1"/>
    <xf numFmtId="0" fontId="27" fillId="0" borderId="0" xfId="9" applyFont="1" applyAlignment="1"/>
    <xf numFmtId="0" fontId="27" fillId="8" borderId="6" xfId="9" applyFont="1" applyFill="1" applyBorder="1" applyAlignment="1"/>
    <xf numFmtId="0" fontId="27" fillId="0" borderId="183" xfId="9" applyFont="1" applyBorder="1" applyAlignment="1">
      <alignment horizontal="center" vertical="center" wrapText="1"/>
    </xf>
    <xf numFmtId="0" fontId="27" fillId="0" borderId="79" xfId="9" applyFont="1" applyBorder="1" applyAlignment="1">
      <alignment horizontal="center" vertical="center" wrapText="1"/>
    </xf>
    <xf numFmtId="0" fontId="28" fillId="0" borderId="0" xfId="9" applyFont="1" applyAlignment="1">
      <alignment horizontal="center" vertical="center" wrapText="1"/>
    </xf>
    <xf numFmtId="0" fontId="28" fillId="0" borderId="0" xfId="9" applyFont="1" applyAlignment="1">
      <alignment vertical="center" wrapText="1"/>
    </xf>
    <xf numFmtId="0" fontId="26" fillId="6" borderId="18" xfId="9" applyFont="1" applyFill="1" applyBorder="1" applyAlignment="1"/>
    <xf numFmtId="0" fontId="26" fillId="0" borderId="13" xfId="9" applyFont="1" applyFill="1" applyBorder="1" applyAlignment="1">
      <alignment vertical="center" wrapText="1"/>
    </xf>
    <xf numFmtId="0" fontId="26" fillId="0" borderId="14" xfId="9" applyFont="1" applyFill="1" applyBorder="1" applyAlignment="1">
      <alignment vertical="center" wrapText="1"/>
    </xf>
    <xf numFmtId="0" fontId="26" fillId="0" borderId="15" xfId="9" applyFont="1" applyFill="1" applyBorder="1" applyAlignment="1">
      <alignment vertical="center" wrapText="1"/>
    </xf>
    <xf numFmtId="0" fontId="26" fillId="0" borderId="37" xfId="9" applyFont="1" applyFill="1" applyBorder="1" applyAlignment="1">
      <alignment vertical="center" wrapText="1"/>
    </xf>
    <xf numFmtId="0" fontId="26" fillId="0" borderId="38" xfId="9" applyFont="1" applyFill="1" applyBorder="1" applyAlignment="1">
      <alignment vertical="center"/>
    </xf>
    <xf numFmtId="0" fontId="27" fillId="0" borderId="0" xfId="9" applyFont="1">
      <alignment vertical="center"/>
    </xf>
    <xf numFmtId="0" fontId="27" fillId="8" borderId="18" xfId="9" applyFont="1" applyFill="1" applyBorder="1" applyAlignment="1"/>
    <xf numFmtId="0" fontId="27" fillId="0" borderId="185" xfId="9" applyFont="1" applyBorder="1" applyAlignment="1">
      <alignment horizontal="center" vertical="center" wrapText="1"/>
    </xf>
    <xf numFmtId="0" fontId="27" fillId="0" borderId="182" xfId="9" applyFont="1" applyBorder="1" applyAlignment="1">
      <alignment horizontal="center" vertical="center" wrapText="1"/>
    </xf>
    <xf numFmtId="0" fontId="26" fillId="0" borderId="31" xfId="9" applyFont="1" applyFill="1" applyBorder="1" applyAlignment="1">
      <alignment vertical="center" wrapText="1"/>
    </xf>
    <xf numFmtId="0" fontId="26" fillId="0" borderId="32" xfId="9" applyFont="1" applyFill="1" applyBorder="1" applyAlignment="1">
      <alignment vertical="center"/>
    </xf>
    <xf numFmtId="0" fontId="26" fillId="0" borderId="30" xfId="9" applyFont="1" applyFill="1" applyBorder="1" applyAlignment="1">
      <alignment vertical="center"/>
    </xf>
    <xf numFmtId="0" fontId="26" fillId="0" borderId="33" xfId="9" applyFont="1" applyFill="1" applyBorder="1" applyAlignment="1">
      <alignment vertical="center"/>
    </xf>
    <xf numFmtId="0" fontId="27" fillId="0" borderId="39" xfId="9" applyFont="1" applyBorder="1">
      <alignment vertical="center"/>
    </xf>
    <xf numFmtId="0" fontId="27" fillId="0" borderId="33" xfId="9" applyFont="1" applyBorder="1">
      <alignment vertical="center"/>
    </xf>
    <xf numFmtId="0" fontId="27" fillId="0" borderId="0" xfId="9" applyFont="1" applyAlignment="1">
      <alignment vertical="top"/>
    </xf>
    <xf numFmtId="0" fontId="26" fillId="6" borderId="18" xfId="9" applyFont="1" applyFill="1" applyBorder="1" applyAlignment="1">
      <alignment horizontal="right" vertical="center"/>
    </xf>
    <xf numFmtId="0" fontId="26" fillId="0" borderId="22" xfId="9" applyFont="1" applyFill="1" applyBorder="1" applyAlignment="1">
      <alignment vertical="center"/>
    </xf>
    <xf numFmtId="0" fontId="26" fillId="0" borderId="35" xfId="9" applyFont="1" applyFill="1" applyBorder="1" applyAlignment="1">
      <alignment vertical="center"/>
    </xf>
    <xf numFmtId="0" fontId="26" fillId="0" borderId="36" xfId="9" applyFont="1" applyFill="1" applyBorder="1" applyAlignment="1">
      <alignment vertical="center"/>
    </xf>
    <xf numFmtId="0" fontId="27" fillId="8" borderId="18" xfId="9" applyFont="1" applyFill="1" applyBorder="1" applyAlignment="1">
      <alignment horizontal="right" vertical="center"/>
    </xf>
    <xf numFmtId="0" fontId="27" fillId="0" borderId="22" xfId="9" applyFont="1" applyBorder="1">
      <alignment vertical="center"/>
    </xf>
    <xf numFmtId="0" fontId="27" fillId="0" borderId="36" xfId="9" applyFont="1" applyBorder="1">
      <alignment vertical="center"/>
    </xf>
    <xf numFmtId="0" fontId="29" fillId="0" borderId="0" xfId="9" applyFont="1">
      <alignment vertical="center"/>
    </xf>
    <xf numFmtId="0" fontId="26" fillId="6" borderId="64" xfId="9" applyFont="1" applyFill="1" applyBorder="1" applyAlignment="1">
      <alignment horizontal="right" vertical="top"/>
    </xf>
    <xf numFmtId="0" fontId="26" fillId="0" borderId="50" xfId="9" applyFont="1" applyFill="1" applyBorder="1" applyAlignment="1">
      <alignment vertical="center"/>
    </xf>
    <xf numFmtId="0" fontId="26" fillId="0" borderId="51" xfId="9" applyFont="1" applyFill="1" applyBorder="1" applyAlignment="1">
      <alignment vertical="center"/>
    </xf>
    <xf numFmtId="0" fontId="26" fillId="0" borderId="52" xfId="9" applyFont="1" applyFill="1" applyBorder="1" applyAlignment="1">
      <alignment vertical="center"/>
    </xf>
    <xf numFmtId="0" fontId="27" fillId="8" borderId="64" xfId="9" applyFont="1" applyFill="1" applyBorder="1" applyAlignment="1">
      <alignment horizontal="right" vertical="top"/>
    </xf>
    <xf numFmtId="0" fontId="27" fillId="0" borderId="41" xfId="9" applyFont="1" applyBorder="1">
      <alignment vertical="center"/>
    </xf>
    <xf numFmtId="0" fontId="27" fillId="0" borderId="38" xfId="9" applyFont="1" applyBorder="1">
      <alignment vertical="center"/>
    </xf>
    <xf numFmtId="0" fontId="26" fillId="6" borderId="13" xfId="9" applyFont="1" applyFill="1" applyBorder="1" applyAlignment="1">
      <alignment horizontal="center" vertical="center"/>
    </xf>
    <xf numFmtId="183" fontId="26" fillId="0" borderId="183" xfId="9" applyNumberFormat="1" applyFont="1" applyFill="1" applyBorder="1" applyAlignment="1" applyProtection="1">
      <alignment horizontal="right" vertical="center" shrinkToFit="1"/>
    </xf>
    <xf numFmtId="183" fontId="26" fillId="0" borderId="184" xfId="9" applyNumberFormat="1" applyFont="1" applyFill="1" applyBorder="1" applyAlignment="1" applyProtection="1">
      <alignment horizontal="right" vertical="center" shrinkToFit="1"/>
    </xf>
    <xf numFmtId="183" fontId="26" fillId="0" borderId="79" xfId="9" applyNumberFormat="1" applyFont="1" applyFill="1" applyBorder="1" applyAlignment="1" applyProtection="1">
      <alignment horizontal="right" vertical="center" shrinkToFit="1"/>
    </xf>
    <xf numFmtId="183" fontId="27" fillId="0" borderId="0" xfId="9" applyNumberFormat="1" applyFont="1" applyAlignment="1">
      <alignment horizontal="right" vertical="center" shrinkToFit="1"/>
    </xf>
    <xf numFmtId="0" fontId="27" fillId="8" borderId="13" xfId="9" applyFont="1" applyFill="1" applyBorder="1" applyAlignment="1">
      <alignment horizontal="center" vertical="center"/>
    </xf>
    <xf numFmtId="183" fontId="27" fillId="0" borderId="183" xfId="9" applyNumberFormat="1" applyFont="1" applyBorder="1" applyAlignment="1" applyProtection="1">
      <alignment horizontal="right" vertical="center" shrinkToFit="1"/>
      <protection locked="0"/>
    </xf>
    <xf numFmtId="183" fontId="27" fillId="0" borderId="79" xfId="9" applyNumberFormat="1" applyFont="1" applyBorder="1" applyAlignment="1" applyProtection="1">
      <alignment horizontal="right" vertical="center" shrinkToFit="1"/>
      <protection locked="0"/>
    </xf>
    <xf numFmtId="0" fontId="26" fillId="6" borderId="24" xfId="9" applyFont="1" applyFill="1" applyBorder="1" applyAlignment="1">
      <alignment horizontal="center" vertical="center"/>
    </xf>
    <xf numFmtId="183" fontId="26" fillId="0" borderId="185" xfId="9" applyNumberFormat="1" applyFont="1" applyFill="1" applyBorder="1" applyAlignment="1" applyProtection="1">
      <alignment horizontal="right" vertical="center" shrinkToFit="1"/>
    </xf>
    <xf numFmtId="183" fontId="26" fillId="0" borderId="74" xfId="9" applyNumberFormat="1" applyFont="1" applyFill="1" applyBorder="1" applyAlignment="1" applyProtection="1">
      <alignment horizontal="right" vertical="center" shrinkToFit="1"/>
    </xf>
    <xf numFmtId="183" fontId="26" fillId="0" borderId="182" xfId="9" applyNumberFormat="1" applyFont="1" applyFill="1" applyBorder="1" applyAlignment="1" applyProtection="1">
      <alignment horizontal="right" vertical="center" shrinkToFit="1"/>
    </xf>
    <xf numFmtId="0" fontId="27" fillId="8" borderId="24" xfId="9" applyFont="1" applyFill="1" applyBorder="1" applyAlignment="1">
      <alignment horizontal="center" vertical="center"/>
    </xf>
    <xf numFmtId="183" fontId="27" fillId="0" borderId="185" xfId="9" applyNumberFormat="1" applyFont="1" applyBorder="1" applyAlignment="1" applyProtection="1">
      <alignment horizontal="right" vertical="center" shrinkToFit="1"/>
      <protection locked="0"/>
    </xf>
    <xf numFmtId="183" fontId="27" fillId="0" borderId="182" xfId="9" applyNumberFormat="1" applyFont="1" applyBorder="1" applyAlignment="1" applyProtection="1">
      <alignment horizontal="right" vertical="center" shrinkToFit="1"/>
      <protection locked="0"/>
    </xf>
    <xf numFmtId="0" fontId="25" fillId="0" borderId="0" xfId="9" applyFont="1" applyAlignment="1">
      <alignment horizontal="center" vertical="center"/>
    </xf>
    <xf numFmtId="0" fontId="26" fillId="6" borderId="55" xfId="9" applyFont="1" applyFill="1" applyBorder="1" applyAlignment="1">
      <alignment horizontal="center" vertical="center"/>
    </xf>
    <xf numFmtId="183" fontId="26" fillId="0" borderId="186" xfId="9" applyNumberFormat="1" applyFont="1" applyFill="1" applyBorder="1" applyAlignment="1" applyProtection="1">
      <alignment horizontal="right" vertical="center" shrinkToFit="1"/>
    </xf>
    <xf numFmtId="183" fontId="26" fillId="0" borderId="187" xfId="9" applyNumberFormat="1" applyFont="1" applyFill="1" applyBorder="1" applyAlignment="1" applyProtection="1">
      <alignment horizontal="right" vertical="center" shrinkToFit="1"/>
    </xf>
    <xf numFmtId="183" fontId="26"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7" fillId="8" borderId="55" xfId="9" applyFont="1" applyFill="1" applyBorder="1" applyAlignment="1">
      <alignment horizontal="center" vertical="center"/>
    </xf>
    <xf numFmtId="183" fontId="27" fillId="0" borderId="186" xfId="9" applyNumberFormat="1" applyFont="1" applyBorder="1" applyAlignment="1" applyProtection="1">
      <alignment horizontal="right" vertical="center" shrinkToFit="1"/>
      <protection locked="0"/>
    </xf>
    <xf numFmtId="183" fontId="27" fillId="0" borderId="62" xfId="9" applyNumberFormat="1" applyFont="1" applyBorder="1" applyAlignment="1" applyProtection="1">
      <alignment horizontal="right" vertical="center" shrinkToFit="1"/>
      <protection locked="0"/>
    </xf>
    <xf numFmtId="0" fontId="26" fillId="0" borderId="12" xfId="8" applyFont="1" applyFill="1" applyBorder="1" applyAlignment="1">
      <alignment vertical="center" wrapText="1"/>
    </xf>
    <xf numFmtId="0" fontId="26" fillId="0" borderId="0" xfId="8" applyFont="1" applyFill="1" applyBorder="1" applyAlignment="1"/>
    <xf numFmtId="0" fontId="26" fillId="0" borderId="16" xfId="8" applyFont="1" applyFill="1" applyBorder="1" applyAlignment="1">
      <alignment vertical="center" wrapText="1"/>
    </xf>
    <xf numFmtId="0" fontId="26" fillId="0" borderId="26" xfId="8" applyFont="1" applyFill="1" applyBorder="1" applyAlignment="1">
      <alignment vertical="center"/>
    </xf>
    <xf numFmtId="0" fontId="26" fillId="0" borderId="32" xfId="8" applyFont="1" applyFill="1" applyBorder="1" applyAlignment="1">
      <alignment vertical="center" wrapText="1"/>
    </xf>
    <xf numFmtId="0" fontId="26" fillId="0" borderId="22" xfId="8" applyFont="1" applyFill="1" applyBorder="1" applyAlignment="1">
      <alignment horizontal="left" vertical="center"/>
    </xf>
    <xf numFmtId="0" fontId="26" fillId="0" borderId="35" xfId="8" applyFont="1" applyFill="1" applyBorder="1" applyAlignment="1">
      <alignment horizontal="left" vertical="center"/>
    </xf>
    <xf numFmtId="0" fontId="26" fillId="0" borderId="32" xfId="8" applyFont="1" applyFill="1" applyBorder="1" applyAlignment="1">
      <alignment horizontal="center" vertical="center" shrinkToFit="1"/>
    </xf>
    <xf numFmtId="0" fontId="26" fillId="0" borderId="36" xfId="8" applyFont="1" applyFill="1" applyBorder="1" applyAlignment="1">
      <alignment horizontal="left" vertical="center"/>
    </xf>
    <xf numFmtId="0" fontId="26" fillId="0" borderId="0" xfId="8" applyFont="1" applyFill="1" applyBorder="1" applyAlignment="1">
      <alignment horizontal="left" vertical="center"/>
    </xf>
    <xf numFmtId="0" fontId="26" fillId="0" borderId="35" xfId="8" applyFont="1" applyFill="1" applyBorder="1" applyAlignment="1">
      <alignment horizontal="center" vertical="center" shrinkToFit="1"/>
    </xf>
    <xf numFmtId="0" fontId="26" fillId="0" borderId="50" xfId="8" applyFont="1" applyFill="1" applyBorder="1" applyAlignment="1">
      <alignment horizontal="left" vertical="center"/>
    </xf>
    <xf numFmtId="0" fontId="26" fillId="0" borderId="51" xfId="8" applyFont="1" applyFill="1" applyBorder="1" applyAlignment="1">
      <alignment horizontal="left" vertical="center"/>
    </xf>
    <xf numFmtId="0" fontId="26" fillId="0" borderId="51" xfId="8" applyFont="1" applyFill="1" applyBorder="1" applyAlignment="1">
      <alignment horizontal="center" vertical="center" shrinkToFit="1"/>
    </xf>
    <xf numFmtId="0" fontId="26" fillId="0" borderId="52" xfId="8" applyFont="1" applyFill="1" applyBorder="1" applyAlignment="1">
      <alignment horizontal="left" vertical="center"/>
    </xf>
    <xf numFmtId="183" fontId="26" fillId="0" borderId="183" xfId="8" applyNumberFormat="1" applyFont="1" applyBorder="1" applyAlignment="1">
      <alignment horizontal="right" vertical="center" shrinkToFit="1"/>
    </xf>
    <xf numFmtId="183" fontId="26" fillId="0" borderId="184" xfId="8" applyNumberFormat="1" applyFont="1" applyBorder="1" applyAlignment="1">
      <alignment horizontal="right" vertical="center" shrinkToFit="1"/>
    </xf>
    <xf numFmtId="183" fontId="26" fillId="0" borderId="79" xfId="8" applyNumberFormat="1" applyFont="1" applyBorder="1" applyAlignment="1">
      <alignment horizontal="right" vertical="center" shrinkToFit="1"/>
    </xf>
    <xf numFmtId="183" fontId="26" fillId="0" borderId="0" xfId="8" applyNumberFormat="1" applyFont="1" applyFill="1" applyBorder="1" applyAlignment="1" applyProtection="1">
      <alignment horizontal="right" vertical="center"/>
    </xf>
    <xf numFmtId="183" fontId="26" fillId="0" borderId="185" xfId="8" applyNumberFormat="1" applyFont="1" applyBorder="1" applyAlignment="1">
      <alignment horizontal="right" vertical="center" shrinkToFit="1"/>
    </xf>
    <xf numFmtId="183" fontId="26" fillId="0" borderId="74" xfId="8" applyNumberFormat="1" applyFont="1" applyBorder="1" applyAlignment="1">
      <alignment horizontal="right" vertical="center" shrinkToFit="1"/>
    </xf>
    <xf numFmtId="183" fontId="26" fillId="0" borderId="182" xfId="8" applyNumberFormat="1" applyFont="1" applyBorder="1" applyAlignment="1">
      <alignment horizontal="right" vertical="center" shrinkToFit="1"/>
    </xf>
    <xf numFmtId="0" fontId="26" fillId="6" borderId="45" xfId="8" applyFont="1" applyFill="1" applyBorder="1" applyAlignment="1">
      <alignment horizontal="center" vertical="center"/>
    </xf>
    <xf numFmtId="183" fontId="26" fillId="0" borderId="186" xfId="8" applyNumberFormat="1" applyFont="1" applyBorder="1" applyAlignment="1">
      <alignment horizontal="right" vertical="center" shrinkToFit="1"/>
    </xf>
    <xf numFmtId="183" fontId="26" fillId="0" borderId="187" xfId="8" applyNumberFormat="1" applyFont="1" applyBorder="1" applyAlignment="1">
      <alignment horizontal="right" vertical="center" shrinkToFit="1"/>
    </xf>
    <xf numFmtId="183" fontId="26"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5"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6"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0" fillId="0" borderId="0" xfId="26" applyNumberFormat="1" applyFont="1">
      <alignment vertical="center"/>
    </xf>
    <xf numFmtId="0" fontId="3" fillId="0" borderId="0" xfId="26" applyFont="1" applyAlignment="1">
      <alignment horizontal="center" vertical="center"/>
    </xf>
    <xf numFmtId="187" fontId="3" fillId="3" borderId="0" xfId="24" applyNumberFormat="1" applyFont="1" applyFill="1" applyAlignment="1">
      <alignment horizontal="center" vertical="center" wrapText="1"/>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7" applyNumberFormat="1" applyAlignment="1">
      <alignment vertical="center"/>
    </xf>
    <xf numFmtId="187" fontId="3" fillId="0" borderId="0" xfId="24" applyNumberFormat="1" applyFont="1" applyAlignment="1">
      <alignment horizontal="center" vertical="center" wrapText="1"/>
    </xf>
    <xf numFmtId="178" fontId="1" fillId="0" borderId="0" xfId="26" applyNumberFormat="1" applyAlignment="1">
      <alignment horizontal="center" vertical="center"/>
    </xf>
    <xf numFmtId="183" fontId="1" fillId="0" borderId="0" xfId="19" applyNumberFormat="1" applyAlignment="1">
      <alignment horizontal="right" vertical="center"/>
    </xf>
    <xf numFmtId="49"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190" fontId="3" fillId="0" borderId="0" xfId="26" applyNumberFormat="1" applyFont="1">
      <alignment vertical="center"/>
    </xf>
    <xf numFmtId="184" fontId="3" fillId="3" borderId="0" xfId="24" applyNumberFormat="1" applyFont="1" applyFill="1" applyAlignment="1">
      <alignment horizontal="center" vertical="center" wrapText="1"/>
    </xf>
    <xf numFmtId="184" fontId="3" fillId="0" borderId="0" xfId="26" applyNumberFormat="1" applyFont="1" applyAlignment="1">
      <alignment horizontal="center" vertical="center"/>
    </xf>
    <xf numFmtId="0" fontId="33" fillId="0" borderId="0" xfId="15" applyFont="1">
      <alignment vertical="center"/>
    </xf>
    <xf numFmtId="184" fontId="1" fillId="0" borderId="0" xfId="19"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3" fillId="0" borderId="30" xfId="26" applyFont="1" applyBorder="1" applyAlignment="1" applyProtection="1">
      <alignment horizontal="left" vertical="top" wrapText="1"/>
      <protection locked="0"/>
    </xf>
    <xf numFmtId="0" fontId="3" fillId="0" borderId="42" xfId="26" applyFont="1" applyBorder="1" applyAlignment="1" applyProtection="1">
      <alignment horizontal="left" vertical="top" wrapText="1"/>
      <protection locked="0"/>
    </xf>
    <xf numFmtId="0" fontId="3" fillId="0" borderId="31" xfId="26" applyFont="1" applyBorder="1" applyAlignment="1" applyProtection="1">
      <alignment horizontal="left" vertical="top" wrapText="1"/>
      <protection locked="0"/>
    </xf>
    <xf numFmtId="0" fontId="3" fillId="0" borderId="32" xfId="26" applyFont="1" applyBorder="1" applyAlignment="1">
      <alignment horizontal="center" vertical="center"/>
    </xf>
    <xf numFmtId="187" fontId="3" fillId="3" borderId="74" xfId="24" applyNumberFormat="1" applyFont="1" applyFill="1" applyBorder="1" applyAlignment="1">
      <alignment horizontal="center" vertical="center" wrapText="1"/>
    </xf>
    <xf numFmtId="0" fontId="3" fillId="0" borderId="74" xfId="26" applyFont="1" applyBorder="1" applyAlignment="1">
      <alignment horizontal="center" vertical="center"/>
    </xf>
    <xf numFmtId="0" fontId="3" fillId="0" borderId="23" xfId="26" applyFont="1" applyBorder="1" applyAlignment="1" applyProtection="1">
      <alignment horizontal="left" vertical="top" wrapText="1"/>
      <protection locked="0"/>
    </xf>
    <xf numFmtId="0" fontId="3" fillId="0" borderId="0" xfId="26" applyFont="1" applyAlignment="1" applyProtection="1">
      <alignment horizontal="left" vertical="top" wrapText="1"/>
      <protection locked="0"/>
    </xf>
    <xf numFmtId="0" fontId="3" fillId="0" borderId="34" xfId="26" applyFont="1" applyBorder="1" applyAlignment="1" applyProtection="1">
      <alignment horizontal="left" vertical="top" wrapText="1"/>
      <protection locked="0"/>
    </xf>
    <xf numFmtId="184" fontId="3" fillId="3" borderId="74" xfId="24" applyNumberFormat="1" applyFont="1" applyFill="1" applyBorder="1" applyAlignment="1">
      <alignment horizontal="center" vertical="center"/>
    </xf>
    <xf numFmtId="0" fontId="3" fillId="0" borderId="16" xfId="26" applyFont="1" applyBorder="1" applyAlignment="1" applyProtection="1">
      <alignment horizontal="left" vertical="top" wrapText="1"/>
      <protection locked="0"/>
    </xf>
    <xf numFmtId="0" fontId="3" fillId="0" borderId="14" xfId="26" applyFont="1" applyBorder="1" applyAlignment="1" applyProtection="1">
      <alignment horizontal="left" vertical="top" wrapText="1"/>
      <protection locked="0"/>
    </xf>
    <xf numFmtId="0" fontId="3" fillId="0" borderId="15" xfId="26" applyFont="1" applyBorder="1" applyAlignment="1" applyProtection="1">
      <alignment horizontal="left" vertical="top" wrapText="1"/>
      <protection locked="0"/>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1" fontId="23" fillId="0" borderId="175" xfId="1" applyNumberFormat="1" applyFont="1" applyFill="1" applyBorder="1" applyAlignment="1">
      <alignment vertical="center"/>
    </xf>
    <xf numFmtId="191"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1"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2" xfId="1" applyNumberFormat="1" applyFont="1" applyBorder="1" applyAlignment="1">
      <alignment vertical="center"/>
    </xf>
  </cellXfs>
  <cellStyles count="27">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 2"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1300 2" xfId="17"/>
    <cellStyle name="標準_APAHO252300" xfId="18"/>
    <cellStyle name="標準_APAHO252300 2"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市）資料３（Ｐ２）　歳出比較分析表 2" xfId="24"/>
    <cellStyle name="標準_【レイアウト】（県）資料３（Ｐ２）　歳出比較分析表" xfId="25"/>
    <cellStyle name="標準_【レイアウト】（県）資料３（Ｐ２）　歳出比較分析表 2"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131013</c:v>
                </c:pt>
                <c:pt idx="1">
                  <c:v>131806</c:v>
                </c:pt>
                <c:pt idx="2">
                  <c:v>191501</c:v>
                </c:pt>
                <c:pt idx="3">
                  <c:v>221825</c:v>
                </c:pt>
                <c:pt idx="4">
                  <c:v>254244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2.56</c:v>
                </c:pt>
                <c:pt idx="1">
                  <c:v>4.38</c:v>
                </c:pt>
                <c:pt idx="2">
                  <c:v>5.58</c:v>
                </c:pt>
                <c:pt idx="3">
                  <c:v>4.41</c:v>
                </c:pt>
                <c:pt idx="4">
                  <c:v>6.19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41.43</c:v>
                </c:pt>
                <c:pt idx="1">
                  <c:v>43.2</c:v>
                </c:pt>
                <c:pt idx="2">
                  <c:v>46.17</c:v>
                </c:pt>
                <c:pt idx="3">
                  <c:v>47.02</c:v>
                </c:pt>
                <c:pt idx="4">
                  <c:v>47.42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0.39</c:v>
                </c:pt>
                <c:pt idx="1">
                  <c:v>1.95</c:v>
                </c:pt>
                <c:pt idx="2">
                  <c:v>4.17</c:v>
                </c:pt>
                <c:pt idx="3">
                  <c:v>1.56</c:v>
                </c:pt>
                <c:pt idx="4">
                  <c:v>6.25</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国民健康保険十和診療所特別会計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9.e-002</c:v>
                </c:pt>
                <c:pt idx="2">
                  <c:v>#N/A</c:v>
                </c:pt>
                <c:pt idx="3">
                  <c:v>6.e-002</c:v>
                </c:pt>
                <c:pt idx="4">
                  <c:v>#N/A</c:v>
                </c:pt>
                <c:pt idx="5">
                  <c:v>5.e-002</c:v>
                </c:pt>
                <c:pt idx="6">
                  <c:v>#N/A</c:v>
                </c:pt>
                <c:pt idx="7">
                  <c:v>0</c:v>
                </c:pt>
                <c:pt idx="8">
                  <c:v>#N/A</c:v>
                </c:pt>
                <c:pt idx="9">
                  <c:v>0</c:v>
                </c:pt>
              </c:numCache>
            </c:numRef>
          </c:val>
        </c:ser>
        <c:ser>
          <c:idx val="3"/>
          <c:order val="3"/>
          <c:tx>
            <c:strRef>
              <c:f>データシート!$A$30</c:f>
              <c:strCache>
                <c:ptCount val="1"/>
                <c:pt idx="0">
                  <c:v>国民健康保険大正診療所特別会計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特別養護老人ホーム窪川荘特別会計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0.14000000000000001</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1.e-002</c:v>
                </c:pt>
                <c:pt idx="2">
                  <c:v>#N/A</c:v>
                </c:pt>
                <c:pt idx="3">
                  <c:v>1.e-002</c:v>
                </c:pt>
                <c:pt idx="4">
                  <c:v>#N/A</c:v>
                </c:pt>
                <c:pt idx="5">
                  <c:v>6.e-002</c:v>
                </c:pt>
                <c:pt idx="6">
                  <c:v>#N/A</c:v>
                </c:pt>
                <c:pt idx="7">
                  <c:v>4.e-002</c:v>
                </c:pt>
                <c:pt idx="8">
                  <c:v>#N/A</c:v>
                </c:pt>
                <c:pt idx="9">
                  <c:v>4.e-002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0.24</c:v>
                </c:pt>
                <c:pt idx="4">
                  <c:v>#N/A</c:v>
                </c:pt>
                <c:pt idx="5">
                  <c:v>0.17</c:v>
                </c:pt>
                <c:pt idx="6">
                  <c:v>#N/A</c:v>
                </c:pt>
                <c:pt idx="7">
                  <c:v>0.16</c:v>
                </c:pt>
                <c:pt idx="8">
                  <c:v>#N/A</c:v>
                </c:pt>
                <c:pt idx="9">
                  <c:v>0.16</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0.17</c:v>
                </c:pt>
                <c:pt idx="2">
                  <c:v>#N/A</c:v>
                </c:pt>
                <c:pt idx="3">
                  <c:v>1.2</c:v>
                </c:pt>
                <c:pt idx="4">
                  <c:v>#N/A</c:v>
                </c:pt>
                <c:pt idx="5">
                  <c:v>0.8</c:v>
                </c:pt>
                <c:pt idx="6">
                  <c:v>#N/A</c:v>
                </c:pt>
                <c:pt idx="7">
                  <c:v>1.45</c:v>
                </c:pt>
                <c:pt idx="8">
                  <c:v>#N/A</c:v>
                </c:pt>
                <c:pt idx="9">
                  <c:v>1.7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4.16</c:v>
                </c:pt>
                <c:pt idx="2">
                  <c:v>#N/A</c:v>
                </c:pt>
                <c:pt idx="3">
                  <c:v>4.13</c:v>
                </c:pt>
                <c:pt idx="4">
                  <c:v>#N/A</c:v>
                </c:pt>
                <c:pt idx="5">
                  <c:v>4.05</c:v>
                </c:pt>
                <c:pt idx="6">
                  <c:v>#N/A</c:v>
                </c:pt>
                <c:pt idx="7">
                  <c:v>4</c:v>
                </c:pt>
                <c:pt idx="8">
                  <c:v>#N/A</c:v>
                </c:pt>
                <c:pt idx="9">
                  <c:v>3.74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2.56</c:v>
                </c:pt>
                <c:pt idx="2">
                  <c:v>#N/A</c:v>
                </c:pt>
                <c:pt idx="3">
                  <c:v>4.38</c:v>
                </c:pt>
                <c:pt idx="4">
                  <c:v>#N/A</c:v>
                </c:pt>
                <c:pt idx="5">
                  <c:v>5.57</c:v>
                </c:pt>
                <c:pt idx="6">
                  <c:v>#N/A</c:v>
                </c:pt>
                <c:pt idx="7">
                  <c:v>4.4000000000000004</c:v>
                </c:pt>
                <c:pt idx="8">
                  <c:v>#N/A</c:v>
                </c:pt>
                <c:pt idx="9">
                  <c:v>6.19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1845</c:v>
                </c:pt>
                <c:pt idx="5">
                  <c:v>1801</c:v>
                </c:pt>
                <c:pt idx="8">
                  <c:v>1799</c:v>
                </c:pt>
                <c:pt idx="11">
                  <c:v>1830</c:v>
                </c:pt>
                <c:pt idx="14">
                  <c:v>1833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239</c:v>
                </c:pt>
                <c:pt idx="3">
                  <c:v>266</c:v>
                </c:pt>
                <c:pt idx="6">
                  <c:v>285</c:v>
                </c:pt>
                <c:pt idx="9">
                  <c:v>269</c:v>
                </c:pt>
                <c:pt idx="12">
                  <c:v>280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2272</c:v>
                </c:pt>
                <c:pt idx="3">
                  <c:v>1934</c:v>
                </c:pt>
                <c:pt idx="6">
                  <c:v>1956</c:v>
                </c:pt>
                <c:pt idx="9">
                  <c:v>1982</c:v>
                </c:pt>
                <c:pt idx="12">
                  <c:v>2007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669</c:v>
                </c:pt>
                <c:pt idx="2">
                  <c:v>#N/A</c:v>
                </c:pt>
                <c:pt idx="3">
                  <c:v>#N/A</c:v>
                </c:pt>
                <c:pt idx="4">
                  <c:v>400</c:v>
                </c:pt>
                <c:pt idx="5">
                  <c:v>#N/A</c:v>
                </c:pt>
                <c:pt idx="6">
                  <c:v>#N/A</c:v>
                </c:pt>
                <c:pt idx="7">
                  <c:v>443</c:v>
                </c:pt>
                <c:pt idx="8">
                  <c:v>#N/A</c:v>
                </c:pt>
                <c:pt idx="9">
                  <c:v>#N/A</c:v>
                </c:pt>
                <c:pt idx="10">
                  <c:v>422</c:v>
                </c:pt>
                <c:pt idx="11">
                  <c:v>#N/A</c:v>
                </c:pt>
                <c:pt idx="12">
                  <c:v>#N/A</c:v>
                </c:pt>
                <c:pt idx="13">
                  <c:v>455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16232</c:v>
                </c:pt>
                <c:pt idx="5">
                  <c:v>15869</c:v>
                </c:pt>
                <c:pt idx="8">
                  <c:v>15440</c:v>
                </c:pt>
                <c:pt idx="11">
                  <c:v>15535</c:v>
                </c:pt>
                <c:pt idx="14">
                  <c:v>15204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679</c:v>
                </c:pt>
                <c:pt idx="5">
                  <c:v>657</c:v>
                </c:pt>
                <c:pt idx="8">
                  <c:v>600</c:v>
                </c:pt>
                <c:pt idx="11">
                  <c:v>670</c:v>
                </c:pt>
                <c:pt idx="14">
                  <c:v>616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9508</c:v>
                </c:pt>
                <c:pt idx="5">
                  <c:v>9774</c:v>
                </c:pt>
                <c:pt idx="8">
                  <c:v>9985</c:v>
                </c:pt>
                <c:pt idx="11">
                  <c:v>10876</c:v>
                </c:pt>
                <c:pt idx="14">
                  <c:v>11510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1951</c:v>
                </c:pt>
                <c:pt idx="3">
                  <c:v>1938</c:v>
                </c:pt>
                <c:pt idx="6">
                  <c:v>1835</c:v>
                </c:pt>
                <c:pt idx="9">
                  <c:v>1563</c:v>
                </c:pt>
                <c:pt idx="12">
                  <c:v>1478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c:v>
                </c:pt>
                <c:pt idx="3">
                  <c:v>7</c:v>
                </c:pt>
                <c:pt idx="6">
                  <c:v>6</c:v>
                </c:pt>
                <c:pt idx="9">
                  <c:v>5</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2845</c:v>
                </c:pt>
                <c:pt idx="3">
                  <c:v>2740</c:v>
                </c:pt>
                <c:pt idx="6">
                  <c:v>2602</c:v>
                </c:pt>
                <c:pt idx="9">
                  <c:v>1480</c:v>
                </c:pt>
                <c:pt idx="12">
                  <c:v>1801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18433</c:v>
                </c:pt>
                <c:pt idx="3">
                  <c:v>18219</c:v>
                </c:pt>
                <c:pt idx="6">
                  <c:v>17654</c:v>
                </c:pt>
                <c:pt idx="9">
                  <c:v>17942</c:v>
                </c:pt>
                <c:pt idx="12">
                  <c:v>17864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3968</c:v>
                </c:pt>
                <c:pt idx="1">
                  <c:v>4216</c:v>
                </c:pt>
                <c:pt idx="2">
                  <c:v>4421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1093</c:v>
                </c:pt>
                <c:pt idx="1">
                  <c:v>1077</c:v>
                </c:pt>
                <c:pt idx="2">
                  <c:v>1155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5979</c:v>
                </c:pt>
                <c:pt idx="1">
                  <c:v>6705</c:v>
                </c:pt>
                <c:pt idx="2">
                  <c:v>7179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{CEDAF88E-46D4-4DB2-BC26-70164E0F7E50}</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{3B5180DE-3F6D-432C-B6C1-9273570C6147}</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{296AD69E-509D-44D9-A975-C57E5FA41EFC}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{0960A2D9-F684-4724-8C01-7A33266237C1}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{F25BFBD7-4967-4800-9FAD-B47B46EDA060}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{156B5505-4155-4773-85C9-C2DA9D97CFDA}</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{F4AC63A4-9C62-4FEF-9FC6-1E1B0E218BD3}</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{0CFF194B-36B1-427F-A93D-69DCB9D9A877}</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{BFE257E4-6C20-4D76-8727-DE432511B790}</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53.3</c:v>
                </c:pt>
                <c:pt idx="8">
                  <c:v>55.1</c:v>
                </c:pt>
                <c:pt idx="16">
                  <c:v>56.7</c:v>
                </c:pt>
                <c:pt idx="24">
                  <c:v>57.4</c:v>
                </c:pt>
                <c:pt idx="32">
                  <c:v>58.5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{BA591E4B-2701-4E03-8E83-A56EBEAA87F9}</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{C73A8473-6B09-4DD3-972F-0F947934EADD}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{7C206FDA-92C5-4A95-B69C-CCB422CEA481}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{C85B730A-7BC7-4D3E-9427-FE66AD082766}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{3683D7E9-A550-401B-B8A7-738B7CA05D86}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{0B44FB9B-F056-4520-8FC5-7D3FCBC447D4}</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{CDE80847-F8E5-4B23-BDD5-D373F97D31C8}</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{6ECD92E8-C162-4588-9F9F-DE191D78E23F}</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{EDBB354C-57B3-4CD4-9C57-40529FC28B89}</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8556457259"/>
              <c:y val="0.9079297281236071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58131791237e-002"/>
              <c:y val="0.250881369781607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{66A76A6F-EAE9-4B15-A657-ABE24670AA7C}</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{BC7DAC80-35EF-459D-938E-70D06D583259}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{5789046B-701F-4ADE-B96E-1090FA403616}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{D009BB32-1673-4C9E-8716-67CDAC364D86}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{57D10337-FCC2-4FC1-9FCA-8C8F0A088305}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{05280A7F-BDFF-4159-912D-142AE0D2C91A}</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{7593F3A5-BDB1-4BD5-A27D-3AF44D267EBD}</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{352AB0D9-31AC-40F1-8CE9-FAFC5DCC32F6}</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{3774C785-7059-4061-A2FA-8C7DA9E17561}</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c:v>
                </c:pt>
                <c:pt idx="8">
                  <c:v>7.9</c:v>
                </c:pt>
                <c:pt idx="16">
                  <c:v>7.2</c:v>
                </c:pt>
                <c:pt idx="24">
                  <c:v>6</c:v>
                </c:pt>
                <c:pt idx="32">
                  <c:v>6.1</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09653070695374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{C58C8C79-C083-4B08-9A3A-E46DDCCEE142}</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{C34145A9-4B9F-48F8-978D-DAB04D170E73}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{D768522A-7B8A-4A6D-9EBF-D6A305932DD7}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{E0C08E00-B353-4770-B737-64F7DD252276}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{A31E0016-89DB-46DA-81A4-D4531BB607A5}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{951EC94B-F874-47CB-AAFA-AD465D6596E6}</c15:txfldGUID>
                      <c15:f>'公会計指標分析・財政指標組合せ分析表'!$BX$72</c15:f>
                      <c15:dlblFieldTableCache>
                        <c:ptCount val="1"/>
                        <c:pt idx="0">
                          <c:v>H30</c:v>
                        </c:pt>
                      </c15:dlblFieldTableCache>
                    </c15:dlblFTEntry>
                  </c15:dlblFieldTable>
                </c:ext>
              </c:extLst>
            </c:dLbl>
            <c:dLbl>
              <c:idx val="16"/>
              <c:layout>
                <c:manualLayout>
                  <c:x val="-1.817180363723246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{3EB02E76-EF92-4356-B3ED-E52058193A3A}</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{1E48DF4A-9A9B-46CD-B8BD-F9B550EFFC0A}</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{C863F41A-3251-41E8-93A8-C9421C7B9A08}</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7.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283955705"/>
              <c:y val="0.8995688124405861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5295077552e-002"/>
              <c:y val="0.2511556328807418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16,107
16,016
642.28
20,725,538
19,919,052
577,260
9,322,908
18,348,565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7175"/>
    <xdr:sp macro="" textlink="">
      <xdr:nvSpPr>
        <xdr:cNvPr id="30" name="テキスト ボックス 29"/>
        <xdr:cNvSpPr txBox="1"/>
      </xdr:nvSpPr>
      <xdr:spPr>
        <a:xfrm>
          <a:off x="708660" y="3263900"/>
          <a:ext cx="91884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7175"/>
    <xdr:sp macro="" textlink="">
      <xdr:nvSpPr>
        <xdr:cNvPr id="31" name="テキスト ボックス 30"/>
        <xdr:cNvSpPr txBox="1"/>
      </xdr:nvSpPr>
      <xdr:spPr>
        <a:xfrm>
          <a:off x="708660" y="3517900"/>
          <a:ext cx="57581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7175"/>
    <xdr:sp macro="" textlink="">
      <xdr:nvSpPr>
        <xdr:cNvPr id="35" name="テキスト ボックス 34"/>
        <xdr:cNvSpPr txBox="1"/>
      </xdr:nvSpPr>
      <xdr:spPr>
        <a:xfrm>
          <a:off x="708660" y="4533900"/>
          <a:ext cx="1841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29095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脆弱な財政基盤で地方交付税に大きく依存</a:t>
          </a:r>
          <a:r>
            <a:rPr kumimoji="1" lang="en-US" altLang="ja-JP" sz="1050">
              <a:latin typeface="ＭＳ Ｐゴシック"/>
              <a:ea typeface="ＭＳ Ｐゴシック"/>
            </a:rPr>
            <a:t>※1</a:t>
          </a:r>
          <a:r>
            <a:rPr kumimoji="1" lang="ja-JP" altLang="en-US" sz="1050">
              <a:latin typeface="ＭＳ Ｐゴシック"/>
              <a:ea typeface="ＭＳ Ｐゴシック"/>
            </a:rPr>
            <a:t>している本町では、類似団体の平均を大きく下回っており、今後も人口減少や高齢化などにより、税収の伸びは期待できず、同水準で推移する見込みです。</a:t>
          </a:r>
        </a:p>
        <a:p>
          <a:r>
            <a:rPr kumimoji="1" lang="ja-JP" altLang="en-US" sz="1050">
              <a:latin typeface="ＭＳ Ｐゴシック"/>
              <a:ea typeface="ＭＳ Ｐゴシック"/>
            </a:rPr>
            <a:t>　引き続き、歳出の削減と税収等の徴収強化の取り組みを通じて、財政基盤の健全化に努めていく必要があります。</a:t>
          </a:r>
        </a:p>
        <a:p>
          <a:endParaRPr kumimoji="1" lang="ja-JP" altLang="en-US" sz="1000">
            <a:latin typeface="ＭＳ Ｐゴシック"/>
            <a:ea typeface="ＭＳ Ｐゴシック"/>
          </a:endParaRPr>
        </a:p>
        <a:p>
          <a:r>
            <a:rPr kumimoji="1" lang="en-US" altLang="ja-JP" sz="1000">
              <a:latin typeface="ＭＳ Ｐゴシック"/>
              <a:ea typeface="ＭＳ Ｐゴシック"/>
            </a:rPr>
            <a:t>&lt;</a:t>
          </a:r>
          <a:r>
            <a:rPr kumimoji="1" lang="ja-JP" altLang="en-US" sz="1000">
              <a:latin typeface="ＭＳ Ｐゴシック"/>
              <a:ea typeface="ＭＳ Ｐゴシック"/>
            </a:rPr>
            <a:t>参考</a:t>
          </a:r>
          <a:r>
            <a:rPr kumimoji="1" lang="en-US" altLang="ja-JP" sz="1000">
              <a:latin typeface="ＭＳ Ｐゴシック"/>
              <a:ea typeface="ＭＳ Ｐゴシック"/>
            </a:rPr>
            <a:t>&gt;</a:t>
          </a:r>
        </a:p>
        <a:p>
          <a:r>
            <a:rPr kumimoji="1" lang="ja-JP" altLang="en-US" sz="1000">
              <a:latin typeface="ＭＳ Ｐゴシック"/>
              <a:ea typeface="ＭＳ Ｐゴシック"/>
            </a:rPr>
            <a:t>　</a:t>
          </a:r>
          <a:r>
            <a:rPr kumimoji="1" lang="en-US" altLang="ja-JP" sz="1000">
              <a:latin typeface="ＭＳ Ｐゴシック"/>
              <a:ea typeface="ＭＳ Ｐゴシック"/>
            </a:rPr>
            <a:t>※1</a:t>
          </a:r>
          <a:r>
            <a:rPr kumimoji="1" lang="ja-JP" altLang="en-US" sz="1000">
              <a:latin typeface="ＭＳ Ｐゴシック"/>
              <a:ea typeface="ＭＳ Ｐゴシック"/>
            </a:rPr>
            <a:t>　歳入総額（令和</a:t>
          </a:r>
          <a:r>
            <a:rPr kumimoji="1" lang="en-US" altLang="ja-JP" sz="1000">
              <a:latin typeface="ＭＳ Ｐゴシック"/>
              <a:ea typeface="ＭＳ Ｐゴシック"/>
            </a:rPr>
            <a:t>3</a:t>
          </a:r>
          <a:r>
            <a:rPr kumimoji="1" lang="ja-JP" altLang="en-US" sz="1000">
              <a:latin typeface="ＭＳ Ｐゴシック"/>
              <a:ea typeface="ＭＳ Ｐゴシック"/>
            </a:rPr>
            <a:t>年度普通会計決算）に対する地方交付税の割合＝</a:t>
          </a:r>
          <a:r>
            <a:rPr kumimoji="1" lang="en-US" altLang="ja-JP" sz="1000">
              <a:latin typeface="ＭＳ Ｐゴシック"/>
              <a:ea typeface="ＭＳ Ｐゴシック"/>
            </a:rPr>
            <a:t>36</a:t>
          </a:r>
          <a:r>
            <a:rPr kumimoji="1" lang="ja-JP" altLang="en-US" sz="1000">
              <a:latin typeface="ＭＳ Ｐゴシック"/>
              <a:ea typeface="ＭＳ Ｐゴシック"/>
            </a:rPr>
            <a:t>．</a:t>
          </a:r>
          <a:r>
            <a:rPr kumimoji="1" lang="en-US" altLang="ja-JP" sz="1000">
              <a:latin typeface="ＭＳ Ｐゴシック"/>
              <a:ea typeface="ＭＳ Ｐゴシック"/>
            </a:rPr>
            <a:t>0</a:t>
          </a:r>
          <a:r>
            <a:rPr kumimoji="1" lang="ja-JP" altLang="en-US" sz="1000">
              <a:latin typeface="ＭＳ Ｐゴシック"/>
              <a:ea typeface="ＭＳ Ｐゴシック"/>
            </a:rPr>
            <a:t>％</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0866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0866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175"/>
    <xdr:sp macro="" textlink="">
      <xdr:nvSpPr>
        <xdr:cNvPr id="54" name="テキスト ボックス 53"/>
        <xdr:cNvSpPr txBox="1"/>
      </xdr:nvSpPr>
      <xdr:spPr>
        <a:xfrm>
          <a:off x="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0866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175"/>
    <xdr:sp macro="" textlink="">
      <xdr:nvSpPr>
        <xdr:cNvPr id="56" name="テキスト ボックス 55"/>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0866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68580</xdr:rowOff>
    </xdr:to>
    <xdr:cxnSp macro="">
      <xdr:nvCxnSpPr>
        <xdr:cNvPr id="62" name="直線コネクタ 61"/>
        <xdr:cNvCxnSpPr/>
      </xdr:nvCxnSpPr>
      <xdr:spPr>
        <a:xfrm flipV="1">
          <a:off x="4544060" y="626110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40640</xdr:rowOff>
    </xdr:from>
    <xdr:ext cx="762000" cy="257175"/>
    <xdr:sp macro="" textlink="">
      <xdr:nvSpPr>
        <xdr:cNvPr id="63" name="財政力最小値テキスト"/>
        <xdr:cNvSpPr txBox="1"/>
      </xdr:nvSpPr>
      <xdr:spPr>
        <a:xfrm>
          <a:off x="4615180" y="7584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68580</xdr:rowOff>
    </xdr:from>
    <xdr:to xmlns:xdr="http://schemas.openxmlformats.org/drawingml/2006/spreadsheetDrawing">
      <xdr:col>24</xdr:col>
      <xdr:colOff>12700</xdr:colOff>
      <xdr:row>44</xdr:row>
      <xdr:rowOff>68580</xdr:rowOff>
    </xdr:to>
    <xdr:cxnSp macro="">
      <xdr:nvCxnSpPr>
        <xdr:cNvPr id="64" name="直線コネクタ 63"/>
        <xdr:cNvCxnSpPr/>
      </xdr:nvCxnSpPr>
      <xdr:spPr>
        <a:xfrm>
          <a:off x="4455160" y="76123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5" name="財政力最大値テキスト"/>
        <xdr:cNvSpPr txBox="1"/>
      </xdr:nvSpPr>
      <xdr:spPr>
        <a:xfrm>
          <a:off x="461518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6" name="直線コネクタ 65"/>
        <xdr:cNvCxnSpPr/>
      </xdr:nvCxnSpPr>
      <xdr:spPr>
        <a:xfrm>
          <a:off x="4455160" y="626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20320</xdr:rowOff>
    </xdr:from>
    <xdr:to xmlns:xdr="http://schemas.openxmlformats.org/drawingml/2006/spreadsheetDrawing">
      <xdr:col>23</xdr:col>
      <xdr:colOff>133350</xdr:colOff>
      <xdr:row>44</xdr:row>
      <xdr:rowOff>68580</xdr:rowOff>
    </xdr:to>
    <xdr:cxnSp macro="">
      <xdr:nvCxnSpPr>
        <xdr:cNvPr id="67" name="直線コネクタ 66"/>
        <xdr:cNvCxnSpPr/>
      </xdr:nvCxnSpPr>
      <xdr:spPr>
        <a:xfrm>
          <a:off x="3776980" y="7564120"/>
          <a:ext cx="7670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66040</xdr:rowOff>
    </xdr:from>
    <xdr:ext cx="762000" cy="257175"/>
    <xdr:sp macro="" textlink="">
      <xdr:nvSpPr>
        <xdr:cNvPr id="68" name="財政力平均値テキスト"/>
        <xdr:cNvSpPr txBox="1"/>
      </xdr:nvSpPr>
      <xdr:spPr>
        <a:xfrm>
          <a:off x="4615180" y="69240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49530</xdr:rowOff>
    </xdr:from>
    <xdr:to xmlns:xdr="http://schemas.openxmlformats.org/drawingml/2006/spreadsheetDrawing">
      <xdr:col>23</xdr:col>
      <xdr:colOff>184150</xdr:colOff>
      <xdr:row>41</xdr:row>
      <xdr:rowOff>151130</xdr:rowOff>
    </xdr:to>
    <xdr:sp macro="" textlink="">
      <xdr:nvSpPr>
        <xdr:cNvPr id="69" name="フローチャート: 判断 68"/>
        <xdr:cNvSpPr/>
      </xdr:nvSpPr>
      <xdr:spPr>
        <a:xfrm>
          <a:off x="449326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20320</xdr:rowOff>
    </xdr:from>
    <xdr:to xmlns:xdr="http://schemas.openxmlformats.org/drawingml/2006/spreadsheetDrawing">
      <xdr:col>19</xdr:col>
      <xdr:colOff>133350</xdr:colOff>
      <xdr:row>44</xdr:row>
      <xdr:rowOff>68580</xdr:rowOff>
    </xdr:to>
    <xdr:cxnSp macro="">
      <xdr:nvCxnSpPr>
        <xdr:cNvPr id="70" name="直線コネクタ 69"/>
        <xdr:cNvCxnSpPr/>
      </xdr:nvCxnSpPr>
      <xdr:spPr>
        <a:xfrm flipV="1">
          <a:off x="2959100" y="7564120"/>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124460</xdr:rowOff>
    </xdr:from>
    <xdr:to xmlns:xdr="http://schemas.openxmlformats.org/drawingml/2006/spreadsheetDrawing">
      <xdr:col>19</xdr:col>
      <xdr:colOff>184150</xdr:colOff>
      <xdr:row>41</xdr:row>
      <xdr:rowOff>54610</xdr:rowOff>
    </xdr:to>
    <xdr:sp macro="" textlink="">
      <xdr:nvSpPr>
        <xdr:cNvPr id="71" name="フローチャート: 判断 70"/>
        <xdr:cNvSpPr/>
      </xdr:nvSpPr>
      <xdr:spPr>
        <a:xfrm>
          <a:off x="372618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64770</xdr:rowOff>
    </xdr:from>
    <xdr:ext cx="736600" cy="257175"/>
    <xdr:sp macro="" textlink="">
      <xdr:nvSpPr>
        <xdr:cNvPr id="72" name="テキスト ボックス 71"/>
        <xdr:cNvSpPr txBox="1"/>
      </xdr:nvSpPr>
      <xdr:spPr>
        <a:xfrm>
          <a:off x="3431540" y="675132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68580</xdr:rowOff>
    </xdr:from>
    <xdr:to xmlns:xdr="http://schemas.openxmlformats.org/drawingml/2006/spreadsheetDrawing">
      <xdr:col>15</xdr:col>
      <xdr:colOff>82550</xdr:colOff>
      <xdr:row>44</xdr:row>
      <xdr:rowOff>68580</xdr:rowOff>
    </xdr:to>
    <xdr:cxnSp macro="">
      <xdr:nvCxnSpPr>
        <xdr:cNvPr id="73" name="直線コネクタ 72"/>
        <xdr:cNvCxnSpPr/>
      </xdr:nvCxnSpPr>
      <xdr:spPr>
        <a:xfrm>
          <a:off x="2141220" y="76123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27940</xdr:rowOff>
    </xdr:from>
    <xdr:to xmlns:xdr="http://schemas.openxmlformats.org/drawingml/2006/spreadsheetDrawing">
      <xdr:col>15</xdr:col>
      <xdr:colOff>133350</xdr:colOff>
      <xdr:row>40</xdr:row>
      <xdr:rowOff>129540</xdr:rowOff>
    </xdr:to>
    <xdr:sp macro="" textlink="">
      <xdr:nvSpPr>
        <xdr:cNvPr id="74" name="フローチャート: 判断 73"/>
        <xdr:cNvSpPr/>
      </xdr:nvSpPr>
      <xdr:spPr>
        <a:xfrm>
          <a:off x="29083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139700</xdr:rowOff>
    </xdr:from>
    <xdr:ext cx="762000" cy="259080"/>
    <xdr:sp macro="" textlink="">
      <xdr:nvSpPr>
        <xdr:cNvPr id="75" name="テキスト ボックス 74"/>
        <xdr:cNvSpPr txBox="1"/>
      </xdr:nvSpPr>
      <xdr:spPr>
        <a:xfrm>
          <a:off x="261366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68580</xdr:rowOff>
    </xdr:from>
    <xdr:to xmlns:xdr="http://schemas.openxmlformats.org/drawingml/2006/spreadsheetDrawing">
      <xdr:col>11</xdr:col>
      <xdr:colOff>31750</xdr:colOff>
      <xdr:row>44</xdr:row>
      <xdr:rowOff>68580</xdr:rowOff>
    </xdr:to>
    <xdr:cxnSp macro="">
      <xdr:nvCxnSpPr>
        <xdr:cNvPr id="76" name="直線コネクタ 75"/>
        <xdr:cNvCxnSpPr/>
      </xdr:nvCxnSpPr>
      <xdr:spPr>
        <a:xfrm>
          <a:off x="1341120" y="76123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27940</xdr:rowOff>
    </xdr:from>
    <xdr:to xmlns:xdr="http://schemas.openxmlformats.org/drawingml/2006/spreadsheetDrawing">
      <xdr:col>11</xdr:col>
      <xdr:colOff>82550</xdr:colOff>
      <xdr:row>40</xdr:row>
      <xdr:rowOff>129540</xdr:rowOff>
    </xdr:to>
    <xdr:sp macro="" textlink="">
      <xdr:nvSpPr>
        <xdr:cNvPr id="77" name="フローチャート: 判断 76"/>
        <xdr:cNvSpPr/>
      </xdr:nvSpPr>
      <xdr:spPr>
        <a:xfrm>
          <a:off x="2108200" y="68859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139700</xdr:rowOff>
    </xdr:from>
    <xdr:ext cx="762000" cy="259080"/>
    <xdr:sp macro="" textlink="">
      <xdr:nvSpPr>
        <xdr:cNvPr id="78" name="テキスト ボックス 77"/>
        <xdr:cNvSpPr txBox="1"/>
      </xdr:nvSpPr>
      <xdr:spPr>
        <a:xfrm>
          <a:off x="179578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27940</xdr:rowOff>
    </xdr:from>
    <xdr:to xmlns:xdr="http://schemas.openxmlformats.org/drawingml/2006/spreadsheetDrawing">
      <xdr:col>7</xdr:col>
      <xdr:colOff>31750</xdr:colOff>
      <xdr:row>40</xdr:row>
      <xdr:rowOff>129540</xdr:rowOff>
    </xdr:to>
    <xdr:sp macro="" textlink="">
      <xdr:nvSpPr>
        <xdr:cNvPr id="79" name="フローチャート: 判断 78"/>
        <xdr:cNvSpPr/>
      </xdr:nvSpPr>
      <xdr:spPr>
        <a:xfrm>
          <a:off x="1290320" y="68859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139700</xdr:rowOff>
    </xdr:from>
    <xdr:ext cx="762000" cy="259080"/>
    <xdr:sp macro="" textlink="">
      <xdr:nvSpPr>
        <xdr:cNvPr id="80" name="テキスト ボックス 79"/>
        <xdr:cNvSpPr txBox="1"/>
      </xdr:nvSpPr>
      <xdr:spPr>
        <a:xfrm>
          <a:off x="9779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1" name="テキスト ボックス 80"/>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2" name="テキスト ボックス 81"/>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3" name="テキスト ボックス 82"/>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4" name="テキスト ボックス 83"/>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5" name="テキスト ボックス 84"/>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17780</xdr:rowOff>
    </xdr:from>
    <xdr:to xmlns:xdr="http://schemas.openxmlformats.org/drawingml/2006/spreadsheetDrawing">
      <xdr:col>23</xdr:col>
      <xdr:colOff>184150</xdr:colOff>
      <xdr:row>44</xdr:row>
      <xdr:rowOff>119380</xdr:rowOff>
    </xdr:to>
    <xdr:sp macro="" textlink="">
      <xdr:nvSpPr>
        <xdr:cNvPr id="86" name="楕円 85"/>
        <xdr:cNvSpPr/>
      </xdr:nvSpPr>
      <xdr:spPr>
        <a:xfrm>
          <a:off x="449326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85090</xdr:rowOff>
    </xdr:from>
    <xdr:ext cx="762000" cy="259080"/>
    <xdr:sp macro="" textlink="">
      <xdr:nvSpPr>
        <xdr:cNvPr id="87" name="財政力該当値テキスト"/>
        <xdr:cNvSpPr txBox="1"/>
      </xdr:nvSpPr>
      <xdr:spPr>
        <a:xfrm>
          <a:off x="461518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140970</xdr:rowOff>
    </xdr:from>
    <xdr:to xmlns:xdr="http://schemas.openxmlformats.org/drawingml/2006/spreadsheetDrawing">
      <xdr:col>19</xdr:col>
      <xdr:colOff>184150</xdr:colOff>
      <xdr:row>44</xdr:row>
      <xdr:rowOff>71120</xdr:rowOff>
    </xdr:to>
    <xdr:sp macro="" textlink="">
      <xdr:nvSpPr>
        <xdr:cNvPr id="88" name="楕円 87"/>
        <xdr:cNvSpPr/>
      </xdr:nvSpPr>
      <xdr:spPr>
        <a:xfrm>
          <a:off x="372618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55880</xdr:rowOff>
    </xdr:from>
    <xdr:ext cx="736600" cy="259080"/>
    <xdr:sp macro="" textlink="">
      <xdr:nvSpPr>
        <xdr:cNvPr id="89" name="テキスト ボックス 88"/>
        <xdr:cNvSpPr txBox="1"/>
      </xdr:nvSpPr>
      <xdr:spPr>
        <a:xfrm>
          <a:off x="343154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17780</xdr:rowOff>
    </xdr:from>
    <xdr:to xmlns:xdr="http://schemas.openxmlformats.org/drawingml/2006/spreadsheetDrawing">
      <xdr:col>15</xdr:col>
      <xdr:colOff>133350</xdr:colOff>
      <xdr:row>44</xdr:row>
      <xdr:rowOff>119380</xdr:rowOff>
    </xdr:to>
    <xdr:sp macro="" textlink="">
      <xdr:nvSpPr>
        <xdr:cNvPr id="90" name="楕円 89"/>
        <xdr:cNvSpPr/>
      </xdr:nvSpPr>
      <xdr:spPr>
        <a:xfrm>
          <a:off x="29083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104140</xdr:rowOff>
    </xdr:from>
    <xdr:ext cx="762000" cy="259080"/>
    <xdr:sp macro="" textlink="">
      <xdr:nvSpPr>
        <xdr:cNvPr id="91" name="テキスト ボックス 90"/>
        <xdr:cNvSpPr txBox="1"/>
      </xdr:nvSpPr>
      <xdr:spPr>
        <a:xfrm>
          <a:off x="261366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17780</xdr:rowOff>
    </xdr:from>
    <xdr:to xmlns:xdr="http://schemas.openxmlformats.org/drawingml/2006/spreadsheetDrawing">
      <xdr:col>11</xdr:col>
      <xdr:colOff>82550</xdr:colOff>
      <xdr:row>44</xdr:row>
      <xdr:rowOff>119380</xdr:rowOff>
    </xdr:to>
    <xdr:sp macro="" textlink="">
      <xdr:nvSpPr>
        <xdr:cNvPr id="92" name="楕円 91"/>
        <xdr:cNvSpPr/>
      </xdr:nvSpPr>
      <xdr:spPr>
        <a:xfrm>
          <a:off x="2108200" y="75615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104140</xdr:rowOff>
    </xdr:from>
    <xdr:ext cx="762000" cy="259080"/>
    <xdr:sp macro="" textlink="">
      <xdr:nvSpPr>
        <xdr:cNvPr id="93" name="テキスト ボックス 92"/>
        <xdr:cNvSpPr txBox="1"/>
      </xdr:nvSpPr>
      <xdr:spPr>
        <a:xfrm>
          <a:off x="179578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17780</xdr:rowOff>
    </xdr:from>
    <xdr:to xmlns:xdr="http://schemas.openxmlformats.org/drawingml/2006/spreadsheetDrawing">
      <xdr:col>7</xdr:col>
      <xdr:colOff>31750</xdr:colOff>
      <xdr:row>44</xdr:row>
      <xdr:rowOff>119380</xdr:rowOff>
    </xdr:to>
    <xdr:sp macro="" textlink="">
      <xdr:nvSpPr>
        <xdr:cNvPr id="94" name="楕円 93"/>
        <xdr:cNvSpPr/>
      </xdr:nvSpPr>
      <xdr:spPr>
        <a:xfrm>
          <a:off x="1290320" y="75615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104140</xdr:rowOff>
    </xdr:from>
    <xdr:ext cx="762000" cy="259080"/>
    <xdr:sp macro="" textlink="">
      <xdr:nvSpPr>
        <xdr:cNvPr id="95" name="テキスト ボックス 94"/>
        <xdr:cNvSpPr txBox="1"/>
      </xdr:nvSpPr>
      <xdr:spPr>
        <a:xfrm>
          <a:off x="97790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7340"/>
    <xdr:sp macro="" textlink="">
      <xdr:nvSpPr>
        <xdr:cNvPr id="97" name="テキスト ボックス 96"/>
        <xdr:cNvSpPr txBox="1"/>
      </xdr:nvSpPr>
      <xdr:spPr>
        <a:xfrm>
          <a:off x="1551305" y="9188450"/>
          <a:ext cx="143827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6870"/>
    <xdr:sp macro="" textlink="">
      <xdr:nvSpPr>
        <xdr:cNvPr id="98" name="テキスト ボックス 97"/>
        <xdr:cNvSpPr txBox="1"/>
      </xdr:nvSpPr>
      <xdr:spPr>
        <a:xfrm>
          <a:off x="2992755" y="9163050"/>
          <a:ext cx="164973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7" name="正方形/長方形 106"/>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08" name="テキスト ボックス 107"/>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分子となる歳出の経常経費充当一般財源では、人件費や扶助費、投資及び出資・貸付金、繰出金で減少となったものの、公債費や補助費等、物件費、維持補修費がそれぞれ増加となり、分子全体で微増となりました。</a:t>
          </a:r>
        </a:p>
        <a:p>
          <a:r>
            <a:rPr kumimoji="1" lang="ja-JP" altLang="en-US" sz="900">
              <a:latin typeface="ＭＳ Ｐゴシック"/>
              <a:ea typeface="ＭＳ Ｐゴシック"/>
            </a:rPr>
            <a:t>　分母となる歳入の経常一般財源では、地方消費税交付金や地方特例交付金、普通交付税、臨時財政対策債がそれぞれ増加となり、分母全体で増となりました。</a:t>
          </a:r>
        </a:p>
        <a:p>
          <a:r>
            <a:rPr kumimoji="1" lang="ja-JP" altLang="en-US" sz="900">
              <a:latin typeface="ＭＳ Ｐゴシック"/>
              <a:ea typeface="ＭＳ Ｐゴシック"/>
            </a:rPr>
            <a:t>　この結果、分母の増加分が分子の増加分を上回ったことから、経常収支比率は減少し、前年度から</a:t>
          </a:r>
          <a:r>
            <a:rPr kumimoji="1" lang="en-US" altLang="ja-JP" sz="900">
              <a:latin typeface="ＭＳ Ｐゴシック"/>
              <a:ea typeface="ＭＳ Ｐゴシック"/>
            </a:rPr>
            <a:t>4</a:t>
          </a:r>
          <a:r>
            <a:rPr kumimoji="1" lang="ja-JP" altLang="en-US" sz="900">
              <a:latin typeface="ＭＳ Ｐゴシック"/>
              <a:ea typeface="ＭＳ Ｐゴシック"/>
            </a:rPr>
            <a:t>．</a:t>
          </a:r>
          <a:r>
            <a:rPr kumimoji="1" lang="en-US" altLang="ja-JP" sz="900">
              <a:latin typeface="ＭＳ Ｐゴシック"/>
              <a:ea typeface="ＭＳ Ｐゴシック"/>
            </a:rPr>
            <a:t>2</a:t>
          </a:r>
          <a:r>
            <a:rPr kumimoji="1" lang="ja-JP" altLang="en-US" sz="900">
              <a:latin typeface="ＭＳ Ｐゴシック"/>
              <a:ea typeface="ＭＳ Ｐゴシック"/>
            </a:rPr>
            <a:t>ポイント減少の</a:t>
          </a:r>
          <a:r>
            <a:rPr kumimoji="1" lang="en-US" altLang="ja-JP" sz="900">
              <a:latin typeface="ＭＳ Ｐゴシック"/>
              <a:ea typeface="ＭＳ Ｐゴシック"/>
            </a:rPr>
            <a:t>85</a:t>
          </a:r>
          <a:r>
            <a:rPr kumimoji="1" lang="ja-JP" altLang="en-US" sz="900">
              <a:latin typeface="ＭＳ Ｐゴシック"/>
              <a:ea typeface="ＭＳ Ｐゴシック"/>
            </a:rPr>
            <a:t>．</a:t>
          </a:r>
          <a:r>
            <a:rPr kumimoji="1" lang="en-US" altLang="ja-JP" sz="900">
              <a:latin typeface="ＭＳ Ｐゴシック"/>
              <a:ea typeface="ＭＳ Ｐゴシック"/>
            </a:rPr>
            <a:t>4</a:t>
          </a:r>
          <a:r>
            <a:rPr kumimoji="1" lang="ja-JP" altLang="en-US" sz="900">
              <a:latin typeface="ＭＳ Ｐゴシック"/>
              <a:ea typeface="ＭＳ Ｐゴシック"/>
            </a:rPr>
            <a:t>％となりました。</a:t>
          </a:r>
        </a:p>
        <a:p>
          <a:r>
            <a:rPr kumimoji="1" lang="ja-JP" altLang="en-US" sz="900">
              <a:latin typeface="ＭＳ Ｐゴシック"/>
              <a:ea typeface="ＭＳ Ｐゴシック"/>
            </a:rPr>
            <a:t>　比率減少の主な要因は、歳入の経常一般財源（分母）の増によるものであり、その中でも地方消費税交付金や普通交付税などの依存財源の増が大部分を占めています。また、歳出の経常経費充当一般財源（分子）でも物件費や公債費が増となっており、今後においては比率の増加が懸念されるため、より一層の経常経費削減に努めていく必要があります。</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09" name="テキスト ボックス 108"/>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1" name="テキスト ボックス 110"/>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19" name="テキスト ボックス 118"/>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1" name="テキスト ボックス 120"/>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70485</xdr:rowOff>
    </xdr:from>
    <xdr:to xmlns:xdr="http://schemas.openxmlformats.org/drawingml/2006/spreadsheetDrawing">
      <xdr:col>23</xdr:col>
      <xdr:colOff>133350</xdr:colOff>
      <xdr:row>66</xdr:row>
      <xdr:rowOff>34290</xdr:rowOff>
    </xdr:to>
    <xdr:cxnSp macro="">
      <xdr:nvCxnSpPr>
        <xdr:cNvPr id="125" name="直線コネクタ 124"/>
        <xdr:cNvCxnSpPr/>
      </xdr:nvCxnSpPr>
      <xdr:spPr>
        <a:xfrm flipV="1">
          <a:off x="4544060" y="10014585"/>
          <a:ext cx="0" cy="1335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6350</xdr:rowOff>
    </xdr:from>
    <xdr:ext cx="762000" cy="257175"/>
    <xdr:sp macro="" textlink="">
      <xdr:nvSpPr>
        <xdr:cNvPr id="126" name="財政構造の弾力性最小値テキスト"/>
        <xdr:cNvSpPr txBox="1"/>
      </xdr:nvSpPr>
      <xdr:spPr>
        <a:xfrm>
          <a:off x="4615180" y="11322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34290</xdr:rowOff>
    </xdr:from>
    <xdr:to xmlns:xdr="http://schemas.openxmlformats.org/drawingml/2006/spreadsheetDrawing">
      <xdr:col>24</xdr:col>
      <xdr:colOff>12700</xdr:colOff>
      <xdr:row>66</xdr:row>
      <xdr:rowOff>34290</xdr:rowOff>
    </xdr:to>
    <xdr:cxnSp macro="">
      <xdr:nvCxnSpPr>
        <xdr:cNvPr id="127" name="直線コネクタ 126"/>
        <xdr:cNvCxnSpPr/>
      </xdr:nvCxnSpPr>
      <xdr:spPr>
        <a:xfrm>
          <a:off x="4455160" y="113499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156845</xdr:rowOff>
    </xdr:from>
    <xdr:ext cx="762000" cy="257175"/>
    <xdr:sp macro="" textlink="">
      <xdr:nvSpPr>
        <xdr:cNvPr id="128" name="財政構造の弾力性最大値テキスト"/>
        <xdr:cNvSpPr txBox="1"/>
      </xdr:nvSpPr>
      <xdr:spPr>
        <a:xfrm>
          <a:off x="4615180" y="97580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70485</xdr:rowOff>
    </xdr:from>
    <xdr:to xmlns:xdr="http://schemas.openxmlformats.org/drawingml/2006/spreadsheetDrawing">
      <xdr:col>24</xdr:col>
      <xdr:colOff>12700</xdr:colOff>
      <xdr:row>58</xdr:row>
      <xdr:rowOff>70485</xdr:rowOff>
    </xdr:to>
    <xdr:cxnSp macro="">
      <xdr:nvCxnSpPr>
        <xdr:cNvPr id="129" name="直線コネクタ 128"/>
        <xdr:cNvCxnSpPr/>
      </xdr:nvCxnSpPr>
      <xdr:spPr>
        <a:xfrm>
          <a:off x="4455160" y="100145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26035</xdr:rowOff>
    </xdr:from>
    <xdr:to xmlns:xdr="http://schemas.openxmlformats.org/drawingml/2006/spreadsheetDrawing">
      <xdr:col>23</xdr:col>
      <xdr:colOff>133350</xdr:colOff>
      <xdr:row>65</xdr:row>
      <xdr:rowOff>20955</xdr:rowOff>
    </xdr:to>
    <xdr:cxnSp macro="">
      <xdr:nvCxnSpPr>
        <xdr:cNvPr id="130" name="直線コネクタ 129"/>
        <xdr:cNvCxnSpPr/>
      </xdr:nvCxnSpPr>
      <xdr:spPr>
        <a:xfrm flipV="1">
          <a:off x="3776980" y="10827385"/>
          <a:ext cx="76708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154940</xdr:rowOff>
    </xdr:from>
    <xdr:ext cx="762000" cy="257175"/>
    <xdr:sp macro="" textlink="">
      <xdr:nvSpPr>
        <xdr:cNvPr id="131" name="財政構造の弾力性平均値テキスト"/>
        <xdr:cNvSpPr txBox="1"/>
      </xdr:nvSpPr>
      <xdr:spPr>
        <a:xfrm>
          <a:off x="4615180" y="106133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32" name="フローチャート: 判断 131"/>
        <xdr:cNvSpPr/>
      </xdr:nvSpPr>
      <xdr:spPr>
        <a:xfrm>
          <a:off x="449326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20955</xdr:rowOff>
    </xdr:from>
    <xdr:to xmlns:xdr="http://schemas.openxmlformats.org/drawingml/2006/spreadsheetDrawing">
      <xdr:col>19</xdr:col>
      <xdr:colOff>133350</xdr:colOff>
      <xdr:row>66</xdr:row>
      <xdr:rowOff>114935</xdr:rowOff>
    </xdr:to>
    <xdr:cxnSp macro="">
      <xdr:nvCxnSpPr>
        <xdr:cNvPr id="133" name="直線コネクタ 132"/>
        <xdr:cNvCxnSpPr/>
      </xdr:nvCxnSpPr>
      <xdr:spPr>
        <a:xfrm flipV="1">
          <a:off x="2959100" y="11165205"/>
          <a:ext cx="81788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18415</xdr:rowOff>
    </xdr:from>
    <xdr:to xmlns:xdr="http://schemas.openxmlformats.org/drawingml/2006/spreadsheetDrawing">
      <xdr:col>19</xdr:col>
      <xdr:colOff>184150</xdr:colOff>
      <xdr:row>65</xdr:row>
      <xdr:rowOff>120650</xdr:rowOff>
    </xdr:to>
    <xdr:sp macro="" textlink="">
      <xdr:nvSpPr>
        <xdr:cNvPr id="134" name="フローチャート: 判断 133"/>
        <xdr:cNvSpPr/>
      </xdr:nvSpPr>
      <xdr:spPr>
        <a:xfrm>
          <a:off x="3726180" y="11162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104775</xdr:rowOff>
    </xdr:from>
    <xdr:ext cx="736600" cy="259080"/>
    <xdr:sp macro="" textlink="">
      <xdr:nvSpPr>
        <xdr:cNvPr id="135" name="テキスト ボックス 134"/>
        <xdr:cNvSpPr txBox="1"/>
      </xdr:nvSpPr>
      <xdr:spPr>
        <a:xfrm>
          <a:off x="3431540" y="11249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26035</xdr:rowOff>
    </xdr:from>
    <xdr:to xmlns:xdr="http://schemas.openxmlformats.org/drawingml/2006/spreadsheetDrawing">
      <xdr:col>15</xdr:col>
      <xdr:colOff>82550</xdr:colOff>
      <xdr:row>66</xdr:row>
      <xdr:rowOff>114935</xdr:rowOff>
    </xdr:to>
    <xdr:cxnSp macro="">
      <xdr:nvCxnSpPr>
        <xdr:cNvPr id="136" name="直線コネクタ 135"/>
        <xdr:cNvCxnSpPr/>
      </xdr:nvCxnSpPr>
      <xdr:spPr>
        <a:xfrm>
          <a:off x="2141220" y="11341735"/>
          <a:ext cx="8178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10160</xdr:rowOff>
    </xdr:from>
    <xdr:to xmlns:xdr="http://schemas.openxmlformats.org/drawingml/2006/spreadsheetDrawing">
      <xdr:col>15</xdr:col>
      <xdr:colOff>133350</xdr:colOff>
      <xdr:row>65</xdr:row>
      <xdr:rowOff>111760</xdr:rowOff>
    </xdr:to>
    <xdr:sp macro="" textlink="">
      <xdr:nvSpPr>
        <xdr:cNvPr id="137" name="フローチャート: 判断 136"/>
        <xdr:cNvSpPr/>
      </xdr:nvSpPr>
      <xdr:spPr>
        <a:xfrm>
          <a:off x="29083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121920</xdr:rowOff>
    </xdr:from>
    <xdr:ext cx="762000" cy="257175"/>
    <xdr:sp macro="" textlink="">
      <xdr:nvSpPr>
        <xdr:cNvPr id="138" name="テキスト ボックス 137"/>
        <xdr:cNvSpPr txBox="1"/>
      </xdr:nvSpPr>
      <xdr:spPr>
        <a:xfrm>
          <a:off x="2613660" y="10923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26035</xdr:rowOff>
    </xdr:from>
    <xdr:to xmlns:xdr="http://schemas.openxmlformats.org/drawingml/2006/spreadsheetDrawing">
      <xdr:col>11</xdr:col>
      <xdr:colOff>31750</xdr:colOff>
      <xdr:row>66</xdr:row>
      <xdr:rowOff>50165</xdr:rowOff>
    </xdr:to>
    <xdr:cxnSp macro="">
      <xdr:nvCxnSpPr>
        <xdr:cNvPr id="139" name="直線コネクタ 138"/>
        <xdr:cNvCxnSpPr/>
      </xdr:nvCxnSpPr>
      <xdr:spPr>
        <a:xfrm flipV="1">
          <a:off x="1341120" y="1134173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18415</xdr:rowOff>
    </xdr:from>
    <xdr:to xmlns:xdr="http://schemas.openxmlformats.org/drawingml/2006/spreadsheetDrawing">
      <xdr:col>11</xdr:col>
      <xdr:colOff>82550</xdr:colOff>
      <xdr:row>65</xdr:row>
      <xdr:rowOff>120650</xdr:rowOff>
    </xdr:to>
    <xdr:sp macro="" textlink="">
      <xdr:nvSpPr>
        <xdr:cNvPr id="140" name="フローチャート: 判断 139"/>
        <xdr:cNvSpPr/>
      </xdr:nvSpPr>
      <xdr:spPr>
        <a:xfrm>
          <a:off x="2108200" y="1116266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130175</xdr:rowOff>
    </xdr:from>
    <xdr:ext cx="762000" cy="259080"/>
    <xdr:sp macro="" textlink="">
      <xdr:nvSpPr>
        <xdr:cNvPr id="141" name="テキスト ボックス 140"/>
        <xdr:cNvSpPr txBox="1"/>
      </xdr:nvSpPr>
      <xdr:spPr>
        <a:xfrm>
          <a:off x="1795780" y="1093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149225</xdr:rowOff>
    </xdr:from>
    <xdr:to xmlns:xdr="http://schemas.openxmlformats.org/drawingml/2006/spreadsheetDrawing">
      <xdr:col>7</xdr:col>
      <xdr:colOff>31750</xdr:colOff>
      <xdr:row>65</xdr:row>
      <xdr:rowOff>79375</xdr:rowOff>
    </xdr:to>
    <xdr:sp macro="" textlink="">
      <xdr:nvSpPr>
        <xdr:cNvPr id="142" name="フローチャート: 判断 141"/>
        <xdr:cNvSpPr/>
      </xdr:nvSpPr>
      <xdr:spPr>
        <a:xfrm>
          <a:off x="1290320" y="1112202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89535</xdr:rowOff>
    </xdr:from>
    <xdr:ext cx="762000" cy="257175"/>
    <xdr:sp macro="" textlink="">
      <xdr:nvSpPr>
        <xdr:cNvPr id="143" name="テキスト ボックス 142"/>
        <xdr:cNvSpPr txBox="1"/>
      </xdr:nvSpPr>
      <xdr:spPr>
        <a:xfrm>
          <a:off x="977900" y="108908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7175"/>
    <xdr:sp macro="" textlink="">
      <xdr:nvSpPr>
        <xdr:cNvPr id="144" name="テキスト ボックス 143"/>
        <xdr:cNvSpPr txBox="1"/>
      </xdr:nvSpPr>
      <xdr:spPr>
        <a:xfrm>
          <a:off x="43459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7175"/>
    <xdr:sp macro="" textlink="">
      <xdr:nvSpPr>
        <xdr:cNvPr id="145" name="テキスト ボックス 144"/>
        <xdr:cNvSpPr txBox="1"/>
      </xdr:nvSpPr>
      <xdr:spPr>
        <a:xfrm>
          <a:off x="35788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7175"/>
    <xdr:sp macro="" textlink="">
      <xdr:nvSpPr>
        <xdr:cNvPr id="146" name="テキスト ボックス 145"/>
        <xdr:cNvSpPr txBox="1"/>
      </xdr:nvSpPr>
      <xdr:spPr>
        <a:xfrm>
          <a:off x="276098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7175"/>
    <xdr:sp macro="" textlink="">
      <xdr:nvSpPr>
        <xdr:cNvPr id="147" name="テキスト ボックス 146"/>
        <xdr:cNvSpPr txBox="1"/>
      </xdr:nvSpPr>
      <xdr:spPr>
        <a:xfrm>
          <a:off x="19431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7175"/>
    <xdr:sp macro="" textlink="">
      <xdr:nvSpPr>
        <xdr:cNvPr id="148" name="テキスト ボックス 147"/>
        <xdr:cNvSpPr txBox="1"/>
      </xdr:nvSpPr>
      <xdr:spPr>
        <a:xfrm>
          <a:off x="11430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146685</xdr:rowOff>
    </xdr:from>
    <xdr:to xmlns:xdr="http://schemas.openxmlformats.org/drawingml/2006/spreadsheetDrawing">
      <xdr:col>23</xdr:col>
      <xdr:colOff>184150</xdr:colOff>
      <xdr:row>63</xdr:row>
      <xdr:rowOff>76835</xdr:rowOff>
    </xdr:to>
    <xdr:sp macro="" textlink="">
      <xdr:nvSpPr>
        <xdr:cNvPr id="149" name="楕円 148"/>
        <xdr:cNvSpPr/>
      </xdr:nvSpPr>
      <xdr:spPr>
        <a:xfrm>
          <a:off x="449326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118745</xdr:rowOff>
    </xdr:from>
    <xdr:ext cx="762000" cy="259080"/>
    <xdr:sp macro="" textlink="">
      <xdr:nvSpPr>
        <xdr:cNvPr id="150" name="財政構造の弾力性該当値テキスト"/>
        <xdr:cNvSpPr txBox="1"/>
      </xdr:nvSpPr>
      <xdr:spPr>
        <a:xfrm>
          <a:off x="4615180" y="1074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141605</xdr:rowOff>
    </xdr:from>
    <xdr:to xmlns:xdr="http://schemas.openxmlformats.org/drawingml/2006/spreadsheetDrawing">
      <xdr:col>19</xdr:col>
      <xdr:colOff>184150</xdr:colOff>
      <xdr:row>65</xdr:row>
      <xdr:rowOff>71755</xdr:rowOff>
    </xdr:to>
    <xdr:sp macro="" textlink="">
      <xdr:nvSpPr>
        <xdr:cNvPr id="151" name="楕円 150"/>
        <xdr:cNvSpPr/>
      </xdr:nvSpPr>
      <xdr:spPr>
        <a:xfrm>
          <a:off x="372618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81915</xdr:rowOff>
    </xdr:from>
    <xdr:ext cx="736600" cy="259080"/>
    <xdr:sp macro="" textlink="">
      <xdr:nvSpPr>
        <xdr:cNvPr id="152" name="テキスト ボックス 151"/>
        <xdr:cNvSpPr txBox="1"/>
      </xdr:nvSpPr>
      <xdr:spPr>
        <a:xfrm>
          <a:off x="3431540" y="10883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64135</xdr:rowOff>
    </xdr:from>
    <xdr:to xmlns:xdr="http://schemas.openxmlformats.org/drawingml/2006/spreadsheetDrawing">
      <xdr:col>15</xdr:col>
      <xdr:colOff>133350</xdr:colOff>
      <xdr:row>66</xdr:row>
      <xdr:rowOff>166370</xdr:rowOff>
    </xdr:to>
    <xdr:sp macro="" textlink="">
      <xdr:nvSpPr>
        <xdr:cNvPr id="153" name="楕円 152"/>
        <xdr:cNvSpPr/>
      </xdr:nvSpPr>
      <xdr:spPr>
        <a:xfrm>
          <a:off x="2908300" y="11379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150495</xdr:rowOff>
    </xdr:from>
    <xdr:ext cx="762000" cy="259080"/>
    <xdr:sp macro="" textlink="">
      <xdr:nvSpPr>
        <xdr:cNvPr id="154" name="テキスト ボックス 153"/>
        <xdr:cNvSpPr txBox="1"/>
      </xdr:nvSpPr>
      <xdr:spPr>
        <a:xfrm>
          <a:off x="2613660" y="1146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146685</xdr:rowOff>
    </xdr:from>
    <xdr:to xmlns:xdr="http://schemas.openxmlformats.org/drawingml/2006/spreadsheetDrawing">
      <xdr:col>11</xdr:col>
      <xdr:colOff>82550</xdr:colOff>
      <xdr:row>66</xdr:row>
      <xdr:rowOff>76835</xdr:rowOff>
    </xdr:to>
    <xdr:sp macro="" textlink="">
      <xdr:nvSpPr>
        <xdr:cNvPr id="155" name="楕円 154"/>
        <xdr:cNvSpPr/>
      </xdr:nvSpPr>
      <xdr:spPr>
        <a:xfrm>
          <a:off x="2108200" y="112909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61595</xdr:rowOff>
    </xdr:from>
    <xdr:ext cx="762000" cy="259080"/>
    <xdr:sp macro="" textlink="">
      <xdr:nvSpPr>
        <xdr:cNvPr id="156" name="テキスト ボックス 155"/>
        <xdr:cNvSpPr txBox="1"/>
      </xdr:nvSpPr>
      <xdr:spPr>
        <a:xfrm>
          <a:off x="1795780" y="1137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170815</xdr:rowOff>
    </xdr:from>
    <xdr:to xmlns:xdr="http://schemas.openxmlformats.org/drawingml/2006/spreadsheetDrawing">
      <xdr:col>7</xdr:col>
      <xdr:colOff>31750</xdr:colOff>
      <xdr:row>66</xdr:row>
      <xdr:rowOff>100965</xdr:rowOff>
    </xdr:to>
    <xdr:sp macro="" textlink="">
      <xdr:nvSpPr>
        <xdr:cNvPr id="157" name="楕円 156"/>
        <xdr:cNvSpPr/>
      </xdr:nvSpPr>
      <xdr:spPr>
        <a:xfrm>
          <a:off x="1290320" y="1131506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86360</xdr:rowOff>
    </xdr:from>
    <xdr:ext cx="762000" cy="257175"/>
    <xdr:sp macro="" textlink="">
      <xdr:nvSpPr>
        <xdr:cNvPr id="158" name="テキスト ボックス 157"/>
        <xdr:cNvSpPr txBox="1"/>
      </xdr:nvSpPr>
      <xdr:spPr>
        <a:xfrm>
          <a:off x="977900" y="11402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1" name="テキスト ボックス 160"/>
        <xdr:cNvSpPr txBox="1"/>
      </xdr:nvSpPr>
      <xdr:spPr>
        <a:xfrm>
          <a:off x="38112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[353,761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0" name="正方形/長方形 169"/>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1" name="テキスト ボックス 170"/>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本町は県下一広大な行政面積を有しており集落も点在しているため、重点的かつ集中的な施設整備が困難であり、公共施設が点在していることが類似団体の平均を上回る要因の１つと考えられます。また、ふるさと納税の取組強化や、平成</a:t>
          </a:r>
          <a:r>
            <a:rPr kumimoji="1" lang="en-US" altLang="ja-JP" sz="1050">
              <a:latin typeface="ＭＳ Ｐゴシック"/>
              <a:ea typeface="ＭＳ Ｐゴシック"/>
            </a:rPr>
            <a:t>28</a:t>
          </a:r>
          <a:r>
            <a:rPr kumimoji="1" lang="ja-JP" altLang="en-US" sz="1050">
              <a:latin typeface="ＭＳ Ｐゴシック"/>
              <a:ea typeface="ＭＳ Ｐゴシック"/>
            </a:rPr>
            <a:t>年度から開始した廃棄物処理施設の包括的長期民間委託契約（債務負担）等に伴い、物件費が大きく増加しています。ふるさと納税制度は本町にとって自主財源の確保につながる重要な取り組み（必要経費）ではあるものの、必要経費については可能な限り圧縮していく必要があります。</a:t>
          </a:r>
        </a:p>
        <a:p>
          <a:r>
            <a:rPr kumimoji="1" lang="ja-JP" altLang="en-US" sz="1050">
              <a:latin typeface="ＭＳ Ｐゴシック"/>
              <a:ea typeface="ＭＳ Ｐゴシック"/>
            </a:rPr>
            <a:t>　なお、人件費については定員管理適正化計画に基づく職員の適正規模・配置に努めているところですが、一方で、会計年度任用職員の雇用に伴い増加が予想されるため、ＰＤＣＡサイクルを確立させ事務事業全般の見直しによる削減を図っていく必要があります。</a:t>
          </a:r>
        </a:p>
      </xdr:txBody>
    </xdr:sp>
    <xdr:clientData/>
  </xdr:twoCellAnchor>
  <xdr:oneCellAnchor>
    <xdr:from xmlns:xdr="http://schemas.openxmlformats.org/drawingml/2006/spreadsheetDrawing">
      <xdr:col>3</xdr:col>
      <xdr:colOff>95250</xdr:colOff>
      <xdr:row>77</xdr:row>
      <xdr:rowOff>6350</xdr:rowOff>
    </xdr:from>
    <xdr:ext cx="349250" cy="223520"/>
    <xdr:sp macro="" textlink="">
      <xdr:nvSpPr>
        <xdr:cNvPr id="172" name="テキスト ボックス 171"/>
        <xdr:cNvSpPr txBox="1"/>
      </xdr:nvSpPr>
      <xdr:spPr>
        <a:xfrm>
          <a:off x="670560" y="13208000"/>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6" name="テキスト ボックス 175"/>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78" name="テキスト ボックス 177"/>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6" name="テキスト ボックス 185"/>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30480</xdr:rowOff>
    </xdr:from>
    <xdr:to xmlns:xdr="http://schemas.openxmlformats.org/drawingml/2006/spreadsheetDrawing">
      <xdr:col>23</xdr:col>
      <xdr:colOff>133350</xdr:colOff>
      <xdr:row>90</xdr:row>
      <xdr:rowOff>8890</xdr:rowOff>
    </xdr:to>
    <xdr:cxnSp macro="">
      <xdr:nvCxnSpPr>
        <xdr:cNvPr id="188" name="直線コネクタ 187"/>
        <xdr:cNvCxnSpPr/>
      </xdr:nvCxnSpPr>
      <xdr:spPr>
        <a:xfrm flipV="1">
          <a:off x="4544060" y="13917930"/>
          <a:ext cx="0" cy="1521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152400</xdr:rowOff>
    </xdr:from>
    <xdr:ext cx="762000" cy="259080"/>
    <xdr:sp macro="" textlink="">
      <xdr:nvSpPr>
        <xdr:cNvPr id="189" name="人件費・物件費等の状況最小値テキスト"/>
        <xdr:cNvSpPr txBox="1"/>
      </xdr:nvSpPr>
      <xdr:spPr>
        <a:xfrm>
          <a:off x="4615180" y="154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353,761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8890</xdr:rowOff>
    </xdr:from>
    <xdr:to xmlns:xdr="http://schemas.openxmlformats.org/drawingml/2006/spreadsheetDrawing">
      <xdr:col>24</xdr:col>
      <xdr:colOff>12700</xdr:colOff>
      <xdr:row>90</xdr:row>
      <xdr:rowOff>8890</xdr:rowOff>
    </xdr:to>
    <xdr:cxnSp macro="">
      <xdr:nvCxnSpPr>
        <xdr:cNvPr id="190" name="直線コネクタ 189"/>
        <xdr:cNvCxnSpPr/>
      </xdr:nvCxnSpPr>
      <xdr:spPr>
        <a:xfrm>
          <a:off x="4455160" y="154393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116840</xdr:rowOff>
    </xdr:from>
    <xdr:ext cx="762000" cy="259080"/>
    <xdr:sp macro="" textlink="">
      <xdr:nvSpPr>
        <xdr:cNvPr id="191" name="人件費・物件費等の状況最大値テキスト"/>
        <xdr:cNvSpPr txBox="1"/>
      </xdr:nvSpPr>
      <xdr:spPr>
        <a:xfrm>
          <a:off x="4615180" y="1366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30480</xdr:rowOff>
    </xdr:from>
    <xdr:to xmlns:xdr="http://schemas.openxmlformats.org/drawingml/2006/spreadsheetDrawing">
      <xdr:col>24</xdr:col>
      <xdr:colOff>12700</xdr:colOff>
      <xdr:row>81</xdr:row>
      <xdr:rowOff>30480</xdr:rowOff>
    </xdr:to>
    <xdr:cxnSp macro="">
      <xdr:nvCxnSpPr>
        <xdr:cNvPr id="192" name="直線コネクタ 191"/>
        <xdr:cNvCxnSpPr/>
      </xdr:nvCxnSpPr>
      <xdr:spPr>
        <a:xfrm>
          <a:off x="4455160" y="139179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89</xdr:row>
      <xdr:rowOff>13970</xdr:rowOff>
    </xdr:from>
    <xdr:to xmlns:xdr="http://schemas.openxmlformats.org/drawingml/2006/spreadsheetDrawing">
      <xdr:col>23</xdr:col>
      <xdr:colOff>133350</xdr:colOff>
      <xdr:row>90</xdr:row>
      <xdr:rowOff>8890</xdr:rowOff>
    </xdr:to>
    <xdr:cxnSp macro="">
      <xdr:nvCxnSpPr>
        <xdr:cNvPr id="193" name="直線コネクタ 192"/>
        <xdr:cNvCxnSpPr/>
      </xdr:nvCxnSpPr>
      <xdr:spPr>
        <a:xfrm>
          <a:off x="3776980" y="15273020"/>
          <a:ext cx="76708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58420</xdr:rowOff>
    </xdr:from>
    <xdr:ext cx="762000" cy="259080"/>
    <xdr:sp macro="" textlink="">
      <xdr:nvSpPr>
        <xdr:cNvPr id="194" name="人件費・物件費等の状況平均値テキスト"/>
        <xdr:cNvSpPr txBox="1"/>
      </xdr:nvSpPr>
      <xdr:spPr>
        <a:xfrm>
          <a:off x="4615180" y="14288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236,259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41910</xdr:rowOff>
    </xdr:from>
    <xdr:to xmlns:xdr="http://schemas.openxmlformats.org/drawingml/2006/spreadsheetDrawing">
      <xdr:col>23</xdr:col>
      <xdr:colOff>184150</xdr:colOff>
      <xdr:row>84</xdr:row>
      <xdr:rowOff>143510</xdr:rowOff>
    </xdr:to>
    <xdr:sp macro="" textlink="">
      <xdr:nvSpPr>
        <xdr:cNvPr id="195" name="フローチャート: 判断 194"/>
        <xdr:cNvSpPr/>
      </xdr:nvSpPr>
      <xdr:spPr>
        <a:xfrm>
          <a:off x="449326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64135</xdr:rowOff>
    </xdr:from>
    <xdr:to xmlns:xdr="http://schemas.openxmlformats.org/drawingml/2006/spreadsheetDrawing">
      <xdr:col>19</xdr:col>
      <xdr:colOff>133350</xdr:colOff>
      <xdr:row>89</xdr:row>
      <xdr:rowOff>13970</xdr:rowOff>
    </xdr:to>
    <xdr:cxnSp macro="">
      <xdr:nvCxnSpPr>
        <xdr:cNvPr id="196" name="直線コネクタ 195"/>
        <xdr:cNvCxnSpPr/>
      </xdr:nvCxnSpPr>
      <xdr:spPr>
        <a:xfrm>
          <a:off x="2959100" y="14980285"/>
          <a:ext cx="81788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63500</xdr:rowOff>
    </xdr:from>
    <xdr:to xmlns:xdr="http://schemas.openxmlformats.org/drawingml/2006/spreadsheetDrawing">
      <xdr:col>19</xdr:col>
      <xdr:colOff>184150</xdr:colOff>
      <xdr:row>83</xdr:row>
      <xdr:rowOff>165100</xdr:rowOff>
    </xdr:to>
    <xdr:sp macro="" textlink="">
      <xdr:nvSpPr>
        <xdr:cNvPr id="197" name="フローチャート: 判断 196"/>
        <xdr:cNvSpPr/>
      </xdr:nvSpPr>
      <xdr:spPr>
        <a:xfrm>
          <a:off x="372618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3810</xdr:rowOff>
    </xdr:from>
    <xdr:ext cx="736600" cy="259080"/>
    <xdr:sp macro="" textlink="">
      <xdr:nvSpPr>
        <xdr:cNvPr id="198" name="テキスト ボックス 197"/>
        <xdr:cNvSpPr txBox="1"/>
      </xdr:nvSpPr>
      <xdr:spPr>
        <a:xfrm>
          <a:off x="3431540" y="1406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87</xdr:row>
      <xdr:rowOff>64135</xdr:rowOff>
    </xdr:from>
    <xdr:to xmlns:xdr="http://schemas.openxmlformats.org/drawingml/2006/spreadsheetDrawing">
      <xdr:col>15</xdr:col>
      <xdr:colOff>82550</xdr:colOff>
      <xdr:row>87</xdr:row>
      <xdr:rowOff>150495</xdr:rowOff>
    </xdr:to>
    <xdr:cxnSp macro="">
      <xdr:nvCxnSpPr>
        <xdr:cNvPr id="199" name="直線コネクタ 198"/>
        <xdr:cNvCxnSpPr/>
      </xdr:nvCxnSpPr>
      <xdr:spPr>
        <a:xfrm flipV="1">
          <a:off x="2141220" y="14980285"/>
          <a:ext cx="8178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111125</xdr:rowOff>
    </xdr:from>
    <xdr:to xmlns:xdr="http://schemas.openxmlformats.org/drawingml/2006/spreadsheetDrawing">
      <xdr:col>15</xdr:col>
      <xdr:colOff>133350</xdr:colOff>
      <xdr:row>83</xdr:row>
      <xdr:rowOff>41275</xdr:rowOff>
    </xdr:to>
    <xdr:sp macro="" textlink="">
      <xdr:nvSpPr>
        <xdr:cNvPr id="200" name="フローチャート: 判断 199"/>
        <xdr:cNvSpPr/>
      </xdr:nvSpPr>
      <xdr:spPr>
        <a:xfrm>
          <a:off x="29083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52070</xdr:rowOff>
    </xdr:from>
    <xdr:ext cx="762000" cy="257175"/>
    <xdr:sp macro="" textlink="">
      <xdr:nvSpPr>
        <xdr:cNvPr id="201" name="テキスト ボックス 200"/>
        <xdr:cNvSpPr txBox="1"/>
      </xdr:nvSpPr>
      <xdr:spPr>
        <a:xfrm>
          <a:off x="2613660" y="13939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86</xdr:row>
      <xdr:rowOff>154940</xdr:rowOff>
    </xdr:from>
    <xdr:to xmlns:xdr="http://schemas.openxmlformats.org/drawingml/2006/spreadsheetDrawing">
      <xdr:col>11</xdr:col>
      <xdr:colOff>31750</xdr:colOff>
      <xdr:row>87</xdr:row>
      <xdr:rowOff>150495</xdr:rowOff>
    </xdr:to>
    <xdr:cxnSp macro="">
      <xdr:nvCxnSpPr>
        <xdr:cNvPr id="202" name="直線コネクタ 201"/>
        <xdr:cNvCxnSpPr/>
      </xdr:nvCxnSpPr>
      <xdr:spPr>
        <a:xfrm>
          <a:off x="1341120" y="14899640"/>
          <a:ext cx="8001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107315</xdr:rowOff>
    </xdr:from>
    <xdr:to xmlns:xdr="http://schemas.openxmlformats.org/drawingml/2006/spreadsheetDrawing">
      <xdr:col>11</xdr:col>
      <xdr:colOff>82550</xdr:colOff>
      <xdr:row>83</xdr:row>
      <xdr:rowOff>37465</xdr:rowOff>
    </xdr:to>
    <xdr:sp macro="" textlink="">
      <xdr:nvSpPr>
        <xdr:cNvPr id="203" name="フローチャート: 判断 202"/>
        <xdr:cNvSpPr/>
      </xdr:nvSpPr>
      <xdr:spPr>
        <a:xfrm>
          <a:off x="2108200" y="141662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47625</xdr:rowOff>
    </xdr:from>
    <xdr:ext cx="762000" cy="259080"/>
    <xdr:sp macro="" textlink="">
      <xdr:nvSpPr>
        <xdr:cNvPr id="204" name="テキスト ボックス 203"/>
        <xdr:cNvSpPr txBox="1"/>
      </xdr:nvSpPr>
      <xdr:spPr>
        <a:xfrm>
          <a:off x="1795780" y="13935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xdr:rowOff>
    </xdr:from>
    <xdr:to xmlns:xdr="http://schemas.openxmlformats.org/drawingml/2006/spreadsheetDrawing">
      <xdr:col>7</xdr:col>
      <xdr:colOff>31750</xdr:colOff>
      <xdr:row>82</xdr:row>
      <xdr:rowOff>109220</xdr:rowOff>
    </xdr:to>
    <xdr:sp macro="" textlink="">
      <xdr:nvSpPr>
        <xdr:cNvPr id="205" name="フローチャート: 判断 204"/>
        <xdr:cNvSpPr/>
      </xdr:nvSpPr>
      <xdr:spPr>
        <a:xfrm>
          <a:off x="1290320" y="1406588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118745</xdr:rowOff>
    </xdr:from>
    <xdr:ext cx="762000" cy="259080"/>
    <xdr:sp macro="" textlink="">
      <xdr:nvSpPr>
        <xdr:cNvPr id="206" name="テキスト ボックス 205"/>
        <xdr:cNvSpPr txBox="1"/>
      </xdr:nvSpPr>
      <xdr:spPr>
        <a:xfrm>
          <a:off x="977900" y="1383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7" name="テキスト ボックス 206"/>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8" name="テキスト ボックス 207"/>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9" name="テキスト ボックス 208"/>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0" name="テキスト ボックス 209"/>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1" name="テキスト ボックス 210"/>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89</xdr:row>
      <xdr:rowOff>129540</xdr:rowOff>
    </xdr:from>
    <xdr:to xmlns:xdr="http://schemas.openxmlformats.org/drawingml/2006/spreadsheetDrawing">
      <xdr:col>23</xdr:col>
      <xdr:colOff>184150</xdr:colOff>
      <xdr:row>90</xdr:row>
      <xdr:rowOff>59690</xdr:rowOff>
    </xdr:to>
    <xdr:sp macro="" textlink="">
      <xdr:nvSpPr>
        <xdr:cNvPr id="212" name="楕円 211"/>
        <xdr:cNvSpPr/>
      </xdr:nvSpPr>
      <xdr:spPr>
        <a:xfrm>
          <a:off x="4493260" y="153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89</xdr:row>
      <xdr:rowOff>25400</xdr:rowOff>
    </xdr:from>
    <xdr:ext cx="762000" cy="259080"/>
    <xdr:sp macro="" textlink="">
      <xdr:nvSpPr>
        <xdr:cNvPr id="213" name="人件費・物件費等の状況該当値テキスト"/>
        <xdr:cNvSpPr txBox="1"/>
      </xdr:nvSpPr>
      <xdr:spPr>
        <a:xfrm>
          <a:off x="4615180" y="1528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353,761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88</xdr:row>
      <xdr:rowOff>134620</xdr:rowOff>
    </xdr:from>
    <xdr:to xmlns:xdr="http://schemas.openxmlformats.org/drawingml/2006/spreadsheetDrawing">
      <xdr:col>19</xdr:col>
      <xdr:colOff>184150</xdr:colOff>
      <xdr:row>89</xdr:row>
      <xdr:rowOff>64770</xdr:rowOff>
    </xdr:to>
    <xdr:sp macro="" textlink="">
      <xdr:nvSpPr>
        <xdr:cNvPr id="214" name="楕円 213"/>
        <xdr:cNvSpPr/>
      </xdr:nvSpPr>
      <xdr:spPr>
        <a:xfrm>
          <a:off x="3726180" y="152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89</xdr:row>
      <xdr:rowOff>49530</xdr:rowOff>
    </xdr:from>
    <xdr:ext cx="736600" cy="259080"/>
    <xdr:sp macro="" textlink="">
      <xdr:nvSpPr>
        <xdr:cNvPr id="215" name="テキスト ボックス 214"/>
        <xdr:cNvSpPr txBox="1"/>
      </xdr:nvSpPr>
      <xdr:spPr>
        <a:xfrm>
          <a:off x="3431540" y="15308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13335</xdr:rowOff>
    </xdr:from>
    <xdr:to xmlns:xdr="http://schemas.openxmlformats.org/drawingml/2006/spreadsheetDrawing">
      <xdr:col>15</xdr:col>
      <xdr:colOff>133350</xdr:colOff>
      <xdr:row>87</xdr:row>
      <xdr:rowOff>114935</xdr:rowOff>
    </xdr:to>
    <xdr:sp macro="" textlink="">
      <xdr:nvSpPr>
        <xdr:cNvPr id="216" name="楕円 215"/>
        <xdr:cNvSpPr/>
      </xdr:nvSpPr>
      <xdr:spPr>
        <a:xfrm>
          <a:off x="29083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99695</xdr:rowOff>
    </xdr:from>
    <xdr:ext cx="762000" cy="257175"/>
    <xdr:sp macro="" textlink="">
      <xdr:nvSpPr>
        <xdr:cNvPr id="217" name="テキスト ボックス 216"/>
        <xdr:cNvSpPr txBox="1"/>
      </xdr:nvSpPr>
      <xdr:spPr>
        <a:xfrm>
          <a:off x="2613660" y="15015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99695</xdr:rowOff>
    </xdr:from>
    <xdr:to xmlns:xdr="http://schemas.openxmlformats.org/drawingml/2006/spreadsheetDrawing">
      <xdr:col>11</xdr:col>
      <xdr:colOff>82550</xdr:colOff>
      <xdr:row>88</xdr:row>
      <xdr:rowOff>29845</xdr:rowOff>
    </xdr:to>
    <xdr:sp macro="" textlink="">
      <xdr:nvSpPr>
        <xdr:cNvPr id="218" name="楕円 217"/>
        <xdr:cNvSpPr/>
      </xdr:nvSpPr>
      <xdr:spPr>
        <a:xfrm>
          <a:off x="2108200" y="150158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88</xdr:row>
      <xdr:rowOff>14605</xdr:rowOff>
    </xdr:from>
    <xdr:ext cx="762000" cy="259080"/>
    <xdr:sp macro="" textlink="">
      <xdr:nvSpPr>
        <xdr:cNvPr id="219" name="テキスト ボックス 218"/>
        <xdr:cNvSpPr txBox="1"/>
      </xdr:nvSpPr>
      <xdr:spPr>
        <a:xfrm>
          <a:off x="1795780" y="151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86</xdr:row>
      <xdr:rowOff>103505</xdr:rowOff>
    </xdr:from>
    <xdr:to xmlns:xdr="http://schemas.openxmlformats.org/drawingml/2006/spreadsheetDrawing">
      <xdr:col>7</xdr:col>
      <xdr:colOff>31750</xdr:colOff>
      <xdr:row>87</xdr:row>
      <xdr:rowOff>33655</xdr:rowOff>
    </xdr:to>
    <xdr:sp macro="" textlink="">
      <xdr:nvSpPr>
        <xdr:cNvPr id="220" name="楕円 219"/>
        <xdr:cNvSpPr/>
      </xdr:nvSpPr>
      <xdr:spPr>
        <a:xfrm>
          <a:off x="1290320" y="148482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87</xdr:row>
      <xdr:rowOff>18415</xdr:rowOff>
    </xdr:from>
    <xdr:ext cx="762000" cy="257175"/>
    <xdr:sp macro="" textlink="">
      <xdr:nvSpPr>
        <xdr:cNvPr id="221" name="テキスト ボックス 220"/>
        <xdr:cNvSpPr txBox="1"/>
      </xdr:nvSpPr>
      <xdr:spPr>
        <a:xfrm>
          <a:off x="977900" y="14934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4" name="テキスト ボックス 223"/>
        <xdr:cNvSpPr txBox="1"/>
      </xdr:nvSpPr>
      <xdr:spPr>
        <a:xfrm>
          <a:off x="1413383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職員給与については、平成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年度から、給与の総合的見直しを実施し、高知県人事委員会の勧告に準じた給与体系から国家公務員に準じた給与体系に変更しています。</a:t>
          </a:r>
        </a:p>
        <a:p>
          <a:r>
            <a:rPr kumimoji="1" lang="ja-JP" altLang="en-US" sz="1100">
              <a:latin typeface="ＭＳ Ｐゴシック"/>
              <a:ea typeface="ＭＳ Ｐゴシック"/>
            </a:rPr>
            <a:t>　ラスパイレス指数は、以前から類似団体を下回る水準となっています。</a:t>
          </a:r>
        </a:p>
        <a:p>
          <a:r>
            <a:rPr kumimoji="1" lang="ja-JP" altLang="en-US" sz="1100">
              <a:latin typeface="ＭＳ Ｐゴシック"/>
              <a:ea typeface="ＭＳ Ｐゴシック"/>
            </a:rPr>
            <a:t>　また、今後とも給与の適正化に努め、適正な給与水準を保つよう取り組みます。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38" name="テキスト ボックス 237"/>
        <xdr:cNvSpPr txBox="1"/>
      </xdr:nvSpPr>
      <xdr:spPr>
        <a:xfrm>
          <a:off x="1105154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40" name="テキスト ボックス 239"/>
        <xdr:cNvSpPr txBox="1"/>
      </xdr:nvSpPr>
      <xdr:spPr>
        <a:xfrm>
          <a:off x="1105154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8" name="テキスト ボックス 247"/>
        <xdr:cNvSpPr txBox="1"/>
      </xdr:nvSpPr>
      <xdr:spPr>
        <a:xfrm>
          <a:off x="1105154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74930</xdr:rowOff>
    </xdr:from>
    <xdr:to xmlns:xdr="http://schemas.openxmlformats.org/drawingml/2006/spreadsheetDrawing">
      <xdr:col>81</xdr:col>
      <xdr:colOff>44450</xdr:colOff>
      <xdr:row>90</xdr:row>
      <xdr:rowOff>39370</xdr:rowOff>
    </xdr:to>
    <xdr:cxnSp macro="">
      <xdr:nvCxnSpPr>
        <xdr:cNvPr id="250" name="直線コネクタ 249"/>
        <xdr:cNvCxnSpPr/>
      </xdr:nvCxnSpPr>
      <xdr:spPr>
        <a:xfrm flipV="1">
          <a:off x="15577820" y="13962380"/>
          <a:ext cx="0" cy="15074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11430</xdr:rowOff>
    </xdr:from>
    <xdr:ext cx="761365" cy="259080"/>
    <xdr:sp macro="" textlink="">
      <xdr:nvSpPr>
        <xdr:cNvPr id="251" name="給与水準   （国との比較）最小値テキスト"/>
        <xdr:cNvSpPr txBox="1"/>
      </xdr:nvSpPr>
      <xdr:spPr>
        <a:xfrm>
          <a:off x="15666720" y="15441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39370</xdr:rowOff>
    </xdr:from>
    <xdr:to xmlns:xdr="http://schemas.openxmlformats.org/drawingml/2006/spreadsheetDrawing">
      <xdr:col>81</xdr:col>
      <xdr:colOff>133350</xdr:colOff>
      <xdr:row>90</xdr:row>
      <xdr:rowOff>39370</xdr:rowOff>
    </xdr:to>
    <xdr:cxnSp macro="">
      <xdr:nvCxnSpPr>
        <xdr:cNvPr id="252" name="直線コネクタ 251"/>
        <xdr:cNvCxnSpPr/>
      </xdr:nvCxnSpPr>
      <xdr:spPr>
        <a:xfrm>
          <a:off x="15506700" y="154698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160655</xdr:rowOff>
    </xdr:from>
    <xdr:ext cx="761365" cy="259080"/>
    <xdr:sp macro="" textlink="">
      <xdr:nvSpPr>
        <xdr:cNvPr id="253" name="給与水準   （国との比較）最大値テキスト"/>
        <xdr:cNvSpPr txBox="1"/>
      </xdr:nvSpPr>
      <xdr:spPr>
        <a:xfrm>
          <a:off x="15666720" y="13705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74930</xdr:rowOff>
    </xdr:from>
    <xdr:to xmlns:xdr="http://schemas.openxmlformats.org/drawingml/2006/spreadsheetDrawing">
      <xdr:col>81</xdr:col>
      <xdr:colOff>133350</xdr:colOff>
      <xdr:row>81</xdr:row>
      <xdr:rowOff>74930</xdr:rowOff>
    </xdr:to>
    <xdr:cxnSp macro="">
      <xdr:nvCxnSpPr>
        <xdr:cNvPr id="254" name="直線コネクタ 253"/>
        <xdr:cNvCxnSpPr/>
      </xdr:nvCxnSpPr>
      <xdr:spPr>
        <a:xfrm>
          <a:off x="15506700" y="139623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92075</xdr:rowOff>
    </xdr:from>
    <xdr:to xmlns:xdr="http://schemas.openxmlformats.org/drawingml/2006/spreadsheetDrawing">
      <xdr:col>81</xdr:col>
      <xdr:colOff>44450</xdr:colOff>
      <xdr:row>85</xdr:row>
      <xdr:rowOff>92075</xdr:rowOff>
    </xdr:to>
    <xdr:cxnSp macro="">
      <xdr:nvCxnSpPr>
        <xdr:cNvPr id="255" name="直線コネクタ 254"/>
        <xdr:cNvCxnSpPr/>
      </xdr:nvCxnSpPr>
      <xdr:spPr>
        <a:xfrm>
          <a:off x="14810740" y="1466532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2540</xdr:rowOff>
    </xdr:from>
    <xdr:ext cx="761365" cy="259080"/>
    <xdr:sp macro="" textlink="">
      <xdr:nvSpPr>
        <xdr:cNvPr id="256" name="給与水準   （国との比較）平均値テキスト"/>
        <xdr:cNvSpPr txBox="1"/>
      </xdr:nvSpPr>
      <xdr:spPr>
        <a:xfrm>
          <a:off x="15666720" y="147472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30480</xdr:rowOff>
    </xdr:from>
    <xdr:to xmlns:xdr="http://schemas.openxmlformats.org/drawingml/2006/spreadsheetDrawing">
      <xdr:col>81</xdr:col>
      <xdr:colOff>95250</xdr:colOff>
      <xdr:row>86</xdr:row>
      <xdr:rowOff>132080</xdr:rowOff>
    </xdr:to>
    <xdr:sp macro="" textlink="">
      <xdr:nvSpPr>
        <xdr:cNvPr id="257" name="フローチャート: 判断 256"/>
        <xdr:cNvSpPr/>
      </xdr:nvSpPr>
      <xdr:spPr>
        <a:xfrm>
          <a:off x="15533370" y="147751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92075</xdr:rowOff>
    </xdr:from>
    <xdr:to xmlns:xdr="http://schemas.openxmlformats.org/drawingml/2006/spreadsheetDrawing">
      <xdr:col>77</xdr:col>
      <xdr:colOff>44450</xdr:colOff>
      <xdr:row>85</xdr:row>
      <xdr:rowOff>112395</xdr:rowOff>
    </xdr:to>
    <xdr:cxnSp macro="">
      <xdr:nvCxnSpPr>
        <xdr:cNvPr id="258" name="直線コネクタ 257"/>
        <xdr:cNvCxnSpPr/>
      </xdr:nvCxnSpPr>
      <xdr:spPr>
        <a:xfrm flipV="1">
          <a:off x="13999210" y="14665325"/>
          <a:ext cx="81153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161925</xdr:rowOff>
    </xdr:from>
    <xdr:to xmlns:xdr="http://schemas.openxmlformats.org/drawingml/2006/spreadsheetDrawing">
      <xdr:col>77</xdr:col>
      <xdr:colOff>95250</xdr:colOff>
      <xdr:row>86</xdr:row>
      <xdr:rowOff>92075</xdr:rowOff>
    </xdr:to>
    <xdr:sp macro="" textlink="">
      <xdr:nvSpPr>
        <xdr:cNvPr id="259" name="フローチャート: 判断 258"/>
        <xdr:cNvSpPr/>
      </xdr:nvSpPr>
      <xdr:spPr>
        <a:xfrm>
          <a:off x="14766290" y="147351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76835</xdr:rowOff>
    </xdr:from>
    <xdr:ext cx="735965" cy="257175"/>
    <xdr:sp macro="" textlink="">
      <xdr:nvSpPr>
        <xdr:cNvPr id="260" name="テキスト ボックス 259"/>
        <xdr:cNvSpPr txBox="1"/>
      </xdr:nvSpPr>
      <xdr:spPr>
        <a:xfrm>
          <a:off x="14465300" y="1482153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71755</xdr:rowOff>
    </xdr:from>
    <xdr:to xmlns:xdr="http://schemas.openxmlformats.org/drawingml/2006/spreadsheetDrawing">
      <xdr:col>72</xdr:col>
      <xdr:colOff>191770</xdr:colOff>
      <xdr:row>85</xdr:row>
      <xdr:rowOff>112395</xdr:rowOff>
    </xdr:to>
    <xdr:cxnSp macro="">
      <xdr:nvCxnSpPr>
        <xdr:cNvPr id="261" name="直線コネクタ 260"/>
        <xdr:cNvCxnSpPr/>
      </xdr:nvCxnSpPr>
      <xdr:spPr>
        <a:xfrm>
          <a:off x="13192760" y="14645005"/>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90805</xdr:rowOff>
    </xdr:from>
    <xdr:to xmlns:xdr="http://schemas.openxmlformats.org/drawingml/2006/spreadsheetDrawing">
      <xdr:col>73</xdr:col>
      <xdr:colOff>44450</xdr:colOff>
      <xdr:row>87</xdr:row>
      <xdr:rowOff>20955</xdr:rowOff>
    </xdr:to>
    <xdr:sp macro="" textlink="">
      <xdr:nvSpPr>
        <xdr:cNvPr id="262" name="フローチャート: 判断 261"/>
        <xdr:cNvSpPr/>
      </xdr:nvSpPr>
      <xdr:spPr>
        <a:xfrm>
          <a:off x="13959840" y="148355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6350</xdr:rowOff>
    </xdr:from>
    <xdr:ext cx="761365" cy="257175"/>
    <xdr:sp macro="" textlink="">
      <xdr:nvSpPr>
        <xdr:cNvPr id="263" name="テキスト ボックス 262"/>
        <xdr:cNvSpPr txBox="1"/>
      </xdr:nvSpPr>
      <xdr:spPr>
        <a:xfrm>
          <a:off x="13647420" y="149225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102870</xdr:rowOff>
    </xdr:from>
    <xdr:to xmlns:xdr="http://schemas.openxmlformats.org/drawingml/2006/spreadsheetDrawing">
      <xdr:col>68</xdr:col>
      <xdr:colOff>152400</xdr:colOff>
      <xdr:row>85</xdr:row>
      <xdr:rowOff>71755</xdr:rowOff>
    </xdr:to>
    <xdr:cxnSp macro="">
      <xdr:nvCxnSpPr>
        <xdr:cNvPr id="264" name="直線コネクタ 263"/>
        <xdr:cNvCxnSpPr/>
      </xdr:nvCxnSpPr>
      <xdr:spPr>
        <a:xfrm>
          <a:off x="12374880" y="14504670"/>
          <a:ext cx="81788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191770</xdr:colOff>
      <xdr:row>86</xdr:row>
      <xdr:rowOff>152400</xdr:rowOff>
    </xdr:to>
    <xdr:sp macro="" textlink="">
      <xdr:nvSpPr>
        <xdr:cNvPr id="265" name="フローチャート: 判断 264"/>
        <xdr:cNvSpPr/>
      </xdr:nvSpPr>
      <xdr:spPr>
        <a:xfrm>
          <a:off x="13141960" y="147955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1365" cy="259080"/>
    <xdr:sp macro="" textlink="">
      <xdr:nvSpPr>
        <xdr:cNvPr id="266" name="テキスト ボックス 265"/>
        <xdr:cNvSpPr txBox="1"/>
      </xdr:nvSpPr>
      <xdr:spPr>
        <a:xfrm>
          <a:off x="12847320" y="1488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0</xdr:rowOff>
    </xdr:from>
    <xdr:to xmlns:xdr="http://schemas.openxmlformats.org/drawingml/2006/spreadsheetDrawing">
      <xdr:col>64</xdr:col>
      <xdr:colOff>152400</xdr:colOff>
      <xdr:row>87</xdr:row>
      <xdr:rowOff>101600</xdr:rowOff>
    </xdr:to>
    <xdr:sp macro="" textlink="">
      <xdr:nvSpPr>
        <xdr:cNvPr id="267" name="フローチャート: 判断 266"/>
        <xdr:cNvSpPr/>
      </xdr:nvSpPr>
      <xdr:spPr>
        <a:xfrm>
          <a:off x="1232408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86360</xdr:rowOff>
    </xdr:from>
    <xdr:ext cx="761365" cy="257175"/>
    <xdr:sp macro="" textlink="">
      <xdr:nvSpPr>
        <xdr:cNvPr id="268" name="テキスト ボックス 267"/>
        <xdr:cNvSpPr txBox="1"/>
      </xdr:nvSpPr>
      <xdr:spPr>
        <a:xfrm>
          <a:off x="12029440" y="150025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9" name="テキスト ボックス 268"/>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70" name="テキスト ボックス 269"/>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1" name="テキスト ボックス 270"/>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2" name="テキスト ボックス 271"/>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3" name="テキスト ボックス 272"/>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41275</xdr:rowOff>
    </xdr:from>
    <xdr:to xmlns:xdr="http://schemas.openxmlformats.org/drawingml/2006/spreadsheetDrawing">
      <xdr:col>81</xdr:col>
      <xdr:colOff>95250</xdr:colOff>
      <xdr:row>85</xdr:row>
      <xdr:rowOff>143510</xdr:rowOff>
    </xdr:to>
    <xdr:sp macro="" textlink="">
      <xdr:nvSpPr>
        <xdr:cNvPr id="274" name="楕円 273"/>
        <xdr:cNvSpPr/>
      </xdr:nvSpPr>
      <xdr:spPr>
        <a:xfrm>
          <a:off x="15533370" y="1461452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57785</xdr:rowOff>
    </xdr:from>
    <xdr:ext cx="761365" cy="259080"/>
    <xdr:sp macro="" textlink="">
      <xdr:nvSpPr>
        <xdr:cNvPr id="275" name="給与水準   （国との比較）該当値テキスト"/>
        <xdr:cNvSpPr txBox="1"/>
      </xdr:nvSpPr>
      <xdr:spPr>
        <a:xfrm>
          <a:off x="15666720" y="14459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41275</xdr:rowOff>
    </xdr:from>
    <xdr:to xmlns:xdr="http://schemas.openxmlformats.org/drawingml/2006/spreadsheetDrawing">
      <xdr:col>77</xdr:col>
      <xdr:colOff>95250</xdr:colOff>
      <xdr:row>85</xdr:row>
      <xdr:rowOff>143510</xdr:rowOff>
    </xdr:to>
    <xdr:sp macro="" textlink="">
      <xdr:nvSpPr>
        <xdr:cNvPr id="276" name="楕円 275"/>
        <xdr:cNvSpPr/>
      </xdr:nvSpPr>
      <xdr:spPr>
        <a:xfrm>
          <a:off x="14766290" y="1461452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153035</xdr:rowOff>
    </xdr:from>
    <xdr:ext cx="735965" cy="259080"/>
    <xdr:sp macro="" textlink="">
      <xdr:nvSpPr>
        <xdr:cNvPr id="277" name="テキスト ボックス 276"/>
        <xdr:cNvSpPr txBox="1"/>
      </xdr:nvSpPr>
      <xdr:spPr>
        <a:xfrm>
          <a:off x="14465300" y="143833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78" name="楕円 277"/>
        <xdr:cNvSpPr/>
      </xdr:nvSpPr>
      <xdr:spPr>
        <a:xfrm>
          <a:off x="13959840" y="146348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1365" cy="259080"/>
    <xdr:sp macro="" textlink="">
      <xdr:nvSpPr>
        <xdr:cNvPr id="279" name="テキスト ボックス 278"/>
        <xdr:cNvSpPr txBox="1"/>
      </xdr:nvSpPr>
      <xdr:spPr>
        <a:xfrm>
          <a:off x="13647420" y="14403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20955</xdr:rowOff>
    </xdr:from>
    <xdr:to xmlns:xdr="http://schemas.openxmlformats.org/drawingml/2006/spreadsheetDrawing">
      <xdr:col>68</xdr:col>
      <xdr:colOff>191770</xdr:colOff>
      <xdr:row>85</xdr:row>
      <xdr:rowOff>122555</xdr:rowOff>
    </xdr:to>
    <xdr:sp macro="" textlink="">
      <xdr:nvSpPr>
        <xdr:cNvPr id="280" name="楕円 279"/>
        <xdr:cNvSpPr/>
      </xdr:nvSpPr>
      <xdr:spPr>
        <a:xfrm>
          <a:off x="13141960" y="145942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132715</xdr:rowOff>
    </xdr:from>
    <xdr:ext cx="761365" cy="257175"/>
    <xdr:sp macro="" textlink="">
      <xdr:nvSpPr>
        <xdr:cNvPr id="281" name="テキスト ボックス 280"/>
        <xdr:cNvSpPr txBox="1"/>
      </xdr:nvSpPr>
      <xdr:spPr>
        <a:xfrm>
          <a:off x="12847320" y="143630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52070</xdr:rowOff>
    </xdr:from>
    <xdr:to xmlns:xdr="http://schemas.openxmlformats.org/drawingml/2006/spreadsheetDrawing">
      <xdr:col>64</xdr:col>
      <xdr:colOff>152400</xdr:colOff>
      <xdr:row>84</xdr:row>
      <xdr:rowOff>153670</xdr:rowOff>
    </xdr:to>
    <xdr:sp macro="" textlink="">
      <xdr:nvSpPr>
        <xdr:cNvPr id="282" name="楕円 281"/>
        <xdr:cNvSpPr/>
      </xdr:nvSpPr>
      <xdr:spPr>
        <a:xfrm>
          <a:off x="1232408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163830</xdr:rowOff>
    </xdr:from>
    <xdr:ext cx="761365" cy="259080"/>
    <xdr:sp macro="" textlink="">
      <xdr:nvSpPr>
        <xdr:cNvPr id="283" name="テキスト ボックス 282"/>
        <xdr:cNvSpPr txBox="1"/>
      </xdr:nvSpPr>
      <xdr:spPr>
        <a:xfrm>
          <a:off x="12029440" y="14222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7340"/>
    <xdr:sp macro="" textlink="">
      <xdr:nvSpPr>
        <xdr:cNvPr id="285" name="テキスト ボックス 284"/>
        <xdr:cNvSpPr txBox="1"/>
      </xdr:nvSpPr>
      <xdr:spPr>
        <a:xfrm>
          <a:off x="12226290" y="9188450"/>
          <a:ext cx="226250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6" name="テキスト ボックス 285"/>
        <xdr:cNvSpPr txBox="1"/>
      </xdr:nvSpPr>
      <xdr:spPr>
        <a:xfrm>
          <a:off x="144030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県下一の面積を有する本町は、広大な町域の中に集落が点在しており、人口規模に対し公共施設も多くなっています。そのため、職員数も類似団体の平均を上回っている状況となっていますが、今後も引き続き、住民サービスを低下させることなく定員管理適正化計画に基づき職員数の適正化と組織機構の見直しに取り組むとともに、小中学校の適正規模による統廃合計画等を進め、適正な定員管理に取り組みます。 </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9" name="テキスト ボックス 298"/>
        <xdr:cNvSpPr txBox="1"/>
      </xdr:nvSpPr>
      <xdr:spPr>
        <a:xfrm>
          <a:off x="1105154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9" name="テキスト ボックス 308"/>
        <xdr:cNvSpPr txBox="1"/>
      </xdr:nvSpPr>
      <xdr:spPr>
        <a:xfrm>
          <a:off x="1105154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1" name="テキスト ボックス 310"/>
        <xdr:cNvSpPr txBox="1"/>
      </xdr:nvSpPr>
      <xdr:spPr>
        <a:xfrm>
          <a:off x="1105154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52070</xdr:rowOff>
    </xdr:from>
    <xdr:to xmlns:xdr="http://schemas.openxmlformats.org/drawingml/2006/spreadsheetDrawing">
      <xdr:col>81</xdr:col>
      <xdr:colOff>44450</xdr:colOff>
      <xdr:row>67</xdr:row>
      <xdr:rowOff>50800</xdr:rowOff>
    </xdr:to>
    <xdr:cxnSp macro="">
      <xdr:nvCxnSpPr>
        <xdr:cNvPr id="315" name="直線コネクタ 314"/>
        <xdr:cNvCxnSpPr/>
      </xdr:nvCxnSpPr>
      <xdr:spPr>
        <a:xfrm flipV="1">
          <a:off x="15577820" y="999617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22860</xdr:rowOff>
    </xdr:from>
    <xdr:ext cx="761365" cy="259080"/>
    <xdr:sp macro="" textlink="">
      <xdr:nvSpPr>
        <xdr:cNvPr id="316" name="定員管理の状況最小値テキスト"/>
        <xdr:cNvSpPr txBox="1"/>
      </xdr:nvSpPr>
      <xdr:spPr>
        <a:xfrm>
          <a:off x="15666720" y="11510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50800</xdr:rowOff>
    </xdr:from>
    <xdr:to xmlns:xdr="http://schemas.openxmlformats.org/drawingml/2006/spreadsheetDrawing">
      <xdr:col>81</xdr:col>
      <xdr:colOff>133350</xdr:colOff>
      <xdr:row>67</xdr:row>
      <xdr:rowOff>50800</xdr:rowOff>
    </xdr:to>
    <xdr:cxnSp macro="">
      <xdr:nvCxnSpPr>
        <xdr:cNvPr id="317" name="直線コネクタ 316"/>
        <xdr:cNvCxnSpPr/>
      </xdr:nvCxnSpPr>
      <xdr:spPr>
        <a:xfrm>
          <a:off x="15506700" y="115379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137795</xdr:rowOff>
    </xdr:from>
    <xdr:ext cx="761365" cy="259080"/>
    <xdr:sp macro="" textlink="">
      <xdr:nvSpPr>
        <xdr:cNvPr id="318" name="定員管理の状況最大値テキスト"/>
        <xdr:cNvSpPr txBox="1"/>
      </xdr:nvSpPr>
      <xdr:spPr>
        <a:xfrm>
          <a:off x="15666720" y="9738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52070</xdr:rowOff>
    </xdr:from>
    <xdr:to xmlns:xdr="http://schemas.openxmlformats.org/drawingml/2006/spreadsheetDrawing">
      <xdr:col>81</xdr:col>
      <xdr:colOff>133350</xdr:colOff>
      <xdr:row>58</xdr:row>
      <xdr:rowOff>52070</xdr:rowOff>
    </xdr:to>
    <xdr:cxnSp macro="">
      <xdr:nvCxnSpPr>
        <xdr:cNvPr id="319" name="直線コネクタ 318"/>
        <xdr:cNvCxnSpPr/>
      </xdr:nvCxnSpPr>
      <xdr:spPr>
        <a:xfrm>
          <a:off x="15506700" y="99961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36830</xdr:rowOff>
    </xdr:from>
    <xdr:to xmlns:xdr="http://schemas.openxmlformats.org/drawingml/2006/spreadsheetDrawing">
      <xdr:col>81</xdr:col>
      <xdr:colOff>44450</xdr:colOff>
      <xdr:row>65</xdr:row>
      <xdr:rowOff>95250</xdr:rowOff>
    </xdr:to>
    <xdr:cxnSp macro="">
      <xdr:nvCxnSpPr>
        <xdr:cNvPr id="320" name="直線コネクタ 319"/>
        <xdr:cNvCxnSpPr/>
      </xdr:nvCxnSpPr>
      <xdr:spPr>
        <a:xfrm>
          <a:off x="14810740" y="11181080"/>
          <a:ext cx="7670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81915</xdr:rowOff>
    </xdr:from>
    <xdr:ext cx="761365" cy="259080"/>
    <xdr:sp macro="" textlink="">
      <xdr:nvSpPr>
        <xdr:cNvPr id="321" name="定員管理の状況平均値テキスト"/>
        <xdr:cNvSpPr txBox="1"/>
      </xdr:nvSpPr>
      <xdr:spPr>
        <a:xfrm>
          <a:off x="15666720" y="103689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65405</xdr:rowOff>
    </xdr:from>
    <xdr:to xmlns:xdr="http://schemas.openxmlformats.org/drawingml/2006/spreadsheetDrawing">
      <xdr:col>81</xdr:col>
      <xdr:colOff>95250</xdr:colOff>
      <xdr:row>61</xdr:row>
      <xdr:rowOff>167005</xdr:rowOff>
    </xdr:to>
    <xdr:sp macro="" textlink="">
      <xdr:nvSpPr>
        <xdr:cNvPr id="322" name="フローチャート: 判断 321"/>
        <xdr:cNvSpPr/>
      </xdr:nvSpPr>
      <xdr:spPr>
        <a:xfrm>
          <a:off x="15533370" y="105238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65</xdr:row>
      <xdr:rowOff>36830</xdr:rowOff>
    </xdr:from>
    <xdr:to xmlns:xdr="http://schemas.openxmlformats.org/drawingml/2006/spreadsheetDrawing">
      <xdr:col>77</xdr:col>
      <xdr:colOff>44450</xdr:colOff>
      <xdr:row>65</xdr:row>
      <xdr:rowOff>66040</xdr:rowOff>
    </xdr:to>
    <xdr:cxnSp macro="">
      <xdr:nvCxnSpPr>
        <xdr:cNvPr id="323" name="直線コネクタ 322"/>
        <xdr:cNvCxnSpPr/>
      </xdr:nvCxnSpPr>
      <xdr:spPr>
        <a:xfrm flipV="1">
          <a:off x="13999210" y="11181080"/>
          <a:ext cx="81153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157480</xdr:rowOff>
    </xdr:from>
    <xdr:to xmlns:xdr="http://schemas.openxmlformats.org/drawingml/2006/spreadsheetDrawing">
      <xdr:col>77</xdr:col>
      <xdr:colOff>95250</xdr:colOff>
      <xdr:row>61</xdr:row>
      <xdr:rowOff>87630</xdr:rowOff>
    </xdr:to>
    <xdr:sp macro="" textlink="">
      <xdr:nvSpPr>
        <xdr:cNvPr id="324" name="フローチャート: 判断 323"/>
        <xdr:cNvSpPr/>
      </xdr:nvSpPr>
      <xdr:spPr>
        <a:xfrm>
          <a:off x="14766290" y="104444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97790</xdr:rowOff>
    </xdr:from>
    <xdr:ext cx="735965" cy="257175"/>
    <xdr:sp macro="" textlink="">
      <xdr:nvSpPr>
        <xdr:cNvPr id="325" name="テキスト ボックス 324"/>
        <xdr:cNvSpPr txBox="1"/>
      </xdr:nvSpPr>
      <xdr:spPr>
        <a:xfrm>
          <a:off x="14465300" y="1021334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116840</xdr:rowOff>
    </xdr:from>
    <xdr:to xmlns:xdr="http://schemas.openxmlformats.org/drawingml/2006/spreadsheetDrawing">
      <xdr:col>72</xdr:col>
      <xdr:colOff>191770</xdr:colOff>
      <xdr:row>65</xdr:row>
      <xdr:rowOff>66040</xdr:rowOff>
    </xdr:to>
    <xdr:cxnSp macro="">
      <xdr:nvCxnSpPr>
        <xdr:cNvPr id="326" name="直線コネクタ 325"/>
        <xdr:cNvCxnSpPr/>
      </xdr:nvCxnSpPr>
      <xdr:spPr>
        <a:xfrm>
          <a:off x="13192760" y="11089640"/>
          <a:ext cx="80645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152400</xdr:rowOff>
    </xdr:from>
    <xdr:to xmlns:xdr="http://schemas.openxmlformats.org/drawingml/2006/spreadsheetDrawing">
      <xdr:col>73</xdr:col>
      <xdr:colOff>44450</xdr:colOff>
      <xdr:row>61</xdr:row>
      <xdr:rowOff>82550</xdr:rowOff>
    </xdr:to>
    <xdr:sp macro="" textlink="">
      <xdr:nvSpPr>
        <xdr:cNvPr id="327" name="フローチャート: 判断 326"/>
        <xdr:cNvSpPr/>
      </xdr:nvSpPr>
      <xdr:spPr>
        <a:xfrm>
          <a:off x="13959840" y="104394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92710</xdr:rowOff>
    </xdr:from>
    <xdr:ext cx="761365" cy="259080"/>
    <xdr:sp macro="" textlink="">
      <xdr:nvSpPr>
        <xdr:cNvPr id="328" name="テキスト ボックス 327"/>
        <xdr:cNvSpPr txBox="1"/>
      </xdr:nvSpPr>
      <xdr:spPr>
        <a:xfrm>
          <a:off x="13647420" y="10208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30480</xdr:rowOff>
    </xdr:from>
    <xdr:to xmlns:xdr="http://schemas.openxmlformats.org/drawingml/2006/spreadsheetDrawing">
      <xdr:col>68</xdr:col>
      <xdr:colOff>152400</xdr:colOff>
      <xdr:row>64</xdr:row>
      <xdr:rowOff>116840</xdr:rowOff>
    </xdr:to>
    <xdr:cxnSp macro="">
      <xdr:nvCxnSpPr>
        <xdr:cNvPr id="329" name="直線コネクタ 328"/>
        <xdr:cNvCxnSpPr/>
      </xdr:nvCxnSpPr>
      <xdr:spPr>
        <a:xfrm>
          <a:off x="12374880" y="11003280"/>
          <a:ext cx="8178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93345</xdr:rowOff>
    </xdr:from>
    <xdr:to xmlns:xdr="http://schemas.openxmlformats.org/drawingml/2006/spreadsheetDrawing">
      <xdr:col>68</xdr:col>
      <xdr:colOff>191770</xdr:colOff>
      <xdr:row>61</xdr:row>
      <xdr:rowOff>23495</xdr:rowOff>
    </xdr:to>
    <xdr:sp macro="" textlink="">
      <xdr:nvSpPr>
        <xdr:cNvPr id="330" name="フローチャート: 判断 329"/>
        <xdr:cNvSpPr/>
      </xdr:nvSpPr>
      <xdr:spPr>
        <a:xfrm>
          <a:off x="13141960" y="1038034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33655</xdr:rowOff>
    </xdr:from>
    <xdr:ext cx="761365" cy="258445"/>
    <xdr:sp macro="" textlink="">
      <xdr:nvSpPr>
        <xdr:cNvPr id="331" name="テキスト ボックス 330"/>
        <xdr:cNvSpPr txBox="1"/>
      </xdr:nvSpPr>
      <xdr:spPr>
        <a:xfrm>
          <a:off x="12847320" y="10149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38100</xdr:rowOff>
    </xdr:from>
    <xdr:to xmlns:xdr="http://schemas.openxmlformats.org/drawingml/2006/spreadsheetDrawing">
      <xdr:col>64</xdr:col>
      <xdr:colOff>152400</xdr:colOff>
      <xdr:row>60</xdr:row>
      <xdr:rowOff>139700</xdr:rowOff>
    </xdr:to>
    <xdr:sp macro="" textlink="">
      <xdr:nvSpPr>
        <xdr:cNvPr id="332" name="フローチャート: 判断 331"/>
        <xdr:cNvSpPr/>
      </xdr:nvSpPr>
      <xdr:spPr>
        <a:xfrm>
          <a:off x="1232408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149860</xdr:rowOff>
    </xdr:from>
    <xdr:ext cx="761365" cy="259080"/>
    <xdr:sp macro="" textlink="">
      <xdr:nvSpPr>
        <xdr:cNvPr id="333" name="テキスト ボックス 332"/>
        <xdr:cNvSpPr txBox="1"/>
      </xdr:nvSpPr>
      <xdr:spPr>
        <a:xfrm>
          <a:off x="12029440" y="1009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7175"/>
    <xdr:sp macro="" textlink="">
      <xdr:nvSpPr>
        <xdr:cNvPr id="334" name="テキスト ボックス 333"/>
        <xdr:cNvSpPr txBox="1"/>
      </xdr:nvSpPr>
      <xdr:spPr>
        <a:xfrm>
          <a:off x="153797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7175"/>
    <xdr:sp macro="" textlink="">
      <xdr:nvSpPr>
        <xdr:cNvPr id="335" name="テキスト ボックス 334"/>
        <xdr:cNvSpPr txBox="1"/>
      </xdr:nvSpPr>
      <xdr:spPr>
        <a:xfrm>
          <a:off x="1461262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7175"/>
    <xdr:sp macro="" textlink="">
      <xdr:nvSpPr>
        <xdr:cNvPr id="336" name="テキスト ボックス 335"/>
        <xdr:cNvSpPr txBox="1"/>
      </xdr:nvSpPr>
      <xdr:spPr>
        <a:xfrm>
          <a:off x="1380744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7175"/>
    <xdr:sp macro="" textlink="">
      <xdr:nvSpPr>
        <xdr:cNvPr id="337" name="テキスト ボックス 336"/>
        <xdr:cNvSpPr txBox="1"/>
      </xdr:nvSpPr>
      <xdr:spPr>
        <a:xfrm>
          <a:off x="129946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7175"/>
    <xdr:sp macro="" textlink="">
      <xdr:nvSpPr>
        <xdr:cNvPr id="338" name="テキスト ボックス 337"/>
        <xdr:cNvSpPr txBox="1"/>
      </xdr:nvSpPr>
      <xdr:spPr>
        <a:xfrm>
          <a:off x="121767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65</xdr:row>
      <xdr:rowOff>44450</xdr:rowOff>
    </xdr:from>
    <xdr:to xmlns:xdr="http://schemas.openxmlformats.org/drawingml/2006/spreadsheetDrawing">
      <xdr:col>81</xdr:col>
      <xdr:colOff>95250</xdr:colOff>
      <xdr:row>65</xdr:row>
      <xdr:rowOff>146050</xdr:rowOff>
    </xdr:to>
    <xdr:sp macro="" textlink="">
      <xdr:nvSpPr>
        <xdr:cNvPr id="339" name="楕円 338"/>
        <xdr:cNvSpPr/>
      </xdr:nvSpPr>
      <xdr:spPr>
        <a:xfrm>
          <a:off x="15533370" y="11188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16510</xdr:rowOff>
    </xdr:from>
    <xdr:ext cx="761365" cy="259080"/>
    <xdr:sp macro="" textlink="">
      <xdr:nvSpPr>
        <xdr:cNvPr id="340" name="定員管理の状況該当値テキスト"/>
        <xdr:cNvSpPr txBox="1"/>
      </xdr:nvSpPr>
      <xdr:spPr>
        <a:xfrm>
          <a:off x="15666720" y="11160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64</xdr:row>
      <xdr:rowOff>157480</xdr:rowOff>
    </xdr:from>
    <xdr:to xmlns:xdr="http://schemas.openxmlformats.org/drawingml/2006/spreadsheetDrawing">
      <xdr:col>77</xdr:col>
      <xdr:colOff>95250</xdr:colOff>
      <xdr:row>65</xdr:row>
      <xdr:rowOff>87630</xdr:rowOff>
    </xdr:to>
    <xdr:sp macro="" textlink="">
      <xdr:nvSpPr>
        <xdr:cNvPr id="341" name="楕円 340"/>
        <xdr:cNvSpPr/>
      </xdr:nvSpPr>
      <xdr:spPr>
        <a:xfrm>
          <a:off x="14766290" y="111302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72390</xdr:rowOff>
    </xdr:from>
    <xdr:ext cx="735965" cy="259080"/>
    <xdr:sp macro="" textlink="">
      <xdr:nvSpPr>
        <xdr:cNvPr id="342" name="テキスト ボックス 341"/>
        <xdr:cNvSpPr txBox="1"/>
      </xdr:nvSpPr>
      <xdr:spPr>
        <a:xfrm>
          <a:off x="14465300" y="112166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15240</xdr:rowOff>
    </xdr:from>
    <xdr:to xmlns:xdr="http://schemas.openxmlformats.org/drawingml/2006/spreadsheetDrawing">
      <xdr:col>73</xdr:col>
      <xdr:colOff>44450</xdr:colOff>
      <xdr:row>65</xdr:row>
      <xdr:rowOff>116840</xdr:rowOff>
    </xdr:to>
    <xdr:sp macro="" textlink="">
      <xdr:nvSpPr>
        <xdr:cNvPr id="343" name="楕円 342"/>
        <xdr:cNvSpPr/>
      </xdr:nvSpPr>
      <xdr:spPr>
        <a:xfrm>
          <a:off x="13959840" y="111594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101600</xdr:rowOff>
    </xdr:from>
    <xdr:ext cx="761365" cy="259080"/>
    <xdr:sp macro="" textlink="">
      <xdr:nvSpPr>
        <xdr:cNvPr id="344" name="テキスト ボックス 343"/>
        <xdr:cNvSpPr txBox="1"/>
      </xdr:nvSpPr>
      <xdr:spPr>
        <a:xfrm>
          <a:off x="13647420" y="11245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66040</xdr:rowOff>
    </xdr:from>
    <xdr:to xmlns:xdr="http://schemas.openxmlformats.org/drawingml/2006/spreadsheetDrawing">
      <xdr:col>68</xdr:col>
      <xdr:colOff>191770</xdr:colOff>
      <xdr:row>64</xdr:row>
      <xdr:rowOff>167640</xdr:rowOff>
    </xdr:to>
    <xdr:sp macro="" textlink="">
      <xdr:nvSpPr>
        <xdr:cNvPr id="345" name="楕円 344"/>
        <xdr:cNvSpPr/>
      </xdr:nvSpPr>
      <xdr:spPr>
        <a:xfrm>
          <a:off x="13141960" y="110388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152400</xdr:rowOff>
    </xdr:from>
    <xdr:ext cx="761365" cy="259080"/>
    <xdr:sp macro="" textlink="">
      <xdr:nvSpPr>
        <xdr:cNvPr id="346" name="テキスト ボックス 345"/>
        <xdr:cNvSpPr txBox="1"/>
      </xdr:nvSpPr>
      <xdr:spPr>
        <a:xfrm>
          <a:off x="12847320" y="11125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151130</xdr:rowOff>
    </xdr:from>
    <xdr:to xmlns:xdr="http://schemas.openxmlformats.org/drawingml/2006/spreadsheetDrawing">
      <xdr:col>64</xdr:col>
      <xdr:colOff>152400</xdr:colOff>
      <xdr:row>64</xdr:row>
      <xdr:rowOff>81280</xdr:rowOff>
    </xdr:to>
    <xdr:sp macro="" textlink="">
      <xdr:nvSpPr>
        <xdr:cNvPr id="347" name="楕円 346"/>
        <xdr:cNvSpPr/>
      </xdr:nvSpPr>
      <xdr:spPr>
        <a:xfrm>
          <a:off x="1232408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66040</xdr:rowOff>
    </xdr:from>
    <xdr:ext cx="761365" cy="257175"/>
    <xdr:sp macro="" textlink="">
      <xdr:nvSpPr>
        <xdr:cNvPr id="348" name="テキスト ボックス 347"/>
        <xdr:cNvSpPr txBox="1"/>
      </xdr:nvSpPr>
      <xdr:spPr>
        <a:xfrm>
          <a:off x="12029440" y="110388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0" name="テキスト ボックス 349"/>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1" name="テキスト ボックス 350"/>
        <xdr:cNvSpPr txBox="1"/>
      </xdr:nvSpPr>
      <xdr:spPr>
        <a:xfrm>
          <a:off x="1410970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単年度比率では、普通交付税や臨時財政対策債発行可能額の増加により分母が増加し、また、地方債の元利償還金が増加したことにより分子も増加したため、令和３年度は前年度から　</a:t>
          </a:r>
          <a:r>
            <a:rPr kumimoji="1" lang="en-US" altLang="ja-JP" sz="1100">
              <a:latin typeface="ＭＳ Ｐゴシック"/>
              <a:ea typeface="ＭＳ Ｐゴシック"/>
            </a:rPr>
            <a:t>0</a:t>
          </a:r>
          <a:r>
            <a:rPr kumimoji="1" lang="ja-JP" altLang="en-US" sz="1100">
              <a:latin typeface="ＭＳ Ｐゴシック"/>
              <a:ea typeface="ＭＳ Ｐゴシック"/>
            </a:rPr>
            <a:t>．</a:t>
          </a:r>
          <a:r>
            <a:rPr kumimoji="1" lang="en-US" altLang="ja-JP" sz="1100">
              <a:latin typeface="ＭＳ Ｐゴシック"/>
              <a:ea typeface="ＭＳ Ｐゴシック"/>
            </a:rPr>
            <a:t>2</a:t>
          </a:r>
          <a:r>
            <a:rPr kumimoji="1" lang="ja-JP" altLang="en-US" sz="1100">
              <a:latin typeface="ＭＳ Ｐゴシック"/>
              <a:ea typeface="ＭＳ Ｐゴシック"/>
            </a:rPr>
            <a:t>ポイント増加となりました。また、３か年平均では、令和３年度の単年度比率を下回っていた平成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年度の比率が算定の基礎から外れたため、前年度から</a:t>
          </a:r>
          <a:r>
            <a:rPr kumimoji="1" lang="en-US" altLang="ja-JP" sz="1100">
              <a:latin typeface="ＭＳ Ｐゴシック"/>
              <a:ea typeface="ＭＳ Ｐゴシック"/>
            </a:rPr>
            <a:t>0</a:t>
          </a:r>
          <a:r>
            <a:rPr kumimoji="1" lang="ja-JP" altLang="en-US" sz="1100">
              <a:latin typeface="ＭＳ Ｐゴシック"/>
              <a:ea typeface="ＭＳ Ｐゴシック"/>
            </a:rPr>
            <a:t>．</a:t>
          </a:r>
          <a:r>
            <a:rPr kumimoji="1" lang="en-US" altLang="ja-JP" sz="1100">
              <a:latin typeface="ＭＳ Ｐゴシック"/>
              <a:ea typeface="ＭＳ Ｐゴシック"/>
            </a:rPr>
            <a:t>1</a:t>
          </a:r>
          <a:r>
            <a:rPr kumimoji="1" lang="ja-JP" altLang="en-US" sz="1100">
              <a:latin typeface="ＭＳ Ｐゴシック"/>
              <a:ea typeface="ＭＳ Ｐゴシック"/>
            </a:rPr>
            <a:t>ポイント増加し</a:t>
          </a:r>
          <a:r>
            <a:rPr kumimoji="1" lang="en-US" altLang="ja-JP" sz="1100">
              <a:latin typeface="ＭＳ Ｐゴシック"/>
              <a:ea typeface="ＭＳ Ｐゴシック"/>
            </a:rPr>
            <a:t>6</a:t>
          </a:r>
          <a:r>
            <a:rPr kumimoji="1" lang="ja-JP" altLang="en-US" sz="1100">
              <a:latin typeface="ＭＳ Ｐゴシック"/>
              <a:ea typeface="ＭＳ Ｐゴシック"/>
            </a:rPr>
            <a:t>．</a:t>
          </a:r>
          <a:r>
            <a:rPr kumimoji="1" lang="en-US" altLang="ja-JP" sz="1100">
              <a:latin typeface="ＭＳ Ｐゴシック"/>
              <a:ea typeface="ＭＳ Ｐゴシック"/>
            </a:rPr>
            <a:t>1</a:t>
          </a:r>
          <a:r>
            <a:rPr kumimoji="1" lang="ja-JP" altLang="en-US" sz="1100">
              <a:latin typeface="ＭＳ Ｐゴシック"/>
              <a:ea typeface="ＭＳ Ｐゴシック"/>
            </a:rPr>
            <a:t>％となりました。</a:t>
          </a:r>
        </a:p>
        <a:p>
          <a:r>
            <a:rPr kumimoji="1" lang="ja-JP" altLang="en-US" sz="1100">
              <a:latin typeface="ＭＳ Ｐゴシック"/>
              <a:ea typeface="ＭＳ Ｐゴシック"/>
            </a:rPr>
            <a:t>　将来負担比率と同様、比率は現時点では適正な水準にあると言えますが、今後も地方債残高の推移や公債費の動向等に十分注視しながら、繰上償還等も含め高水準である公債費の抑制に努めていく必要がありま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8" name="テキスト ボックス 367"/>
        <xdr:cNvSpPr txBox="1"/>
      </xdr:nvSpPr>
      <xdr:spPr>
        <a:xfrm>
          <a:off x="1105154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0" name="テキスト ボックス 369"/>
        <xdr:cNvSpPr txBox="1"/>
      </xdr:nvSpPr>
      <xdr:spPr>
        <a:xfrm>
          <a:off x="1105154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2" name="テキスト ボックス 371"/>
        <xdr:cNvSpPr txBox="1"/>
      </xdr:nvSpPr>
      <xdr:spPr>
        <a:xfrm>
          <a:off x="1105154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105154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64770</xdr:rowOff>
    </xdr:from>
    <xdr:to xmlns:xdr="http://schemas.openxmlformats.org/drawingml/2006/spreadsheetDrawing">
      <xdr:col>81</xdr:col>
      <xdr:colOff>44450</xdr:colOff>
      <xdr:row>45</xdr:row>
      <xdr:rowOff>100965</xdr:rowOff>
    </xdr:to>
    <xdr:cxnSp macro="">
      <xdr:nvCxnSpPr>
        <xdr:cNvPr id="377" name="直線コネクタ 376"/>
        <xdr:cNvCxnSpPr/>
      </xdr:nvCxnSpPr>
      <xdr:spPr>
        <a:xfrm flipV="1">
          <a:off x="15577820" y="640842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73025</xdr:rowOff>
    </xdr:from>
    <xdr:ext cx="761365" cy="259080"/>
    <xdr:sp macro="" textlink="">
      <xdr:nvSpPr>
        <xdr:cNvPr id="378" name="公債費負担の状況最小値テキスト"/>
        <xdr:cNvSpPr txBox="1"/>
      </xdr:nvSpPr>
      <xdr:spPr>
        <a:xfrm>
          <a:off x="15666720" y="7788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100965</xdr:rowOff>
    </xdr:from>
    <xdr:to xmlns:xdr="http://schemas.openxmlformats.org/drawingml/2006/spreadsheetDrawing">
      <xdr:col>81</xdr:col>
      <xdr:colOff>133350</xdr:colOff>
      <xdr:row>45</xdr:row>
      <xdr:rowOff>100965</xdr:rowOff>
    </xdr:to>
    <xdr:cxnSp macro="">
      <xdr:nvCxnSpPr>
        <xdr:cNvPr id="379" name="直線コネクタ 378"/>
        <xdr:cNvCxnSpPr/>
      </xdr:nvCxnSpPr>
      <xdr:spPr>
        <a:xfrm>
          <a:off x="15506700" y="78162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151130</xdr:rowOff>
    </xdr:from>
    <xdr:ext cx="761365" cy="259080"/>
    <xdr:sp macro="" textlink="">
      <xdr:nvSpPr>
        <xdr:cNvPr id="380" name="公債費負担の状況最大値テキスト"/>
        <xdr:cNvSpPr txBox="1"/>
      </xdr:nvSpPr>
      <xdr:spPr>
        <a:xfrm>
          <a:off x="15666720" y="6151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64770</xdr:rowOff>
    </xdr:from>
    <xdr:to xmlns:xdr="http://schemas.openxmlformats.org/drawingml/2006/spreadsheetDrawing">
      <xdr:col>81</xdr:col>
      <xdr:colOff>133350</xdr:colOff>
      <xdr:row>37</xdr:row>
      <xdr:rowOff>64770</xdr:rowOff>
    </xdr:to>
    <xdr:cxnSp macro="">
      <xdr:nvCxnSpPr>
        <xdr:cNvPr id="381" name="直線コネクタ 380"/>
        <xdr:cNvCxnSpPr/>
      </xdr:nvCxnSpPr>
      <xdr:spPr>
        <a:xfrm>
          <a:off x="15506700" y="64084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127000</xdr:rowOff>
    </xdr:from>
    <xdr:to xmlns:xdr="http://schemas.openxmlformats.org/drawingml/2006/spreadsheetDrawing">
      <xdr:col>81</xdr:col>
      <xdr:colOff>44450</xdr:colOff>
      <xdr:row>40</xdr:row>
      <xdr:rowOff>140335</xdr:rowOff>
    </xdr:to>
    <xdr:cxnSp macro="">
      <xdr:nvCxnSpPr>
        <xdr:cNvPr id="382" name="直線コネクタ 381"/>
        <xdr:cNvCxnSpPr/>
      </xdr:nvCxnSpPr>
      <xdr:spPr>
        <a:xfrm>
          <a:off x="14810740" y="6985000"/>
          <a:ext cx="7670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144780</xdr:rowOff>
    </xdr:from>
    <xdr:ext cx="761365" cy="257175"/>
    <xdr:sp macro="" textlink="">
      <xdr:nvSpPr>
        <xdr:cNvPr id="383" name="公債費負担の状況平均値テキスト"/>
        <xdr:cNvSpPr txBox="1"/>
      </xdr:nvSpPr>
      <xdr:spPr>
        <a:xfrm>
          <a:off x="15666720" y="717423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42</xdr:row>
      <xdr:rowOff>1270</xdr:rowOff>
    </xdr:from>
    <xdr:to xmlns:xdr="http://schemas.openxmlformats.org/drawingml/2006/spreadsheetDrawing">
      <xdr:col>81</xdr:col>
      <xdr:colOff>95250</xdr:colOff>
      <xdr:row>42</xdr:row>
      <xdr:rowOff>102870</xdr:rowOff>
    </xdr:to>
    <xdr:sp macro="" textlink="">
      <xdr:nvSpPr>
        <xdr:cNvPr id="384" name="フローチャート: 判断 383"/>
        <xdr:cNvSpPr/>
      </xdr:nvSpPr>
      <xdr:spPr>
        <a:xfrm>
          <a:off x="15533370" y="72021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127000</xdr:rowOff>
    </xdr:from>
    <xdr:to xmlns:xdr="http://schemas.openxmlformats.org/drawingml/2006/spreadsheetDrawing">
      <xdr:col>77</xdr:col>
      <xdr:colOff>44450</xdr:colOff>
      <xdr:row>41</xdr:row>
      <xdr:rowOff>116205</xdr:rowOff>
    </xdr:to>
    <xdr:cxnSp macro="">
      <xdr:nvCxnSpPr>
        <xdr:cNvPr id="385" name="直線コネクタ 384"/>
        <xdr:cNvCxnSpPr/>
      </xdr:nvCxnSpPr>
      <xdr:spPr>
        <a:xfrm flipV="1">
          <a:off x="13999210" y="6985000"/>
          <a:ext cx="81153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42</xdr:row>
      <xdr:rowOff>95250</xdr:rowOff>
    </xdr:from>
    <xdr:to xmlns:xdr="http://schemas.openxmlformats.org/drawingml/2006/spreadsheetDrawing">
      <xdr:col>77</xdr:col>
      <xdr:colOff>95250</xdr:colOff>
      <xdr:row>43</xdr:row>
      <xdr:rowOff>25400</xdr:rowOff>
    </xdr:to>
    <xdr:sp macro="" textlink="">
      <xdr:nvSpPr>
        <xdr:cNvPr id="386" name="フローチャート: 判断 385"/>
        <xdr:cNvSpPr/>
      </xdr:nvSpPr>
      <xdr:spPr>
        <a:xfrm>
          <a:off x="14766290" y="72961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10160</xdr:rowOff>
    </xdr:from>
    <xdr:ext cx="735965" cy="259080"/>
    <xdr:sp macro="" textlink="">
      <xdr:nvSpPr>
        <xdr:cNvPr id="387" name="テキスト ボックス 386"/>
        <xdr:cNvSpPr txBox="1"/>
      </xdr:nvSpPr>
      <xdr:spPr>
        <a:xfrm>
          <a:off x="14465300" y="7382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116205</xdr:rowOff>
    </xdr:from>
    <xdr:to xmlns:xdr="http://schemas.openxmlformats.org/drawingml/2006/spreadsheetDrawing">
      <xdr:col>72</xdr:col>
      <xdr:colOff>191770</xdr:colOff>
      <xdr:row>42</xdr:row>
      <xdr:rowOff>38735</xdr:rowOff>
    </xdr:to>
    <xdr:cxnSp macro="">
      <xdr:nvCxnSpPr>
        <xdr:cNvPr id="388" name="直線コネクタ 387"/>
        <xdr:cNvCxnSpPr/>
      </xdr:nvCxnSpPr>
      <xdr:spPr>
        <a:xfrm flipV="1">
          <a:off x="13192760" y="7145655"/>
          <a:ext cx="8064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121920</xdr:rowOff>
    </xdr:from>
    <xdr:to xmlns:xdr="http://schemas.openxmlformats.org/drawingml/2006/spreadsheetDrawing">
      <xdr:col>73</xdr:col>
      <xdr:colOff>44450</xdr:colOff>
      <xdr:row>43</xdr:row>
      <xdr:rowOff>52070</xdr:rowOff>
    </xdr:to>
    <xdr:sp macro="" textlink="">
      <xdr:nvSpPr>
        <xdr:cNvPr id="389" name="フローチャート: 判断 388"/>
        <xdr:cNvSpPr/>
      </xdr:nvSpPr>
      <xdr:spPr>
        <a:xfrm>
          <a:off x="13959840" y="73228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36830</xdr:rowOff>
    </xdr:from>
    <xdr:ext cx="761365" cy="259080"/>
    <xdr:sp macro="" textlink="">
      <xdr:nvSpPr>
        <xdr:cNvPr id="390" name="テキスト ボックス 389"/>
        <xdr:cNvSpPr txBox="1"/>
      </xdr:nvSpPr>
      <xdr:spPr>
        <a:xfrm>
          <a:off x="13647420" y="7409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38735</xdr:rowOff>
    </xdr:from>
    <xdr:to xmlns:xdr="http://schemas.openxmlformats.org/drawingml/2006/spreadsheetDrawing">
      <xdr:col>68</xdr:col>
      <xdr:colOff>152400</xdr:colOff>
      <xdr:row>42</xdr:row>
      <xdr:rowOff>132715</xdr:rowOff>
    </xdr:to>
    <xdr:cxnSp macro="">
      <xdr:nvCxnSpPr>
        <xdr:cNvPr id="391" name="直線コネクタ 390"/>
        <xdr:cNvCxnSpPr/>
      </xdr:nvCxnSpPr>
      <xdr:spPr>
        <a:xfrm flipV="1">
          <a:off x="12374880" y="7239635"/>
          <a:ext cx="81788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109220</xdr:rowOff>
    </xdr:from>
    <xdr:to xmlns:xdr="http://schemas.openxmlformats.org/drawingml/2006/spreadsheetDrawing">
      <xdr:col>68</xdr:col>
      <xdr:colOff>191770</xdr:colOff>
      <xdr:row>43</xdr:row>
      <xdr:rowOff>38735</xdr:rowOff>
    </xdr:to>
    <xdr:sp macro="" textlink="">
      <xdr:nvSpPr>
        <xdr:cNvPr id="392" name="フローチャート: 判断 391"/>
        <xdr:cNvSpPr/>
      </xdr:nvSpPr>
      <xdr:spPr>
        <a:xfrm>
          <a:off x="13141960" y="731012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23495</xdr:rowOff>
    </xdr:from>
    <xdr:ext cx="761365" cy="259080"/>
    <xdr:sp macro="" textlink="">
      <xdr:nvSpPr>
        <xdr:cNvPr id="393" name="テキスト ボックス 392"/>
        <xdr:cNvSpPr txBox="1"/>
      </xdr:nvSpPr>
      <xdr:spPr>
        <a:xfrm>
          <a:off x="12847320" y="7395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121920</xdr:rowOff>
    </xdr:from>
    <xdr:to xmlns:xdr="http://schemas.openxmlformats.org/drawingml/2006/spreadsheetDrawing">
      <xdr:col>64</xdr:col>
      <xdr:colOff>152400</xdr:colOff>
      <xdr:row>43</xdr:row>
      <xdr:rowOff>52070</xdr:rowOff>
    </xdr:to>
    <xdr:sp macro="" textlink="">
      <xdr:nvSpPr>
        <xdr:cNvPr id="394" name="フローチャート: 判断 393"/>
        <xdr:cNvSpPr/>
      </xdr:nvSpPr>
      <xdr:spPr>
        <a:xfrm>
          <a:off x="12324080" y="732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36830</xdr:rowOff>
    </xdr:from>
    <xdr:ext cx="761365" cy="259080"/>
    <xdr:sp macro="" textlink="">
      <xdr:nvSpPr>
        <xdr:cNvPr id="395" name="テキスト ボックス 394"/>
        <xdr:cNvSpPr txBox="1"/>
      </xdr:nvSpPr>
      <xdr:spPr>
        <a:xfrm>
          <a:off x="12029440" y="7409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6" name="テキスト ボックス 395"/>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7" name="テキスト ボックス 396"/>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8" name="テキスト ボックス 397"/>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9" name="テキスト ボックス 398"/>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400" name="テキスト ボックス 399"/>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89535</xdr:rowOff>
    </xdr:from>
    <xdr:to xmlns:xdr="http://schemas.openxmlformats.org/drawingml/2006/spreadsheetDrawing">
      <xdr:col>81</xdr:col>
      <xdr:colOff>95250</xdr:colOff>
      <xdr:row>41</xdr:row>
      <xdr:rowOff>19685</xdr:rowOff>
    </xdr:to>
    <xdr:sp macro="" textlink="">
      <xdr:nvSpPr>
        <xdr:cNvPr id="401" name="楕円 400"/>
        <xdr:cNvSpPr/>
      </xdr:nvSpPr>
      <xdr:spPr>
        <a:xfrm>
          <a:off x="15533370" y="69475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106045</xdr:rowOff>
    </xdr:from>
    <xdr:ext cx="761365" cy="259080"/>
    <xdr:sp macro="" textlink="">
      <xdr:nvSpPr>
        <xdr:cNvPr id="402" name="公債費負担の状況該当値テキスト"/>
        <xdr:cNvSpPr txBox="1"/>
      </xdr:nvSpPr>
      <xdr:spPr>
        <a:xfrm>
          <a:off x="15666720" y="6792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76200</xdr:rowOff>
    </xdr:from>
    <xdr:to xmlns:xdr="http://schemas.openxmlformats.org/drawingml/2006/spreadsheetDrawing">
      <xdr:col>77</xdr:col>
      <xdr:colOff>95250</xdr:colOff>
      <xdr:row>41</xdr:row>
      <xdr:rowOff>6350</xdr:rowOff>
    </xdr:to>
    <xdr:sp macro="" textlink="">
      <xdr:nvSpPr>
        <xdr:cNvPr id="403" name="楕円 402"/>
        <xdr:cNvSpPr/>
      </xdr:nvSpPr>
      <xdr:spPr>
        <a:xfrm>
          <a:off x="14766290" y="6934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5965" cy="259080"/>
    <xdr:sp macro="" textlink="">
      <xdr:nvSpPr>
        <xdr:cNvPr id="404" name="テキスト ボックス 403"/>
        <xdr:cNvSpPr txBox="1"/>
      </xdr:nvSpPr>
      <xdr:spPr>
        <a:xfrm>
          <a:off x="14465300" y="6703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65405</xdr:rowOff>
    </xdr:from>
    <xdr:to xmlns:xdr="http://schemas.openxmlformats.org/drawingml/2006/spreadsheetDrawing">
      <xdr:col>73</xdr:col>
      <xdr:colOff>44450</xdr:colOff>
      <xdr:row>41</xdr:row>
      <xdr:rowOff>167005</xdr:rowOff>
    </xdr:to>
    <xdr:sp macro="" textlink="">
      <xdr:nvSpPr>
        <xdr:cNvPr id="405" name="楕円 404"/>
        <xdr:cNvSpPr/>
      </xdr:nvSpPr>
      <xdr:spPr>
        <a:xfrm>
          <a:off x="13959840" y="70948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6350</xdr:rowOff>
    </xdr:from>
    <xdr:ext cx="761365" cy="257175"/>
    <xdr:sp macro="" textlink="">
      <xdr:nvSpPr>
        <xdr:cNvPr id="406" name="テキスト ボックス 405"/>
        <xdr:cNvSpPr txBox="1"/>
      </xdr:nvSpPr>
      <xdr:spPr>
        <a:xfrm>
          <a:off x="13647420" y="686435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159385</xdr:rowOff>
    </xdr:from>
    <xdr:to xmlns:xdr="http://schemas.openxmlformats.org/drawingml/2006/spreadsheetDrawing">
      <xdr:col>68</xdr:col>
      <xdr:colOff>191770</xdr:colOff>
      <xdr:row>42</xdr:row>
      <xdr:rowOff>89535</xdr:rowOff>
    </xdr:to>
    <xdr:sp macro="" textlink="">
      <xdr:nvSpPr>
        <xdr:cNvPr id="407" name="楕円 406"/>
        <xdr:cNvSpPr/>
      </xdr:nvSpPr>
      <xdr:spPr>
        <a:xfrm>
          <a:off x="13141960" y="718883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99695</xdr:rowOff>
    </xdr:from>
    <xdr:ext cx="761365" cy="257175"/>
    <xdr:sp macro="" textlink="">
      <xdr:nvSpPr>
        <xdr:cNvPr id="408" name="テキスト ボックス 407"/>
        <xdr:cNvSpPr txBox="1"/>
      </xdr:nvSpPr>
      <xdr:spPr>
        <a:xfrm>
          <a:off x="12847320" y="69576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81915</xdr:rowOff>
    </xdr:from>
    <xdr:to xmlns:xdr="http://schemas.openxmlformats.org/drawingml/2006/spreadsheetDrawing">
      <xdr:col>64</xdr:col>
      <xdr:colOff>152400</xdr:colOff>
      <xdr:row>43</xdr:row>
      <xdr:rowOff>12065</xdr:rowOff>
    </xdr:to>
    <xdr:sp macro="" textlink="">
      <xdr:nvSpPr>
        <xdr:cNvPr id="409" name="楕円 408"/>
        <xdr:cNvSpPr/>
      </xdr:nvSpPr>
      <xdr:spPr>
        <a:xfrm>
          <a:off x="12324080" y="72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22225</xdr:rowOff>
    </xdr:from>
    <xdr:ext cx="761365" cy="258445"/>
    <xdr:sp macro="" textlink="">
      <xdr:nvSpPr>
        <xdr:cNvPr id="410" name="テキスト ボックス 409"/>
        <xdr:cNvSpPr txBox="1"/>
      </xdr:nvSpPr>
      <xdr:spPr>
        <a:xfrm>
          <a:off x="12029440" y="7051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2" name="テキスト ボックス 411"/>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3" name="テキスト ボックス 412"/>
        <xdr:cNvSpPr txBox="1"/>
      </xdr:nvSpPr>
      <xdr:spPr>
        <a:xfrm>
          <a:off x="1402651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将来負担額（公営企業債等繰入見込額等）が増加となりましたが、充当可能財源等（ふるさと納税による充当可能基金等）も増加となり、充当可能財源等が将来負担額を上回った（実質的な将来負担額が算定されなかった）ため、令和３年度の比率は算定されませんでした。</a:t>
          </a:r>
        </a:p>
        <a:p>
          <a:r>
            <a:rPr kumimoji="1" lang="ja-JP" altLang="en-US" sz="1050">
              <a:latin typeface="ＭＳ Ｐゴシック"/>
              <a:ea typeface="ＭＳ Ｐゴシック"/>
            </a:rPr>
            <a:t>　地方債残高は平成</a:t>
          </a:r>
          <a:r>
            <a:rPr kumimoji="1" lang="en-US" altLang="ja-JP" sz="1050">
              <a:latin typeface="ＭＳ Ｐゴシック"/>
              <a:ea typeface="ＭＳ Ｐゴシック"/>
            </a:rPr>
            <a:t>24</a:t>
          </a:r>
          <a:r>
            <a:rPr kumimoji="1" lang="ja-JP" altLang="en-US" sz="1050">
              <a:latin typeface="ＭＳ Ｐゴシック"/>
              <a:ea typeface="ＭＳ Ｐゴシック"/>
            </a:rPr>
            <a:t>～</a:t>
          </a:r>
          <a:r>
            <a:rPr kumimoji="1" lang="en-US" altLang="ja-JP" sz="1050">
              <a:latin typeface="ＭＳ Ｐゴシック"/>
              <a:ea typeface="ＭＳ Ｐゴシック"/>
            </a:rPr>
            <a:t>25</a:t>
          </a:r>
          <a:r>
            <a:rPr kumimoji="1" lang="ja-JP" altLang="en-US" sz="1050">
              <a:latin typeface="ＭＳ Ｐゴシック"/>
              <a:ea typeface="ＭＳ Ｐゴシック"/>
            </a:rPr>
            <a:t>年度に実施した大型事業（庁舎建設等）に伴う借入をピークに年々減少傾向であり、一方、充当可能財源等はふるさと納税への取組強化により年々増加していることから、比率は現時点において適正な水準にあるといえます。</a:t>
          </a:r>
        </a:p>
        <a:p>
          <a:r>
            <a:rPr kumimoji="1" lang="ja-JP" altLang="en-US" sz="1050">
              <a:latin typeface="ＭＳ Ｐゴシック"/>
              <a:ea typeface="ＭＳ Ｐゴシック"/>
            </a:rPr>
            <a:t>　しかしながら、今後、大型建設事業を予定しており、地方債残高の増加が見込まれていることから、引き続き町債残高の推移や公債費の動向等に十分注視しながら、繰上償還等も含め高水準にある公債費の抑制に努めていく必要があります。</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4" name="テキスト ボックス 423"/>
        <xdr:cNvSpPr txBox="1"/>
      </xdr:nvSpPr>
      <xdr:spPr>
        <a:xfrm>
          <a:off x="1170432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1742420" y="403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8" name="テキスト ボックス 427"/>
        <xdr:cNvSpPr txBox="1"/>
      </xdr:nvSpPr>
      <xdr:spPr>
        <a:xfrm>
          <a:off x="1105154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1742420" y="369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30" name="テキスト ボックス 429"/>
        <xdr:cNvSpPr txBox="1"/>
      </xdr:nvSpPr>
      <xdr:spPr>
        <a:xfrm>
          <a:off x="1105154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1742420" y="334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105154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1742420" y="300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105154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1742420" y="265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105154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1742420" y="231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105154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100965</xdr:rowOff>
    </xdr:to>
    <xdr:cxnSp macro="">
      <xdr:nvCxnSpPr>
        <xdr:cNvPr id="441" name="直線コネクタ 440"/>
        <xdr:cNvCxnSpPr/>
      </xdr:nvCxnSpPr>
      <xdr:spPr>
        <a:xfrm flipV="1">
          <a:off x="15577820" y="2313305"/>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73025</xdr:rowOff>
    </xdr:from>
    <xdr:ext cx="761365" cy="259080"/>
    <xdr:sp macro="" textlink="">
      <xdr:nvSpPr>
        <xdr:cNvPr id="442" name="将来負担の状況最小値テキスト"/>
        <xdr:cNvSpPr txBox="1"/>
      </xdr:nvSpPr>
      <xdr:spPr>
        <a:xfrm>
          <a:off x="15666720" y="3844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100965</xdr:rowOff>
    </xdr:from>
    <xdr:to xmlns:xdr="http://schemas.openxmlformats.org/drawingml/2006/spreadsheetDrawing">
      <xdr:col>81</xdr:col>
      <xdr:colOff>133350</xdr:colOff>
      <xdr:row>22</xdr:row>
      <xdr:rowOff>100965</xdr:rowOff>
    </xdr:to>
    <xdr:cxnSp macro="">
      <xdr:nvCxnSpPr>
        <xdr:cNvPr id="443" name="直線コネクタ 442"/>
        <xdr:cNvCxnSpPr/>
      </xdr:nvCxnSpPr>
      <xdr:spPr>
        <a:xfrm>
          <a:off x="15506700" y="38728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1365" cy="257175"/>
    <xdr:sp macro="" textlink="">
      <xdr:nvSpPr>
        <xdr:cNvPr id="444" name="将来負担の状況最大値テキスト"/>
        <xdr:cNvSpPr txBox="1"/>
      </xdr:nvSpPr>
      <xdr:spPr>
        <a:xfrm>
          <a:off x="15666720" y="20066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5506700" y="23133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1365" cy="257175"/>
    <xdr:sp macro="" textlink="">
      <xdr:nvSpPr>
        <xdr:cNvPr id="446" name="将来負担の状況平均値テキスト"/>
        <xdr:cNvSpPr txBox="1"/>
      </xdr:nvSpPr>
      <xdr:spPr>
        <a:xfrm>
          <a:off x="15666720" y="223520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33655</xdr:rowOff>
    </xdr:from>
    <xdr:to xmlns:xdr="http://schemas.openxmlformats.org/drawingml/2006/spreadsheetDrawing">
      <xdr:col>81</xdr:col>
      <xdr:colOff>95250</xdr:colOff>
      <xdr:row>13</xdr:row>
      <xdr:rowOff>135255</xdr:rowOff>
    </xdr:to>
    <xdr:sp macro="" textlink="">
      <xdr:nvSpPr>
        <xdr:cNvPr id="447" name="フローチャート: 判断 446"/>
        <xdr:cNvSpPr/>
      </xdr:nvSpPr>
      <xdr:spPr>
        <a:xfrm>
          <a:off x="15533370" y="2262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14</xdr:row>
      <xdr:rowOff>38100</xdr:rowOff>
    </xdr:from>
    <xdr:to xmlns:xdr="http://schemas.openxmlformats.org/drawingml/2006/spreadsheetDrawing">
      <xdr:col>77</xdr:col>
      <xdr:colOff>95250</xdr:colOff>
      <xdr:row>14</xdr:row>
      <xdr:rowOff>139700</xdr:rowOff>
    </xdr:to>
    <xdr:sp macro="" textlink="">
      <xdr:nvSpPr>
        <xdr:cNvPr id="448" name="フローチャート: 判断 447"/>
        <xdr:cNvSpPr/>
      </xdr:nvSpPr>
      <xdr:spPr>
        <a:xfrm>
          <a:off x="14766290" y="2438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149860</xdr:rowOff>
    </xdr:from>
    <xdr:ext cx="735965" cy="259080"/>
    <xdr:sp macro="" textlink="">
      <xdr:nvSpPr>
        <xdr:cNvPr id="449" name="テキスト ボックス 448"/>
        <xdr:cNvSpPr txBox="1"/>
      </xdr:nvSpPr>
      <xdr:spPr>
        <a:xfrm>
          <a:off x="14465300" y="2207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35560</xdr:rowOff>
    </xdr:from>
    <xdr:to xmlns:xdr="http://schemas.openxmlformats.org/drawingml/2006/spreadsheetDrawing">
      <xdr:col>73</xdr:col>
      <xdr:colOff>44450</xdr:colOff>
      <xdr:row>15</xdr:row>
      <xdr:rowOff>137160</xdr:rowOff>
    </xdr:to>
    <xdr:sp macro="" textlink="">
      <xdr:nvSpPr>
        <xdr:cNvPr id="450" name="フローチャート: 判断 449"/>
        <xdr:cNvSpPr/>
      </xdr:nvSpPr>
      <xdr:spPr>
        <a:xfrm>
          <a:off x="13959840" y="26073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147320</xdr:rowOff>
    </xdr:from>
    <xdr:ext cx="761365" cy="259080"/>
    <xdr:sp macro="" textlink="">
      <xdr:nvSpPr>
        <xdr:cNvPr id="451" name="テキスト ボックス 450"/>
        <xdr:cNvSpPr txBox="1"/>
      </xdr:nvSpPr>
      <xdr:spPr>
        <a:xfrm>
          <a:off x="13647420" y="2376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31750</xdr:rowOff>
    </xdr:from>
    <xdr:to xmlns:xdr="http://schemas.openxmlformats.org/drawingml/2006/spreadsheetDrawing">
      <xdr:col>68</xdr:col>
      <xdr:colOff>191770</xdr:colOff>
      <xdr:row>15</xdr:row>
      <xdr:rowOff>133350</xdr:rowOff>
    </xdr:to>
    <xdr:sp macro="" textlink="">
      <xdr:nvSpPr>
        <xdr:cNvPr id="452" name="フローチャート: 判断 451"/>
        <xdr:cNvSpPr/>
      </xdr:nvSpPr>
      <xdr:spPr>
        <a:xfrm>
          <a:off x="13141960" y="26035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143510</xdr:rowOff>
    </xdr:from>
    <xdr:ext cx="761365" cy="257175"/>
    <xdr:sp macro="" textlink="">
      <xdr:nvSpPr>
        <xdr:cNvPr id="453" name="テキスト ボックス 452"/>
        <xdr:cNvSpPr txBox="1"/>
      </xdr:nvSpPr>
      <xdr:spPr>
        <a:xfrm>
          <a:off x="12847320" y="23723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31750</xdr:rowOff>
    </xdr:from>
    <xdr:to xmlns:xdr="http://schemas.openxmlformats.org/drawingml/2006/spreadsheetDrawing">
      <xdr:col>64</xdr:col>
      <xdr:colOff>152400</xdr:colOff>
      <xdr:row>15</xdr:row>
      <xdr:rowOff>133350</xdr:rowOff>
    </xdr:to>
    <xdr:sp macro="" textlink="">
      <xdr:nvSpPr>
        <xdr:cNvPr id="454" name="フローチャート: 判断 453"/>
        <xdr:cNvSpPr/>
      </xdr:nvSpPr>
      <xdr:spPr>
        <a:xfrm>
          <a:off x="1232408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143510</xdr:rowOff>
    </xdr:from>
    <xdr:ext cx="761365" cy="257175"/>
    <xdr:sp macro="" textlink="">
      <xdr:nvSpPr>
        <xdr:cNvPr id="455" name="テキスト ボックス 454"/>
        <xdr:cNvSpPr txBox="1"/>
      </xdr:nvSpPr>
      <xdr:spPr>
        <a:xfrm>
          <a:off x="12029440" y="23723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6" name="テキスト ボックス 455"/>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7" name="テキスト ボックス 456"/>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8" name="テキスト ボックス 457"/>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9" name="テキスト ボックス 458"/>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60" name="テキスト ボックス 459"/>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134620</xdr:colOff>
      <xdr:row>26</xdr:row>
      <xdr:rowOff>67310</xdr:rowOff>
    </xdr:from>
    <xdr:ext cx="9097010" cy="423545"/>
    <xdr:sp macro="" textlink="">
      <xdr:nvSpPr>
        <xdr:cNvPr id="461" name="テキスト ボックス 460"/>
        <xdr:cNvSpPr txBox="1"/>
      </xdr:nvSpPr>
      <xdr:spPr>
        <a:xfrm>
          <a:off x="709930" y="4525010"/>
          <a:ext cx="9097010"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a:t>
          </a:r>
          <a:endParaRPr kumimoji="1" lang="en-US" altLang="ja-JP" sz="1000">
            <a:solidFill>
              <a:schemeClr val="tx1"/>
            </a:solidFill>
            <a:latin typeface="ＭＳ Ｐゴシック"/>
            <a:ea typeface="ＭＳ Ｐゴシック"/>
          </a:endParaRPr>
        </a:p>
        <a:p>
          <a:pPr algn="l"/>
          <a:r>
            <a:rPr kumimoji="1" lang="en-US" altLang="ja-JP" sz="1000">
              <a:solidFill>
                <a:schemeClr val="tx1"/>
              </a:solidFill>
              <a:latin typeface="ＭＳ Ｐゴシック"/>
              <a:ea typeface="ＭＳ Ｐゴシック"/>
            </a:rPr>
            <a:t>   </a:t>
          </a:r>
          <a:r>
            <a:rPr kumimoji="1" lang="ja-JP" altLang="en-US" sz="1000">
              <a:solidFill>
                <a:schemeClr val="tx1"/>
              </a:solidFill>
              <a:latin typeface="ＭＳ Ｐゴシック"/>
              <a:ea typeface="ＭＳ Ｐゴシック"/>
            </a:rPr>
            <a:t>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16,107
16,016
642.28
20,725,538
19,919,052
577,260
9,322,908
18,348,565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175"/>
    <xdr:sp macro="" textlink="">
      <xdr:nvSpPr>
        <xdr:cNvPr id="30" name="テキスト ボックス 29"/>
        <xdr:cNvSpPr txBox="1"/>
      </xdr:nvSpPr>
      <xdr:spPr>
        <a:xfrm>
          <a:off x="647065" y="3492500"/>
          <a:ext cx="88950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175"/>
    <xdr:sp macro="" textlink="">
      <xdr:nvSpPr>
        <xdr:cNvPr id="31" name="テキスト ボックス 30"/>
        <xdr:cNvSpPr txBox="1"/>
      </xdr:nvSpPr>
      <xdr:spPr>
        <a:xfrm>
          <a:off x="647065" y="374650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47065"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4706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比率は職員数の減に伴う職員給の減や、退職者の減による退職手当負担金が減となったことにより減少となっていますが、類似団体の中でも中位に位置しています。</a:t>
          </a:r>
        </a:p>
        <a:p>
          <a:r>
            <a:rPr kumimoji="1" lang="ja-JP" altLang="en-US" sz="1300">
              <a:latin typeface="ＭＳ Ｐゴシック"/>
              <a:ea typeface="ＭＳ Ｐゴシック"/>
            </a:rPr>
            <a:t>　今後も計画的な人件費の適正化に努めていく必要があります。</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7246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175"/>
    <xdr:sp macro="" textlink="">
      <xdr:nvSpPr>
        <xdr:cNvPr id="47" name="テキスト ボックス 46"/>
        <xdr:cNvSpPr txBox="1"/>
      </xdr:nvSpPr>
      <xdr:spPr>
        <a:xfrm>
          <a:off x="23685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175"/>
    <xdr:sp macro="" textlink="">
      <xdr:nvSpPr>
        <xdr:cNvPr id="49" name="テキスト ボックス 48"/>
        <xdr:cNvSpPr txBox="1"/>
      </xdr:nvSpPr>
      <xdr:spPr>
        <a:xfrm>
          <a:off x="23685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175"/>
    <xdr:sp macro="" textlink="">
      <xdr:nvSpPr>
        <xdr:cNvPr id="51" name="テキスト ボックス 50"/>
        <xdr:cNvSpPr txBox="1"/>
      </xdr:nvSpPr>
      <xdr:spPr>
        <a:xfrm>
          <a:off x="23685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175"/>
    <xdr:sp macro="" textlink="">
      <xdr:nvSpPr>
        <xdr:cNvPr id="53" name="テキスト ボックス 52"/>
        <xdr:cNvSpPr txBox="1"/>
      </xdr:nvSpPr>
      <xdr:spPr>
        <a:xfrm>
          <a:off x="23685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175"/>
    <xdr:sp macro="" textlink="">
      <xdr:nvSpPr>
        <xdr:cNvPr id="55" name="テキスト ボックス 54"/>
        <xdr:cNvSpPr txBox="1"/>
      </xdr:nvSpPr>
      <xdr:spPr>
        <a:xfrm>
          <a:off x="23685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175"/>
    <xdr:sp macro="" textlink="">
      <xdr:nvSpPr>
        <xdr:cNvPr id="57" name="テキスト ボックス 56"/>
        <xdr:cNvSpPr txBox="1"/>
      </xdr:nvSpPr>
      <xdr:spPr>
        <a:xfrm>
          <a:off x="236855" y="5128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133985</xdr:rowOff>
    </xdr:from>
    <xdr:to xmlns:xdr="http://schemas.openxmlformats.org/drawingml/2006/spreadsheetDrawing">
      <xdr:col>24</xdr:col>
      <xdr:colOff>25400</xdr:colOff>
      <xdr:row>41</xdr:row>
      <xdr:rowOff>143510</xdr:rowOff>
    </xdr:to>
    <xdr:cxnSp macro="">
      <xdr:nvCxnSpPr>
        <xdr:cNvPr id="59" name="直線コネクタ 58"/>
        <xdr:cNvCxnSpPr/>
      </xdr:nvCxnSpPr>
      <xdr:spPr>
        <a:xfrm flipV="1">
          <a:off x="4414520" y="579183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114935</xdr:rowOff>
    </xdr:from>
    <xdr:ext cx="761365" cy="259080"/>
    <xdr:sp macro="" textlink="">
      <xdr:nvSpPr>
        <xdr:cNvPr id="60" name="人件費最小値テキスト"/>
        <xdr:cNvSpPr txBox="1"/>
      </xdr:nvSpPr>
      <xdr:spPr>
        <a:xfrm>
          <a:off x="4503420" y="7144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143510</xdr:rowOff>
    </xdr:from>
    <xdr:to xmlns:xdr="http://schemas.openxmlformats.org/drawingml/2006/spreadsheetDrawing">
      <xdr:col>24</xdr:col>
      <xdr:colOff>114300</xdr:colOff>
      <xdr:row>41</xdr:row>
      <xdr:rowOff>143510</xdr:rowOff>
    </xdr:to>
    <xdr:cxnSp macro="">
      <xdr:nvCxnSpPr>
        <xdr:cNvPr id="61" name="直線コネクタ 60"/>
        <xdr:cNvCxnSpPr/>
      </xdr:nvCxnSpPr>
      <xdr:spPr>
        <a:xfrm>
          <a:off x="4342765" y="7172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48895</xdr:rowOff>
    </xdr:from>
    <xdr:ext cx="761365" cy="259080"/>
    <xdr:sp macro="" textlink="">
      <xdr:nvSpPr>
        <xdr:cNvPr id="62" name="人件費最大値テキスト"/>
        <xdr:cNvSpPr txBox="1"/>
      </xdr:nvSpPr>
      <xdr:spPr>
        <a:xfrm>
          <a:off x="4503420" y="5535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133985</xdr:rowOff>
    </xdr:from>
    <xdr:to xmlns:xdr="http://schemas.openxmlformats.org/drawingml/2006/spreadsheetDrawing">
      <xdr:col>24</xdr:col>
      <xdr:colOff>114300</xdr:colOff>
      <xdr:row>33</xdr:row>
      <xdr:rowOff>133985</xdr:rowOff>
    </xdr:to>
    <xdr:cxnSp macro="">
      <xdr:nvCxnSpPr>
        <xdr:cNvPr id="63" name="直線コネクタ 62"/>
        <xdr:cNvCxnSpPr/>
      </xdr:nvCxnSpPr>
      <xdr:spPr>
        <a:xfrm>
          <a:off x="4342765" y="57918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133985</xdr:rowOff>
    </xdr:from>
    <xdr:to xmlns:xdr="http://schemas.openxmlformats.org/drawingml/2006/spreadsheetDrawing">
      <xdr:col>24</xdr:col>
      <xdr:colOff>25400</xdr:colOff>
      <xdr:row>38</xdr:row>
      <xdr:rowOff>118110</xdr:rowOff>
    </xdr:to>
    <xdr:cxnSp macro="">
      <xdr:nvCxnSpPr>
        <xdr:cNvPr id="64" name="直線コネクタ 63"/>
        <xdr:cNvCxnSpPr/>
      </xdr:nvCxnSpPr>
      <xdr:spPr>
        <a:xfrm flipV="1">
          <a:off x="3657600" y="6477635"/>
          <a:ext cx="75692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44450</xdr:rowOff>
    </xdr:from>
    <xdr:ext cx="761365" cy="259080"/>
    <xdr:sp macro="" textlink="">
      <xdr:nvSpPr>
        <xdr:cNvPr id="65" name="人件費平均値テキスト"/>
        <xdr:cNvSpPr txBox="1"/>
      </xdr:nvSpPr>
      <xdr:spPr>
        <a:xfrm>
          <a:off x="4503420" y="62166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27940</xdr:rowOff>
    </xdr:from>
    <xdr:to xmlns:xdr="http://schemas.openxmlformats.org/drawingml/2006/spreadsheetDrawing">
      <xdr:col>24</xdr:col>
      <xdr:colOff>76200</xdr:colOff>
      <xdr:row>37</xdr:row>
      <xdr:rowOff>129540</xdr:rowOff>
    </xdr:to>
    <xdr:sp macro="" textlink="">
      <xdr:nvSpPr>
        <xdr:cNvPr id="66" name="フローチャート: 判断 65"/>
        <xdr:cNvSpPr/>
      </xdr:nvSpPr>
      <xdr:spPr>
        <a:xfrm>
          <a:off x="4380865" y="63715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69850</xdr:rowOff>
    </xdr:from>
    <xdr:to xmlns:xdr="http://schemas.openxmlformats.org/drawingml/2006/spreadsheetDrawing">
      <xdr:col>19</xdr:col>
      <xdr:colOff>182880</xdr:colOff>
      <xdr:row>38</xdr:row>
      <xdr:rowOff>118110</xdr:rowOff>
    </xdr:to>
    <xdr:cxnSp macro="">
      <xdr:nvCxnSpPr>
        <xdr:cNvPr id="67" name="直線コネクタ 66"/>
        <xdr:cNvCxnSpPr/>
      </xdr:nvCxnSpPr>
      <xdr:spPr>
        <a:xfrm>
          <a:off x="2841625" y="6413500"/>
          <a:ext cx="815975"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156210</xdr:rowOff>
    </xdr:from>
    <xdr:to xmlns:xdr="http://schemas.openxmlformats.org/drawingml/2006/spreadsheetDrawing">
      <xdr:col>20</xdr:col>
      <xdr:colOff>38100</xdr:colOff>
      <xdr:row>38</xdr:row>
      <xdr:rowOff>86360</xdr:rowOff>
    </xdr:to>
    <xdr:sp macro="" textlink="">
      <xdr:nvSpPr>
        <xdr:cNvPr id="68" name="フローチャート: 判断 67"/>
        <xdr:cNvSpPr/>
      </xdr:nvSpPr>
      <xdr:spPr>
        <a:xfrm>
          <a:off x="3611245" y="64998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96520</xdr:rowOff>
    </xdr:from>
    <xdr:ext cx="735330" cy="259080"/>
    <xdr:sp macro="" textlink="">
      <xdr:nvSpPr>
        <xdr:cNvPr id="69" name="テキスト ボックス 68"/>
        <xdr:cNvSpPr txBox="1"/>
      </xdr:nvSpPr>
      <xdr:spPr>
        <a:xfrm>
          <a:off x="3298190" y="62687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33020</xdr:rowOff>
    </xdr:from>
    <xdr:to xmlns:xdr="http://schemas.openxmlformats.org/drawingml/2006/spreadsheetDrawing">
      <xdr:col>15</xdr:col>
      <xdr:colOff>98425</xdr:colOff>
      <xdr:row>37</xdr:row>
      <xdr:rowOff>69850</xdr:rowOff>
    </xdr:to>
    <xdr:cxnSp macro="">
      <xdr:nvCxnSpPr>
        <xdr:cNvPr id="70" name="直線コネクタ 69"/>
        <xdr:cNvCxnSpPr/>
      </xdr:nvCxnSpPr>
      <xdr:spPr>
        <a:xfrm>
          <a:off x="2021205" y="637667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10160</xdr:rowOff>
    </xdr:from>
    <xdr:to xmlns:xdr="http://schemas.openxmlformats.org/drawingml/2006/spreadsheetDrawing">
      <xdr:col>15</xdr:col>
      <xdr:colOff>149225</xdr:colOff>
      <xdr:row>37</xdr:row>
      <xdr:rowOff>111760</xdr:rowOff>
    </xdr:to>
    <xdr:sp macro="" textlink="">
      <xdr:nvSpPr>
        <xdr:cNvPr id="71" name="フローチャート: 判断 70"/>
        <xdr:cNvSpPr/>
      </xdr:nvSpPr>
      <xdr:spPr>
        <a:xfrm>
          <a:off x="279082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121920</xdr:rowOff>
    </xdr:from>
    <xdr:ext cx="761365" cy="257175"/>
    <xdr:sp macro="" textlink="">
      <xdr:nvSpPr>
        <xdr:cNvPr id="72" name="テキスト ボックス 71"/>
        <xdr:cNvSpPr txBox="1"/>
      </xdr:nvSpPr>
      <xdr:spPr>
        <a:xfrm>
          <a:off x="2494915" y="61226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168275</xdr:rowOff>
    </xdr:from>
    <xdr:to xmlns:xdr="http://schemas.openxmlformats.org/drawingml/2006/spreadsheetDrawing">
      <xdr:col>11</xdr:col>
      <xdr:colOff>9525</xdr:colOff>
      <xdr:row>37</xdr:row>
      <xdr:rowOff>33020</xdr:rowOff>
    </xdr:to>
    <xdr:cxnSp macro="">
      <xdr:nvCxnSpPr>
        <xdr:cNvPr id="73" name="直線コネクタ 72"/>
        <xdr:cNvCxnSpPr/>
      </xdr:nvCxnSpPr>
      <xdr:spPr>
        <a:xfrm>
          <a:off x="1217930" y="6340475"/>
          <a:ext cx="8032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74" name="フローチャート: 判断 73"/>
        <xdr:cNvSpPr/>
      </xdr:nvSpPr>
      <xdr:spPr>
        <a:xfrm>
          <a:off x="1987550"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93980</xdr:rowOff>
    </xdr:from>
    <xdr:ext cx="760730" cy="259080"/>
    <xdr:sp macro="" textlink="">
      <xdr:nvSpPr>
        <xdr:cNvPr id="75" name="テキスト ボックス 74"/>
        <xdr:cNvSpPr txBox="1"/>
      </xdr:nvSpPr>
      <xdr:spPr>
        <a:xfrm>
          <a:off x="1674495" y="6094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16713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48260</xdr:rowOff>
    </xdr:from>
    <xdr:ext cx="760095" cy="259080"/>
    <xdr:sp macro="" textlink="">
      <xdr:nvSpPr>
        <xdr:cNvPr id="77" name="テキスト ボックス 76"/>
        <xdr:cNvSpPr txBox="1"/>
      </xdr:nvSpPr>
      <xdr:spPr>
        <a:xfrm>
          <a:off x="871220" y="60490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6428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83185</xdr:rowOff>
    </xdr:from>
    <xdr:to xmlns:xdr="http://schemas.openxmlformats.org/drawingml/2006/spreadsheetDrawing">
      <xdr:col>24</xdr:col>
      <xdr:colOff>76200</xdr:colOff>
      <xdr:row>38</xdr:row>
      <xdr:rowOff>13335</xdr:rowOff>
    </xdr:to>
    <xdr:sp macro="" textlink="">
      <xdr:nvSpPr>
        <xdr:cNvPr id="83" name="楕円 82"/>
        <xdr:cNvSpPr/>
      </xdr:nvSpPr>
      <xdr:spPr>
        <a:xfrm>
          <a:off x="4380865" y="64268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55245</xdr:rowOff>
    </xdr:from>
    <xdr:ext cx="761365" cy="257175"/>
    <xdr:sp macro="" textlink="">
      <xdr:nvSpPr>
        <xdr:cNvPr id="84" name="人件費該当値テキスト"/>
        <xdr:cNvSpPr txBox="1"/>
      </xdr:nvSpPr>
      <xdr:spPr>
        <a:xfrm>
          <a:off x="4503420" y="63988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67310</xdr:rowOff>
    </xdr:from>
    <xdr:to xmlns:xdr="http://schemas.openxmlformats.org/drawingml/2006/spreadsheetDrawing">
      <xdr:col>20</xdr:col>
      <xdr:colOff>38100</xdr:colOff>
      <xdr:row>38</xdr:row>
      <xdr:rowOff>168910</xdr:rowOff>
    </xdr:to>
    <xdr:sp macro="" textlink="">
      <xdr:nvSpPr>
        <xdr:cNvPr id="85" name="楕円 84"/>
        <xdr:cNvSpPr/>
      </xdr:nvSpPr>
      <xdr:spPr>
        <a:xfrm>
          <a:off x="3611245" y="65824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153670</xdr:rowOff>
    </xdr:from>
    <xdr:ext cx="735330" cy="259080"/>
    <xdr:sp macro="" textlink="">
      <xdr:nvSpPr>
        <xdr:cNvPr id="86" name="テキスト ボックス 85"/>
        <xdr:cNvSpPr txBox="1"/>
      </xdr:nvSpPr>
      <xdr:spPr>
        <a:xfrm>
          <a:off x="3298190" y="66687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19050</xdr:rowOff>
    </xdr:from>
    <xdr:to xmlns:xdr="http://schemas.openxmlformats.org/drawingml/2006/spreadsheetDrawing">
      <xdr:col>15</xdr:col>
      <xdr:colOff>149225</xdr:colOff>
      <xdr:row>37</xdr:row>
      <xdr:rowOff>120650</xdr:rowOff>
    </xdr:to>
    <xdr:sp macro="" textlink="">
      <xdr:nvSpPr>
        <xdr:cNvPr id="87" name="楕円 86"/>
        <xdr:cNvSpPr/>
      </xdr:nvSpPr>
      <xdr:spPr>
        <a:xfrm>
          <a:off x="2790825"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105410</xdr:rowOff>
    </xdr:from>
    <xdr:ext cx="761365" cy="259080"/>
    <xdr:sp macro="" textlink="">
      <xdr:nvSpPr>
        <xdr:cNvPr id="88" name="テキスト ボックス 87"/>
        <xdr:cNvSpPr txBox="1"/>
      </xdr:nvSpPr>
      <xdr:spPr>
        <a:xfrm>
          <a:off x="2494915" y="644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153670</xdr:rowOff>
    </xdr:from>
    <xdr:to xmlns:xdr="http://schemas.openxmlformats.org/drawingml/2006/spreadsheetDrawing">
      <xdr:col>11</xdr:col>
      <xdr:colOff>60325</xdr:colOff>
      <xdr:row>37</xdr:row>
      <xdr:rowOff>83820</xdr:rowOff>
    </xdr:to>
    <xdr:sp macro="" textlink="">
      <xdr:nvSpPr>
        <xdr:cNvPr id="89" name="楕円 88"/>
        <xdr:cNvSpPr/>
      </xdr:nvSpPr>
      <xdr:spPr>
        <a:xfrm>
          <a:off x="1987550" y="63258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68580</xdr:rowOff>
    </xdr:from>
    <xdr:ext cx="760730" cy="259080"/>
    <xdr:sp macro="" textlink="">
      <xdr:nvSpPr>
        <xdr:cNvPr id="90" name="テキスト ボックス 89"/>
        <xdr:cNvSpPr txBox="1"/>
      </xdr:nvSpPr>
      <xdr:spPr>
        <a:xfrm>
          <a:off x="1674495" y="6412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117475</xdr:rowOff>
    </xdr:from>
    <xdr:to xmlns:xdr="http://schemas.openxmlformats.org/drawingml/2006/spreadsheetDrawing">
      <xdr:col>6</xdr:col>
      <xdr:colOff>171450</xdr:colOff>
      <xdr:row>37</xdr:row>
      <xdr:rowOff>47625</xdr:rowOff>
    </xdr:to>
    <xdr:sp macro="" textlink="">
      <xdr:nvSpPr>
        <xdr:cNvPr id="91" name="楕円 90"/>
        <xdr:cNvSpPr/>
      </xdr:nvSpPr>
      <xdr:spPr>
        <a:xfrm>
          <a:off x="116713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32385</xdr:rowOff>
    </xdr:from>
    <xdr:ext cx="760095" cy="257175"/>
    <xdr:sp macro="" textlink="">
      <xdr:nvSpPr>
        <xdr:cNvPr id="92" name="テキスト ボックス 91"/>
        <xdr:cNvSpPr txBox="1"/>
      </xdr:nvSpPr>
      <xdr:spPr>
        <a:xfrm>
          <a:off x="871220" y="63760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会計年度任用職員制度が令和２年度に開始されたことに伴う臨時賃金の廃止や、普通交付税の増により歳入経常一般財源が増加となったことなどにより比率は減少していますが、類似団体の平均を上回る水準となっています。</a:t>
          </a:r>
        </a:p>
        <a:p>
          <a:r>
            <a:rPr kumimoji="1" lang="ja-JP" altLang="en-US" sz="1100">
              <a:latin typeface="ＭＳ Ｐゴシック"/>
              <a:ea typeface="ＭＳ Ｐゴシック"/>
            </a:rPr>
            <a:t>　比率の減少要因は歳入経常一般財源が増となったことによるものですが、一方で経常経費充当一般財源については増加傾向であるため、より一層の歳出予算の削減に努めていく必要があります。</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134491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175"/>
    <xdr:sp macro="" textlink="">
      <xdr:nvSpPr>
        <xdr:cNvPr id="106" name="テキスト ボックス 105"/>
        <xdr:cNvSpPr txBox="1"/>
      </xdr:nvSpPr>
      <xdr:spPr>
        <a:xfrm>
          <a:off x="10926445" y="3985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1383010" y="3801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08" name="テキスト ボックス 107"/>
        <xdr:cNvSpPr txBox="1"/>
      </xdr:nvSpPr>
      <xdr:spPr>
        <a:xfrm>
          <a:off x="10926445"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1383010" y="3474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175"/>
    <xdr:sp macro="" textlink="">
      <xdr:nvSpPr>
        <xdr:cNvPr id="110" name="テキスト ボックス 109"/>
        <xdr:cNvSpPr txBox="1"/>
      </xdr:nvSpPr>
      <xdr:spPr>
        <a:xfrm>
          <a:off x="10926445" y="3332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1383010" y="3147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2" name="テキスト ボックス 111"/>
        <xdr:cNvSpPr txBox="1"/>
      </xdr:nvSpPr>
      <xdr:spPr>
        <a:xfrm>
          <a:off x="10926445"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1383010" y="2821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4" name="テキスト ボックス 113"/>
        <xdr:cNvSpPr txBox="1"/>
      </xdr:nvSpPr>
      <xdr:spPr>
        <a:xfrm>
          <a:off x="10926445"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1383010" y="2494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175"/>
    <xdr:sp macro="" textlink="">
      <xdr:nvSpPr>
        <xdr:cNvPr id="116" name="テキスト ボックス 115"/>
        <xdr:cNvSpPr txBox="1"/>
      </xdr:nvSpPr>
      <xdr:spPr>
        <a:xfrm>
          <a:off x="10926445" y="2352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1383010" y="2167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18" name="テキスト ボックス 117"/>
        <xdr:cNvSpPr txBox="1"/>
      </xdr:nvSpPr>
      <xdr:spPr>
        <a:xfrm>
          <a:off x="10926445"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175"/>
    <xdr:sp macro="" textlink="">
      <xdr:nvSpPr>
        <xdr:cNvPr id="120" name="テキスト ボックス 119"/>
        <xdr:cNvSpPr txBox="1"/>
      </xdr:nvSpPr>
      <xdr:spPr>
        <a:xfrm>
          <a:off x="10926445" y="169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151765</xdr:rowOff>
    </xdr:from>
    <xdr:to xmlns:xdr="http://schemas.openxmlformats.org/drawingml/2006/spreadsheetDrawing">
      <xdr:col>82</xdr:col>
      <xdr:colOff>107950</xdr:colOff>
      <xdr:row>21</xdr:row>
      <xdr:rowOff>69850</xdr:rowOff>
    </xdr:to>
    <xdr:cxnSp macro="">
      <xdr:nvCxnSpPr>
        <xdr:cNvPr id="122" name="直線コネクタ 121"/>
        <xdr:cNvCxnSpPr/>
      </xdr:nvCxnSpPr>
      <xdr:spPr>
        <a:xfrm flipV="1">
          <a:off x="15104110" y="238061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41910</xdr:rowOff>
    </xdr:from>
    <xdr:ext cx="762000" cy="257175"/>
    <xdr:sp macro="" textlink="">
      <xdr:nvSpPr>
        <xdr:cNvPr id="123" name="物件費最小値テキスト"/>
        <xdr:cNvSpPr txBox="1"/>
      </xdr:nvSpPr>
      <xdr:spPr>
        <a:xfrm>
          <a:off x="15179040" y="364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182880</xdr:colOff>
      <xdr:row>21</xdr:row>
      <xdr:rowOff>69850</xdr:rowOff>
    </xdr:to>
    <xdr:cxnSp macro="">
      <xdr:nvCxnSpPr>
        <xdr:cNvPr id="124" name="直線コネクタ 123"/>
        <xdr:cNvCxnSpPr/>
      </xdr:nvCxnSpPr>
      <xdr:spPr>
        <a:xfrm>
          <a:off x="15015210" y="3670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66675</xdr:rowOff>
    </xdr:from>
    <xdr:ext cx="762000" cy="257175"/>
    <xdr:sp macro="" textlink="">
      <xdr:nvSpPr>
        <xdr:cNvPr id="125" name="物件費最大値テキスト"/>
        <xdr:cNvSpPr txBox="1"/>
      </xdr:nvSpPr>
      <xdr:spPr>
        <a:xfrm>
          <a:off x="15179040" y="212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151765</xdr:rowOff>
    </xdr:from>
    <xdr:to xmlns:xdr="http://schemas.openxmlformats.org/drawingml/2006/spreadsheetDrawing">
      <xdr:col>82</xdr:col>
      <xdr:colOff>182880</xdr:colOff>
      <xdr:row>13</xdr:row>
      <xdr:rowOff>151765</xdr:rowOff>
    </xdr:to>
    <xdr:cxnSp macro="">
      <xdr:nvCxnSpPr>
        <xdr:cNvPr id="126" name="直線コネクタ 125"/>
        <xdr:cNvCxnSpPr/>
      </xdr:nvCxnSpPr>
      <xdr:spPr>
        <a:xfrm>
          <a:off x="15015210" y="23806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118745</xdr:rowOff>
    </xdr:from>
    <xdr:to xmlns:xdr="http://schemas.openxmlformats.org/drawingml/2006/spreadsheetDrawing">
      <xdr:col>82</xdr:col>
      <xdr:colOff>107950</xdr:colOff>
      <xdr:row>19</xdr:row>
      <xdr:rowOff>167640</xdr:rowOff>
    </xdr:to>
    <xdr:cxnSp macro="">
      <xdr:nvCxnSpPr>
        <xdr:cNvPr id="127" name="直線コネクタ 126"/>
        <xdr:cNvCxnSpPr/>
      </xdr:nvCxnSpPr>
      <xdr:spPr>
        <a:xfrm flipV="1">
          <a:off x="14334490" y="3376295"/>
          <a:ext cx="7696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84455</xdr:rowOff>
    </xdr:from>
    <xdr:ext cx="762000" cy="259080"/>
    <xdr:sp macro="" textlink="">
      <xdr:nvSpPr>
        <xdr:cNvPr id="128" name="物件費平均値テキスト"/>
        <xdr:cNvSpPr txBox="1"/>
      </xdr:nvSpPr>
      <xdr:spPr>
        <a:xfrm>
          <a:off x="15179040" y="282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67945</xdr:rowOff>
    </xdr:from>
    <xdr:to xmlns:xdr="http://schemas.openxmlformats.org/drawingml/2006/spreadsheetDrawing">
      <xdr:col>82</xdr:col>
      <xdr:colOff>158750</xdr:colOff>
      <xdr:row>17</xdr:row>
      <xdr:rowOff>169545</xdr:rowOff>
    </xdr:to>
    <xdr:sp macro="" textlink="">
      <xdr:nvSpPr>
        <xdr:cNvPr id="129" name="フローチャート: 判断 128"/>
        <xdr:cNvSpPr/>
      </xdr:nvSpPr>
      <xdr:spPr>
        <a:xfrm>
          <a:off x="15053310" y="29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167640</xdr:rowOff>
    </xdr:from>
    <xdr:to xmlns:xdr="http://schemas.openxmlformats.org/drawingml/2006/spreadsheetDrawing">
      <xdr:col>78</xdr:col>
      <xdr:colOff>69850</xdr:colOff>
      <xdr:row>21</xdr:row>
      <xdr:rowOff>151765</xdr:rowOff>
    </xdr:to>
    <xdr:cxnSp macro="">
      <xdr:nvCxnSpPr>
        <xdr:cNvPr id="130" name="直線コネクタ 129"/>
        <xdr:cNvCxnSpPr/>
      </xdr:nvCxnSpPr>
      <xdr:spPr>
        <a:xfrm flipV="1">
          <a:off x="13531215" y="3425190"/>
          <a:ext cx="803275"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133350</xdr:rowOff>
    </xdr:from>
    <xdr:to xmlns:xdr="http://schemas.openxmlformats.org/drawingml/2006/spreadsheetDrawing">
      <xdr:col>78</xdr:col>
      <xdr:colOff>120650</xdr:colOff>
      <xdr:row>18</xdr:row>
      <xdr:rowOff>63500</xdr:rowOff>
    </xdr:to>
    <xdr:sp macro="" textlink="">
      <xdr:nvSpPr>
        <xdr:cNvPr id="131" name="フローチャート: 判断 130"/>
        <xdr:cNvSpPr/>
      </xdr:nvSpPr>
      <xdr:spPr>
        <a:xfrm>
          <a:off x="1428369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73660</xdr:rowOff>
    </xdr:from>
    <xdr:ext cx="735965" cy="259080"/>
    <xdr:sp macro="" textlink="">
      <xdr:nvSpPr>
        <xdr:cNvPr id="132" name="テキスト ボックス 131"/>
        <xdr:cNvSpPr txBox="1"/>
      </xdr:nvSpPr>
      <xdr:spPr>
        <a:xfrm>
          <a:off x="13987780" y="2816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21</xdr:row>
      <xdr:rowOff>135255</xdr:rowOff>
    </xdr:from>
    <xdr:to xmlns:xdr="http://schemas.openxmlformats.org/drawingml/2006/spreadsheetDrawing">
      <xdr:col>73</xdr:col>
      <xdr:colOff>180975</xdr:colOff>
      <xdr:row>21</xdr:row>
      <xdr:rowOff>151765</xdr:rowOff>
    </xdr:to>
    <xdr:cxnSp macro="">
      <xdr:nvCxnSpPr>
        <xdr:cNvPr id="133" name="直線コネクタ 132"/>
        <xdr:cNvCxnSpPr/>
      </xdr:nvCxnSpPr>
      <xdr:spPr>
        <a:xfrm>
          <a:off x="12710795" y="3735705"/>
          <a:ext cx="8204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19</xdr:row>
      <xdr:rowOff>67945</xdr:rowOff>
    </xdr:from>
    <xdr:to xmlns:xdr="http://schemas.openxmlformats.org/drawingml/2006/spreadsheetDrawing">
      <xdr:col>74</xdr:col>
      <xdr:colOff>31750</xdr:colOff>
      <xdr:row>19</xdr:row>
      <xdr:rowOff>169545</xdr:rowOff>
    </xdr:to>
    <xdr:sp macro="" textlink="">
      <xdr:nvSpPr>
        <xdr:cNvPr id="134" name="フローチャート: 判断 133"/>
        <xdr:cNvSpPr/>
      </xdr:nvSpPr>
      <xdr:spPr>
        <a:xfrm>
          <a:off x="13480415" y="33254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8255</xdr:rowOff>
    </xdr:from>
    <xdr:ext cx="762000" cy="257175"/>
    <xdr:sp macro="" textlink="">
      <xdr:nvSpPr>
        <xdr:cNvPr id="135" name="テキスト ボックス 134"/>
        <xdr:cNvSpPr txBox="1"/>
      </xdr:nvSpPr>
      <xdr:spPr>
        <a:xfrm>
          <a:off x="13167360" y="3094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127000</xdr:rowOff>
    </xdr:from>
    <xdr:to xmlns:xdr="http://schemas.openxmlformats.org/drawingml/2006/spreadsheetDrawing">
      <xdr:col>69</xdr:col>
      <xdr:colOff>92075</xdr:colOff>
      <xdr:row>21</xdr:row>
      <xdr:rowOff>135255</xdr:rowOff>
    </xdr:to>
    <xdr:cxnSp macro="">
      <xdr:nvCxnSpPr>
        <xdr:cNvPr id="136" name="直線コネクタ 135"/>
        <xdr:cNvCxnSpPr/>
      </xdr:nvCxnSpPr>
      <xdr:spPr>
        <a:xfrm>
          <a:off x="11890375" y="3556000"/>
          <a:ext cx="82042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19</xdr:row>
      <xdr:rowOff>52070</xdr:rowOff>
    </xdr:from>
    <xdr:to xmlns:xdr="http://schemas.openxmlformats.org/drawingml/2006/spreadsheetDrawing">
      <xdr:col>69</xdr:col>
      <xdr:colOff>142875</xdr:colOff>
      <xdr:row>19</xdr:row>
      <xdr:rowOff>153035</xdr:rowOff>
    </xdr:to>
    <xdr:sp macro="" textlink="">
      <xdr:nvSpPr>
        <xdr:cNvPr id="137" name="フローチャート: 判断 136"/>
        <xdr:cNvSpPr/>
      </xdr:nvSpPr>
      <xdr:spPr>
        <a:xfrm>
          <a:off x="12659995" y="3309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163195</xdr:rowOff>
    </xdr:from>
    <xdr:ext cx="760730" cy="259080"/>
    <xdr:sp macro="" textlink="">
      <xdr:nvSpPr>
        <xdr:cNvPr id="138" name="テキスト ボックス 137"/>
        <xdr:cNvSpPr txBox="1"/>
      </xdr:nvSpPr>
      <xdr:spPr>
        <a:xfrm>
          <a:off x="12364085" y="3077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109220</xdr:rowOff>
    </xdr:from>
    <xdr:to xmlns:xdr="http://schemas.openxmlformats.org/drawingml/2006/spreadsheetDrawing">
      <xdr:col>65</xdr:col>
      <xdr:colOff>53975</xdr:colOff>
      <xdr:row>19</xdr:row>
      <xdr:rowOff>38735</xdr:rowOff>
    </xdr:to>
    <xdr:sp macro="" textlink="">
      <xdr:nvSpPr>
        <xdr:cNvPr id="139" name="フローチャート: 判断 138"/>
        <xdr:cNvSpPr/>
      </xdr:nvSpPr>
      <xdr:spPr>
        <a:xfrm>
          <a:off x="11856720" y="319532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48895</xdr:rowOff>
    </xdr:from>
    <xdr:ext cx="761365" cy="259080"/>
    <xdr:sp macro="" textlink="">
      <xdr:nvSpPr>
        <xdr:cNvPr id="140" name="テキスト ボックス 139"/>
        <xdr:cNvSpPr txBox="1"/>
      </xdr:nvSpPr>
      <xdr:spPr>
        <a:xfrm>
          <a:off x="11543665" y="2963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2" name="テキスト ボックス 141"/>
        <xdr:cNvSpPr txBox="1"/>
      </xdr:nvSpPr>
      <xdr:spPr>
        <a:xfrm>
          <a:off x="1413573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3" name="テキスト ボックス 142"/>
        <xdr:cNvSpPr txBox="1"/>
      </xdr:nvSpPr>
      <xdr:spPr>
        <a:xfrm>
          <a:off x="133324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730" cy="259080"/>
    <xdr:sp macro="" textlink="">
      <xdr:nvSpPr>
        <xdr:cNvPr id="145" name="テキスト ボックス 144"/>
        <xdr:cNvSpPr txBox="1"/>
      </xdr:nvSpPr>
      <xdr:spPr>
        <a:xfrm>
          <a:off x="11704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67945</xdr:rowOff>
    </xdr:from>
    <xdr:to xmlns:xdr="http://schemas.openxmlformats.org/drawingml/2006/spreadsheetDrawing">
      <xdr:col>82</xdr:col>
      <xdr:colOff>158750</xdr:colOff>
      <xdr:row>19</xdr:row>
      <xdr:rowOff>169545</xdr:rowOff>
    </xdr:to>
    <xdr:sp macro="" textlink="">
      <xdr:nvSpPr>
        <xdr:cNvPr id="146" name="楕円 145"/>
        <xdr:cNvSpPr/>
      </xdr:nvSpPr>
      <xdr:spPr>
        <a:xfrm>
          <a:off x="15053310" y="33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19</xdr:row>
      <xdr:rowOff>40640</xdr:rowOff>
    </xdr:from>
    <xdr:ext cx="762000" cy="257175"/>
    <xdr:sp macro="" textlink="">
      <xdr:nvSpPr>
        <xdr:cNvPr id="147" name="物件費該当値テキスト"/>
        <xdr:cNvSpPr txBox="1"/>
      </xdr:nvSpPr>
      <xdr:spPr>
        <a:xfrm>
          <a:off x="15179040" y="3298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116840</xdr:rowOff>
    </xdr:from>
    <xdr:to xmlns:xdr="http://schemas.openxmlformats.org/drawingml/2006/spreadsheetDrawing">
      <xdr:col>78</xdr:col>
      <xdr:colOff>120650</xdr:colOff>
      <xdr:row>20</xdr:row>
      <xdr:rowOff>46990</xdr:rowOff>
    </xdr:to>
    <xdr:sp macro="" textlink="">
      <xdr:nvSpPr>
        <xdr:cNvPr id="148" name="楕円 147"/>
        <xdr:cNvSpPr/>
      </xdr:nvSpPr>
      <xdr:spPr>
        <a:xfrm>
          <a:off x="14283690" y="33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31750</xdr:rowOff>
    </xdr:from>
    <xdr:ext cx="735965" cy="257175"/>
    <xdr:sp macro="" textlink="">
      <xdr:nvSpPr>
        <xdr:cNvPr id="149" name="テキスト ボックス 148"/>
        <xdr:cNvSpPr txBox="1"/>
      </xdr:nvSpPr>
      <xdr:spPr>
        <a:xfrm>
          <a:off x="13987780" y="346075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21</xdr:row>
      <xdr:rowOff>100965</xdr:rowOff>
    </xdr:from>
    <xdr:to xmlns:xdr="http://schemas.openxmlformats.org/drawingml/2006/spreadsheetDrawing">
      <xdr:col>74</xdr:col>
      <xdr:colOff>31750</xdr:colOff>
      <xdr:row>22</xdr:row>
      <xdr:rowOff>31115</xdr:rowOff>
    </xdr:to>
    <xdr:sp macro="" textlink="">
      <xdr:nvSpPr>
        <xdr:cNvPr id="150" name="楕円 149"/>
        <xdr:cNvSpPr/>
      </xdr:nvSpPr>
      <xdr:spPr>
        <a:xfrm>
          <a:off x="13480415" y="37014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22</xdr:row>
      <xdr:rowOff>15875</xdr:rowOff>
    </xdr:from>
    <xdr:ext cx="762000" cy="259080"/>
    <xdr:sp macro="" textlink="">
      <xdr:nvSpPr>
        <xdr:cNvPr id="151" name="テキスト ボックス 150"/>
        <xdr:cNvSpPr txBox="1"/>
      </xdr:nvSpPr>
      <xdr:spPr>
        <a:xfrm>
          <a:off x="13167360" y="378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21</xdr:row>
      <xdr:rowOff>84455</xdr:rowOff>
    </xdr:from>
    <xdr:to xmlns:xdr="http://schemas.openxmlformats.org/drawingml/2006/spreadsheetDrawing">
      <xdr:col>69</xdr:col>
      <xdr:colOff>142875</xdr:colOff>
      <xdr:row>22</xdr:row>
      <xdr:rowOff>14605</xdr:rowOff>
    </xdr:to>
    <xdr:sp macro="" textlink="">
      <xdr:nvSpPr>
        <xdr:cNvPr id="152" name="楕円 151"/>
        <xdr:cNvSpPr/>
      </xdr:nvSpPr>
      <xdr:spPr>
        <a:xfrm>
          <a:off x="12659995" y="36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170815</xdr:rowOff>
    </xdr:from>
    <xdr:ext cx="760730" cy="258445"/>
    <xdr:sp macro="" textlink="">
      <xdr:nvSpPr>
        <xdr:cNvPr id="153" name="テキスト ボックス 152"/>
        <xdr:cNvSpPr txBox="1"/>
      </xdr:nvSpPr>
      <xdr:spPr>
        <a:xfrm>
          <a:off x="12364085" y="37712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76200</xdr:rowOff>
    </xdr:from>
    <xdr:to xmlns:xdr="http://schemas.openxmlformats.org/drawingml/2006/spreadsheetDrawing">
      <xdr:col>65</xdr:col>
      <xdr:colOff>53975</xdr:colOff>
      <xdr:row>21</xdr:row>
      <xdr:rowOff>6350</xdr:rowOff>
    </xdr:to>
    <xdr:sp macro="" textlink="">
      <xdr:nvSpPr>
        <xdr:cNvPr id="154" name="楕円 153"/>
        <xdr:cNvSpPr/>
      </xdr:nvSpPr>
      <xdr:spPr>
        <a:xfrm>
          <a:off x="11856720" y="3505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162560</xdr:rowOff>
    </xdr:from>
    <xdr:ext cx="761365" cy="259080"/>
    <xdr:sp macro="" textlink="">
      <xdr:nvSpPr>
        <xdr:cNvPr id="155" name="テキスト ボックス 154"/>
        <xdr:cNvSpPr txBox="1"/>
      </xdr:nvSpPr>
      <xdr:spPr>
        <a:xfrm>
          <a:off x="11543665" y="3591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私立保育所運営費や児童手当の減などにより比率が減少し、類似団体の平均並みで推移しています。</a:t>
          </a:r>
        </a:p>
        <a:p>
          <a:r>
            <a:rPr kumimoji="1" lang="ja-JP" altLang="en-US" sz="1300">
              <a:latin typeface="ＭＳ Ｐゴシック"/>
              <a:ea typeface="ＭＳ Ｐゴシック"/>
            </a:rPr>
            <a:t>　しかしながら、少子高齢化が著しい本町では、今後、増加が見込まれるため、その推移に注視していく必要があります。</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7" name="テキスト ボックス 166"/>
        <xdr:cNvSpPr txBox="1"/>
      </xdr:nvSpPr>
      <xdr:spPr>
        <a:xfrm>
          <a:off x="67246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175"/>
    <xdr:sp macro="" textlink="">
      <xdr:nvSpPr>
        <xdr:cNvPr id="169" name="テキスト ボックス 168"/>
        <xdr:cNvSpPr txBox="1"/>
      </xdr:nvSpPr>
      <xdr:spPr>
        <a:xfrm>
          <a:off x="23685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182880</xdr:colOff>
      <xdr:row>61</xdr:row>
      <xdr:rowOff>69850</xdr:rowOff>
    </xdr:to>
    <xdr:cxnSp macro="">
      <xdr:nvCxnSpPr>
        <xdr:cNvPr id="170" name="直線コネクタ 169"/>
        <xdr:cNvCxnSpPr/>
      </xdr:nvCxnSpPr>
      <xdr:spPr>
        <a:xfrm>
          <a:off x="710565" y="10528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730" cy="257175"/>
    <xdr:sp macro="" textlink="">
      <xdr:nvSpPr>
        <xdr:cNvPr id="171" name="テキスト ボックス 170"/>
        <xdr:cNvSpPr txBox="1"/>
      </xdr:nvSpPr>
      <xdr:spPr>
        <a:xfrm>
          <a:off x="236855" y="10386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182880</xdr:colOff>
      <xdr:row>58</xdr:row>
      <xdr:rowOff>127000</xdr:rowOff>
    </xdr:to>
    <xdr:cxnSp macro="">
      <xdr:nvCxnSpPr>
        <xdr:cNvPr id="172" name="直線コネクタ 171"/>
        <xdr:cNvCxnSpPr/>
      </xdr:nvCxnSpPr>
      <xdr:spPr>
        <a:xfrm>
          <a:off x="710565" y="10071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730" cy="257175"/>
    <xdr:sp macro="" textlink="">
      <xdr:nvSpPr>
        <xdr:cNvPr id="173" name="テキスト ボックス 172"/>
        <xdr:cNvSpPr txBox="1"/>
      </xdr:nvSpPr>
      <xdr:spPr>
        <a:xfrm>
          <a:off x="236855" y="9928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182880</xdr:colOff>
      <xdr:row>56</xdr:row>
      <xdr:rowOff>12700</xdr:rowOff>
    </xdr:to>
    <xdr:cxnSp macro="">
      <xdr:nvCxnSpPr>
        <xdr:cNvPr id="174" name="直線コネクタ 173"/>
        <xdr:cNvCxnSpPr/>
      </xdr:nvCxnSpPr>
      <xdr:spPr>
        <a:xfrm>
          <a:off x="710565" y="9613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730" cy="257175"/>
    <xdr:sp macro="" textlink="">
      <xdr:nvSpPr>
        <xdr:cNvPr id="175" name="テキスト ボックス 174"/>
        <xdr:cNvSpPr txBox="1"/>
      </xdr:nvSpPr>
      <xdr:spPr>
        <a:xfrm>
          <a:off x="236855" y="9471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182880</xdr:colOff>
      <xdr:row>53</xdr:row>
      <xdr:rowOff>69850</xdr:rowOff>
    </xdr:to>
    <xdr:cxnSp macro="">
      <xdr:nvCxnSpPr>
        <xdr:cNvPr id="176" name="直線コネクタ 175"/>
        <xdr:cNvCxnSpPr/>
      </xdr:nvCxnSpPr>
      <xdr:spPr>
        <a:xfrm>
          <a:off x="710565" y="9156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730" cy="257175"/>
    <xdr:sp macro="" textlink="">
      <xdr:nvSpPr>
        <xdr:cNvPr id="177" name="テキスト ボックス 176"/>
        <xdr:cNvSpPr txBox="1"/>
      </xdr:nvSpPr>
      <xdr:spPr>
        <a:xfrm>
          <a:off x="236855" y="9014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8" name="直線コネクタ 177"/>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175"/>
    <xdr:sp macro="" textlink="">
      <xdr:nvSpPr>
        <xdr:cNvPr id="179" name="テキスト ボックス 178"/>
        <xdr:cNvSpPr txBox="1"/>
      </xdr:nvSpPr>
      <xdr:spPr>
        <a:xfrm>
          <a:off x="236855" y="8557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0"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115570</xdr:rowOff>
    </xdr:from>
    <xdr:to xmlns:xdr="http://schemas.openxmlformats.org/drawingml/2006/spreadsheetDrawing">
      <xdr:col>24</xdr:col>
      <xdr:colOff>25400</xdr:colOff>
      <xdr:row>61</xdr:row>
      <xdr:rowOff>161290</xdr:rowOff>
    </xdr:to>
    <xdr:cxnSp macro="">
      <xdr:nvCxnSpPr>
        <xdr:cNvPr id="181" name="直線コネクタ 180"/>
        <xdr:cNvCxnSpPr/>
      </xdr:nvCxnSpPr>
      <xdr:spPr>
        <a:xfrm flipV="1">
          <a:off x="4414520" y="92024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133350</xdr:rowOff>
    </xdr:from>
    <xdr:ext cx="761365" cy="257175"/>
    <xdr:sp macro="" textlink="">
      <xdr:nvSpPr>
        <xdr:cNvPr id="182" name="扶助費最小値テキスト"/>
        <xdr:cNvSpPr txBox="1"/>
      </xdr:nvSpPr>
      <xdr:spPr>
        <a:xfrm>
          <a:off x="4503420" y="105918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161290</xdr:rowOff>
    </xdr:from>
    <xdr:to xmlns:xdr="http://schemas.openxmlformats.org/drawingml/2006/spreadsheetDrawing">
      <xdr:col>24</xdr:col>
      <xdr:colOff>114300</xdr:colOff>
      <xdr:row>61</xdr:row>
      <xdr:rowOff>161290</xdr:rowOff>
    </xdr:to>
    <xdr:cxnSp macro="">
      <xdr:nvCxnSpPr>
        <xdr:cNvPr id="183" name="直線コネクタ 182"/>
        <xdr:cNvCxnSpPr/>
      </xdr:nvCxnSpPr>
      <xdr:spPr>
        <a:xfrm>
          <a:off x="4342765" y="106197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30480</xdr:rowOff>
    </xdr:from>
    <xdr:ext cx="761365" cy="257175"/>
    <xdr:sp macro="" textlink="">
      <xdr:nvSpPr>
        <xdr:cNvPr id="184" name="扶助費最大値テキスト"/>
        <xdr:cNvSpPr txBox="1"/>
      </xdr:nvSpPr>
      <xdr:spPr>
        <a:xfrm>
          <a:off x="4503420" y="89458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115570</xdr:rowOff>
    </xdr:from>
    <xdr:to xmlns:xdr="http://schemas.openxmlformats.org/drawingml/2006/spreadsheetDrawing">
      <xdr:col>24</xdr:col>
      <xdr:colOff>114300</xdr:colOff>
      <xdr:row>53</xdr:row>
      <xdr:rowOff>115570</xdr:rowOff>
    </xdr:to>
    <xdr:cxnSp macro="">
      <xdr:nvCxnSpPr>
        <xdr:cNvPr id="185" name="直線コネクタ 184"/>
        <xdr:cNvCxnSpPr/>
      </xdr:nvCxnSpPr>
      <xdr:spPr>
        <a:xfrm>
          <a:off x="4342765" y="9202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57</xdr:row>
      <xdr:rowOff>115570</xdr:rowOff>
    </xdr:from>
    <xdr:to xmlns:xdr="http://schemas.openxmlformats.org/drawingml/2006/spreadsheetDrawing">
      <xdr:col>24</xdr:col>
      <xdr:colOff>25400</xdr:colOff>
      <xdr:row>58</xdr:row>
      <xdr:rowOff>12700</xdr:rowOff>
    </xdr:to>
    <xdr:cxnSp macro="">
      <xdr:nvCxnSpPr>
        <xdr:cNvPr id="186" name="直線コネクタ 185"/>
        <xdr:cNvCxnSpPr/>
      </xdr:nvCxnSpPr>
      <xdr:spPr>
        <a:xfrm flipV="1">
          <a:off x="3657600" y="9888220"/>
          <a:ext cx="7569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761365" cy="259080"/>
    <xdr:sp macro="" textlink="">
      <xdr:nvSpPr>
        <xdr:cNvPr id="187" name="扶助費平均値テキスト"/>
        <xdr:cNvSpPr txBox="1"/>
      </xdr:nvSpPr>
      <xdr:spPr>
        <a:xfrm>
          <a:off x="4503420" y="9636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88" name="フローチャート: 判断 187"/>
        <xdr:cNvSpPr/>
      </xdr:nvSpPr>
      <xdr:spPr>
        <a:xfrm>
          <a:off x="4380865" y="9791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12700</xdr:rowOff>
    </xdr:from>
    <xdr:to xmlns:xdr="http://schemas.openxmlformats.org/drawingml/2006/spreadsheetDrawing">
      <xdr:col>19</xdr:col>
      <xdr:colOff>182880</xdr:colOff>
      <xdr:row>59</xdr:row>
      <xdr:rowOff>24130</xdr:rowOff>
    </xdr:to>
    <xdr:cxnSp macro="">
      <xdr:nvCxnSpPr>
        <xdr:cNvPr id="189" name="直線コネクタ 188"/>
        <xdr:cNvCxnSpPr/>
      </xdr:nvCxnSpPr>
      <xdr:spPr>
        <a:xfrm flipV="1">
          <a:off x="2841625" y="9956800"/>
          <a:ext cx="815975"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58</xdr:row>
      <xdr:rowOff>30480</xdr:rowOff>
    </xdr:from>
    <xdr:to xmlns:xdr="http://schemas.openxmlformats.org/drawingml/2006/spreadsheetDrawing">
      <xdr:col>20</xdr:col>
      <xdr:colOff>38100</xdr:colOff>
      <xdr:row>58</xdr:row>
      <xdr:rowOff>132080</xdr:rowOff>
    </xdr:to>
    <xdr:sp macro="" textlink="">
      <xdr:nvSpPr>
        <xdr:cNvPr id="190" name="フローチャート: 判断 189"/>
        <xdr:cNvSpPr/>
      </xdr:nvSpPr>
      <xdr:spPr>
        <a:xfrm>
          <a:off x="3611245" y="99745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116840</xdr:rowOff>
    </xdr:from>
    <xdr:ext cx="735330" cy="259080"/>
    <xdr:sp macro="" textlink="">
      <xdr:nvSpPr>
        <xdr:cNvPr id="191" name="テキスト ボックス 190"/>
        <xdr:cNvSpPr txBox="1"/>
      </xdr:nvSpPr>
      <xdr:spPr>
        <a:xfrm>
          <a:off x="3298190" y="100609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1270</xdr:rowOff>
    </xdr:from>
    <xdr:to xmlns:xdr="http://schemas.openxmlformats.org/drawingml/2006/spreadsheetDrawing">
      <xdr:col>15</xdr:col>
      <xdr:colOff>98425</xdr:colOff>
      <xdr:row>59</xdr:row>
      <xdr:rowOff>24130</xdr:rowOff>
    </xdr:to>
    <xdr:cxnSp macro="">
      <xdr:nvCxnSpPr>
        <xdr:cNvPr id="192" name="直線コネクタ 191"/>
        <xdr:cNvCxnSpPr/>
      </xdr:nvCxnSpPr>
      <xdr:spPr>
        <a:xfrm>
          <a:off x="2021205" y="1011682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30480</xdr:rowOff>
    </xdr:from>
    <xdr:to xmlns:xdr="http://schemas.openxmlformats.org/drawingml/2006/spreadsheetDrawing">
      <xdr:col>15</xdr:col>
      <xdr:colOff>149225</xdr:colOff>
      <xdr:row>58</xdr:row>
      <xdr:rowOff>132080</xdr:rowOff>
    </xdr:to>
    <xdr:sp macro="" textlink="">
      <xdr:nvSpPr>
        <xdr:cNvPr id="193" name="フローチャート: 判断 192"/>
        <xdr:cNvSpPr/>
      </xdr:nvSpPr>
      <xdr:spPr>
        <a:xfrm>
          <a:off x="2790825"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142240</xdr:rowOff>
    </xdr:from>
    <xdr:ext cx="761365" cy="259080"/>
    <xdr:sp macro="" textlink="">
      <xdr:nvSpPr>
        <xdr:cNvPr id="194" name="テキスト ボックス 193"/>
        <xdr:cNvSpPr txBox="1"/>
      </xdr:nvSpPr>
      <xdr:spPr>
        <a:xfrm>
          <a:off x="2494915" y="9743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35560</xdr:rowOff>
    </xdr:from>
    <xdr:to xmlns:xdr="http://schemas.openxmlformats.org/drawingml/2006/spreadsheetDrawing">
      <xdr:col>11</xdr:col>
      <xdr:colOff>9525</xdr:colOff>
      <xdr:row>59</xdr:row>
      <xdr:rowOff>1270</xdr:rowOff>
    </xdr:to>
    <xdr:cxnSp macro="">
      <xdr:nvCxnSpPr>
        <xdr:cNvPr id="195" name="直線コネクタ 194"/>
        <xdr:cNvCxnSpPr/>
      </xdr:nvCxnSpPr>
      <xdr:spPr>
        <a:xfrm>
          <a:off x="1217930" y="9979660"/>
          <a:ext cx="803275"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53340</xdr:rowOff>
    </xdr:from>
    <xdr:to xmlns:xdr="http://schemas.openxmlformats.org/drawingml/2006/spreadsheetDrawing">
      <xdr:col>11</xdr:col>
      <xdr:colOff>60325</xdr:colOff>
      <xdr:row>58</xdr:row>
      <xdr:rowOff>154940</xdr:rowOff>
    </xdr:to>
    <xdr:sp macro="" textlink="">
      <xdr:nvSpPr>
        <xdr:cNvPr id="196" name="フローチャート: 判断 195"/>
        <xdr:cNvSpPr/>
      </xdr:nvSpPr>
      <xdr:spPr>
        <a:xfrm>
          <a:off x="1987550" y="99974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165100</xdr:rowOff>
    </xdr:from>
    <xdr:ext cx="760730" cy="259080"/>
    <xdr:sp macro="" textlink="">
      <xdr:nvSpPr>
        <xdr:cNvPr id="197" name="テキスト ボックス 196"/>
        <xdr:cNvSpPr txBox="1"/>
      </xdr:nvSpPr>
      <xdr:spPr>
        <a:xfrm>
          <a:off x="1674495" y="9766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7620</xdr:rowOff>
    </xdr:from>
    <xdr:to xmlns:xdr="http://schemas.openxmlformats.org/drawingml/2006/spreadsheetDrawing">
      <xdr:col>6</xdr:col>
      <xdr:colOff>171450</xdr:colOff>
      <xdr:row>58</xdr:row>
      <xdr:rowOff>109220</xdr:rowOff>
    </xdr:to>
    <xdr:sp macro="" textlink="">
      <xdr:nvSpPr>
        <xdr:cNvPr id="198" name="フローチャート: 判断 197"/>
        <xdr:cNvSpPr/>
      </xdr:nvSpPr>
      <xdr:spPr>
        <a:xfrm>
          <a:off x="116713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93980</xdr:rowOff>
    </xdr:from>
    <xdr:ext cx="760095" cy="259080"/>
    <xdr:sp macro="" textlink="">
      <xdr:nvSpPr>
        <xdr:cNvPr id="199" name="テキスト ボックス 198"/>
        <xdr:cNvSpPr txBox="1"/>
      </xdr:nvSpPr>
      <xdr:spPr>
        <a:xfrm>
          <a:off x="871220" y="100380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0" name="テキスト ボックス 199"/>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1" name="テキスト ボックス 200"/>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2" name="テキスト ボックス 201"/>
        <xdr:cNvSpPr txBox="1"/>
      </xdr:nvSpPr>
      <xdr:spPr>
        <a:xfrm>
          <a:off x="26428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3" name="テキスト ボックス 202"/>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4" name="テキスト ボックス 203"/>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64770</xdr:rowOff>
    </xdr:from>
    <xdr:to xmlns:xdr="http://schemas.openxmlformats.org/drawingml/2006/spreadsheetDrawing">
      <xdr:col>24</xdr:col>
      <xdr:colOff>76200</xdr:colOff>
      <xdr:row>57</xdr:row>
      <xdr:rowOff>166370</xdr:rowOff>
    </xdr:to>
    <xdr:sp macro="" textlink="">
      <xdr:nvSpPr>
        <xdr:cNvPr id="205" name="楕円 204"/>
        <xdr:cNvSpPr/>
      </xdr:nvSpPr>
      <xdr:spPr>
        <a:xfrm>
          <a:off x="4380865" y="9837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36830</xdr:rowOff>
    </xdr:from>
    <xdr:ext cx="761365" cy="259080"/>
    <xdr:sp macro="" textlink="">
      <xdr:nvSpPr>
        <xdr:cNvPr id="206" name="扶助費該当値テキスト"/>
        <xdr:cNvSpPr txBox="1"/>
      </xdr:nvSpPr>
      <xdr:spPr>
        <a:xfrm>
          <a:off x="4503420" y="9809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133350</xdr:rowOff>
    </xdr:from>
    <xdr:to xmlns:xdr="http://schemas.openxmlformats.org/drawingml/2006/spreadsheetDrawing">
      <xdr:col>20</xdr:col>
      <xdr:colOff>38100</xdr:colOff>
      <xdr:row>58</xdr:row>
      <xdr:rowOff>63500</xdr:rowOff>
    </xdr:to>
    <xdr:sp macro="" textlink="">
      <xdr:nvSpPr>
        <xdr:cNvPr id="207" name="楕円 206"/>
        <xdr:cNvSpPr/>
      </xdr:nvSpPr>
      <xdr:spPr>
        <a:xfrm>
          <a:off x="3611245" y="9906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73660</xdr:rowOff>
    </xdr:from>
    <xdr:ext cx="735330" cy="259080"/>
    <xdr:sp macro="" textlink="">
      <xdr:nvSpPr>
        <xdr:cNvPr id="208" name="テキスト ボックス 207"/>
        <xdr:cNvSpPr txBox="1"/>
      </xdr:nvSpPr>
      <xdr:spPr>
        <a:xfrm>
          <a:off x="3298190" y="9674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144780</xdr:rowOff>
    </xdr:from>
    <xdr:to xmlns:xdr="http://schemas.openxmlformats.org/drawingml/2006/spreadsheetDrawing">
      <xdr:col>15</xdr:col>
      <xdr:colOff>149225</xdr:colOff>
      <xdr:row>59</xdr:row>
      <xdr:rowOff>74930</xdr:rowOff>
    </xdr:to>
    <xdr:sp macro="" textlink="">
      <xdr:nvSpPr>
        <xdr:cNvPr id="209" name="楕円 208"/>
        <xdr:cNvSpPr/>
      </xdr:nvSpPr>
      <xdr:spPr>
        <a:xfrm>
          <a:off x="2790825"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59690</xdr:rowOff>
    </xdr:from>
    <xdr:ext cx="761365" cy="259080"/>
    <xdr:sp macro="" textlink="">
      <xdr:nvSpPr>
        <xdr:cNvPr id="210" name="テキスト ボックス 209"/>
        <xdr:cNvSpPr txBox="1"/>
      </xdr:nvSpPr>
      <xdr:spPr>
        <a:xfrm>
          <a:off x="2494915" y="10175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121920</xdr:rowOff>
    </xdr:from>
    <xdr:to xmlns:xdr="http://schemas.openxmlformats.org/drawingml/2006/spreadsheetDrawing">
      <xdr:col>11</xdr:col>
      <xdr:colOff>60325</xdr:colOff>
      <xdr:row>59</xdr:row>
      <xdr:rowOff>52070</xdr:rowOff>
    </xdr:to>
    <xdr:sp macro="" textlink="">
      <xdr:nvSpPr>
        <xdr:cNvPr id="211" name="楕円 210"/>
        <xdr:cNvSpPr/>
      </xdr:nvSpPr>
      <xdr:spPr>
        <a:xfrm>
          <a:off x="1987550" y="10066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36830</xdr:rowOff>
    </xdr:from>
    <xdr:ext cx="760730" cy="259080"/>
    <xdr:sp macro="" textlink="">
      <xdr:nvSpPr>
        <xdr:cNvPr id="212" name="テキスト ボックス 211"/>
        <xdr:cNvSpPr txBox="1"/>
      </xdr:nvSpPr>
      <xdr:spPr>
        <a:xfrm>
          <a:off x="1674495" y="10152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156210</xdr:rowOff>
    </xdr:from>
    <xdr:to xmlns:xdr="http://schemas.openxmlformats.org/drawingml/2006/spreadsheetDrawing">
      <xdr:col>6</xdr:col>
      <xdr:colOff>171450</xdr:colOff>
      <xdr:row>58</xdr:row>
      <xdr:rowOff>86360</xdr:rowOff>
    </xdr:to>
    <xdr:sp macro="" textlink="">
      <xdr:nvSpPr>
        <xdr:cNvPr id="213" name="楕円 212"/>
        <xdr:cNvSpPr/>
      </xdr:nvSpPr>
      <xdr:spPr>
        <a:xfrm>
          <a:off x="116713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96520</xdr:rowOff>
    </xdr:from>
    <xdr:ext cx="760095" cy="259080"/>
    <xdr:sp macro="" textlink="">
      <xdr:nvSpPr>
        <xdr:cNvPr id="214" name="テキスト ボックス 213"/>
        <xdr:cNvSpPr txBox="1"/>
      </xdr:nvSpPr>
      <xdr:spPr>
        <a:xfrm>
          <a:off x="871220" y="9697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介護保険事業特別会計への繰出金の減や歳入経常一般財源の増により、その他の比率は減少し、類似団体の平均より低い水準となっています。</a:t>
          </a:r>
        </a:p>
        <a:p>
          <a:r>
            <a:rPr kumimoji="1" lang="ja-JP" altLang="en-US" sz="1200">
              <a:latin typeface="ＭＳ Ｐゴシック"/>
              <a:ea typeface="ＭＳ Ｐゴシック"/>
            </a:rPr>
            <a:t>　しかしながら、人口減少や高齢化等に伴い、国保や後期高齢者、特別養護老人ホーム、診療所等の各特別会計への繰出金は、今後増加が見込まれるため、保険税や料金等の歳入確保とあわせて歳出削減の取り組みを強化し、負担の軽減（繰出金の抑制等）に努めていく必要があります。</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6" name="テキスト ボックス 225"/>
        <xdr:cNvSpPr txBox="1"/>
      </xdr:nvSpPr>
      <xdr:spPr>
        <a:xfrm>
          <a:off x="1134491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175"/>
    <xdr:sp macro="" textlink="">
      <xdr:nvSpPr>
        <xdr:cNvPr id="228" name="テキスト ボックス 227"/>
        <xdr:cNvSpPr txBox="1"/>
      </xdr:nvSpPr>
      <xdr:spPr>
        <a:xfrm>
          <a:off x="1092644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0" name="テキスト ボックス 229"/>
        <xdr:cNvSpPr txBox="1"/>
      </xdr:nvSpPr>
      <xdr:spPr>
        <a:xfrm>
          <a:off x="10926445"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2" name="テキスト ボックス 231"/>
        <xdr:cNvSpPr txBox="1"/>
      </xdr:nvSpPr>
      <xdr:spPr>
        <a:xfrm>
          <a:off x="10926445"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175"/>
    <xdr:sp macro="" textlink="">
      <xdr:nvSpPr>
        <xdr:cNvPr id="234" name="テキスト ボックス 233"/>
        <xdr:cNvSpPr txBox="1"/>
      </xdr:nvSpPr>
      <xdr:spPr>
        <a:xfrm>
          <a:off x="10926445" y="9700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6" name="テキスト ボックス 235"/>
        <xdr:cNvSpPr txBox="1"/>
      </xdr:nvSpPr>
      <xdr:spPr>
        <a:xfrm>
          <a:off x="10926445"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38" name="テキスト ボックス 237"/>
        <xdr:cNvSpPr txBox="1"/>
      </xdr:nvSpPr>
      <xdr:spPr>
        <a:xfrm>
          <a:off x="10926445"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175"/>
    <xdr:sp macro="" textlink="">
      <xdr:nvSpPr>
        <xdr:cNvPr id="240" name="テキスト ボックス 239"/>
        <xdr:cNvSpPr txBox="1"/>
      </xdr:nvSpPr>
      <xdr:spPr>
        <a:xfrm>
          <a:off x="10926445" y="8557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165100</xdr:rowOff>
    </xdr:from>
    <xdr:to xmlns:xdr="http://schemas.openxmlformats.org/drawingml/2006/spreadsheetDrawing">
      <xdr:col>82</xdr:col>
      <xdr:colOff>107950</xdr:colOff>
      <xdr:row>62</xdr:row>
      <xdr:rowOff>12700</xdr:rowOff>
    </xdr:to>
    <xdr:cxnSp macro="">
      <xdr:nvCxnSpPr>
        <xdr:cNvPr id="242" name="直線コネクタ 241"/>
        <xdr:cNvCxnSpPr/>
      </xdr:nvCxnSpPr>
      <xdr:spPr>
        <a:xfrm flipV="1">
          <a:off x="15104110" y="92519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156210</xdr:rowOff>
    </xdr:from>
    <xdr:ext cx="762000" cy="257175"/>
    <xdr:sp macro="" textlink="">
      <xdr:nvSpPr>
        <xdr:cNvPr id="243" name="その他最小値テキスト"/>
        <xdr:cNvSpPr txBox="1"/>
      </xdr:nvSpPr>
      <xdr:spPr>
        <a:xfrm>
          <a:off x="15179040" y="10614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12700</xdr:rowOff>
    </xdr:from>
    <xdr:to xmlns:xdr="http://schemas.openxmlformats.org/drawingml/2006/spreadsheetDrawing">
      <xdr:col>82</xdr:col>
      <xdr:colOff>182880</xdr:colOff>
      <xdr:row>62</xdr:row>
      <xdr:rowOff>12700</xdr:rowOff>
    </xdr:to>
    <xdr:cxnSp macro="">
      <xdr:nvCxnSpPr>
        <xdr:cNvPr id="244" name="直線コネクタ 243"/>
        <xdr:cNvCxnSpPr/>
      </xdr:nvCxnSpPr>
      <xdr:spPr>
        <a:xfrm>
          <a:off x="15015210" y="106426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80010</xdr:rowOff>
    </xdr:from>
    <xdr:ext cx="762000" cy="259080"/>
    <xdr:sp macro="" textlink="">
      <xdr:nvSpPr>
        <xdr:cNvPr id="245" name="その他最大値テキスト"/>
        <xdr:cNvSpPr txBox="1"/>
      </xdr:nvSpPr>
      <xdr:spPr>
        <a:xfrm>
          <a:off x="15179040" y="899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165100</xdr:rowOff>
    </xdr:from>
    <xdr:to xmlns:xdr="http://schemas.openxmlformats.org/drawingml/2006/spreadsheetDrawing">
      <xdr:col>82</xdr:col>
      <xdr:colOff>182880</xdr:colOff>
      <xdr:row>53</xdr:row>
      <xdr:rowOff>165100</xdr:rowOff>
    </xdr:to>
    <xdr:cxnSp macro="">
      <xdr:nvCxnSpPr>
        <xdr:cNvPr id="246" name="直線コネクタ 245"/>
        <xdr:cNvCxnSpPr/>
      </xdr:nvCxnSpPr>
      <xdr:spPr>
        <a:xfrm>
          <a:off x="15015210" y="92519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165100</xdr:rowOff>
    </xdr:from>
    <xdr:to xmlns:xdr="http://schemas.openxmlformats.org/drawingml/2006/spreadsheetDrawing">
      <xdr:col>82</xdr:col>
      <xdr:colOff>107950</xdr:colOff>
      <xdr:row>55</xdr:row>
      <xdr:rowOff>31750</xdr:rowOff>
    </xdr:to>
    <xdr:cxnSp macro="">
      <xdr:nvCxnSpPr>
        <xdr:cNvPr id="247" name="直線コネクタ 246"/>
        <xdr:cNvCxnSpPr/>
      </xdr:nvCxnSpPr>
      <xdr:spPr>
        <a:xfrm flipV="1">
          <a:off x="14334490" y="9251950"/>
          <a:ext cx="76962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67310</xdr:rowOff>
    </xdr:from>
    <xdr:ext cx="762000" cy="259080"/>
    <xdr:sp macro="" textlink="">
      <xdr:nvSpPr>
        <xdr:cNvPr id="248" name="その他平均値テキスト"/>
        <xdr:cNvSpPr txBox="1"/>
      </xdr:nvSpPr>
      <xdr:spPr>
        <a:xfrm>
          <a:off x="15179040" y="9668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95250</xdr:rowOff>
    </xdr:from>
    <xdr:to xmlns:xdr="http://schemas.openxmlformats.org/drawingml/2006/spreadsheetDrawing">
      <xdr:col>82</xdr:col>
      <xdr:colOff>158750</xdr:colOff>
      <xdr:row>57</xdr:row>
      <xdr:rowOff>25400</xdr:rowOff>
    </xdr:to>
    <xdr:sp macro="" textlink="">
      <xdr:nvSpPr>
        <xdr:cNvPr id="249" name="フローチャート: 判断 248"/>
        <xdr:cNvSpPr/>
      </xdr:nvSpPr>
      <xdr:spPr>
        <a:xfrm>
          <a:off x="1505331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31750</xdr:rowOff>
    </xdr:from>
    <xdr:to xmlns:xdr="http://schemas.openxmlformats.org/drawingml/2006/spreadsheetDrawing">
      <xdr:col>78</xdr:col>
      <xdr:colOff>69850</xdr:colOff>
      <xdr:row>57</xdr:row>
      <xdr:rowOff>165100</xdr:rowOff>
    </xdr:to>
    <xdr:cxnSp macro="">
      <xdr:nvCxnSpPr>
        <xdr:cNvPr id="250" name="直線コネクタ 249"/>
        <xdr:cNvCxnSpPr/>
      </xdr:nvCxnSpPr>
      <xdr:spPr>
        <a:xfrm flipV="1">
          <a:off x="13531215" y="9461500"/>
          <a:ext cx="803275"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95250</xdr:rowOff>
    </xdr:from>
    <xdr:to xmlns:xdr="http://schemas.openxmlformats.org/drawingml/2006/spreadsheetDrawing">
      <xdr:col>78</xdr:col>
      <xdr:colOff>120650</xdr:colOff>
      <xdr:row>58</xdr:row>
      <xdr:rowOff>25400</xdr:rowOff>
    </xdr:to>
    <xdr:sp macro="" textlink="">
      <xdr:nvSpPr>
        <xdr:cNvPr id="251" name="フローチャート: 判断 250"/>
        <xdr:cNvSpPr/>
      </xdr:nvSpPr>
      <xdr:spPr>
        <a:xfrm>
          <a:off x="1428369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10160</xdr:rowOff>
    </xdr:from>
    <xdr:ext cx="735965" cy="259080"/>
    <xdr:sp macro="" textlink="">
      <xdr:nvSpPr>
        <xdr:cNvPr id="252" name="テキスト ボックス 251"/>
        <xdr:cNvSpPr txBox="1"/>
      </xdr:nvSpPr>
      <xdr:spPr>
        <a:xfrm>
          <a:off x="13987780" y="9954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107950</xdr:rowOff>
    </xdr:from>
    <xdr:to xmlns:xdr="http://schemas.openxmlformats.org/drawingml/2006/spreadsheetDrawing">
      <xdr:col>73</xdr:col>
      <xdr:colOff>180975</xdr:colOff>
      <xdr:row>57</xdr:row>
      <xdr:rowOff>165100</xdr:rowOff>
    </xdr:to>
    <xdr:cxnSp macro="">
      <xdr:nvCxnSpPr>
        <xdr:cNvPr id="253" name="直線コネクタ 252"/>
        <xdr:cNvCxnSpPr/>
      </xdr:nvCxnSpPr>
      <xdr:spPr>
        <a:xfrm>
          <a:off x="12710795" y="9880600"/>
          <a:ext cx="8204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152400</xdr:rowOff>
    </xdr:from>
    <xdr:to xmlns:xdr="http://schemas.openxmlformats.org/drawingml/2006/spreadsheetDrawing">
      <xdr:col>74</xdr:col>
      <xdr:colOff>31750</xdr:colOff>
      <xdr:row>58</xdr:row>
      <xdr:rowOff>82550</xdr:rowOff>
    </xdr:to>
    <xdr:sp macro="" textlink="">
      <xdr:nvSpPr>
        <xdr:cNvPr id="254" name="フローチャート: 判断 253"/>
        <xdr:cNvSpPr/>
      </xdr:nvSpPr>
      <xdr:spPr>
        <a:xfrm>
          <a:off x="13480415" y="99250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67310</xdr:rowOff>
    </xdr:from>
    <xdr:ext cx="762000" cy="259080"/>
    <xdr:sp macro="" textlink="">
      <xdr:nvSpPr>
        <xdr:cNvPr id="255" name="テキスト ボックス 254"/>
        <xdr:cNvSpPr txBox="1"/>
      </xdr:nvSpPr>
      <xdr:spPr>
        <a:xfrm>
          <a:off x="1316736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107950</xdr:rowOff>
    </xdr:from>
    <xdr:to xmlns:xdr="http://schemas.openxmlformats.org/drawingml/2006/spreadsheetDrawing">
      <xdr:col>69</xdr:col>
      <xdr:colOff>92075</xdr:colOff>
      <xdr:row>57</xdr:row>
      <xdr:rowOff>127000</xdr:rowOff>
    </xdr:to>
    <xdr:cxnSp macro="">
      <xdr:nvCxnSpPr>
        <xdr:cNvPr id="256" name="直線コネクタ 255"/>
        <xdr:cNvCxnSpPr/>
      </xdr:nvCxnSpPr>
      <xdr:spPr>
        <a:xfrm flipV="1">
          <a:off x="11890375" y="9880600"/>
          <a:ext cx="8204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114300</xdr:rowOff>
    </xdr:from>
    <xdr:to xmlns:xdr="http://schemas.openxmlformats.org/drawingml/2006/spreadsheetDrawing">
      <xdr:col>69</xdr:col>
      <xdr:colOff>142875</xdr:colOff>
      <xdr:row>58</xdr:row>
      <xdr:rowOff>44450</xdr:rowOff>
    </xdr:to>
    <xdr:sp macro="" textlink="">
      <xdr:nvSpPr>
        <xdr:cNvPr id="257" name="フローチャート: 判断 256"/>
        <xdr:cNvSpPr/>
      </xdr:nvSpPr>
      <xdr:spPr>
        <a:xfrm>
          <a:off x="12659995"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29210</xdr:rowOff>
    </xdr:from>
    <xdr:ext cx="760730" cy="257175"/>
    <xdr:sp macro="" textlink="">
      <xdr:nvSpPr>
        <xdr:cNvPr id="258" name="テキスト ボックス 257"/>
        <xdr:cNvSpPr txBox="1"/>
      </xdr:nvSpPr>
      <xdr:spPr>
        <a:xfrm>
          <a:off x="12364085" y="997331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133350</xdr:rowOff>
    </xdr:from>
    <xdr:to xmlns:xdr="http://schemas.openxmlformats.org/drawingml/2006/spreadsheetDrawing">
      <xdr:col>65</xdr:col>
      <xdr:colOff>53975</xdr:colOff>
      <xdr:row>58</xdr:row>
      <xdr:rowOff>63500</xdr:rowOff>
    </xdr:to>
    <xdr:sp macro="" textlink="">
      <xdr:nvSpPr>
        <xdr:cNvPr id="259" name="フローチャート: 判断 258"/>
        <xdr:cNvSpPr/>
      </xdr:nvSpPr>
      <xdr:spPr>
        <a:xfrm>
          <a:off x="11856720" y="9906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48260</xdr:rowOff>
    </xdr:from>
    <xdr:ext cx="761365" cy="259080"/>
    <xdr:sp macro="" textlink="">
      <xdr:nvSpPr>
        <xdr:cNvPr id="260" name="テキスト ボックス 259"/>
        <xdr:cNvSpPr txBox="1"/>
      </xdr:nvSpPr>
      <xdr:spPr>
        <a:xfrm>
          <a:off x="11543665" y="999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1" name="テキスト ボックス 260"/>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2" name="テキスト ボックス 261"/>
        <xdr:cNvSpPr txBox="1"/>
      </xdr:nvSpPr>
      <xdr:spPr>
        <a:xfrm>
          <a:off x="1413573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3" name="テキスト ボックス 262"/>
        <xdr:cNvSpPr txBox="1"/>
      </xdr:nvSpPr>
      <xdr:spPr>
        <a:xfrm>
          <a:off x="133324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4" name="テキスト ボックス 263"/>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730" cy="259080"/>
    <xdr:sp macro="" textlink="">
      <xdr:nvSpPr>
        <xdr:cNvPr id="265" name="テキスト ボックス 264"/>
        <xdr:cNvSpPr txBox="1"/>
      </xdr:nvSpPr>
      <xdr:spPr>
        <a:xfrm>
          <a:off x="11704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114300</xdr:rowOff>
    </xdr:from>
    <xdr:to xmlns:xdr="http://schemas.openxmlformats.org/drawingml/2006/spreadsheetDrawing">
      <xdr:col>82</xdr:col>
      <xdr:colOff>158750</xdr:colOff>
      <xdr:row>54</xdr:row>
      <xdr:rowOff>44450</xdr:rowOff>
    </xdr:to>
    <xdr:sp macro="" textlink="">
      <xdr:nvSpPr>
        <xdr:cNvPr id="266" name="楕円 265"/>
        <xdr:cNvSpPr/>
      </xdr:nvSpPr>
      <xdr:spPr>
        <a:xfrm>
          <a:off x="1505331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53</xdr:row>
      <xdr:rowOff>22860</xdr:rowOff>
    </xdr:from>
    <xdr:ext cx="762000" cy="259080"/>
    <xdr:sp macro="" textlink="">
      <xdr:nvSpPr>
        <xdr:cNvPr id="267" name="その他該当値テキスト"/>
        <xdr:cNvSpPr txBox="1"/>
      </xdr:nvSpPr>
      <xdr:spPr>
        <a:xfrm>
          <a:off x="15179040" y="910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152400</xdr:rowOff>
    </xdr:from>
    <xdr:to xmlns:xdr="http://schemas.openxmlformats.org/drawingml/2006/spreadsheetDrawing">
      <xdr:col>78</xdr:col>
      <xdr:colOff>120650</xdr:colOff>
      <xdr:row>55</xdr:row>
      <xdr:rowOff>82550</xdr:rowOff>
    </xdr:to>
    <xdr:sp macro="" textlink="">
      <xdr:nvSpPr>
        <xdr:cNvPr id="268" name="楕円 267"/>
        <xdr:cNvSpPr/>
      </xdr:nvSpPr>
      <xdr:spPr>
        <a:xfrm>
          <a:off x="1428369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92710</xdr:rowOff>
    </xdr:from>
    <xdr:ext cx="735965" cy="259080"/>
    <xdr:sp macro="" textlink="">
      <xdr:nvSpPr>
        <xdr:cNvPr id="269" name="テキスト ボックス 268"/>
        <xdr:cNvSpPr txBox="1"/>
      </xdr:nvSpPr>
      <xdr:spPr>
        <a:xfrm>
          <a:off x="13987780" y="9179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114300</xdr:rowOff>
    </xdr:from>
    <xdr:to xmlns:xdr="http://schemas.openxmlformats.org/drawingml/2006/spreadsheetDrawing">
      <xdr:col>74</xdr:col>
      <xdr:colOff>31750</xdr:colOff>
      <xdr:row>58</xdr:row>
      <xdr:rowOff>44450</xdr:rowOff>
    </xdr:to>
    <xdr:sp macro="" textlink="">
      <xdr:nvSpPr>
        <xdr:cNvPr id="270" name="楕円 269"/>
        <xdr:cNvSpPr/>
      </xdr:nvSpPr>
      <xdr:spPr>
        <a:xfrm>
          <a:off x="13480415" y="9886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54610</xdr:rowOff>
    </xdr:from>
    <xdr:ext cx="762000" cy="257175"/>
    <xdr:sp macro="" textlink="">
      <xdr:nvSpPr>
        <xdr:cNvPr id="271" name="テキスト ボックス 270"/>
        <xdr:cNvSpPr txBox="1"/>
      </xdr:nvSpPr>
      <xdr:spPr>
        <a:xfrm>
          <a:off x="13167360" y="9655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57150</xdr:rowOff>
    </xdr:from>
    <xdr:to xmlns:xdr="http://schemas.openxmlformats.org/drawingml/2006/spreadsheetDrawing">
      <xdr:col>69</xdr:col>
      <xdr:colOff>142875</xdr:colOff>
      <xdr:row>57</xdr:row>
      <xdr:rowOff>158750</xdr:rowOff>
    </xdr:to>
    <xdr:sp macro="" textlink="">
      <xdr:nvSpPr>
        <xdr:cNvPr id="272" name="楕円 271"/>
        <xdr:cNvSpPr/>
      </xdr:nvSpPr>
      <xdr:spPr>
        <a:xfrm>
          <a:off x="12659995"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168910</xdr:rowOff>
    </xdr:from>
    <xdr:ext cx="760730" cy="257175"/>
    <xdr:sp macro="" textlink="">
      <xdr:nvSpPr>
        <xdr:cNvPr id="273" name="テキスト ボックス 272"/>
        <xdr:cNvSpPr txBox="1"/>
      </xdr:nvSpPr>
      <xdr:spPr>
        <a:xfrm>
          <a:off x="12364085" y="95986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76200</xdr:rowOff>
    </xdr:from>
    <xdr:to xmlns:xdr="http://schemas.openxmlformats.org/drawingml/2006/spreadsheetDrawing">
      <xdr:col>65</xdr:col>
      <xdr:colOff>53975</xdr:colOff>
      <xdr:row>58</xdr:row>
      <xdr:rowOff>6350</xdr:rowOff>
    </xdr:to>
    <xdr:sp macro="" textlink="">
      <xdr:nvSpPr>
        <xdr:cNvPr id="274" name="楕円 273"/>
        <xdr:cNvSpPr/>
      </xdr:nvSpPr>
      <xdr:spPr>
        <a:xfrm>
          <a:off x="11856720" y="98488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16510</xdr:rowOff>
    </xdr:from>
    <xdr:ext cx="761365" cy="259080"/>
    <xdr:sp macro="" textlink="">
      <xdr:nvSpPr>
        <xdr:cNvPr id="275" name="テキスト ボックス 274"/>
        <xdr:cNvSpPr txBox="1"/>
      </xdr:nvSpPr>
      <xdr:spPr>
        <a:xfrm>
          <a:off x="11543665" y="9617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水道事業会計への補助金（公債費財源）の増により経常経費充当一般財源は増加しましたが、歳入経常一般財源が増加したことにより、比率については前年度から減少し、引き続き類似団体の平均より低い水準で推移しています。</a:t>
          </a:r>
        </a:p>
        <a:p>
          <a:r>
            <a:rPr kumimoji="1" lang="ja-JP" altLang="en-US" sz="1100">
              <a:latin typeface="ＭＳ Ｐゴシック"/>
              <a:ea typeface="ＭＳ Ｐゴシック"/>
            </a:rPr>
            <a:t>　外郭団体への補助金等が年々増加傾向にあり、これらの支援・補助は、開始後の見直しや打ち切り等が非常に難しく、増加する一方となる恐れがあるため、開始時における十分な検討と合わせて随時見直しを図りながら、補助費等の抑制に努めていく必要があります。</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7" name="テキスト ボックス 286"/>
        <xdr:cNvSpPr txBox="1"/>
      </xdr:nvSpPr>
      <xdr:spPr>
        <a:xfrm>
          <a:off x="1134491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175"/>
    <xdr:sp macro="" textlink="">
      <xdr:nvSpPr>
        <xdr:cNvPr id="289" name="テキスト ボックス 288"/>
        <xdr:cNvSpPr txBox="1"/>
      </xdr:nvSpPr>
      <xdr:spPr>
        <a:xfrm>
          <a:off x="1092644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0" name="直線コネクタ 289"/>
        <xdr:cNvCxnSpPr/>
      </xdr:nvCxnSpPr>
      <xdr:spPr>
        <a:xfrm>
          <a:off x="11383010" y="7230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6730" cy="259080"/>
    <xdr:sp macro="" textlink="">
      <xdr:nvSpPr>
        <xdr:cNvPr id="291" name="テキスト ボックス 290"/>
        <xdr:cNvSpPr txBox="1"/>
      </xdr:nvSpPr>
      <xdr:spPr>
        <a:xfrm>
          <a:off x="10926445" y="7087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2" name="直線コネクタ 291"/>
        <xdr:cNvCxnSpPr/>
      </xdr:nvCxnSpPr>
      <xdr:spPr>
        <a:xfrm>
          <a:off x="11383010" y="6903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6730" cy="257175"/>
    <xdr:sp macro="" textlink="">
      <xdr:nvSpPr>
        <xdr:cNvPr id="293" name="テキスト ボックス 292"/>
        <xdr:cNvSpPr txBox="1"/>
      </xdr:nvSpPr>
      <xdr:spPr>
        <a:xfrm>
          <a:off x="10926445" y="6761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4" name="直線コネクタ 293"/>
        <xdr:cNvCxnSpPr/>
      </xdr:nvCxnSpPr>
      <xdr:spPr>
        <a:xfrm>
          <a:off x="11383010" y="6576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6730" cy="258445"/>
    <xdr:sp macro="" textlink="">
      <xdr:nvSpPr>
        <xdr:cNvPr id="295" name="テキスト ボックス 294"/>
        <xdr:cNvSpPr txBox="1"/>
      </xdr:nvSpPr>
      <xdr:spPr>
        <a:xfrm>
          <a:off x="10926445" y="6434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6" name="直線コネクタ 295"/>
        <xdr:cNvCxnSpPr/>
      </xdr:nvCxnSpPr>
      <xdr:spPr>
        <a:xfrm>
          <a:off x="11383010" y="6250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6730" cy="259080"/>
    <xdr:sp macro="" textlink="">
      <xdr:nvSpPr>
        <xdr:cNvPr id="297" name="テキスト ボックス 296"/>
        <xdr:cNvSpPr txBox="1"/>
      </xdr:nvSpPr>
      <xdr:spPr>
        <a:xfrm>
          <a:off x="10926445" y="6108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98" name="直線コネクタ 297"/>
        <xdr:cNvCxnSpPr/>
      </xdr:nvCxnSpPr>
      <xdr:spPr>
        <a:xfrm>
          <a:off x="11383010" y="5923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6730" cy="257175"/>
    <xdr:sp macro="" textlink="">
      <xdr:nvSpPr>
        <xdr:cNvPr id="299" name="テキスト ボックス 298"/>
        <xdr:cNvSpPr txBox="1"/>
      </xdr:nvSpPr>
      <xdr:spPr>
        <a:xfrm>
          <a:off x="10926445" y="5781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0" name="直線コネクタ 299"/>
        <xdr:cNvCxnSpPr/>
      </xdr:nvCxnSpPr>
      <xdr:spPr>
        <a:xfrm>
          <a:off x="11383010" y="5596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6730" cy="259080"/>
    <xdr:sp macro="" textlink="">
      <xdr:nvSpPr>
        <xdr:cNvPr id="301" name="テキスト ボックス 300"/>
        <xdr:cNvSpPr txBox="1"/>
      </xdr:nvSpPr>
      <xdr:spPr>
        <a:xfrm>
          <a:off x="10926445" y="5454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730" cy="257175"/>
    <xdr:sp macro="" textlink="">
      <xdr:nvSpPr>
        <xdr:cNvPr id="303" name="テキスト ボックス 302"/>
        <xdr:cNvSpPr txBox="1"/>
      </xdr:nvSpPr>
      <xdr:spPr>
        <a:xfrm>
          <a:off x="10926445" y="5128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102235</xdr:rowOff>
    </xdr:from>
    <xdr:to xmlns:xdr="http://schemas.openxmlformats.org/drawingml/2006/spreadsheetDrawing">
      <xdr:col>82</xdr:col>
      <xdr:colOff>107950</xdr:colOff>
      <xdr:row>42</xdr:row>
      <xdr:rowOff>18415</xdr:rowOff>
    </xdr:to>
    <xdr:cxnSp macro="">
      <xdr:nvCxnSpPr>
        <xdr:cNvPr id="305" name="直線コネクタ 304"/>
        <xdr:cNvCxnSpPr/>
      </xdr:nvCxnSpPr>
      <xdr:spPr>
        <a:xfrm flipV="1">
          <a:off x="15104110" y="576008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161925</xdr:rowOff>
    </xdr:from>
    <xdr:ext cx="762000" cy="259080"/>
    <xdr:sp macro="" textlink="">
      <xdr:nvSpPr>
        <xdr:cNvPr id="306" name="補助費等最小値テキスト"/>
        <xdr:cNvSpPr txBox="1"/>
      </xdr:nvSpPr>
      <xdr:spPr>
        <a:xfrm>
          <a:off x="1517904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18415</xdr:rowOff>
    </xdr:from>
    <xdr:to xmlns:xdr="http://schemas.openxmlformats.org/drawingml/2006/spreadsheetDrawing">
      <xdr:col>82</xdr:col>
      <xdr:colOff>182880</xdr:colOff>
      <xdr:row>42</xdr:row>
      <xdr:rowOff>18415</xdr:rowOff>
    </xdr:to>
    <xdr:cxnSp macro="">
      <xdr:nvCxnSpPr>
        <xdr:cNvPr id="307" name="直線コネクタ 306"/>
        <xdr:cNvCxnSpPr/>
      </xdr:nvCxnSpPr>
      <xdr:spPr>
        <a:xfrm>
          <a:off x="15015210" y="72193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17780</xdr:rowOff>
    </xdr:from>
    <xdr:ext cx="762000" cy="257175"/>
    <xdr:sp macro="" textlink="">
      <xdr:nvSpPr>
        <xdr:cNvPr id="308" name="補助費等最大値テキスト"/>
        <xdr:cNvSpPr txBox="1"/>
      </xdr:nvSpPr>
      <xdr:spPr>
        <a:xfrm>
          <a:off x="15179040" y="5504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102235</xdr:rowOff>
    </xdr:from>
    <xdr:to xmlns:xdr="http://schemas.openxmlformats.org/drawingml/2006/spreadsheetDrawing">
      <xdr:col>82</xdr:col>
      <xdr:colOff>182880</xdr:colOff>
      <xdr:row>33</xdr:row>
      <xdr:rowOff>102235</xdr:rowOff>
    </xdr:to>
    <xdr:cxnSp macro="">
      <xdr:nvCxnSpPr>
        <xdr:cNvPr id="309" name="直線コネクタ 308"/>
        <xdr:cNvCxnSpPr/>
      </xdr:nvCxnSpPr>
      <xdr:spPr>
        <a:xfrm>
          <a:off x="15015210" y="57600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31750</xdr:rowOff>
    </xdr:from>
    <xdr:to xmlns:xdr="http://schemas.openxmlformats.org/drawingml/2006/spreadsheetDrawing">
      <xdr:col>82</xdr:col>
      <xdr:colOff>107950</xdr:colOff>
      <xdr:row>35</xdr:row>
      <xdr:rowOff>42545</xdr:rowOff>
    </xdr:to>
    <xdr:cxnSp macro="">
      <xdr:nvCxnSpPr>
        <xdr:cNvPr id="310" name="直線コネクタ 309"/>
        <xdr:cNvCxnSpPr/>
      </xdr:nvCxnSpPr>
      <xdr:spPr>
        <a:xfrm flipV="1">
          <a:off x="14334490" y="6032500"/>
          <a:ext cx="7696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37</xdr:row>
      <xdr:rowOff>12700</xdr:rowOff>
    </xdr:from>
    <xdr:ext cx="762000" cy="259080"/>
    <xdr:sp macro="" textlink="">
      <xdr:nvSpPr>
        <xdr:cNvPr id="311" name="補助費等平均値テキスト"/>
        <xdr:cNvSpPr txBox="1"/>
      </xdr:nvSpPr>
      <xdr:spPr>
        <a:xfrm>
          <a:off x="15179040" y="6356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40640</xdr:rowOff>
    </xdr:from>
    <xdr:to xmlns:xdr="http://schemas.openxmlformats.org/drawingml/2006/spreadsheetDrawing">
      <xdr:col>82</xdr:col>
      <xdr:colOff>158750</xdr:colOff>
      <xdr:row>37</xdr:row>
      <xdr:rowOff>142240</xdr:rowOff>
    </xdr:to>
    <xdr:sp macro="" textlink="">
      <xdr:nvSpPr>
        <xdr:cNvPr id="312" name="フローチャート: 判断 311"/>
        <xdr:cNvSpPr/>
      </xdr:nvSpPr>
      <xdr:spPr>
        <a:xfrm>
          <a:off x="1505331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42545</xdr:rowOff>
    </xdr:from>
    <xdr:to xmlns:xdr="http://schemas.openxmlformats.org/drawingml/2006/spreadsheetDrawing">
      <xdr:col>78</xdr:col>
      <xdr:colOff>69850</xdr:colOff>
      <xdr:row>35</xdr:row>
      <xdr:rowOff>42545</xdr:rowOff>
    </xdr:to>
    <xdr:cxnSp macro="">
      <xdr:nvCxnSpPr>
        <xdr:cNvPr id="313" name="直線コネクタ 312"/>
        <xdr:cNvCxnSpPr/>
      </xdr:nvCxnSpPr>
      <xdr:spPr>
        <a:xfrm>
          <a:off x="13531215" y="6043295"/>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95250</xdr:rowOff>
    </xdr:from>
    <xdr:to xmlns:xdr="http://schemas.openxmlformats.org/drawingml/2006/spreadsheetDrawing">
      <xdr:col>78</xdr:col>
      <xdr:colOff>120650</xdr:colOff>
      <xdr:row>38</xdr:row>
      <xdr:rowOff>25400</xdr:rowOff>
    </xdr:to>
    <xdr:sp macro="" textlink="">
      <xdr:nvSpPr>
        <xdr:cNvPr id="314" name="フローチャート: 判断 313"/>
        <xdr:cNvSpPr/>
      </xdr:nvSpPr>
      <xdr:spPr>
        <a:xfrm>
          <a:off x="1428369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10160</xdr:rowOff>
    </xdr:from>
    <xdr:ext cx="735965" cy="259080"/>
    <xdr:sp macro="" textlink="">
      <xdr:nvSpPr>
        <xdr:cNvPr id="315" name="テキスト ボックス 314"/>
        <xdr:cNvSpPr txBox="1"/>
      </xdr:nvSpPr>
      <xdr:spPr>
        <a:xfrm>
          <a:off x="13987780" y="6525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31750</xdr:rowOff>
    </xdr:from>
    <xdr:to xmlns:xdr="http://schemas.openxmlformats.org/drawingml/2006/spreadsheetDrawing">
      <xdr:col>73</xdr:col>
      <xdr:colOff>180975</xdr:colOff>
      <xdr:row>35</xdr:row>
      <xdr:rowOff>42545</xdr:rowOff>
    </xdr:to>
    <xdr:cxnSp macro="">
      <xdr:nvCxnSpPr>
        <xdr:cNvPr id="316" name="直線コネクタ 315"/>
        <xdr:cNvCxnSpPr/>
      </xdr:nvCxnSpPr>
      <xdr:spPr>
        <a:xfrm>
          <a:off x="12710795" y="6032500"/>
          <a:ext cx="8204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84455</xdr:rowOff>
    </xdr:from>
    <xdr:to xmlns:xdr="http://schemas.openxmlformats.org/drawingml/2006/spreadsheetDrawing">
      <xdr:col>74</xdr:col>
      <xdr:colOff>31750</xdr:colOff>
      <xdr:row>38</xdr:row>
      <xdr:rowOff>14605</xdr:rowOff>
    </xdr:to>
    <xdr:sp macro="" textlink="">
      <xdr:nvSpPr>
        <xdr:cNvPr id="317" name="フローチャート: 判断 316"/>
        <xdr:cNvSpPr/>
      </xdr:nvSpPr>
      <xdr:spPr>
        <a:xfrm>
          <a:off x="13480415" y="64281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170815</xdr:rowOff>
    </xdr:from>
    <xdr:ext cx="762000" cy="258445"/>
    <xdr:sp macro="" textlink="">
      <xdr:nvSpPr>
        <xdr:cNvPr id="318" name="テキスト ボックス 317"/>
        <xdr:cNvSpPr txBox="1"/>
      </xdr:nvSpPr>
      <xdr:spPr>
        <a:xfrm>
          <a:off x="13167360" y="6514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105410</xdr:rowOff>
    </xdr:from>
    <xdr:to xmlns:xdr="http://schemas.openxmlformats.org/drawingml/2006/spreadsheetDrawing">
      <xdr:col>69</xdr:col>
      <xdr:colOff>92075</xdr:colOff>
      <xdr:row>35</xdr:row>
      <xdr:rowOff>31750</xdr:rowOff>
    </xdr:to>
    <xdr:cxnSp macro="">
      <xdr:nvCxnSpPr>
        <xdr:cNvPr id="319" name="直線コネクタ 318"/>
        <xdr:cNvCxnSpPr/>
      </xdr:nvCxnSpPr>
      <xdr:spPr>
        <a:xfrm>
          <a:off x="11890375" y="5934710"/>
          <a:ext cx="8204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95250</xdr:rowOff>
    </xdr:from>
    <xdr:to xmlns:xdr="http://schemas.openxmlformats.org/drawingml/2006/spreadsheetDrawing">
      <xdr:col>69</xdr:col>
      <xdr:colOff>142875</xdr:colOff>
      <xdr:row>38</xdr:row>
      <xdr:rowOff>25400</xdr:rowOff>
    </xdr:to>
    <xdr:sp macro="" textlink="">
      <xdr:nvSpPr>
        <xdr:cNvPr id="320" name="フローチャート: 判断 319"/>
        <xdr:cNvSpPr/>
      </xdr:nvSpPr>
      <xdr:spPr>
        <a:xfrm>
          <a:off x="12659995"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10160</xdr:rowOff>
    </xdr:from>
    <xdr:ext cx="760730" cy="259080"/>
    <xdr:sp macro="" textlink="">
      <xdr:nvSpPr>
        <xdr:cNvPr id="321" name="テキスト ボックス 320"/>
        <xdr:cNvSpPr txBox="1"/>
      </xdr:nvSpPr>
      <xdr:spPr>
        <a:xfrm>
          <a:off x="12364085" y="6525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149860</xdr:rowOff>
    </xdr:from>
    <xdr:to xmlns:xdr="http://schemas.openxmlformats.org/drawingml/2006/spreadsheetDrawing">
      <xdr:col>65</xdr:col>
      <xdr:colOff>53975</xdr:colOff>
      <xdr:row>38</xdr:row>
      <xdr:rowOff>80010</xdr:rowOff>
    </xdr:to>
    <xdr:sp macro="" textlink="">
      <xdr:nvSpPr>
        <xdr:cNvPr id="322" name="フローチャート: 判断 321"/>
        <xdr:cNvSpPr/>
      </xdr:nvSpPr>
      <xdr:spPr>
        <a:xfrm>
          <a:off x="11856720" y="6493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64770</xdr:rowOff>
    </xdr:from>
    <xdr:ext cx="761365" cy="257175"/>
    <xdr:sp macro="" textlink="">
      <xdr:nvSpPr>
        <xdr:cNvPr id="323" name="テキスト ボックス 322"/>
        <xdr:cNvSpPr txBox="1"/>
      </xdr:nvSpPr>
      <xdr:spPr>
        <a:xfrm>
          <a:off x="11543665" y="65798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4" name="テキスト ボックス 323"/>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5" name="テキスト ボックス 324"/>
        <xdr:cNvSpPr txBox="1"/>
      </xdr:nvSpPr>
      <xdr:spPr>
        <a:xfrm>
          <a:off x="1413573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6" name="テキスト ボックス 325"/>
        <xdr:cNvSpPr txBox="1"/>
      </xdr:nvSpPr>
      <xdr:spPr>
        <a:xfrm>
          <a:off x="133324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7" name="テキスト ボックス 326"/>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730" cy="259080"/>
    <xdr:sp macro="" textlink="">
      <xdr:nvSpPr>
        <xdr:cNvPr id="328" name="テキスト ボックス 327"/>
        <xdr:cNvSpPr txBox="1"/>
      </xdr:nvSpPr>
      <xdr:spPr>
        <a:xfrm>
          <a:off x="11704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152400</xdr:rowOff>
    </xdr:from>
    <xdr:to xmlns:xdr="http://schemas.openxmlformats.org/drawingml/2006/spreadsheetDrawing">
      <xdr:col>82</xdr:col>
      <xdr:colOff>158750</xdr:colOff>
      <xdr:row>35</xdr:row>
      <xdr:rowOff>82550</xdr:rowOff>
    </xdr:to>
    <xdr:sp macro="" textlink="">
      <xdr:nvSpPr>
        <xdr:cNvPr id="329" name="楕円 328"/>
        <xdr:cNvSpPr/>
      </xdr:nvSpPr>
      <xdr:spPr>
        <a:xfrm>
          <a:off x="1505331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33</xdr:row>
      <xdr:rowOff>168910</xdr:rowOff>
    </xdr:from>
    <xdr:ext cx="762000" cy="257175"/>
    <xdr:sp macro="" textlink="">
      <xdr:nvSpPr>
        <xdr:cNvPr id="330" name="補助費等該当値テキスト"/>
        <xdr:cNvSpPr txBox="1"/>
      </xdr:nvSpPr>
      <xdr:spPr>
        <a:xfrm>
          <a:off x="15179040" y="5826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163195</xdr:rowOff>
    </xdr:from>
    <xdr:to xmlns:xdr="http://schemas.openxmlformats.org/drawingml/2006/spreadsheetDrawing">
      <xdr:col>78</xdr:col>
      <xdr:colOff>120650</xdr:colOff>
      <xdr:row>35</xdr:row>
      <xdr:rowOff>93345</xdr:rowOff>
    </xdr:to>
    <xdr:sp macro="" textlink="">
      <xdr:nvSpPr>
        <xdr:cNvPr id="331" name="楕円 330"/>
        <xdr:cNvSpPr/>
      </xdr:nvSpPr>
      <xdr:spPr>
        <a:xfrm>
          <a:off x="1428369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103505</xdr:rowOff>
    </xdr:from>
    <xdr:ext cx="735965" cy="259080"/>
    <xdr:sp macro="" textlink="">
      <xdr:nvSpPr>
        <xdr:cNvPr id="332" name="テキスト ボックス 331"/>
        <xdr:cNvSpPr txBox="1"/>
      </xdr:nvSpPr>
      <xdr:spPr>
        <a:xfrm>
          <a:off x="13987780" y="57613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163195</xdr:rowOff>
    </xdr:from>
    <xdr:to xmlns:xdr="http://schemas.openxmlformats.org/drawingml/2006/spreadsheetDrawing">
      <xdr:col>74</xdr:col>
      <xdr:colOff>31750</xdr:colOff>
      <xdr:row>35</xdr:row>
      <xdr:rowOff>93345</xdr:rowOff>
    </xdr:to>
    <xdr:sp macro="" textlink="">
      <xdr:nvSpPr>
        <xdr:cNvPr id="333" name="楕円 332"/>
        <xdr:cNvSpPr/>
      </xdr:nvSpPr>
      <xdr:spPr>
        <a:xfrm>
          <a:off x="13480415" y="59924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103505</xdr:rowOff>
    </xdr:from>
    <xdr:ext cx="762000" cy="259080"/>
    <xdr:sp macro="" textlink="">
      <xdr:nvSpPr>
        <xdr:cNvPr id="334" name="テキスト ボックス 333"/>
        <xdr:cNvSpPr txBox="1"/>
      </xdr:nvSpPr>
      <xdr:spPr>
        <a:xfrm>
          <a:off x="13167360" y="576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152400</xdr:rowOff>
    </xdr:from>
    <xdr:to xmlns:xdr="http://schemas.openxmlformats.org/drawingml/2006/spreadsheetDrawing">
      <xdr:col>69</xdr:col>
      <xdr:colOff>142875</xdr:colOff>
      <xdr:row>35</xdr:row>
      <xdr:rowOff>82550</xdr:rowOff>
    </xdr:to>
    <xdr:sp macro="" textlink="">
      <xdr:nvSpPr>
        <xdr:cNvPr id="335" name="楕円 334"/>
        <xdr:cNvSpPr/>
      </xdr:nvSpPr>
      <xdr:spPr>
        <a:xfrm>
          <a:off x="12659995"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92710</xdr:rowOff>
    </xdr:from>
    <xdr:ext cx="760730" cy="259080"/>
    <xdr:sp macro="" textlink="">
      <xdr:nvSpPr>
        <xdr:cNvPr id="336" name="テキスト ボックス 335"/>
        <xdr:cNvSpPr txBox="1"/>
      </xdr:nvSpPr>
      <xdr:spPr>
        <a:xfrm>
          <a:off x="12364085" y="5750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54610</xdr:rowOff>
    </xdr:from>
    <xdr:to xmlns:xdr="http://schemas.openxmlformats.org/drawingml/2006/spreadsheetDrawing">
      <xdr:col>65</xdr:col>
      <xdr:colOff>53975</xdr:colOff>
      <xdr:row>34</xdr:row>
      <xdr:rowOff>156210</xdr:rowOff>
    </xdr:to>
    <xdr:sp macro="" textlink="">
      <xdr:nvSpPr>
        <xdr:cNvPr id="337" name="楕円 336"/>
        <xdr:cNvSpPr/>
      </xdr:nvSpPr>
      <xdr:spPr>
        <a:xfrm>
          <a:off x="11856720" y="5883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166370</xdr:rowOff>
    </xdr:from>
    <xdr:ext cx="761365" cy="257175"/>
    <xdr:sp macro="" textlink="">
      <xdr:nvSpPr>
        <xdr:cNvPr id="338" name="テキスト ボックス 337"/>
        <xdr:cNvSpPr txBox="1"/>
      </xdr:nvSpPr>
      <xdr:spPr>
        <a:xfrm>
          <a:off x="11543665" y="56527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9" name="正方形/長方形 33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6" name="正方形/長方形 34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8" name="正方形/長方形 34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に借り入れた過疎対策事業債などの元金償還が始まったことにより、経常経費充当一般財源（分子）は増加していますが、普通交付税の増などによる歳入経常一般財源（分母）の増加により比率は減少しています。（分子の増を分母の増が上回ったため）</a:t>
          </a:r>
        </a:p>
        <a:p>
          <a:r>
            <a:rPr kumimoji="1" lang="ja-JP" altLang="en-US" sz="1100">
              <a:latin typeface="ＭＳ Ｐゴシック"/>
              <a:ea typeface="ＭＳ Ｐゴシック"/>
            </a:rPr>
            <a:t>　地方債残高は依然として高水準で推移する見込みであり、財政硬直化の要因となっています。</a:t>
          </a:r>
        </a:p>
        <a:p>
          <a:r>
            <a:rPr kumimoji="1" lang="ja-JP" altLang="en-US" sz="1100">
              <a:latin typeface="ＭＳ Ｐゴシック"/>
              <a:ea typeface="ＭＳ Ｐゴシック"/>
            </a:rPr>
            <a:t>　今後は四万十町中期財政計画等に沿って、地方債の計画的な発行（対象事業の厳選）に、より一層努めていく必要があります。</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0" name="テキスト ボックス 349"/>
        <xdr:cNvSpPr txBox="1"/>
      </xdr:nvSpPr>
      <xdr:spPr>
        <a:xfrm>
          <a:off x="67246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1" name="直線コネクタ 35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175"/>
    <xdr:sp macro="" textlink="">
      <xdr:nvSpPr>
        <xdr:cNvPr id="352" name="テキスト ボックス 351"/>
        <xdr:cNvSpPr txBox="1"/>
      </xdr:nvSpPr>
      <xdr:spPr>
        <a:xfrm>
          <a:off x="23685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182880</xdr:colOff>
      <xdr:row>82</xdr:row>
      <xdr:rowOff>29210</xdr:rowOff>
    </xdr:to>
    <xdr:cxnSp macro="">
      <xdr:nvCxnSpPr>
        <xdr:cNvPr id="353" name="直線コネクタ 352"/>
        <xdr:cNvCxnSpPr/>
      </xdr:nvCxnSpPr>
      <xdr:spPr>
        <a:xfrm>
          <a:off x="710565" y="14088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6730" cy="259080"/>
    <xdr:sp macro="" textlink="">
      <xdr:nvSpPr>
        <xdr:cNvPr id="354" name="テキスト ボックス 353"/>
        <xdr:cNvSpPr txBox="1"/>
      </xdr:nvSpPr>
      <xdr:spPr>
        <a:xfrm>
          <a:off x="236855"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182880</xdr:colOff>
      <xdr:row>80</xdr:row>
      <xdr:rowOff>45085</xdr:rowOff>
    </xdr:to>
    <xdr:cxnSp macro="">
      <xdr:nvCxnSpPr>
        <xdr:cNvPr id="355" name="直線コネクタ 354"/>
        <xdr:cNvCxnSpPr/>
      </xdr:nvCxnSpPr>
      <xdr:spPr>
        <a:xfrm>
          <a:off x="710565" y="13761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6730" cy="257175"/>
    <xdr:sp macro="" textlink="">
      <xdr:nvSpPr>
        <xdr:cNvPr id="356" name="テキスト ボックス 355"/>
        <xdr:cNvSpPr txBox="1"/>
      </xdr:nvSpPr>
      <xdr:spPr>
        <a:xfrm>
          <a:off x="236855" y="13619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182880</xdr:colOff>
      <xdr:row>78</xdr:row>
      <xdr:rowOff>61595</xdr:rowOff>
    </xdr:to>
    <xdr:cxnSp macro="">
      <xdr:nvCxnSpPr>
        <xdr:cNvPr id="357" name="直線コネクタ 356"/>
        <xdr:cNvCxnSpPr/>
      </xdr:nvCxnSpPr>
      <xdr:spPr>
        <a:xfrm>
          <a:off x="710565" y="13434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6730" cy="258445"/>
    <xdr:sp macro="" textlink="">
      <xdr:nvSpPr>
        <xdr:cNvPr id="358" name="テキスト ボックス 357"/>
        <xdr:cNvSpPr txBox="1"/>
      </xdr:nvSpPr>
      <xdr:spPr>
        <a:xfrm>
          <a:off x="236855"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182880</xdr:colOff>
      <xdr:row>76</xdr:row>
      <xdr:rowOff>78105</xdr:rowOff>
    </xdr:to>
    <xdr:cxnSp macro="">
      <xdr:nvCxnSpPr>
        <xdr:cNvPr id="359" name="直線コネクタ 358"/>
        <xdr:cNvCxnSpPr/>
      </xdr:nvCxnSpPr>
      <xdr:spPr>
        <a:xfrm>
          <a:off x="710565" y="13108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6730" cy="259080"/>
    <xdr:sp macro="" textlink="">
      <xdr:nvSpPr>
        <xdr:cNvPr id="360" name="テキスト ボックス 359"/>
        <xdr:cNvSpPr txBox="1"/>
      </xdr:nvSpPr>
      <xdr:spPr>
        <a:xfrm>
          <a:off x="236855"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182880</xdr:colOff>
      <xdr:row>74</xdr:row>
      <xdr:rowOff>94615</xdr:rowOff>
    </xdr:to>
    <xdr:cxnSp macro="">
      <xdr:nvCxnSpPr>
        <xdr:cNvPr id="361" name="直線コネクタ 360"/>
        <xdr:cNvCxnSpPr/>
      </xdr:nvCxnSpPr>
      <xdr:spPr>
        <a:xfrm>
          <a:off x="710565" y="12781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6730" cy="257175"/>
    <xdr:sp macro="" textlink="">
      <xdr:nvSpPr>
        <xdr:cNvPr id="362" name="テキスト ボックス 361"/>
        <xdr:cNvSpPr txBox="1"/>
      </xdr:nvSpPr>
      <xdr:spPr>
        <a:xfrm>
          <a:off x="236855" y="12639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182880</xdr:colOff>
      <xdr:row>72</xdr:row>
      <xdr:rowOff>110490</xdr:rowOff>
    </xdr:to>
    <xdr:cxnSp macro="">
      <xdr:nvCxnSpPr>
        <xdr:cNvPr id="363" name="直線コネクタ 362"/>
        <xdr:cNvCxnSpPr/>
      </xdr:nvCxnSpPr>
      <xdr:spPr>
        <a:xfrm>
          <a:off x="710565" y="12454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6730" cy="259080"/>
    <xdr:sp macro="" textlink="">
      <xdr:nvSpPr>
        <xdr:cNvPr id="364" name="テキスト ボックス 363"/>
        <xdr:cNvSpPr txBox="1"/>
      </xdr:nvSpPr>
      <xdr:spPr>
        <a:xfrm>
          <a:off x="236855"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5" name="直線コネクタ 364"/>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175"/>
    <xdr:sp macro="" textlink="">
      <xdr:nvSpPr>
        <xdr:cNvPr id="366" name="テキスト ボックス 365"/>
        <xdr:cNvSpPr txBox="1"/>
      </xdr:nvSpPr>
      <xdr:spPr>
        <a:xfrm>
          <a:off x="236855" y="11986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7"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23495</xdr:rowOff>
    </xdr:from>
    <xdr:to xmlns:xdr="http://schemas.openxmlformats.org/drawingml/2006/spreadsheetDrawing">
      <xdr:col>24</xdr:col>
      <xdr:colOff>25400</xdr:colOff>
      <xdr:row>80</xdr:row>
      <xdr:rowOff>99695</xdr:rowOff>
    </xdr:to>
    <xdr:cxnSp macro="">
      <xdr:nvCxnSpPr>
        <xdr:cNvPr id="368" name="直線コネクタ 367"/>
        <xdr:cNvCxnSpPr/>
      </xdr:nvCxnSpPr>
      <xdr:spPr>
        <a:xfrm flipV="1">
          <a:off x="4414520" y="12367895"/>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71755</xdr:rowOff>
    </xdr:from>
    <xdr:ext cx="761365" cy="259080"/>
    <xdr:sp macro="" textlink="">
      <xdr:nvSpPr>
        <xdr:cNvPr id="369" name="公債費最小値テキスト"/>
        <xdr:cNvSpPr txBox="1"/>
      </xdr:nvSpPr>
      <xdr:spPr>
        <a:xfrm>
          <a:off x="4503420" y="13787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99695</xdr:rowOff>
    </xdr:from>
    <xdr:to xmlns:xdr="http://schemas.openxmlformats.org/drawingml/2006/spreadsheetDrawing">
      <xdr:col>24</xdr:col>
      <xdr:colOff>114300</xdr:colOff>
      <xdr:row>80</xdr:row>
      <xdr:rowOff>99695</xdr:rowOff>
    </xdr:to>
    <xdr:cxnSp macro="">
      <xdr:nvCxnSpPr>
        <xdr:cNvPr id="370" name="直線コネクタ 369"/>
        <xdr:cNvCxnSpPr/>
      </xdr:nvCxnSpPr>
      <xdr:spPr>
        <a:xfrm>
          <a:off x="4342765" y="138156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109855</xdr:rowOff>
    </xdr:from>
    <xdr:ext cx="761365" cy="257175"/>
    <xdr:sp macro="" textlink="">
      <xdr:nvSpPr>
        <xdr:cNvPr id="371" name="公債費最大値テキスト"/>
        <xdr:cNvSpPr txBox="1"/>
      </xdr:nvSpPr>
      <xdr:spPr>
        <a:xfrm>
          <a:off x="4503420" y="1211135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23495</xdr:rowOff>
    </xdr:from>
    <xdr:to xmlns:xdr="http://schemas.openxmlformats.org/drawingml/2006/spreadsheetDrawing">
      <xdr:col>24</xdr:col>
      <xdr:colOff>114300</xdr:colOff>
      <xdr:row>72</xdr:row>
      <xdr:rowOff>23495</xdr:rowOff>
    </xdr:to>
    <xdr:cxnSp macro="">
      <xdr:nvCxnSpPr>
        <xdr:cNvPr id="372" name="直線コネクタ 371"/>
        <xdr:cNvCxnSpPr/>
      </xdr:nvCxnSpPr>
      <xdr:spPr>
        <a:xfrm>
          <a:off x="4342765" y="12367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78</xdr:row>
      <xdr:rowOff>29210</xdr:rowOff>
    </xdr:from>
    <xdr:to xmlns:xdr="http://schemas.openxmlformats.org/drawingml/2006/spreadsheetDrawing">
      <xdr:col>24</xdr:col>
      <xdr:colOff>25400</xdr:colOff>
      <xdr:row>78</xdr:row>
      <xdr:rowOff>105410</xdr:rowOff>
    </xdr:to>
    <xdr:cxnSp macro="">
      <xdr:nvCxnSpPr>
        <xdr:cNvPr id="373" name="直線コネクタ 372"/>
        <xdr:cNvCxnSpPr/>
      </xdr:nvCxnSpPr>
      <xdr:spPr>
        <a:xfrm flipV="1">
          <a:off x="3657600" y="1340231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128270</xdr:rowOff>
    </xdr:from>
    <xdr:ext cx="761365" cy="259080"/>
    <xdr:sp macro="" textlink="">
      <xdr:nvSpPr>
        <xdr:cNvPr id="374" name="公債費平均値テキスト"/>
        <xdr:cNvSpPr txBox="1"/>
      </xdr:nvSpPr>
      <xdr:spPr>
        <a:xfrm>
          <a:off x="4503420" y="128155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111760</xdr:rowOff>
    </xdr:from>
    <xdr:to xmlns:xdr="http://schemas.openxmlformats.org/drawingml/2006/spreadsheetDrawing">
      <xdr:col>24</xdr:col>
      <xdr:colOff>76200</xdr:colOff>
      <xdr:row>76</xdr:row>
      <xdr:rowOff>41910</xdr:rowOff>
    </xdr:to>
    <xdr:sp macro="" textlink="">
      <xdr:nvSpPr>
        <xdr:cNvPr id="375" name="フローチャート: 判断 374"/>
        <xdr:cNvSpPr/>
      </xdr:nvSpPr>
      <xdr:spPr>
        <a:xfrm>
          <a:off x="4380865" y="12970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105410</xdr:rowOff>
    </xdr:from>
    <xdr:to xmlns:xdr="http://schemas.openxmlformats.org/drawingml/2006/spreadsheetDrawing">
      <xdr:col>19</xdr:col>
      <xdr:colOff>182880</xdr:colOff>
      <xdr:row>78</xdr:row>
      <xdr:rowOff>148590</xdr:rowOff>
    </xdr:to>
    <xdr:cxnSp macro="">
      <xdr:nvCxnSpPr>
        <xdr:cNvPr id="376" name="直線コネクタ 375"/>
        <xdr:cNvCxnSpPr/>
      </xdr:nvCxnSpPr>
      <xdr:spPr>
        <a:xfrm flipV="1">
          <a:off x="2841625" y="13478510"/>
          <a:ext cx="81597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38100</xdr:rowOff>
    </xdr:from>
    <xdr:to xmlns:xdr="http://schemas.openxmlformats.org/drawingml/2006/spreadsheetDrawing">
      <xdr:col>20</xdr:col>
      <xdr:colOff>38100</xdr:colOff>
      <xdr:row>76</xdr:row>
      <xdr:rowOff>139700</xdr:rowOff>
    </xdr:to>
    <xdr:sp macro="" textlink="">
      <xdr:nvSpPr>
        <xdr:cNvPr id="377" name="フローチャート: 判断 376"/>
        <xdr:cNvSpPr/>
      </xdr:nvSpPr>
      <xdr:spPr>
        <a:xfrm>
          <a:off x="3611245" y="13068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149860</xdr:rowOff>
    </xdr:from>
    <xdr:ext cx="735330" cy="259080"/>
    <xdr:sp macro="" textlink="">
      <xdr:nvSpPr>
        <xdr:cNvPr id="378" name="テキスト ボックス 377"/>
        <xdr:cNvSpPr txBox="1"/>
      </xdr:nvSpPr>
      <xdr:spPr>
        <a:xfrm>
          <a:off x="3298190" y="128371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137795</xdr:rowOff>
    </xdr:from>
    <xdr:to xmlns:xdr="http://schemas.openxmlformats.org/drawingml/2006/spreadsheetDrawing">
      <xdr:col>15</xdr:col>
      <xdr:colOff>98425</xdr:colOff>
      <xdr:row>78</xdr:row>
      <xdr:rowOff>148590</xdr:rowOff>
    </xdr:to>
    <xdr:cxnSp macro="">
      <xdr:nvCxnSpPr>
        <xdr:cNvPr id="379" name="直線コネクタ 378"/>
        <xdr:cNvCxnSpPr/>
      </xdr:nvCxnSpPr>
      <xdr:spPr>
        <a:xfrm>
          <a:off x="2021205" y="13510895"/>
          <a:ext cx="8204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166370</xdr:rowOff>
    </xdr:from>
    <xdr:to xmlns:xdr="http://schemas.openxmlformats.org/drawingml/2006/spreadsheetDrawing">
      <xdr:col>15</xdr:col>
      <xdr:colOff>149225</xdr:colOff>
      <xdr:row>76</xdr:row>
      <xdr:rowOff>95885</xdr:rowOff>
    </xdr:to>
    <xdr:sp macro="" textlink="">
      <xdr:nvSpPr>
        <xdr:cNvPr id="380" name="フローチャート: 判断 379"/>
        <xdr:cNvSpPr/>
      </xdr:nvSpPr>
      <xdr:spPr>
        <a:xfrm>
          <a:off x="2790825"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106045</xdr:rowOff>
    </xdr:from>
    <xdr:ext cx="761365" cy="259080"/>
    <xdr:sp macro="" textlink="">
      <xdr:nvSpPr>
        <xdr:cNvPr id="381" name="テキスト ボックス 380"/>
        <xdr:cNvSpPr txBox="1"/>
      </xdr:nvSpPr>
      <xdr:spPr>
        <a:xfrm>
          <a:off x="2494915" y="12793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137795</xdr:rowOff>
    </xdr:from>
    <xdr:to xmlns:xdr="http://schemas.openxmlformats.org/drawingml/2006/spreadsheetDrawing">
      <xdr:col>11</xdr:col>
      <xdr:colOff>9525</xdr:colOff>
      <xdr:row>80</xdr:row>
      <xdr:rowOff>143510</xdr:rowOff>
    </xdr:to>
    <xdr:cxnSp macro="">
      <xdr:nvCxnSpPr>
        <xdr:cNvPr id="382" name="直線コネクタ 381"/>
        <xdr:cNvCxnSpPr/>
      </xdr:nvCxnSpPr>
      <xdr:spPr>
        <a:xfrm flipV="1">
          <a:off x="1217930" y="13510895"/>
          <a:ext cx="803275"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48895</xdr:rowOff>
    </xdr:from>
    <xdr:to xmlns:xdr="http://schemas.openxmlformats.org/drawingml/2006/spreadsheetDrawing">
      <xdr:col>11</xdr:col>
      <xdr:colOff>60325</xdr:colOff>
      <xdr:row>76</xdr:row>
      <xdr:rowOff>150495</xdr:rowOff>
    </xdr:to>
    <xdr:sp macro="" textlink="">
      <xdr:nvSpPr>
        <xdr:cNvPr id="383" name="フローチャート: 判断 382"/>
        <xdr:cNvSpPr/>
      </xdr:nvSpPr>
      <xdr:spPr>
        <a:xfrm>
          <a:off x="1987550" y="13079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160655</xdr:rowOff>
    </xdr:from>
    <xdr:ext cx="760730" cy="259080"/>
    <xdr:sp macro="" textlink="">
      <xdr:nvSpPr>
        <xdr:cNvPr id="384" name="テキスト ボックス 383"/>
        <xdr:cNvSpPr txBox="1"/>
      </xdr:nvSpPr>
      <xdr:spPr>
        <a:xfrm>
          <a:off x="1674495" y="12847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81915</xdr:rowOff>
    </xdr:from>
    <xdr:to xmlns:xdr="http://schemas.openxmlformats.org/drawingml/2006/spreadsheetDrawing">
      <xdr:col>6</xdr:col>
      <xdr:colOff>171450</xdr:colOff>
      <xdr:row>77</xdr:row>
      <xdr:rowOff>12065</xdr:rowOff>
    </xdr:to>
    <xdr:sp macro="" textlink="">
      <xdr:nvSpPr>
        <xdr:cNvPr id="385" name="フローチャート: 判断 384"/>
        <xdr:cNvSpPr/>
      </xdr:nvSpPr>
      <xdr:spPr>
        <a:xfrm>
          <a:off x="116713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22225</xdr:rowOff>
    </xdr:from>
    <xdr:ext cx="760095" cy="258445"/>
    <xdr:sp macro="" textlink="">
      <xdr:nvSpPr>
        <xdr:cNvPr id="386" name="テキスト ボックス 385"/>
        <xdr:cNvSpPr txBox="1"/>
      </xdr:nvSpPr>
      <xdr:spPr>
        <a:xfrm>
          <a:off x="871220" y="1288097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7" name="テキスト ボックス 386"/>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8" name="テキスト ボックス 387"/>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9" name="テキスト ボックス 388"/>
        <xdr:cNvSpPr txBox="1"/>
      </xdr:nvSpPr>
      <xdr:spPr>
        <a:xfrm>
          <a:off x="26428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90" name="テキスト ボックス 389"/>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91" name="テキスト ボックス 390"/>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149860</xdr:rowOff>
    </xdr:from>
    <xdr:to xmlns:xdr="http://schemas.openxmlformats.org/drawingml/2006/spreadsheetDrawing">
      <xdr:col>24</xdr:col>
      <xdr:colOff>76200</xdr:colOff>
      <xdr:row>78</xdr:row>
      <xdr:rowOff>80010</xdr:rowOff>
    </xdr:to>
    <xdr:sp macro="" textlink="">
      <xdr:nvSpPr>
        <xdr:cNvPr id="392" name="楕円 391"/>
        <xdr:cNvSpPr/>
      </xdr:nvSpPr>
      <xdr:spPr>
        <a:xfrm>
          <a:off x="4380865" y="133515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121920</xdr:rowOff>
    </xdr:from>
    <xdr:ext cx="761365" cy="257175"/>
    <xdr:sp macro="" textlink="">
      <xdr:nvSpPr>
        <xdr:cNvPr id="393" name="公債費該当値テキスト"/>
        <xdr:cNvSpPr txBox="1"/>
      </xdr:nvSpPr>
      <xdr:spPr>
        <a:xfrm>
          <a:off x="4503420" y="133235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54610</xdr:rowOff>
    </xdr:from>
    <xdr:to xmlns:xdr="http://schemas.openxmlformats.org/drawingml/2006/spreadsheetDrawing">
      <xdr:col>20</xdr:col>
      <xdr:colOff>38100</xdr:colOff>
      <xdr:row>78</xdr:row>
      <xdr:rowOff>156210</xdr:rowOff>
    </xdr:to>
    <xdr:sp macro="" textlink="">
      <xdr:nvSpPr>
        <xdr:cNvPr id="394" name="楕円 393"/>
        <xdr:cNvSpPr/>
      </xdr:nvSpPr>
      <xdr:spPr>
        <a:xfrm>
          <a:off x="3611245" y="13427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140970</xdr:rowOff>
    </xdr:from>
    <xdr:ext cx="735330" cy="259080"/>
    <xdr:sp macro="" textlink="">
      <xdr:nvSpPr>
        <xdr:cNvPr id="395" name="テキスト ボックス 394"/>
        <xdr:cNvSpPr txBox="1"/>
      </xdr:nvSpPr>
      <xdr:spPr>
        <a:xfrm>
          <a:off x="3298190" y="135140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97790</xdr:rowOff>
    </xdr:from>
    <xdr:to xmlns:xdr="http://schemas.openxmlformats.org/drawingml/2006/spreadsheetDrawing">
      <xdr:col>15</xdr:col>
      <xdr:colOff>149225</xdr:colOff>
      <xdr:row>79</xdr:row>
      <xdr:rowOff>27940</xdr:rowOff>
    </xdr:to>
    <xdr:sp macro="" textlink="">
      <xdr:nvSpPr>
        <xdr:cNvPr id="396" name="楕円 395"/>
        <xdr:cNvSpPr/>
      </xdr:nvSpPr>
      <xdr:spPr>
        <a:xfrm>
          <a:off x="2790825"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12700</xdr:rowOff>
    </xdr:from>
    <xdr:ext cx="761365" cy="259080"/>
    <xdr:sp macro="" textlink="">
      <xdr:nvSpPr>
        <xdr:cNvPr id="397" name="テキスト ボックス 396"/>
        <xdr:cNvSpPr txBox="1"/>
      </xdr:nvSpPr>
      <xdr:spPr>
        <a:xfrm>
          <a:off x="2494915" y="1355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86995</xdr:rowOff>
    </xdr:from>
    <xdr:to xmlns:xdr="http://schemas.openxmlformats.org/drawingml/2006/spreadsheetDrawing">
      <xdr:col>11</xdr:col>
      <xdr:colOff>60325</xdr:colOff>
      <xdr:row>79</xdr:row>
      <xdr:rowOff>17780</xdr:rowOff>
    </xdr:to>
    <xdr:sp macro="" textlink="">
      <xdr:nvSpPr>
        <xdr:cNvPr id="398" name="楕円 397"/>
        <xdr:cNvSpPr/>
      </xdr:nvSpPr>
      <xdr:spPr>
        <a:xfrm>
          <a:off x="1987550" y="13460095"/>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1905</xdr:rowOff>
    </xdr:from>
    <xdr:ext cx="760730" cy="259080"/>
    <xdr:sp macro="" textlink="">
      <xdr:nvSpPr>
        <xdr:cNvPr id="399" name="テキスト ボックス 398"/>
        <xdr:cNvSpPr txBox="1"/>
      </xdr:nvSpPr>
      <xdr:spPr>
        <a:xfrm>
          <a:off x="1674495" y="135464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92710</xdr:rowOff>
    </xdr:from>
    <xdr:to xmlns:xdr="http://schemas.openxmlformats.org/drawingml/2006/spreadsheetDrawing">
      <xdr:col>6</xdr:col>
      <xdr:colOff>171450</xdr:colOff>
      <xdr:row>81</xdr:row>
      <xdr:rowOff>22860</xdr:rowOff>
    </xdr:to>
    <xdr:sp macro="" textlink="">
      <xdr:nvSpPr>
        <xdr:cNvPr id="400" name="楕円 399"/>
        <xdr:cNvSpPr/>
      </xdr:nvSpPr>
      <xdr:spPr>
        <a:xfrm>
          <a:off x="1167130" y="138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81</xdr:row>
      <xdr:rowOff>7620</xdr:rowOff>
    </xdr:from>
    <xdr:ext cx="760095" cy="257175"/>
    <xdr:sp macro="" textlink="">
      <xdr:nvSpPr>
        <xdr:cNvPr id="401" name="テキスト ボックス 400"/>
        <xdr:cNvSpPr txBox="1"/>
      </xdr:nvSpPr>
      <xdr:spPr>
        <a:xfrm>
          <a:off x="871220" y="138950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2" name="正方形/長方形 401"/>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3" name="正方形/長方形 402"/>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4" name="正方形/長方形 403"/>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5" name="正方形/長方形 404"/>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6" name="正方形/長方形 405"/>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7" name="正方形/長方形 406"/>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8" name="正方形/長方形 407"/>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9" name="正方形/長方形 408"/>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10" name="正方形/長方形 409"/>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1" name="正方形/長方形 410"/>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2" name="テキスト ボックス 411"/>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公債費以外では、物件費を除き、類似団体の平均並みか平均を下回る水準で推移していますが、今後は扶助費や物件費等での増加が見込まれ、今後の動向に注視していく必要があります。</a:t>
          </a:r>
        </a:p>
        <a:p>
          <a:r>
            <a:rPr kumimoji="1" lang="ja-JP" altLang="en-US" sz="1200">
              <a:latin typeface="ＭＳ Ｐゴシック"/>
              <a:ea typeface="ＭＳ Ｐゴシック"/>
            </a:rPr>
            <a:t>　また、地方交付税に依存している本町としては、歳入</a:t>
          </a:r>
          <a:r>
            <a:rPr kumimoji="1" lang="en-US" altLang="ja-JP" sz="1200">
              <a:latin typeface="ＭＳ Ｐゴシック"/>
              <a:ea typeface="ＭＳ Ｐゴシック"/>
            </a:rPr>
            <a:t>(</a:t>
          </a:r>
          <a:r>
            <a:rPr kumimoji="1" lang="ja-JP" altLang="en-US" sz="1200">
              <a:latin typeface="ＭＳ Ｐゴシック"/>
              <a:ea typeface="ＭＳ Ｐゴシック"/>
            </a:rPr>
            <a:t>分母</a:t>
          </a:r>
          <a:r>
            <a:rPr kumimoji="1" lang="en-US" altLang="ja-JP" sz="1200">
              <a:latin typeface="ＭＳ Ｐゴシック"/>
              <a:ea typeface="ＭＳ Ｐゴシック"/>
            </a:rPr>
            <a:t>)</a:t>
          </a:r>
          <a:r>
            <a:rPr kumimoji="1" lang="ja-JP" altLang="en-US" sz="1200">
              <a:latin typeface="ＭＳ Ｐゴシック"/>
              <a:ea typeface="ＭＳ Ｐゴシック"/>
            </a:rPr>
            <a:t>における普通交付税や臨時財政対策債の増減が比率の算定に大きく影響するため、引き続き経常経費の削減に努めていく必要があります。</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3" name="テキスト ボックス 412"/>
        <xdr:cNvSpPr txBox="1"/>
      </xdr:nvSpPr>
      <xdr:spPr>
        <a:xfrm>
          <a:off x="1134491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4" name="直線コネクタ 413"/>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175"/>
    <xdr:sp macro="" textlink="">
      <xdr:nvSpPr>
        <xdr:cNvPr id="415" name="テキスト ボックス 414"/>
        <xdr:cNvSpPr txBox="1"/>
      </xdr:nvSpPr>
      <xdr:spPr>
        <a:xfrm>
          <a:off x="1092644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16" name="直線コネクタ 415"/>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730" cy="259080"/>
    <xdr:sp macro="" textlink="">
      <xdr:nvSpPr>
        <xdr:cNvPr id="417" name="テキスト ボックス 416"/>
        <xdr:cNvSpPr txBox="1"/>
      </xdr:nvSpPr>
      <xdr:spPr>
        <a:xfrm>
          <a:off x="10926445"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8" name="直線コネクタ 417"/>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730" cy="257175"/>
    <xdr:sp macro="" textlink="">
      <xdr:nvSpPr>
        <xdr:cNvPr id="419" name="テキスト ボックス 418"/>
        <xdr:cNvSpPr txBox="1"/>
      </xdr:nvSpPr>
      <xdr:spPr>
        <a:xfrm>
          <a:off x="10926445" y="13619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20" name="直線コネクタ 419"/>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730" cy="258445"/>
    <xdr:sp macro="" textlink="">
      <xdr:nvSpPr>
        <xdr:cNvPr id="421" name="テキスト ボックス 420"/>
        <xdr:cNvSpPr txBox="1"/>
      </xdr:nvSpPr>
      <xdr:spPr>
        <a:xfrm>
          <a:off x="10926445"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22" name="直線コネクタ 421"/>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730" cy="259080"/>
    <xdr:sp macro="" textlink="">
      <xdr:nvSpPr>
        <xdr:cNvPr id="423" name="テキスト ボックス 422"/>
        <xdr:cNvSpPr txBox="1"/>
      </xdr:nvSpPr>
      <xdr:spPr>
        <a:xfrm>
          <a:off x="10926445"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24" name="直線コネクタ 423"/>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730" cy="257175"/>
    <xdr:sp macro="" textlink="">
      <xdr:nvSpPr>
        <xdr:cNvPr id="425" name="テキスト ボックス 424"/>
        <xdr:cNvSpPr txBox="1"/>
      </xdr:nvSpPr>
      <xdr:spPr>
        <a:xfrm>
          <a:off x="10926445" y="12639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26" name="直線コネクタ 425"/>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730" cy="259080"/>
    <xdr:sp macro="" textlink="">
      <xdr:nvSpPr>
        <xdr:cNvPr id="427" name="テキスト ボックス 426"/>
        <xdr:cNvSpPr txBox="1"/>
      </xdr:nvSpPr>
      <xdr:spPr>
        <a:xfrm>
          <a:off x="10926445"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8" name="直線コネクタ 42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175"/>
    <xdr:sp macro="" textlink="">
      <xdr:nvSpPr>
        <xdr:cNvPr id="429" name="テキスト ボックス 428"/>
        <xdr:cNvSpPr txBox="1"/>
      </xdr:nvSpPr>
      <xdr:spPr>
        <a:xfrm>
          <a:off x="10926445" y="11986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102235</xdr:rowOff>
    </xdr:from>
    <xdr:to xmlns:xdr="http://schemas.openxmlformats.org/drawingml/2006/spreadsheetDrawing">
      <xdr:col>82</xdr:col>
      <xdr:colOff>107950</xdr:colOff>
      <xdr:row>82</xdr:row>
      <xdr:rowOff>105410</xdr:rowOff>
    </xdr:to>
    <xdr:cxnSp macro="">
      <xdr:nvCxnSpPr>
        <xdr:cNvPr id="431" name="直線コネクタ 430"/>
        <xdr:cNvCxnSpPr/>
      </xdr:nvCxnSpPr>
      <xdr:spPr>
        <a:xfrm flipV="1">
          <a:off x="15104110" y="12618085"/>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82</xdr:row>
      <xdr:rowOff>77470</xdr:rowOff>
    </xdr:from>
    <xdr:ext cx="762000" cy="257175"/>
    <xdr:sp macro="" textlink="">
      <xdr:nvSpPr>
        <xdr:cNvPr id="432" name="公債費以外最小値テキスト"/>
        <xdr:cNvSpPr txBox="1"/>
      </xdr:nvSpPr>
      <xdr:spPr>
        <a:xfrm>
          <a:off x="15179040" y="14136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105410</xdr:rowOff>
    </xdr:from>
    <xdr:to xmlns:xdr="http://schemas.openxmlformats.org/drawingml/2006/spreadsheetDrawing">
      <xdr:col>82</xdr:col>
      <xdr:colOff>182880</xdr:colOff>
      <xdr:row>82</xdr:row>
      <xdr:rowOff>105410</xdr:rowOff>
    </xdr:to>
    <xdr:cxnSp macro="">
      <xdr:nvCxnSpPr>
        <xdr:cNvPr id="433" name="直線コネクタ 432"/>
        <xdr:cNvCxnSpPr/>
      </xdr:nvCxnSpPr>
      <xdr:spPr>
        <a:xfrm>
          <a:off x="15015210" y="141643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17780</xdr:rowOff>
    </xdr:from>
    <xdr:ext cx="762000" cy="257175"/>
    <xdr:sp macro="" textlink="">
      <xdr:nvSpPr>
        <xdr:cNvPr id="434" name="公債費以外最大値テキスト"/>
        <xdr:cNvSpPr txBox="1"/>
      </xdr:nvSpPr>
      <xdr:spPr>
        <a:xfrm>
          <a:off x="15179040" y="12362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102235</xdr:rowOff>
    </xdr:from>
    <xdr:to xmlns:xdr="http://schemas.openxmlformats.org/drawingml/2006/spreadsheetDrawing">
      <xdr:col>82</xdr:col>
      <xdr:colOff>182880</xdr:colOff>
      <xdr:row>73</xdr:row>
      <xdr:rowOff>102235</xdr:rowOff>
    </xdr:to>
    <xdr:cxnSp macro="">
      <xdr:nvCxnSpPr>
        <xdr:cNvPr id="435" name="直線コネクタ 434"/>
        <xdr:cNvCxnSpPr/>
      </xdr:nvCxnSpPr>
      <xdr:spPr>
        <a:xfrm>
          <a:off x="15015210" y="126180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107950</xdr:rowOff>
    </xdr:from>
    <xdr:to xmlns:xdr="http://schemas.openxmlformats.org/drawingml/2006/spreadsheetDrawing">
      <xdr:col>82</xdr:col>
      <xdr:colOff>107950</xdr:colOff>
      <xdr:row>77</xdr:row>
      <xdr:rowOff>146050</xdr:rowOff>
    </xdr:to>
    <xdr:cxnSp macro="">
      <xdr:nvCxnSpPr>
        <xdr:cNvPr id="436" name="直線コネクタ 435"/>
        <xdr:cNvCxnSpPr/>
      </xdr:nvCxnSpPr>
      <xdr:spPr>
        <a:xfrm flipV="1">
          <a:off x="14334490" y="12966700"/>
          <a:ext cx="76962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56515</xdr:rowOff>
    </xdr:from>
    <xdr:ext cx="762000" cy="258445"/>
    <xdr:sp macro="" textlink="">
      <xdr:nvSpPr>
        <xdr:cNvPr id="437" name="公債費以外平均値テキスト"/>
        <xdr:cNvSpPr txBox="1"/>
      </xdr:nvSpPr>
      <xdr:spPr>
        <a:xfrm>
          <a:off x="15179040" y="132581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84455</xdr:rowOff>
    </xdr:from>
    <xdr:to xmlns:xdr="http://schemas.openxmlformats.org/drawingml/2006/spreadsheetDrawing">
      <xdr:col>82</xdr:col>
      <xdr:colOff>158750</xdr:colOff>
      <xdr:row>78</xdr:row>
      <xdr:rowOff>14605</xdr:rowOff>
    </xdr:to>
    <xdr:sp macro="" textlink="">
      <xdr:nvSpPr>
        <xdr:cNvPr id="438" name="フローチャート: 判断 437"/>
        <xdr:cNvSpPr/>
      </xdr:nvSpPr>
      <xdr:spPr>
        <a:xfrm>
          <a:off x="1505331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146050</xdr:rowOff>
    </xdr:from>
    <xdr:to xmlns:xdr="http://schemas.openxmlformats.org/drawingml/2006/spreadsheetDrawing">
      <xdr:col>78</xdr:col>
      <xdr:colOff>69850</xdr:colOff>
      <xdr:row>79</xdr:row>
      <xdr:rowOff>118745</xdr:rowOff>
    </xdr:to>
    <xdr:cxnSp macro="">
      <xdr:nvCxnSpPr>
        <xdr:cNvPr id="439" name="直線コネクタ 438"/>
        <xdr:cNvCxnSpPr/>
      </xdr:nvCxnSpPr>
      <xdr:spPr>
        <a:xfrm flipV="1">
          <a:off x="13531215" y="13347700"/>
          <a:ext cx="803275"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80</xdr:row>
      <xdr:rowOff>6350</xdr:rowOff>
    </xdr:from>
    <xdr:to xmlns:xdr="http://schemas.openxmlformats.org/drawingml/2006/spreadsheetDrawing">
      <xdr:col>78</xdr:col>
      <xdr:colOff>120650</xdr:colOff>
      <xdr:row>80</xdr:row>
      <xdr:rowOff>107315</xdr:rowOff>
    </xdr:to>
    <xdr:sp macro="" textlink="">
      <xdr:nvSpPr>
        <xdr:cNvPr id="440" name="フローチャート: 判断 439"/>
        <xdr:cNvSpPr/>
      </xdr:nvSpPr>
      <xdr:spPr>
        <a:xfrm>
          <a:off x="14283690" y="13722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92075</xdr:rowOff>
    </xdr:from>
    <xdr:ext cx="735965" cy="259080"/>
    <xdr:sp macro="" textlink="">
      <xdr:nvSpPr>
        <xdr:cNvPr id="441" name="テキスト ボックス 440"/>
        <xdr:cNvSpPr txBox="1"/>
      </xdr:nvSpPr>
      <xdr:spPr>
        <a:xfrm>
          <a:off x="13987780" y="138080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10160</xdr:rowOff>
    </xdr:from>
    <xdr:to xmlns:xdr="http://schemas.openxmlformats.org/drawingml/2006/spreadsheetDrawing">
      <xdr:col>73</xdr:col>
      <xdr:colOff>180975</xdr:colOff>
      <xdr:row>79</xdr:row>
      <xdr:rowOff>118745</xdr:rowOff>
    </xdr:to>
    <xdr:cxnSp macro="">
      <xdr:nvCxnSpPr>
        <xdr:cNvPr id="442" name="直線コネクタ 441"/>
        <xdr:cNvCxnSpPr/>
      </xdr:nvCxnSpPr>
      <xdr:spPr>
        <a:xfrm>
          <a:off x="12710795" y="13554710"/>
          <a:ext cx="82042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80</xdr:row>
      <xdr:rowOff>38100</xdr:rowOff>
    </xdr:from>
    <xdr:to xmlns:xdr="http://schemas.openxmlformats.org/drawingml/2006/spreadsheetDrawing">
      <xdr:col>74</xdr:col>
      <xdr:colOff>31750</xdr:colOff>
      <xdr:row>80</xdr:row>
      <xdr:rowOff>139700</xdr:rowOff>
    </xdr:to>
    <xdr:sp macro="" textlink="">
      <xdr:nvSpPr>
        <xdr:cNvPr id="443" name="フローチャート: 判断 442"/>
        <xdr:cNvSpPr/>
      </xdr:nvSpPr>
      <xdr:spPr>
        <a:xfrm>
          <a:off x="13480415" y="13754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124460</xdr:rowOff>
    </xdr:from>
    <xdr:ext cx="762000" cy="259080"/>
    <xdr:sp macro="" textlink="">
      <xdr:nvSpPr>
        <xdr:cNvPr id="444" name="テキスト ボックス 443"/>
        <xdr:cNvSpPr txBox="1"/>
      </xdr:nvSpPr>
      <xdr:spPr>
        <a:xfrm>
          <a:off x="1316736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37465</xdr:rowOff>
    </xdr:from>
    <xdr:to xmlns:xdr="http://schemas.openxmlformats.org/drawingml/2006/spreadsheetDrawing">
      <xdr:col>69</xdr:col>
      <xdr:colOff>92075</xdr:colOff>
      <xdr:row>79</xdr:row>
      <xdr:rowOff>10160</xdr:rowOff>
    </xdr:to>
    <xdr:cxnSp macro="">
      <xdr:nvCxnSpPr>
        <xdr:cNvPr id="445" name="直線コネクタ 444"/>
        <xdr:cNvCxnSpPr/>
      </xdr:nvCxnSpPr>
      <xdr:spPr>
        <a:xfrm>
          <a:off x="11890375" y="13239115"/>
          <a:ext cx="82042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166370</xdr:rowOff>
    </xdr:from>
    <xdr:to xmlns:xdr="http://schemas.openxmlformats.org/drawingml/2006/spreadsheetDrawing">
      <xdr:col>69</xdr:col>
      <xdr:colOff>142875</xdr:colOff>
      <xdr:row>80</xdr:row>
      <xdr:rowOff>95885</xdr:rowOff>
    </xdr:to>
    <xdr:sp macro="" textlink="">
      <xdr:nvSpPr>
        <xdr:cNvPr id="446" name="フローチャート: 判断 445"/>
        <xdr:cNvSpPr/>
      </xdr:nvSpPr>
      <xdr:spPr>
        <a:xfrm>
          <a:off x="12659995" y="13710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80</xdr:row>
      <xdr:rowOff>80645</xdr:rowOff>
    </xdr:from>
    <xdr:ext cx="760730" cy="259080"/>
    <xdr:sp macro="" textlink="">
      <xdr:nvSpPr>
        <xdr:cNvPr id="447" name="テキスト ボックス 446"/>
        <xdr:cNvSpPr txBox="1"/>
      </xdr:nvSpPr>
      <xdr:spPr>
        <a:xfrm>
          <a:off x="12364085" y="137966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78740</xdr:rowOff>
    </xdr:from>
    <xdr:to xmlns:xdr="http://schemas.openxmlformats.org/drawingml/2006/spreadsheetDrawing">
      <xdr:col>65</xdr:col>
      <xdr:colOff>53975</xdr:colOff>
      <xdr:row>80</xdr:row>
      <xdr:rowOff>8890</xdr:rowOff>
    </xdr:to>
    <xdr:sp macro="" textlink="">
      <xdr:nvSpPr>
        <xdr:cNvPr id="448" name="フローチャート: 判断 447"/>
        <xdr:cNvSpPr/>
      </xdr:nvSpPr>
      <xdr:spPr>
        <a:xfrm>
          <a:off x="11856720" y="13623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165100</xdr:rowOff>
    </xdr:from>
    <xdr:ext cx="761365" cy="259080"/>
    <xdr:sp macro="" textlink="">
      <xdr:nvSpPr>
        <xdr:cNvPr id="449" name="テキスト ボックス 448"/>
        <xdr:cNvSpPr txBox="1"/>
      </xdr:nvSpPr>
      <xdr:spPr>
        <a:xfrm>
          <a:off x="11543665" y="1370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50" name="テキスト ボックス 449"/>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51" name="テキスト ボックス 450"/>
        <xdr:cNvSpPr txBox="1"/>
      </xdr:nvSpPr>
      <xdr:spPr>
        <a:xfrm>
          <a:off x="1413573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52" name="テキスト ボックス 451"/>
        <xdr:cNvSpPr txBox="1"/>
      </xdr:nvSpPr>
      <xdr:spPr>
        <a:xfrm>
          <a:off x="133324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53" name="テキスト ボックス 452"/>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730" cy="259080"/>
    <xdr:sp macro="" textlink="">
      <xdr:nvSpPr>
        <xdr:cNvPr id="454" name="テキスト ボックス 453"/>
        <xdr:cNvSpPr txBox="1"/>
      </xdr:nvSpPr>
      <xdr:spPr>
        <a:xfrm>
          <a:off x="11704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57150</xdr:rowOff>
    </xdr:from>
    <xdr:to xmlns:xdr="http://schemas.openxmlformats.org/drawingml/2006/spreadsheetDrawing">
      <xdr:col>82</xdr:col>
      <xdr:colOff>158750</xdr:colOff>
      <xdr:row>75</xdr:row>
      <xdr:rowOff>158750</xdr:rowOff>
    </xdr:to>
    <xdr:sp macro="" textlink="">
      <xdr:nvSpPr>
        <xdr:cNvPr id="455" name="楕円 454"/>
        <xdr:cNvSpPr/>
      </xdr:nvSpPr>
      <xdr:spPr>
        <a:xfrm>
          <a:off x="1505331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74</xdr:row>
      <xdr:rowOff>73660</xdr:rowOff>
    </xdr:from>
    <xdr:ext cx="762000" cy="259080"/>
    <xdr:sp macro="" textlink="">
      <xdr:nvSpPr>
        <xdr:cNvPr id="456" name="公債費以外該当値テキスト"/>
        <xdr:cNvSpPr txBox="1"/>
      </xdr:nvSpPr>
      <xdr:spPr>
        <a:xfrm>
          <a:off x="1517904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95250</xdr:rowOff>
    </xdr:from>
    <xdr:to xmlns:xdr="http://schemas.openxmlformats.org/drawingml/2006/spreadsheetDrawing">
      <xdr:col>78</xdr:col>
      <xdr:colOff>120650</xdr:colOff>
      <xdr:row>78</xdr:row>
      <xdr:rowOff>25400</xdr:rowOff>
    </xdr:to>
    <xdr:sp macro="" textlink="">
      <xdr:nvSpPr>
        <xdr:cNvPr id="457" name="楕円 456"/>
        <xdr:cNvSpPr/>
      </xdr:nvSpPr>
      <xdr:spPr>
        <a:xfrm>
          <a:off x="1428369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35560</xdr:rowOff>
    </xdr:from>
    <xdr:ext cx="735965" cy="259080"/>
    <xdr:sp macro="" textlink="">
      <xdr:nvSpPr>
        <xdr:cNvPr id="458" name="テキスト ボックス 457"/>
        <xdr:cNvSpPr txBox="1"/>
      </xdr:nvSpPr>
      <xdr:spPr>
        <a:xfrm>
          <a:off x="13987780" y="13065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79</xdr:row>
      <xdr:rowOff>67945</xdr:rowOff>
    </xdr:from>
    <xdr:to xmlns:xdr="http://schemas.openxmlformats.org/drawingml/2006/spreadsheetDrawing">
      <xdr:col>74</xdr:col>
      <xdr:colOff>31750</xdr:colOff>
      <xdr:row>79</xdr:row>
      <xdr:rowOff>169545</xdr:rowOff>
    </xdr:to>
    <xdr:sp macro="" textlink="">
      <xdr:nvSpPr>
        <xdr:cNvPr id="459" name="楕円 458"/>
        <xdr:cNvSpPr/>
      </xdr:nvSpPr>
      <xdr:spPr>
        <a:xfrm>
          <a:off x="13480415" y="136124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8255</xdr:rowOff>
    </xdr:from>
    <xdr:ext cx="762000" cy="257175"/>
    <xdr:sp macro="" textlink="">
      <xdr:nvSpPr>
        <xdr:cNvPr id="460" name="テキスト ボックス 459"/>
        <xdr:cNvSpPr txBox="1"/>
      </xdr:nvSpPr>
      <xdr:spPr>
        <a:xfrm>
          <a:off x="13167360" y="13381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130810</xdr:rowOff>
    </xdr:from>
    <xdr:to xmlns:xdr="http://schemas.openxmlformats.org/drawingml/2006/spreadsheetDrawing">
      <xdr:col>69</xdr:col>
      <xdr:colOff>142875</xdr:colOff>
      <xdr:row>79</xdr:row>
      <xdr:rowOff>60960</xdr:rowOff>
    </xdr:to>
    <xdr:sp macro="" textlink="">
      <xdr:nvSpPr>
        <xdr:cNvPr id="461" name="楕円 460"/>
        <xdr:cNvSpPr/>
      </xdr:nvSpPr>
      <xdr:spPr>
        <a:xfrm>
          <a:off x="12659995"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71120</xdr:rowOff>
    </xdr:from>
    <xdr:ext cx="760730" cy="259080"/>
    <xdr:sp macro="" textlink="">
      <xdr:nvSpPr>
        <xdr:cNvPr id="462" name="テキスト ボックス 461"/>
        <xdr:cNvSpPr txBox="1"/>
      </xdr:nvSpPr>
      <xdr:spPr>
        <a:xfrm>
          <a:off x="12364085" y="132727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158115</xdr:rowOff>
    </xdr:from>
    <xdr:to xmlns:xdr="http://schemas.openxmlformats.org/drawingml/2006/spreadsheetDrawing">
      <xdr:col>65</xdr:col>
      <xdr:colOff>53975</xdr:colOff>
      <xdr:row>77</xdr:row>
      <xdr:rowOff>88265</xdr:rowOff>
    </xdr:to>
    <xdr:sp macro="" textlink="">
      <xdr:nvSpPr>
        <xdr:cNvPr id="463" name="楕円 462"/>
        <xdr:cNvSpPr/>
      </xdr:nvSpPr>
      <xdr:spPr>
        <a:xfrm>
          <a:off x="11856720" y="131883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98425</xdr:rowOff>
    </xdr:from>
    <xdr:ext cx="761365" cy="257175"/>
    <xdr:sp macro="" textlink="">
      <xdr:nvSpPr>
        <xdr:cNvPr id="464" name="テキスト ボックス 463"/>
        <xdr:cNvSpPr txBox="1"/>
      </xdr:nvSpPr>
      <xdr:spPr>
        <a:xfrm>
          <a:off x="11543665" y="1295717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3685"/>
    <xdr:sp macro="" textlink="">
      <xdr:nvSpPr>
        <xdr:cNvPr id="29" name="テキスト ボックス 28"/>
        <xdr:cNvSpPr txBox="1"/>
      </xdr:nvSpPr>
      <xdr:spPr>
        <a:xfrm>
          <a:off x="1549400" y="1270000"/>
          <a:ext cx="41021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273175"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3" name="テキスト ボックス 32"/>
        <xdr:cNvSpPr txBox="1"/>
      </xdr:nvSpPr>
      <xdr:spPr>
        <a:xfrm>
          <a:off x="1273175"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7" name="テキスト ボックス 36"/>
        <xdr:cNvSpPr txBox="1"/>
      </xdr:nvSpPr>
      <xdr:spPr>
        <a:xfrm>
          <a:off x="1273175"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9" name="テキスト ボックス 38"/>
        <xdr:cNvSpPr txBox="1"/>
      </xdr:nvSpPr>
      <xdr:spPr>
        <a:xfrm>
          <a:off x="1273175"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3" name="テキスト ボックス 42"/>
        <xdr:cNvSpPr txBox="1"/>
      </xdr:nvSpPr>
      <xdr:spPr>
        <a:xfrm>
          <a:off x="1273175"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29210</xdr:rowOff>
    </xdr:from>
    <xdr:to xmlns:xdr="http://schemas.openxmlformats.org/drawingml/2006/spreadsheetDrawing">
      <xdr:col>29</xdr:col>
      <xdr:colOff>127000</xdr:colOff>
      <xdr:row>20</xdr:row>
      <xdr:rowOff>112395</xdr:rowOff>
    </xdr:to>
    <xdr:cxnSp macro="">
      <xdr:nvCxnSpPr>
        <xdr:cNvPr id="45" name="直線コネクタ 44"/>
        <xdr:cNvCxnSpPr/>
      </xdr:nvCxnSpPr>
      <xdr:spPr>
        <a:xfrm flipV="1">
          <a:off x="5191125" y="2134235"/>
          <a:ext cx="0" cy="14547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84455</xdr:rowOff>
    </xdr:from>
    <xdr:ext cx="760730" cy="259080"/>
    <xdr:sp macro="" textlink="">
      <xdr:nvSpPr>
        <xdr:cNvPr id="46" name="人口1人当たり決算額の推移最小値テキスト130"/>
        <xdr:cNvSpPr txBox="1"/>
      </xdr:nvSpPr>
      <xdr:spPr>
        <a:xfrm>
          <a:off x="5264150" y="3561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112395</xdr:rowOff>
    </xdr:from>
    <xdr:to xmlns:xdr="http://schemas.openxmlformats.org/drawingml/2006/spreadsheetDrawing">
      <xdr:col>30</xdr:col>
      <xdr:colOff>25400</xdr:colOff>
      <xdr:row>20</xdr:row>
      <xdr:rowOff>112395</xdr:rowOff>
    </xdr:to>
    <xdr:cxnSp macro="">
      <xdr:nvCxnSpPr>
        <xdr:cNvPr id="47" name="直線コネクタ 46"/>
        <xdr:cNvCxnSpPr/>
      </xdr:nvCxnSpPr>
      <xdr:spPr>
        <a:xfrm>
          <a:off x="5102225" y="35890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115570</xdr:rowOff>
    </xdr:from>
    <xdr:ext cx="760730" cy="259080"/>
    <xdr:sp macro="" textlink="">
      <xdr:nvSpPr>
        <xdr:cNvPr id="48" name="人口1人当たり決算額の推移最大値テキスト130"/>
        <xdr:cNvSpPr txBox="1"/>
      </xdr:nvSpPr>
      <xdr:spPr>
        <a:xfrm>
          <a:off x="5264150" y="18776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29210</xdr:rowOff>
    </xdr:from>
    <xdr:to xmlns:xdr="http://schemas.openxmlformats.org/drawingml/2006/spreadsheetDrawing">
      <xdr:col>30</xdr:col>
      <xdr:colOff>25400</xdr:colOff>
      <xdr:row>12</xdr:row>
      <xdr:rowOff>29210</xdr:rowOff>
    </xdr:to>
    <xdr:cxnSp macro="">
      <xdr:nvCxnSpPr>
        <xdr:cNvPr id="49" name="直線コネクタ 48"/>
        <xdr:cNvCxnSpPr/>
      </xdr:nvCxnSpPr>
      <xdr:spPr>
        <a:xfrm>
          <a:off x="5102225" y="21342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124460</xdr:rowOff>
    </xdr:from>
    <xdr:to xmlns:xdr="http://schemas.openxmlformats.org/drawingml/2006/spreadsheetDrawing">
      <xdr:col>29</xdr:col>
      <xdr:colOff>127000</xdr:colOff>
      <xdr:row>12</xdr:row>
      <xdr:rowOff>155575</xdr:rowOff>
    </xdr:to>
    <xdr:cxnSp macro="">
      <xdr:nvCxnSpPr>
        <xdr:cNvPr id="50" name="直線コネクタ 49"/>
        <xdr:cNvCxnSpPr/>
      </xdr:nvCxnSpPr>
      <xdr:spPr>
        <a:xfrm flipV="1">
          <a:off x="4591050" y="2229485"/>
          <a:ext cx="600075"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136525</xdr:rowOff>
    </xdr:from>
    <xdr:ext cx="760730" cy="258445"/>
    <xdr:sp macro="" textlink="">
      <xdr:nvSpPr>
        <xdr:cNvPr id="51" name="人口1人当たり決算額の推移平均値テキスト130"/>
        <xdr:cNvSpPr txBox="1"/>
      </xdr:nvSpPr>
      <xdr:spPr>
        <a:xfrm>
          <a:off x="5264150" y="2927350"/>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164465</xdr:rowOff>
    </xdr:from>
    <xdr:to xmlns:xdr="http://schemas.openxmlformats.org/drawingml/2006/spreadsheetDrawing">
      <xdr:col>29</xdr:col>
      <xdr:colOff>174625</xdr:colOff>
      <xdr:row>17</xdr:row>
      <xdr:rowOff>94615</xdr:rowOff>
    </xdr:to>
    <xdr:sp macro="" textlink="">
      <xdr:nvSpPr>
        <xdr:cNvPr id="52" name="フローチャート: 判断 51"/>
        <xdr:cNvSpPr/>
      </xdr:nvSpPr>
      <xdr:spPr>
        <a:xfrm>
          <a:off x="5140325" y="295529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155575</xdr:rowOff>
    </xdr:from>
    <xdr:to xmlns:xdr="http://schemas.openxmlformats.org/drawingml/2006/spreadsheetDrawing">
      <xdr:col>26</xdr:col>
      <xdr:colOff>50800</xdr:colOff>
      <xdr:row>13</xdr:row>
      <xdr:rowOff>128270</xdr:rowOff>
    </xdr:to>
    <xdr:cxnSp macro="">
      <xdr:nvCxnSpPr>
        <xdr:cNvPr id="53" name="直線コネクタ 52"/>
        <xdr:cNvCxnSpPr/>
      </xdr:nvCxnSpPr>
      <xdr:spPr>
        <a:xfrm flipV="1">
          <a:off x="3956050" y="2260600"/>
          <a:ext cx="635000" cy="144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111760</xdr:rowOff>
    </xdr:from>
    <xdr:to xmlns:xdr="http://schemas.openxmlformats.org/drawingml/2006/spreadsheetDrawing">
      <xdr:col>26</xdr:col>
      <xdr:colOff>101600</xdr:colOff>
      <xdr:row>18</xdr:row>
      <xdr:rowOff>41910</xdr:rowOff>
    </xdr:to>
    <xdr:sp macro="" textlink="">
      <xdr:nvSpPr>
        <xdr:cNvPr id="54" name="フローチャート: 判断 53"/>
        <xdr:cNvSpPr/>
      </xdr:nvSpPr>
      <xdr:spPr>
        <a:xfrm>
          <a:off x="454025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26670</xdr:rowOff>
    </xdr:from>
    <xdr:ext cx="736600" cy="259080"/>
    <xdr:sp macro="" textlink="">
      <xdr:nvSpPr>
        <xdr:cNvPr id="55" name="テキスト ボックス 54"/>
        <xdr:cNvSpPr txBox="1"/>
      </xdr:nvSpPr>
      <xdr:spPr>
        <a:xfrm>
          <a:off x="4241800" y="3160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13</xdr:row>
      <xdr:rowOff>128270</xdr:rowOff>
    </xdr:from>
    <xdr:to xmlns:xdr="http://schemas.openxmlformats.org/drawingml/2006/spreadsheetDrawing">
      <xdr:col>22</xdr:col>
      <xdr:colOff>114300</xdr:colOff>
      <xdr:row>14</xdr:row>
      <xdr:rowOff>83820</xdr:rowOff>
    </xdr:to>
    <xdr:cxnSp macro="">
      <xdr:nvCxnSpPr>
        <xdr:cNvPr id="56" name="直線コネクタ 55"/>
        <xdr:cNvCxnSpPr/>
      </xdr:nvCxnSpPr>
      <xdr:spPr>
        <a:xfrm flipV="1">
          <a:off x="3317875" y="2404745"/>
          <a:ext cx="638175"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130810</xdr:rowOff>
    </xdr:from>
    <xdr:to xmlns:xdr="http://schemas.openxmlformats.org/drawingml/2006/spreadsheetDrawing">
      <xdr:col>22</xdr:col>
      <xdr:colOff>165100</xdr:colOff>
      <xdr:row>18</xdr:row>
      <xdr:rowOff>60960</xdr:rowOff>
    </xdr:to>
    <xdr:sp macro="" textlink="">
      <xdr:nvSpPr>
        <xdr:cNvPr id="57" name="フローチャート: 判断 56"/>
        <xdr:cNvSpPr/>
      </xdr:nvSpPr>
      <xdr:spPr>
        <a:xfrm>
          <a:off x="390525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45720</xdr:rowOff>
    </xdr:from>
    <xdr:ext cx="762000" cy="259080"/>
    <xdr:sp macro="" textlink="">
      <xdr:nvSpPr>
        <xdr:cNvPr id="58" name="テキスト ボックス 57"/>
        <xdr:cNvSpPr txBox="1"/>
      </xdr:nvSpPr>
      <xdr:spPr>
        <a:xfrm>
          <a:off x="36068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83820</xdr:rowOff>
    </xdr:from>
    <xdr:to xmlns:xdr="http://schemas.openxmlformats.org/drawingml/2006/spreadsheetDrawing">
      <xdr:col>18</xdr:col>
      <xdr:colOff>174625</xdr:colOff>
      <xdr:row>14</xdr:row>
      <xdr:rowOff>134620</xdr:rowOff>
    </xdr:to>
    <xdr:cxnSp macro="">
      <xdr:nvCxnSpPr>
        <xdr:cNvPr id="59" name="直線コネクタ 58"/>
        <xdr:cNvCxnSpPr/>
      </xdr:nvCxnSpPr>
      <xdr:spPr>
        <a:xfrm flipV="1">
          <a:off x="2670175" y="2531745"/>
          <a:ext cx="6477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42545</xdr:rowOff>
    </xdr:from>
    <xdr:to xmlns:xdr="http://schemas.openxmlformats.org/drawingml/2006/spreadsheetDrawing">
      <xdr:col>19</xdr:col>
      <xdr:colOff>38100</xdr:colOff>
      <xdr:row>18</xdr:row>
      <xdr:rowOff>144145</xdr:rowOff>
    </xdr:to>
    <xdr:sp macro="" textlink="">
      <xdr:nvSpPr>
        <xdr:cNvPr id="60" name="フローチャート: 判断 59"/>
        <xdr:cNvSpPr/>
      </xdr:nvSpPr>
      <xdr:spPr>
        <a:xfrm>
          <a:off x="3270250" y="317627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128905</xdr:rowOff>
    </xdr:from>
    <xdr:ext cx="762000" cy="259080"/>
    <xdr:sp macro="" textlink="">
      <xdr:nvSpPr>
        <xdr:cNvPr id="61" name="テキスト ボックス 60"/>
        <xdr:cNvSpPr txBox="1"/>
      </xdr:nvSpPr>
      <xdr:spPr>
        <a:xfrm>
          <a:off x="2968625"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107950</xdr:rowOff>
    </xdr:from>
    <xdr:to xmlns:xdr="http://schemas.openxmlformats.org/drawingml/2006/spreadsheetDrawing">
      <xdr:col>15</xdr:col>
      <xdr:colOff>101600</xdr:colOff>
      <xdr:row>19</xdr:row>
      <xdr:rowOff>38100</xdr:rowOff>
    </xdr:to>
    <xdr:sp macro="" textlink="">
      <xdr:nvSpPr>
        <xdr:cNvPr id="62" name="フローチャート: 判断 61"/>
        <xdr:cNvSpPr/>
      </xdr:nvSpPr>
      <xdr:spPr>
        <a:xfrm>
          <a:off x="2619375" y="3241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22860</xdr:rowOff>
    </xdr:from>
    <xdr:ext cx="762000" cy="259080"/>
    <xdr:sp macro="" textlink="">
      <xdr:nvSpPr>
        <xdr:cNvPr id="63" name="テキスト ボックス 62"/>
        <xdr:cNvSpPr txBox="1"/>
      </xdr:nvSpPr>
      <xdr:spPr>
        <a:xfrm>
          <a:off x="2320925" y="332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4" name="テキスト ボックス 63"/>
        <xdr:cNvSpPr txBox="1"/>
      </xdr:nvSpPr>
      <xdr:spPr>
        <a:xfrm>
          <a:off x="50292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73660</xdr:rowOff>
    </xdr:from>
    <xdr:to xmlns:xdr="http://schemas.openxmlformats.org/drawingml/2006/spreadsheetDrawing">
      <xdr:col>29</xdr:col>
      <xdr:colOff>174625</xdr:colOff>
      <xdr:row>13</xdr:row>
      <xdr:rowOff>3810</xdr:rowOff>
    </xdr:to>
    <xdr:sp macro="" textlink="">
      <xdr:nvSpPr>
        <xdr:cNvPr id="69" name="楕円 68"/>
        <xdr:cNvSpPr/>
      </xdr:nvSpPr>
      <xdr:spPr>
        <a:xfrm>
          <a:off x="5140325" y="217868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153670</xdr:rowOff>
    </xdr:from>
    <xdr:ext cx="760730" cy="259080"/>
    <xdr:sp macro="" textlink="">
      <xdr:nvSpPr>
        <xdr:cNvPr id="70" name="人口1人当たり決算額の推移該当値テキスト130"/>
        <xdr:cNvSpPr txBox="1"/>
      </xdr:nvSpPr>
      <xdr:spPr>
        <a:xfrm>
          <a:off x="5264150" y="20872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104775</xdr:rowOff>
    </xdr:from>
    <xdr:to xmlns:xdr="http://schemas.openxmlformats.org/drawingml/2006/spreadsheetDrawing">
      <xdr:col>26</xdr:col>
      <xdr:colOff>101600</xdr:colOff>
      <xdr:row>13</xdr:row>
      <xdr:rowOff>34925</xdr:rowOff>
    </xdr:to>
    <xdr:sp macro="" textlink="">
      <xdr:nvSpPr>
        <xdr:cNvPr id="71" name="楕円 70"/>
        <xdr:cNvSpPr/>
      </xdr:nvSpPr>
      <xdr:spPr>
        <a:xfrm>
          <a:off x="4540250" y="220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45085</xdr:rowOff>
    </xdr:from>
    <xdr:ext cx="736600" cy="258445"/>
    <xdr:sp macro="" textlink="">
      <xdr:nvSpPr>
        <xdr:cNvPr id="72" name="テキスト ボックス 71"/>
        <xdr:cNvSpPr txBox="1"/>
      </xdr:nvSpPr>
      <xdr:spPr>
        <a:xfrm>
          <a:off x="4241800" y="19786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77470</xdr:rowOff>
    </xdr:from>
    <xdr:to xmlns:xdr="http://schemas.openxmlformats.org/drawingml/2006/spreadsheetDrawing">
      <xdr:col>22</xdr:col>
      <xdr:colOff>165100</xdr:colOff>
      <xdr:row>14</xdr:row>
      <xdr:rowOff>7620</xdr:rowOff>
    </xdr:to>
    <xdr:sp macro="" textlink="">
      <xdr:nvSpPr>
        <xdr:cNvPr id="73" name="楕円 72"/>
        <xdr:cNvSpPr/>
      </xdr:nvSpPr>
      <xdr:spPr>
        <a:xfrm>
          <a:off x="3905250" y="235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17780</xdr:rowOff>
    </xdr:from>
    <xdr:ext cx="762000" cy="257175"/>
    <xdr:sp macro="" textlink="">
      <xdr:nvSpPr>
        <xdr:cNvPr id="74" name="テキスト ボックス 73"/>
        <xdr:cNvSpPr txBox="1"/>
      </xdr:nvSpPr>
      <xdr:spPr>
        <a:xfrm>
          <a:off x="3606800" y="2122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33020</xdr:rowOff>
    </xdr:from>
    <xdr:to xmlns:xdr="http://schemas.openxmlformats.org/drawingml/2006/spreadsheetDrawing">
      <xdr:col>19</xdr:col>
      <xdr:colOff>38100</xdr:colOff>
      <xdr:row>14</xdr:row>
      <xdr:rowOff>134620</xdr:rowOff>
    </xdr:to>
    <xdr:sp macro="" textlink="">
      <xdr:nvSpPr>
        <xdr:cNvPr id="75" name="楕円 74"/>
        <xdr:cNvSpPr/>
      </xdr:nvSpPr>
      <xdr:spPr>
        <a:xfrm>
          <a:off x="3270250" y="248094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12</xdr:row>
      <xdr:rowOff>144780</xdr:rowOff>
    </xdr:from>
    <xdr:ext cx="762000" cy="257175"/>
    <xdr:sp macro="" textlink="">
      <xdr:nvSpPr>
        <xdr:cNvPr id="76" name="テキスト ボックス 75"/>
        <xdr:cNvSpPr txBox="1"/>
      </xdr:nvSpPr>
      <xdr:spPr>
        <a:xfrm>
          <a:off x="2968625" y="2249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83820</xdr:rowOff>
    </xdr:from>
    <xdr:to xmlns:xdr="http://schemas.openxmlformats.org/drawingml/2006/spreadsheetDrawing">
      <xdr:col>15</xdr:col>
      <xdr:colOff>101600</xdr:colOff>
      <xdr:row>15</xdr:row>
      <xdr:rowOff>13970</xdr:rowOff>
    </xdr:to>
    <xdr:sp macro="" textlink="">
      <xdr:nvSpPr>
        <xdr:cNvPr id="77" name="楕円 76"/>
        <xdr:cNvSpPr/>
      </xdr:nvSpPr>
      <xdr:spPr>
        <a:xfrm>
          <a:off x="2619375" y="253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24130</xdr:rowOff>
    </xdr:from>
    <xdr:ext cx="762000" cy="259080"/>
    <xdr:sp macro="" textlink="">
      <xdr:nvSpPr>
        <xdr:cNvPr id="78" name="テキスト ボックス 77"/>
        <xdr:cNvSpPr txBox="1"/>
      </xdr:nvSpPr>
      <xdr:spPr>
        <a:xfrm>
          <a:off x="2320925" y="2300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4" name="直線コネクタ 83"/>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2" name="テキスト ボックス 91"/>
        <xdr:cNvSpPr txBox="1"/>
      </xdr:nvSpPr>
      <xdr:spPr>
        <a:xfrm>
          <a:off x="1549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2000" cy="257175"/>
    <xdr:sp macro="" textlink="">
      <xdr:nvSpPr>
        <xdr:cNvPr id="94" name="テキスト ボックス 93"/>
        <xdr:cNvSpPr txBox="1"/>
      </xdr:nvSpPr>
      <xdr:spPr>
        <a:xfrm>
          <a:off x="1273175" y="7795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5" name="直線コネクタ 94"/>
        <xdr:cNvCxnSpPr/>
      </xdr:nvCxnSpPr>
      <xdr:spPr>
        <a:xfrm>
          <a:off x="1984375" y="76111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6" name="テキスト ボックス 95"/>
        <xdr:cNvSpPr txBox="1"/>
      </xdr:nvSpPr>
      <xdr:spPr>
        <a:xfrm>
          <a:off x="1273175"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1984375" y="7284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273175"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1984375" y="69576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273175"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1984375" y="66319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273175"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1984375" y="63049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5270"/>
    <xdr:sp macro="" textlink="">
      <xdr:nvSpPr>
        <xdr:cNvPr id="104" name="テキスト ボックス 103"/>
        <xdr:cNvSpPr txBox="1"/>
      </xdr:nvSpPr>
      <xdr:spPr>
        <a:xfrm>
          <a:off x="1273175"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1984375" y="597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273175"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8" name="テキスト ボックス 107"/>
        <xdr:cNvSpPr txBox="1"/>
      </xdr:nvSpPr>
      <xdr:spPr>
        <a:xfrm>
          <a:off x="1273175"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256540</xdr:rowOff>
    </xdr:from>
    <xdr:to xmlns:xdr="http://schemas.openxmlformats.org/drawingml/2006/spreadsheetDrawing">
      <xdr:col>29</xdr:col>
      <xdr:colOff>127000</xdr:colOff>
      <xdr:row>39</xdr:row>
      <xdr:rowOff>34925</xdr:rowOff>
    </xdr:to>
    <xdr:cxnSp macro="">
      <xdr:nvCxnSpPr>
        <xdr:cNvPr id="110" name="直線コネクタ 109"/>
        <xdr:cNvCxnSpPr/>
      </xdr:nvCxnSpPr>
      <xdr:spPr>
        <a:xfrm flipV="1">
          <a:off x="5191125" y="6181090"/>
          <a:ext cx="0" cy="14928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8255</xdr:rowOff>
    </xdr:from>
    <xdr:ext cx="760730" cy="255270"/>
    <xdr:sp macro="" textlink="">
      <xdr:nvSpPr>
        <xdr:cNvPr id="111" name="人口1人当たり決算額の推移最小値テキスト445"/>
        <xdr:cNvSpPr txBox="1"/>
      </xdr:nvSpPr>
      <xdr:spPr>
        <a:xfrm>
          <a:off x="5264150" y="764730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34925</xdr:rowOff>
    </xdr:from>
    <xdr:to xmlns:xdr="http://schemas.openxmlformats.org/drawingml/2006/spreadsheetDrawing">
      <xdr:col>30</xdr:col>
      <xdr:colOff>25400</xdr:colOff>
      <xdr:row>39</xdr:row>
      <xdr:rowOff>34925</xdr:rowOff>
    </xdr:to>
    <xdr:cxnSp macro="">
      <xdr:nvCxnSpPr>
        <xdr:cNvPr id="112" name="直線コネクタ 111"/>
        <xdr:cNvCxnSpPr/>
      </xdr:nvCxnSpPr>
      <xdr:spPr>
        <a:xfrm>
          <a:off x="5102225" y="76739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171450</xdr:rowOff>
    </xdr:from>
    <xdr:ext cx="760730" cy="259715"/>
    <xdr:sp macro="" textlink="">
      <xdr:nvSpPr>
        <xdr:cNvPr id="113" name="人口1人当たり決算額の推移最大値テキスト445"/>
        <xdr:cNvSpPr txBox="1"/>
      </xdr:nvSpPr>
      <xdr:spPr>
        <a:xfrm>
          <a:off x="5264150" y="592455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256540</xdr:rowOff>
    </xdr:from>
    <xdr:to xmlns:xdr="http://schemas.openxmlformats.org/drawingml/2006/spreadsheetDrawing">
      <xdr:col>30</xdr:col>
      <xdr:colOff>25400</xdr:colOff>
      <xdr:row>33</xdr:row>
      <xdr:rowOff>256540</xdr:rowOff>
    </xdr:to>
    <xdr:cxnSp macro="">
      <xdr:nvCxnSpPr>
        <xdr:cNvPr id="114" name="直線コネクタ 113"/>
        <xdr:cNvCxnSpPr/>
      </xdr:nvCxnSpPr>
      <xdr:spPr>
        <a:xfrm>
          <a:off x="5102225" y="618109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60325</xdr:rowOff>
    </xdr:from>
    <xdr:to xmlns:xdr="http://schemas.openxmlformats.org/drawingml/2006/spreadsheetDrawing">
      <xdr:col>29</xdr:col>
      <xdr:colOff>127000</xdr:colOff>
      <xdr:row>36</xdr:row>
      <xdr:rowOff>147320</xdr:rowOff>
    </xdr:to>
    <xdr:cxnSp macro="">
      <xdr:nvCxnSpPr>
        <xdr:cNvPr id="115" name="直線コネクタ 114"/>
        <xdr:cNvCxnSpPr/>
      </xdr:nvCxnSpPr>
      <xdr:spPr>
        <a:xfrm flipV="1">
          <a:off x="4591050" y="7013575"/>
          <a:ext cx="600075"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163830</xdr:rowOff>
    </xdr:from>
    <xdr:ext cx="760730" cy="259080"/>
    <xdr:sp macro="" textlink="">
      <xdr:nvSpPr>
        <xdr:cNvPr id="116" name="人口1人当たり決算額の推移平均値テキスト445"/>
        <xdr:cNvSpPr txBox="1"/>
      </xdr:nvSpPr>
      <xdr:spPr>
        <a:xfrm>
          <a:off x="5264150" y="67741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174625</xdr:colOff>
      <xdr:row>36</xdr:row>
      <xdr:rowOff>78105</xdr:rowOff>
    </xdr:to>
    <xdr:sp macro="" textlink="">
      <xdr:nvSpPr>
        <xdr:cNvPr id="117" name="フローチャート: 判断 116"/>
        <xdr:cNvSpPr/>
      </xdr:nvSpPr>
      <xdr:spPr>
        <a:xfrm>
          <a:off x="5140325" y="693039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124460</xdr:rowOff>
    </xdr:from>
    <xdr:to xmlns:xdr="http://schemas.openxmlformats.org/drawingml/2006/spreadsheetDrawing">
      <xdr:col>26</xdr:col>
      <xdr:colOff>50800</xdr:colOff>
      <xdr:row>36</xdr:row>
      <xdr:rowOff>147320</xdr:rowOff>
    </xdr:to>
    <xdr:cxnSp macro="">
      <xdr:nvCxnSpPr>
        <xdr:cNvPr id="118" name="直線コネクタ 117"/>
        <xdr:cNvCxnSpPr/>
      </xdr:nvCxnSpPr>
      <xdr:spPr>
        <a:xfrm>
          <a:off x="3956050" y="7077710"/>
          <a:ext cx="6350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339090</xdr:rowOff>
    </xdr:from>
    <xdr:to xmlns:xdr="http://schemas.openxmlformats.org/drawingml/2006/spreadsheetDrawing">
      <xdr:col>26</xdr:col>
      <xdr:colOff>101600</xdr:colOff>
      <xdr:row>36</xdr:row>
      <xdr:rowOff>97790</xdr:rowOff>
    </xdr:to>
    <xdr:sp macro="" textlink="">
      <xdr:nvSpPr>
        <xdr:cNvPr id="119" name="フローチャート: 判断 118"/>
        <xdr:cNvSpPr/>
      </xdr:nvSpPr>
      <xdr:spPr>
        <a:xfrm>
          <a:off x="4540250" y="6949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107315</xdr:rowOff>
    </xdr:from>
    <xdr:ext cx="736600" cy="259080"/>
    <xdr:sp macro="" textlink="">
      <xdr:nvSpPr>
        <xdr:cNvPr id="120" name="テキスト ボックス 119"/>
        <xdr:cNvSpPr txBox="1"/>
      </xdr:nvSpPr>
      <xdr:spPr>
        <a:xfrm>
          <a:off x="4241800" y="6717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36</xdr:row>
      <xdr:rowOff>124460</xdr:rowOff>
    </xdr:from>
    <xdr:to xmlns:xdr="http://schemas.openxmlformats.org/drawingml/2006/spreadsheetDrawing">
      <xdr:col>22</xdr:col>
      <xdr:colOff>114300</xdr:colOff>
      <xdr:row>37</xdr:row>
      <xdr:rowOff>53975</xdr:rowOff>
    </xdr:to>
    <xdr:cxnSp macro="">
      <xdr:nvCxnSpPr>
        <xdr:cNvPr id="121" name="直線コネクタ 120"/>
        <xdr:cNvCxnSpPr/>
      </xdr:nvCxnSpPr>
      <xdr:spPr>
        <a:xfrm flipV="1">
          <a:off x="3317875" y="7077710"/>
          <a:ext cx="638175"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313055</xdr:rowOff>
    </xdr:from>
    <xdr:to xmlns:xdr="http://schemas.openxmlformats.org/drawingml/2006/spreadsheetDrawing">
      <xdr:col>22</xdr:col>
      <xdr:colOff>165100</xdr:colOff>
      <xdr:row>36</xdr:row>
      <xdr:rowOff>71755</xdr:rowOff>
    </xdr:to>
    <xdr:sp macro="" textlink="">
      <xdr:nvSpPr>
        <xdr:cNvPr id="122" name="フローチャート: 判断 121"/>
        <xdr:cNvSpPr/>
      </xdr:nvSpPr>
      <xdr:spPr>
        <a:xfrm>
          <a:off x="3905250" y="6923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81915</xdr:rowOff>
    </xdr:from>
    <xdr:ext cx="762000" cy="259715"/>
    <xdr:sp macro="" textlink="">
      <xdr:nvSpPr>
        <xdr:cNvPr id="123" name="テキスト ボックス 122"/>
        <xdr:cNvSpPr txBox="1"/>
      </xdr:nvSpPr>
      <xdr:spPr>
        <a:xfrm>
          <a:off x="3606800" y="66922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80645</xdr:rowOff>
    </xdr:from>
    <xdr:to xmlns:xdr="http://schemas.openxmlformats.org/drawingml/2006/spreadsheetDrawing">
      <xdr:col>18</xdr:col>
      <xdr:colOff>174625</xdr:colOff>
      <xdr:row>37</xdr:row>
      <xdr:rowOff>53975</xdr:rowOff>
    </xdr:to>
    <xdr:cxnSp macro="">
      <xdr:nvCxnSpPr>
        <xdr:cNvPr id="124" name="直線コネクタ 123"/>
        <xdr:cNvCxnSpPr/>
      </xdr:nvCxnSpPr>
      <xdr:spPr>
        <a:xfrm>
          <a:off x="2670175" y="6690995"/>
          <a:ext cx="647700" cy="4876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10160</xdr:rowOff>
    </xdr:from>
    <xdr:to xmlns:xdr="http://schemas.openxmlformats.org/drawingml/2006/spreadsheetDrawing">
      <xdr:col>19</xdr:col>
      <xdr:colOff>38100</xdr:colOff>
      <xdr:row>36</xdr:row>
      <xdr:rowOff>111760</xdr:rowOff>
    </xdr:to>
    <xdr:sp macro="" textlink="">
      <xdr:nvSpPr>
        <xdr:cNvPr id="125" name="フローチャート: 判断 124"/>
        <xdr:cNvSpPr/>
      </xdr:nvSpPr>
      <xdr:spPr>
        <a:xfrm>
          <a:off x="3270250" y="696341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122555</xdr:rowOff>
    </xdr:from>
    <xdr:ext cx="762000" cy="257175"/>
    <xdr:sp macro="" textlink="">
      <xdr:nvSpPr>
        <xdr:cNvPr id="126" name="テキスト ボックス 125"/>
        <xdr:cNvSpPr txBox="1"/>
      </xdr:nvSpPr>
      <xdr:spPr>
        <a:xfrm>
          <a:off x="2968625" y="6732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320040</xdr:rowOff>
    </xdr:from>
    <xdr:to xmlns:xdr="http://schemas.openxmlformats.org/drawingml/2006/spreadsheetDrawing">
      <xdr:col>15</xdr:col>
      <xdr:colOff>101600</xdr:colOff>
      <xdr:row>36</xdr:row>
      <xdr:rowOff>79375</xdr:rowOff>
    </xdr:to>
    <xdr:sp macro="" textlink="">
      <xdr:nvSpPr>
        <xdr:cNvPr id="127" name="フローチャート: 判断 126"/>
        <xdr:cNvSpPr/>
      </xdr:nvSpPr>
      <xdr:spPr>
        <a:xfrm>
          <a:off x="2619375"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64135</xdr:rowOff>
    </xdr:from>
    <xdr:ext cx="762000" cy="256540"/>
    <xdr:sp macro="" textlink="">
      <xdr:nvSpPr>
        <xdr:cNvPr id="128" name="テキスト ボックス 127"/>
        <xdr:cNvSpPr txBox="1"/>
      </xdr:nvSpPr>
      <xdr:spPr>
        <a:xfrm>
          <a:off x="2320925" y="70173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9" name="テキスト ボックス 128"/>
        <xdr:cNvSpPr txBox="1"/>
      </xdr:nvSpPr>
      <xdr:spPr>
        <a:xfrm>
          <a:off x="50292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9525</xdr:rowOff>
    </xdr:from>
    <xdr:to xmlns:xdr="http://schemas.openxmlformats.org/drawingml/2006/spreadsheetDrawing">
      <xdr:col>29</xdr:col>
      <xdr:colOff>174625</xdr:colOff>
      <xdr:row>36</xdr:row>
      <xdr:rowOff>111125</xdr:rowOff>
    </xdr:to>
    <xdr:sp macro="" textlink="">
      <xdr:nvSpPr>
        <xdr:cNvPr id="134" name="楕円 133"/>
        <xdr:cNvSpPr/>
      </xdr:nvSpPr>
      <xdr:spPr>
        <a:xfrm>
          <a:off x="5140325" y="696277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323850</xdr:rowOff>
    </xdr:from>
    <xdr:ext cx="760730" cy="259080"/>
    <xdr:sp macro="" textlink="">
      <xdr:nvSpPr>
        <xdr:cNvPr id="135" name="人口1人当たり決算額の推移該当値テキスト445"/>
        <xdr:cNvSpPr txBox="1"/>
      </xdr:nvSpPr>
      <xdr:spPr>
        <a:xfrm>
          <a:off x="5264150" y="6934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96520</xdr:rowOff>
    </xdr:from>
    <xdr:to xmlns:xdr="http://schemas.openxmlformats.org/drawingml/2006/spreadsheetDrawing">
      <xdr:col>26</xdr:col>
      <xdr:colOff>101600</xdr:colOff>
      <xdr:row>37</xdr:row>
      <xdr:rowOff>26670</xdr:rowOff>
    </xdr:to>
    <xdr:sp macro="" textlink="">
      <xdr:nvSpPr>
        <xdr:cNvPr id="136" name="楕円 135"/>
        <xdr:cNvSpPr/>
      </xdr:nvSpPr>
      <xdr:spPr>
        <a:xfrm>
          <a:off x="4540250" y="70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12065</xdr:rowOff>
    </xdr:from>
    <xdr:ext cx="736600" cy="259715"/>
    <xdr:sp macro="" textlink="">
      <xdr:nvSpPr>
        <xdr:cNvPr id="137" name="テキスト ボックス 136"/>
        <xdr:cNvSpPr txBox="1"/>
      </xdr:nvSpPr>
      <xdr:spPr>
        <a:xfrm>
          <a:off x="4241800" y="71367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73660</xdr:rowOff>
    </xdr:from>
    <xdr:to xmlns:xdr="http://schemas.openxmlformats.org/drawingml/2006/spreadsheetDrawing">
      <xdr:col>22</xdr:col>
      <xdr:colOff>165100</xdr:colOff>
      <xdr:row>37</xdr:row>
      <xdr:rowOff>3810</xdr:rowOff>
    </xdr:to>
    <xdr:sp macro="" textlink="">
      <xdr:nvSpPr>
        <xdr:cNvPr id="138" name="楕円 137"/>
        <xdr:cNvSpPr/>
      </xdr:nvSpPr>
      <xdr:spPr>
        <a:xfrm>
          <a:off x="3905250" y="702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160020</xdr:rowOff>
    </xdr:from>
    <xdr:ext cx="762000" cy="259080"/>
    <xdr:sp macro="" textlink="">
      <xdr:nvSpPr>
        <xdr:cNvPr id="139" name="テキスト ボックス 138"/>
        <xdr:cNvSpPr txBox="1"/>
      </xdr:nvSpPr>
      <xdr:spPr>
        <a:xfrm>
          <a:off x="36068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2540</xdr:rowOff>
    </xdr:from>
    <xdr:to xmlns:xdr="http://schemas.openxmlformats.org/drawingml/2006/spreadsheetDrawing">
      <xdr:col>19</xdr:col>
      <xdr:colOff>38100</xdr:colOff>
      <xdr:row>37</xdr:row>
      <xdr:rowOff>103505</xdr:rowOff>
    </xdr:to>
    <xdr:sp macro="" textlink="">
      <xdr:nvSpPr>
        <xdr:cNvPr id="140" name="楕円 139"/>
        <xdr:cNvSpPr/>
      </xdr:nvSpPr>
      <xdr:spPr>
        <a:xfrm>
          <a:off x="3270250" y="712724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88900</xdr:rowOff>
    </xdr:from>
    <xdr:ext cx="762000" cy="257175"/>
    <xdr:sp macro="" textlink="">
      <xdr:nvSpPr>
        <xdr:cNvPr id="141" name="テキスト ボックス 140"/>
        <xdr:cNvSpPr txBox="1"/>
      </xdr:nvSpPr>
      <xdr:spPr>
        <a:xfrm>
          <a:off x="2968625" y="7213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31115</xdr:rowOff>
    </xdr:from>
    <xdr:to xmlns:xdr="http://schemas.openxmlformats.org/drawingml/2006/spreadsheetDrawing">
      <xdr:col>15</xdr:col>
      <xdr:colOff>101600</xdr:colOff>
      <xdr:row>35</xdr:row>
      <xdr:rowOff>132080</xdr:rowOff>
    </xdr:to>
    <xdr:sp macro="" textlink="">
      <xdr:nvSpPr>
        <xdr:cNvPr id="142" name="楕円 141"/>
        <xdr:cNvSpPr/>
      </xdr:nvSpPr>
      <xdr:spPr>
        <a:xfrm>
          <a:off x="2619375" y="66414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142240</xdr:rowOff>
    </xdr:from>
    <xdr:ext cx="762000" cy="258445"/>
    <xdr:sp macro="" textlink="">
      <xdr:nvSpPr>
        <xdr:cNvPr id="143" name="テキスト ボックス 142"/>
        <xdr:cNvSpPr txBox="1"/>
      </xdr:nvSpPr>
      <xdr:spPr>
        <a:xfrm>
          <a:off x="2320925" y="6409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38,155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16,107
16,016
642.28
20,725,538
19,919,052
577,260
9,322,908
18,348,565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7175"/>
    <xdr:sp macro="" textlink="">
      <xdr:nvSpPr>
        <xdr:cNvPr id="42" name="テキスト ボックス 41"/>
        <xdr:cNvSpPr txBox="1"/>
      </xdr:nvSpPr>
      <xdr:spPr>
        <a:xfrm>
          <a:off x="214630" y="6969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1463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175"/>
    <xdr:sp macro="" textlink="">
      <xdr:nvSpPr>
        <xdr:cNvPr id="48" name="テキスト ボックス 47"/>
        <xdr:cNvSpPr txBox="1"/>
      </xdr:nvSpPr>
      <xdr:spPr>
        <a:xfrm>
          <a:off x="166370"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175"/>
    <xdr:sp macro="" textlink="">
      <xdr:nvSpPr>
        <xdr:cNvPr id="54" name="テキスト ボックス 53"/>
        <xdr:cNvSpPr txBox="1"/>
      </xdr:nvSpPr>
      <xdr:spPr>
        <a:xfrm>
          <a:off x="16637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57150</xdr:rowOff>
    </xdr:from>
    <xdr:to xmlns:xdr="http://schemas.openxmlformats.org/drawingml/2006/spreadsheetDrawing">
      <xdr:col>24</xdr:col>
      <xdr:colOff>62865</xdr:colOff>
      <xdr:row>38</xdr:row>
      <xdr:rowOff>137795</xdr:rowOff>
    </xdr:to>
    <xdr:cxnSp macro="">
      <xdr:nvCxnSpPr>
        <xdr:cNvPr id="56" name="直線コネクタ 55"/>
        <xdr:cNvCxnSpPr/>
      </xdr:nvCxnSpPr>
      <xdr:spPr>
        <a:xfrm flipV="1">
          <a:off x="4252595" y="537210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141605</xdr:rowOff>
    </xdr:from>
    <xdr:ext cx="534670" cy="259080"/>
    <xdr:sp macro="" textlink="">
      <xdr:nvSpPr>
        <xdr:cNvPr id="57" name="人件費最小値テキスト"/>
        <xdr:cNvSpPr txBox="1"/>
      </xdr:nvSpPr>
      <xdr:spPr>
        <a:xfrm>
          <a:off x="4305300" y="6656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137795</xdr:rowOff>
    </xdr:from>
    <xdr:to xmlns:xdr="http://schemas.openxmlformats.org/drawingml/2006/spreadsheetDrawing">
      <xdr:col>24</xdr:col>
      <xdr:colOff>152400</xdr:colOff>
      <xdr:row>38</xdr:row>
      <xdr:rowOff>137795</xdr:rowOff>
    </xdr:to>
    <xdr:cxnSp macro="">
      <xdr:nvCxnSpPr>
        <xdr:cNvPr id="58" name="直線コネクタ 57"/>
        <xdr:cNvCxnSpPr/>
      </xdr:nvCxnSpPr>
      <xdr:spPr>
        <a:xfrm>
          <a:off x="4181475" y="6652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3810</xdr:rowOff>
    </xdr:from>
    <xdr:ext cx="598805" cy="259080"/>
    <xdr:sp macro="" textlink="">
      <xdr:nvSpPr>
        <xdr:cNvPr id="59" name="人件費最大値テキスト"/>
        <xdr:cNvSpPr txBox="1"/>
      </xdr:nvSpPr>
      <xdr:spPr>
        <a:xfrm>
          <a:off x="4305300" y="514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57150</xdr:rowOff>
    </xdr:from>
    <xdr:to xmlns:xdr="http://schemas.openxmlformats.org/drawingml/2006/spreadsheetDrawing">
      <xdr:col>24</xdr:col>
      <xdr:colOff>152400</xdr:colOff>
      <xdr:row>31</xdr:row>
      <xdr:rowOff>57150</xdr:rowOff>
    </xdr:to>
    <xdr:cxnSp macro="">
      <xdr:nvCxnSpPr>
        <xdr:cNvPr id="60" name="直線コネクタ 59"/>
        <xdr:cNvCxnSpPr/>
      </xdr:nvCxnSpPr>
      <xdr:spPr>
        <a:xfrm>
          <a:off x="4181475" y="5372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32</xdr:row>
      <xdr:rowOff>72390</xdr:rowOff>
    </xdr:from>
    <xdr:to xmlns:xdr="http://schemas.openxmlformats.org/drawingml/2006/spreadsheetDrawing">
      <xdr:col>24</xdr:col>
      <xdr:colOff>63500</xdr:colOff>
      <xdr:row>32</xdr:row>
      <xdr:rowOff>98425</xdr:rowOff>
    </xdr:to>
    <xdr:cxnSp macro="">
      <xdr:nvCxnSpPr>
        <xdr:cNvPr id="61" name="直線コネクタ 60"/>
        <xdr:cNvCxnSpPr/>
      </xdr:nvCxnSpPr>
      <xdr:spPr>
        <a:xfrm flipV="1">
          <a:off x="3492500" y="555879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165100</xdr:rowOff>
    </xdr:from>
    <xdr:ext cx="598805" cy="259080"/>
    <xdr:sp macro="" textlink="">
      <xdr:nvSpPr>
        <xdr:cNvPr id="62" name="人件費平均値テキスト"/>
        <xdr:cNvSpPr txBox="1"/>
      </xdr:nvSpPr>
      <xdr:spPr>
        <a:xfrm>
          <a:off x="4305300" y="5994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15240</xdr:rowOff>
    </xdr:from>
    <xdr:to xmlns:xdr="http://schemas.openxmlformats.org/drawingml/2006/spreadsheetDrawing">
      <xdr:col>24</xdr:col>
      <xdr:colOff>114300</xdr:colOff>
      <xdr:row>35</xdr:row>
      <xdr:rowOff>116840</xdr:rowOff>
    </xdr:to>
    <xdr:sp macro="" textlink="">
      <xdr:nvSpPr>
        <xdr:cNvPr id="63" name="フローチャート: 判断 62"/>
        <xdr:cNvSpPr/>
      </xdr:nvSpPr>
      <xdr:spPr>
        <a:xfrm>
          <a:off x="42037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98425</xdr:rowOff>
    </xdr:from>
    <xdr:to xmlns:xdr="http://schemas.openxmlformats.org/drawingml/2006/spreadsheetDrawing">
      <xdr:col>19</xdr:col>
      <xdr:colOff>174625</xdr:colOff>
      <xdr:row>34</xdr:row>
      <xdr:rowOff>32385</xdr:rowOff>
    </xdr:to>
    <xdr:cxnSp macro="">
      <xdr:nvCxnSpPr>
        <xdr:cNvPr id="64" name="直線コネクタ 63"/>
        <xdr:cNvCxnSpPr/>
      </xdr:nvCxnSpPr>
      <xdr:spPr>
        <a:xfrm flipV="1">
          <a:off x="2670175" y="5584825"/>
          <a:ext cx="822325"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69850</xdr:rowOff>
    </xdr:from>
    <xdr:to xmlns:xdr="http://schemas.openxmlformats.org/drawingml/2006/spreadsheetDrawing">
      <xdr:col>20</xdr:col>
      <xdr:colOff>38100</xdr:colOff>
      <xdr:row>36</xdr:row>
      <xdr:rowOff>0</xdr:rowOff>
    </xdr:to>
    <xdr:sp macro="" textlink="">
      <xdr:nvSpPr>
        <xdr:cNvPr id="65" name="フローチャート: 判断 64"/>
        <xdr:cNvSpPr/>
      </xdr:nvSpPr>
      <xdr:spPr>
        <a:xfrm>
          <a:off x="3444875" y="6070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162560</xdr:rowOff>
    </xdr:from>
    <xdr:ext cx="597535" cy="259080"/>
    <xdr:sp macro="" textlink="">
      <xdr:nvSpPr>
        <xdr:cNvPr id="66" name="テキスト ボックス 65"/>
        <xdr:cNvSpPr txBox="1"/>
      </xdr:nvSpPr>
      <xdr:spPr>
        <a:xfrm>
          <a:off x="3211830" y="61633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32385</xdr:rowOff>
    </xdr:from>
    <xdr:to xmlns:xdr="http://schemas.openxmlformats.org/drawingml/2006/spreadsheetDrawing">
      <xdr:col>15</xdr:col>
      <xdr:colOff>50800</xdr:colOff>
      <xdr:row>34</xdr:row>
      <xdr:rowOff>120650</xdr:rowOff>
    </xdr:to>
    <xdr:cxnSp macro="">
      <xdr:nvCxnSpPr>
        <xdr:cNvPr id="67" name="直線コネクタ 66"/>
        <xdr:cNvCxnSpPr/>
      </xdr:nvCxnSpPr>
      <xdr:spPr>
        <a:xfrm flipV="1">
          <a:off x="1860550" y="5861685"/>
          <a:ext cx="8096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55880</xdr:rowOff>
    </xdr:from>
    <xdr:to xmlns:xdr="http://schemas.openxmlformats.org/drawingml/2006/spreadsheetDrawing">
      <xdr:col>15</xdr:col>
      <xdr:colOff>101600</xdr:colOff>
      <xdr:row>36</xdr:row>
      <xdr:rowOff>157480</xdr:rowOff>
    </xdr:to>
    <xdr:sp macro="" textlink="">
      <xdr:nvSpPr>
        <xdr:cNvPr id="68" name="フローチャート: 判断 67"/>
        <xdr:cNvSpPr/>
      </xdr:nvSpPr>
      <xdr:spPr>
        <a:xfrm>
          <a:off x="2619375"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148590</xdr:rowOff>
    </xdr:from>
    <xdr:ext cx="532765" cy="259080"/>
    <xdr:sp macro="" textlink="">
      <xdr:nvSpPr>
        <xdr:cNvPr id="69" name="テキスト ボックス 68"/>
        <xdr:cNvSpPr txBox="1"/>
      </xdr:nvSpPr>
      <xdr:spPr>
        <a:xfrm>
          <a:off x="2434590" y="6320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120650</xdr:rowOff>
    </xdr:from>
    <xdr:to xmlns:xdr="http://schemas.openxmlformats.org/drawingml/2006/spreadsheetDrawing">
      <xdr:col>10</xdr:col>
      <xdr:colOff>114300</xdr:colOff>
      <xdr:row>34</xdr:row>
      <xdr:rowOff>140970</xdr:rowOff>
    </xdr:to>
    <xdr:cxnSp macro="">
      <xdr:nvCxnSpPr>
        <xdr:cNvPr id="70" name="直線コネクタ 69"/>
        <xdr:cNvCxnSpPr/>
      </xdr:nvCxnSpPr>
      <xdr:spPr>
        <a:xfrm flipV="1">
          <a:off x="1047750" y="594995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109220</xdr:rowOff>
    </xdr:from>
    <xdr:to xmlns:xdr="http://schemas.openxmlformats.org/drawingml/2006/spreadsheetDrawing">
      <xdr:col>10</xdr:col>
      <xdr:colOff>165100</xdr:colOff>
      <xdr:row>37</xdr:row>
      <xdr:rowOff>38735</xdr:rowOff>
    </xdr:to>
    <xdr:sp macro="" textlink="">
      <xdr:nvSpPr>
        <xdr:cNvPr id="71" name="フローチャート: 判断 70"/>
        <xdr:cNvSpPr/>
      </xdr:nvSpPr>
      <xdr:spPr>
        <a:xfrm>
          <a:off x="180975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29845</xdr:rowOff>
    </xdr:from>
    <xdr:ext cx="532765" cy="257175"/>
    <xdr:sp macro="" textlink="">
      <xdr:nvSpPr>
        <xdr:cNvPr id="72" name="テキスト ボックス 71"/>
        <xdr:cNvSpPr txBox="1"/>
      </xdr:nvSpPr>
      <xdr:spPr>
        <a:xfrm>
          <a:off x="1609090" y="6373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123825</xdr:rowOff>
    </xdr:from>
    <xdr:to xmlns:xdr="http://schemas.openxmlformats.org/drawingml/2006/spreadsheetDrawing">
      <xdr:col>6</xdr:col>
      <xdr:colOff>38100</xdr:colOff>
      <xdr:row>37</xdr:row>
      <xdr:rowOff>53975</xdr:rowOff>
    </xdr:to>
    <xdr:sp macro="" textlink="">
      <xdr:nvSpPr>
        <xdr:cNvPr id="73" name="フローチャート: 判断 72"/>
        <xdr:cNvSpPr/>
      </xdr:nvSpPr>
      <xdr:spPr>
        <a:xfrm>
          <a:off x="1000125" y="62960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45085</xdr:rowOff>
    </xdr:from>
    <xdr:ext cx="532765" cy="258445"/>
    <xdr:sp macro="" textlink="">
      <xdr:nvSpPr>
        <xdr:cNvPr id="74" name="テキスト ボックス 73"/>
        <xdr:cNvSpPr txBox="1"/>
      </xdr:nvSpPr>
      <xdr:spPr>
        <a:xfrm>
          <a:off x="799465" y="63887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21590</xdr:rowOff>
    </xdr:from>
    <xdr:to xmlns:xdr="http://schemas.openxmlformats.org/drawingml/2006/spreadsheetDrawing">
      <xdr:col>24</xdr:col>
      <xdr:colOff>114300</xdr:colOff>
      <xdr:row>32</xdr:row>
      <xdr:rowOff>123190</xdr:rowOff>
    </xdr:to>
    <xdr:sp macro="" textlink="">
      <xdr:nvSpPr>
        <xdr:cNvPr id="80" name="楕円 79"/>
        <xdr:cNvSpPr/>
      </xdr:nvSpPr>
      <xdr:spPr>
        <a:xfrm>
          <a:off x="42037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44450</xdr:rowOff>
    </xdr:from>
    <xdr:ext cx="598805" cy="259080"/>
    <xdr:sp macro="" textlink="">
      <xdr:nvSpPr>
        <xdr:cNvPr id="81" name="人件費該当値テキスト"/>
        <xdr:cNvSpPr txBox="1"/>
      </xdr:nvSpPr>
      <xdr:spPr>
        <a:xfrm>
          <a:off x="4305300" y="5359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47625</xdr:rowOff>
    </xdr:from>
    <xdr:to xmlns:xdr="http://schemas.openxmlformats.org/drawingml/2006/spreadsheetDrawing">
      <xdr:col>20</xdr:col>
      <xdr:colOff>38100</xdr:colOff>
      <xdr:row>32</xdr:row>
      <xdr:rowOff>149225</xdr:rowOff>
    </xdr:to>
    <xdr:sp macro="" textlink="">
      <xdr:nvSpPr>
        <xdr:cNvPr id="82" name="楕円 81"/>
        <xdr:cNvSpPr/>
      </xdr:nvSpPr>
      <xdr:spPr>
        <a:xfrm>
          <a:off x="3444875" y="5534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166370</xdr:rowOff>
    </xdr:from>
    <xdr:ext cx="597535" cy="257175"/>
    <xdr:sp macro="" textlink="">
      <xdr:nvSpPr>
        <xdr:cNvPr id="83" name="テキスト ボックス 82"/>
        <xdr:cNvSpPr txBox="1"/>
      </xdr:nvSpPr>
      <xdr:spPr>
        <a:xfrm>
          <a:off x="3211830" y="530987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153035</xdr:rowOff>
    </xdr:from>
    <xdr:to xmlns:xdr="http://schemas.openxmlformats.org/drawingml/2006/spreadsheetDrawing">
      <xdr:col>15</xdr:col>
      <xdr:colOff>101600</xdr:colOff>
      <xdr:row>34</xdr:row>
      <xdr:rowOff>83185</xdr:rowOff>
    </xdr:to>
    <xdr:sp macro="" textlink="">
      <xdr:nvSpPr>
        <xdr:cNvPr id="84" name="楕円 83"/>
        <xdr:cNvSpPr/>
      </xdr:nvSpPr>
      <xdr:spPr>
        <a:xfrm>
          <a:off x="2619375"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99695</xdr:rowOff>
    </xdr:from>
    <xdr:ext cx="597535" cy="257175"/>
    <xdr:sp macro="" textlink="">
      <xdr:nvSpPr>
        <xdr:cNvPr id="85" name="テキスト ボックス 84"/>
        <xdr:cNvSpPr txBox="1"/>
      </xdr:nvSpPr>
      <xdr:spPr>
        <a:xfrm>
          <a:off x="2402205" y="55860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69850</xdr:rowOff>
    </xdr:from>
    <xdr:to xmlns:xdr="http://schemas.openxmlformats.org/drawingml/2006/spreadsheetDrawing">
      <xdr:col>10</xdr:col>
      <xdr:colOff>165100</xdr:colOff>
      <xdr:row>34</xdr:row>
      <xdr:rowOff>171450</xdr:rowOff>
    </xdr:to>
    <xdr:sp macro="" textlink="">
      <xdr:nvSpPr>
        <xdr:cNvPr id="86" name="楕円 85"/>
        <xdr:cNvSpPr/>
      </xdr:nvSpPr>
      <xdr:spPr>
        <a:xfrm>
          <a:off x="180975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16510</xdr:rowOff>
    </xdr:from>
    <xdr:ext cx="597535" cy="259080"/>
    <xdr:sp macro="" textlink="">
      <xdr:nvSpPr>
        <xdr:cNvPr id="87" name="テキスト ボックス 86"/>
        <xdr:cNvSpPr txBox="1"/>
      </xdr:nvSpPr>
      <xdr:spPr>
        <a:xfrm>
          <a:off x="1576705" y="5674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90170</xdr:rowOff>
    </xdr:from>
    <xdr:to xmlns:xdr="http://schemas.openxmlformats.org/drawingml/2006/spreadsheetDrawing">
      <xdr:col>6</xdr:col>
      <xdr:colOff>38100</xdr:colOff>
      <xdr:row>35</xdr:row>
      <xdr:rowOff>20320</xdr:rowOff>
    </xdr:to>
    <xdr:sp macro="" textlink="">
      <xdr:nvSpPr>
        <xdr:cNvPr id="88" name="楕円 87"/>
        <xdr:cNvSpPr/>
      </xdr:nvSpPr>
      <xdr:spPr>
        <a:xfrm>
          <a:off x="1000125" y="5919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36830</xdr:rowOff>
    </xdr:from>
    <xdr:ext cx="597535" cy="259080"/>
    <xdr:sp macro="" textlink="">
      <xdr:nvSpPr>
        <xdr:cNvPr id="89" name="テキスト ボックス 88"/>
        <xdr:cNvSpPr txBox="1"/>
      </xdr:nvSpPr>
      <xdr:spPr>
        <a:xfrm>
          <a:off x="767080" y="56946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8" name="テキスト ボックス 97"/>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7175"/>
    <xdr:sp macro="" textlink="">
      <xdr:nvSpPr>
        <xdr:cNvPr id="100" name="テキスト ボックス 99"/>
        <xdr:cNvSpPr txBox="1"/>
      </xdr:nvSpPr>
      <xdr:spPr>
        <a:xfrm>
          <a:off x="214630" y="10398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6985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9080"/>
    <xdr:sp macro="" textlink="">
      <xdr:nvSpPr>
        <xdr:cNvPr id="102" name="テキスト ボックス 101"/>
        <xdr:cNvSpPr txBox="1"/>
      </xdr:nvSpPr>
      <xdr:spPr>
        <a:xfrm>
          <a:off x="214630"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6985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7175"/>
    <xdr:sp macro="" textlink="">
      <xdr:nvSpPr>
        <xdr:cNvPr id="104" name="テキスト ボックス 103"/>
        <xdr:cNvSpPr txBox="1"/>
      </xdr:nvSpPr>
      <xdr:spPr>
        <a:xfrm>
          <a:off x="214630" y="9745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6985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6" name="テキスト ボックス 105"/>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6985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175"/>
    <xdr:sp macro="" textlink="">
      <xdr:nvSpPr>
        <xdr:cNvPr id="108" name="テキスト ボックス 107"/>
        <xdr:cNvSpPr txBox="1"/>
      </xdr:nvSpPr>
      <xdr:spPr>
        <a:xfrm>
          <a:off x="166370" y="9093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6985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10" name="テキスト ボックス 109"/>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6985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175"/>
    <xdr:sp macro="" textlink="">
      <xdr:nvSpPr>
        <xdr:cNvPr id="114" name="テキスト ボックス 113"/>
        <xdr:cNvSpPr txBox="1"/>
      </xdr:nvSpPr>
      <xdr:spPr>
        <a:xfrm>
          <a:off x="16637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46990</xdr:rowOff>
    </xdr:from>
    <xdr:to xmlns:xdr="http://schemas.openxmlformats.org/drawingml/2006/spreadsheetDrawing">
      <xdr:col>24</xdr:col>
      <xdr:colOff>62865</xdr:colOff>
      <xdr:row>58</xdr:row>
      <xdr:rowOff>158115</xdr:rowOff>
    </xdr:to>
    <xdr:cxnSp macro="">
      <xdr:nvCxnSpPr>
        <xdr:cNvPr id="116" name="直線コネクタ 115"/>
        <xdr:cNvCxnSpPr/>
      </xdr:nvCxnSpPr>
      <xdr:spPr>
        <a:xfrm flipV="1">
          <a:off x="4252595" y="8619490"/>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161925</xdr:rowOff>
    </xdr:from>
    <xdr:ext cx="534670" cy="259080"/>
    <xdr:sp macro="" textlink="">
      <xdr:nvSpPr>
        <xdr:cNvPr id="117" name="物件費最小値テキスト"/>
        <xdr:cNvSpPr txBox="1"/>
      </xdr:nvSpPr>
      <xdr:spPr>
        <a:xfrm>
          <a:off x="4305300" y="10106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158115</xdr:rowOff>
    </xdr:from>
    <xdr:to xmlns:xdr="http://schemas.openxmlformats.org/drawingml/2006/spreadsheetDrawing">
      <xdr:col>24</xdr:col>
      <xdr:colOff>152400</xdr:colOff>
      <xdr:row>58</xdr:row>
      <xdr:rowOff>158115</xdr:rowOff>
    </xdr:to>
    <xdr:cxnSp macro="">
      <xdr:nvCxnSpPr>
        <xdr:cNvPr id="118" name="直線コネクタ 117"/>
        <xdr:cNvCxnSpPr/>
      </xdr:nvCxnSpPr>
      <xdr:spPr>
        <a:xfrm>
          <a:off x="4181475" y="10102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165100</xdr:rowOff>
    </xdr:from>
    <xdr:ext cx="598805" cy="259080"/>
    <xdr:sp macro="" textlink="">
      <xdr:nvSpPr>
        <xdr:cNvPr id="119" name="物件費最大値テキスト"/>
        <xdr:cNvSpPr txBox="1"/>
      </xdr:nvSpPr>
      <xdr:spPr>
        <a:xfrm>
          <a:off x="4305300" y="8394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46990</xdr:rowOff>
    </xdr:from>
    <xdr:to xmlns:xdr="http://schemas.openxmlformats.org/drawingml/2006/spreadsheetDrawing">
      <xdr:col>24</xdr:col>
      <xdr:colOff>152400</xdr:colOff>
      <xdr:row>50</xdr:row>
      <xdr:rowOff>46990</xdr:rowOff>
    </xdr:to>
    <xdr:cxnSp macro="">
      <xdr:nvCxnSpPr>
        <xdr:cNvPr id="120" name="直線コネクタ 119"/>
        <xdr:cNvCxnSpPr/>
      </xdr:nvCxnSpPr>
      <xdr:spPr>
        <a:xfrm>
          <a:off x="4181475" y="8619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50</xdr:row>
      <xdr:rowOff>46990</xdr:rowOff>
    </xdr:from>
    <xdr:to xmlns:xdr="http://schemas.openxmlformats.org/drawingml/2006/spreadsheetDrawing">
      <xdr:col>24</xdr:col>
      <xdr:colOff>63500</xdr:colOff>
      <xdr:row>51</xdr:row>
      <xdr:rowOff>71120</xdr:rowOff>
    </xdr:to>
    <xdr:cxnSp macro="">
      <xdr:nvCxnSpPr>
        <xdr:cNvPr id="121" name="直線コネクタ 120"/>
        <xdr:cNvCxnSpPr/>
      </xdr:nvCxnSpPr>
      <xdr:spPr>
        <a:xfrm flipV="1">
          <a:off x="3492500" y="8619490"/>
          <a:ext cx="762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90805</xdr:rowOff>
    </xdr:from>
    <xdr:ext cx="598805" cy="258445"/>
    <xdr:sp macro="" textlink="">
      <xdr:nvSpPr>
        <xdr:cNvPr id="122" name="物件費平均値テキスト"/>
        <xdr:cNvSpPr txBox="1"/>
      </xdr:nvSpPr>
      <xdr:spPr>
        <a:xfrm>
          <a:off x="4305300" y="9520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111760</xdr:rowOff>
    </xdr:from>
    <xdr:to xmlns:xdr="http://schemas.openxmlformats.org/drawingml/2006/spreadsheetDrawing">
      <xdr:col>24</xdr:col>
      <xdr:colOff>114300</xdr:colOff>
      <xdr:row>56</xdr:row>
      <xdr:rowOff>41910</xdr:rowOff>
    </xdr:to>
    <xdr:sp macro="" textlink="">
      <xdr:nvSpPr>
        <xdr:cNvPr id="123" name="フローチャート: 判断 122"/>
        <xdr:cNvSpPr/>
      </xdr:nvSpPr>
      <xdr:spPr>
        <a:xfrm>
          <a:off x="4203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71120</xdr:rowOff>
    </xdr:from>
    <xdr:to xmlns:xdr="http://schemas.openxmlformats.org/drawingml/2006/spreadsheetDrawing">
      <xdr:col>19</xdr:col>
      <xdr:colOff>174625</xdr:colOff>
      <xdr:row>52</xdr:row>
      <xdr:rowOff>67945</xdr:rowOff>
    </xdr:to>
    <xdr:cxnSp macro="">
      <xdr:nvCxnSpPr>
        <xdr:cNvPr id="124" name="直線コネクタ 123"/>
        <xdr:cNvCxnSpPr/>
      </xdr:nvCxnSpPr>
      <xdr:spPr>
        <a:xfrm flipV="1">
          <a:off x="2670175" y="8815070"/>
          <a:ext cx="822325"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69215</xdr:rowOff>
    </xdr:from>
    <xdr:to xmlns:xdr="http://schemas.openxmlformats.org/drawingml/2006/spreadsheetDrawing">
      <xdr:col>20</xdr:col>
      <xdr:colOff>38100</xdr:colOff>
      <xdr:row>56</xdr:row>
      <xdr:rowOff>170815</xdr:rowOff>
    </xdr:to>
    <xdr:sp macro="" textlink="">
      <xdr:nvSpPr>
        <xdr:cNvPr id="125" name="フローチャート: 判断 124"/>
        <xdr:cNvSpPr/>
      </xdr:nvSpPr>
      <xdr:spPr>
        <a:xfrm>
          <a:off x="3444875" y="9670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161925</xdr:rowOff>
    </xdr:from>
    <xdr:ext cx="597535" cy="259080"/>
    <xdr:sp macro="" textlink="">
      <xdr:nvSpPr>
        <xdr:cNvPr id="126" name="テキスト ボックス 125"/>
        <xdr:cNvSpPr txBox="1"/>
      </xdr:nvSpPr>
      <xdr:spPr>
        <a:xfrm>
          <a:off x="3211830" y="9763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53975</xdr:rowOff>
    </xdr:from>
    <xdr:to xmlns:xdr="http://schemas.openxmlformats.org/drawingml/2006/spreadsheetDrawing">
      <xdr:col>15</xdr:col>
      <xdr:colOff>50800</xdr:colOff>
      <xdr:row>52</xdr:row>
      <xdr:rowOff>67945</xdr:rowOff>
    </xdr:to>
    <xdr:cxnSp macro="">
      <xdr:nvCxnSpPr>
        <xdr:cNvPr id="127" name="直線コネクタ 126"/>
        <xdr:cNvCxnSpPr/>
      </xdr:nvCxnSpPr>
      <xdr:spPr>
        <a:xfrm>
          <a:off x="1860550" y="8797925"/>
          <a:ext cx="809625"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83820</xdr:rowOff>
    </xdr:from>
    <xdr:to xmlns:xdr="http://schemas.openxmlformats.org/drawingml/2006/spreadsheetDrawing">
      <xdr:col>15</xdr:col>
      <xdr:colOff>101600</xdr:colOff>
      <xdr:row>57</xdr:row>
      <xdr:rowOff>13970</xdr:rowOff>
    </xdr:to>
    <xdr:sp macro="" textlink="">
      <xdr:nvSpPr>
        <xdr:cNvPr id="128" name="フローチャート: 判断 127"/>
        <xdr:cNvSpPr/>
      </xdr:nvSpPr>
      <xdr:spPr>
        <a:xfrm>
          <a:off x="2619375"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5080</xdr:rowOff>
    </xdr:from>
    <xdr:ext cx="597535" cy="259080"/>
    <xdr:sp macro="" textlink="">
      <xdr:nvSpPr>
        <xdr:cNvPr id="129" name="テキスト ボックス 128"/>
        <xdr:cNvSpPr txBox="1"/>
      </xdr:nvSpPr>
      <xdr:spPr>
        <a:xfrm>
          <a:off x="2402205" y="9777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51</xdr:row>
      <xdr:rowOff>53975</xdr:rowOff>
    </xdr:from>
    <xdr:to xmlns:xdr="http://schemas.openxmlformats.org/drawingml/2006/spreadsheetDrawing">
      <xdr:col>10</xdr:col>
      <xdr:colOff>114300</xdr:colOff>
      <xdr:row>52</xdr:row>
      <xdr:rowOff>91440</xdr:rowOff>
    </xdr:to>
    <xdr:cxnSp macro="">
      <xdr:nvCxnSpPr>
        <xdr:cNvPr id="130" name="直線コネクタ 129"/>
        <xdr:cNvCxnSpPr/>
      </xdr:nvCxnSpPr>
      <xdr:spPr>
        <a:xfrm flipV="1">
          <a:off x="1047750" y="8797925"/>
          <a:ext cx="8128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46990</xdr:rowOff>
    </xdr:from>
    <xdr:to xmlns:xdr="http://schemas.openxmlformats.org/drawingml/2006/spreadsheetDrawing">
      <xdr:col>10</xdr:col>
      <xdr:colOff>165100</xdr:colOff>
      <xdr:row>56</xdr:row>
      <xdr:rowOff>148590</xdr:rowOff>
    </xdr:to>
    <xdr:sp macro="" textlink="">
      <xdr:nvSpPr>
        <xdr:cNvPr id="131" name="フローチャート: 判断 130"/>
        <xdr:cNvSpPr/>
      </xdr:nvSpPr>
      <xdr:spPr>
        <a:xfrm>
          <a:off x="180975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139700</xdr:rowOff>
    </xdr:from>
    <xdr:ext cx="597535" cy="259080"/>
    <xdr:sp macro="" textlink="">
      <xdr:nvSpPr>
        <xdr:cNvPr id="132" name="テキスト ボックス 131"/>
        <xdr:cNvSpPr txBox="1"/>
      </xdr:nvSpPr>
      <xdr:spPr>
        <a:xfrm>
          <a:off x="1576705" y="9740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164465</xdr:rowOff>
    </xdr:from>
    <xdr:to xmlns:xdr="http://schemas.openxmlformats.org/drawingml/2006/spreadsheetDrawing">
      <xdr:col>6</xdr:col>
      <xdr:colOff>38100</xdr:colOff>
      <xdr:row>57</xdr:row>
      <xdr:rowOff>94615</xdr:rowOff>
    </xdr:to>
    <xdr:sp macro="" textlink="">
      <xdr:nvSpPr>
        <xdr:cNvPr id="133" name="フローチャート: 判断 132"/>
        <xdr:cNvSpPr/>
      </xdr:nvSpPr>
      <xdr:spPr>
        <a:xfrm>
          <a:off x="1000125" y="97656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86360</xdr:rowOff>
    </xdr:from>
    <xdr:ext cx="532765" cy="257175"/>
    <xdr:sp macro="" textlink="">
      <xdr:nvSpPr>
        <xdr:cNvPr id="134" name="テキスト ボックス 133"/>
        <xdr:cNvSpPr txBox="1"/>
      </xdr:nvSpPr>
      <xdr:spPr>
        <a:xfrm>
          <a:off x="799465" y="9859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6" name="テキスト ボックス 135"/>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9" name="テキスト ボックス 138"/>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49</xdr:row>
      <xdr:rowOff>167640</xdr:rowOff>
    </xdr:from>
    <xdr:to xmlns:xdr="http://schemas.openxmlformats.org/drawingml/2006/spreadsheetDrawing">
      <xdr:col>24</xdr:col>
      <xdr:colOff>114300</xdr:colOff>
      <xdr:row>50</xdr:row>
      <xdr:rowOff>97790</xdr:rowOff>
    </xdr:to>
    <xdr:sp macro="" textlink="">
      <xdr:nvSpPr>
        <xdr:cNvPr id="140" name="楕円 139"/>
        <xdr:cNvSpPr/>
      </xdr:nvSpPr>
      <xdr:spPr>
        <a:xfrm>
          <a:off x="4203700" y="85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49</xdr:row>
      <xdr:rowOff>120650</xdr:rowOff>
    </xdr:from>
    <xdr:ext cx="598805" cy="257175"/>
    <xdr:sp macro="" textlink="">
      <xdr:nvSpPr>
        <xdr:cNvPr id="141" name="物件費該当値テキスト"/>
        <xdr:cNvSpPr txBox="1"/>
      </xdr:nvSpPr>
      <xdr:spPr>
        <a:xfrm>
          <a:off x="4305300" y="85217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20320</xdr:rowOff>
    </xdr:from>
    <xdr:to xmlns:xdr="http://schemas.openxmlformats.org/drawingml/2006/spreadsheetDrawing">
      <xdr:col>20</xdr:col>
      <xdr:colOff>38100</xdr:colOff>
      <xdr:row>51</xdr:row>
      <xdr:rowOff>121920</xdr:rowOff>
    </xdr:to>
    <xdr:sp macro="" textlink="">
      <xdr:nvSpPr>
        <xdr:cNvPr id="142" name="楕円 141"/>
        <xdr:cNvSpPr/>
      </xdr:nvSpPr>
      <xdr:spPr>
        <a:xfrm>
          <a:off x="3444875" y="8764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138430</xdr:rowOff>
    </xdr:from>
    <xdr:ext cx="597535" cy="259080"/>
    <xdr:sp macro="" textlink="">
      <xdr:nvSpPr>
        <xdr:cNvPr id="143" name="テキスト ボックス 142"/>
        <xdr:cNvSpPr txBox="1"/>
      </xdr:nvSpPr>
      <xdr:spPr>
        <a:xfrm>
          <a:off x="3211830" y="8539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17780</xdr:rowOff>
    </xdr:from>
    <xdr:to xmlns:xdr="http://schemas.openxmlformats.org/drawingml/2006/spreadsheetDrawing">
      <xdr:col>15</xdr:col>
      <xdr:colOff>101600</xdr:colOff>
      <xdr:row>52</xdr:row>
      <xdr:rowOff>118745</xdr:rowOff>
    </xdr:to>
    <xdr:sp macro="" textlink="">
      <xdr:nvSpPr>
        <xdr:cNvPr id="144" name="楕円 143"/>
        <xdr:cNvSpPr/>
      </xdr:nvSpPr>
      <xdr:spPr>
        <a:xfrm>
          <a:off x="2619375" y="8933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50</xdr:row>
      <xdr:rowOff>135255</xdr:rowOff>
    </xdr:from>
    <xdr:ext cx="597535" cy="257175"/>
    <xdr:sp macro="" textlink="">
      <xdr:nvSpPr>
        <xdr:cNvPr id="145" name="テキスト ボックス 144"/>
        <xdr:cNvSpPr txBox="1"/>
      </xdr:nvSpPr>
      <xdr:spPr>
        <a:xfrm>
          <a:off x="2402205" y="87077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51</xdr:row>
      <xdr:rowOff>3175</xdr:rowOff>
    </xdr:from>
    <xdr:to xmlns:xdr="http://schemas.openxmlformats.org/drawingml/2006/spreadsheetDrawing">
      <xdr:col>10</xdr:col>
      <xdr:colOff>165100</xdr:colOff>
      <xdr:row>51</xdr:row>
      <xdr:rowOff>104775</xdr:rowOff>
    </xdr:to>
    <xdr:sp macro="" textlink="">
      <xdr:nvSpPr>
        <xdr:cNvPr id="146" name="楕円 145"/>
        <xdr:cNvSpPr/>
      </xdr:nvSpPr>
      <xdr:spPr>
        <a:xfrm>
          <a:off x="1809750" y="87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49</xdr:row>
      <xdr:rowOff>121285</xdr:rowOff>
    </xdr:from>
    <xdr:ext cx="597535" cy="257175"/>
    <xdr:sp macro="" textlink="">
      <xdr:nvSpPr>
        <xdr:cNvPr id="147" name="テキスト ボックス 146"/>
        <xdr:cNvSpPr txBox="1"/>
      </xdr:nvSpPr>
      <xdr:spPr>
        <a:xfrm>
          <a:off x="1576705" y="85223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52</xdr:row>
      <xdr:rowOff>40640</xdr:rowOff>
    </xdr:from>
    <xdr:to xmlns:xdr="http://schemas.openxmlformats.org/drawingml/2006/spreadsheetDrawing">
      <xdr:col>6</xdr:col>
      <xdr:colOff>38100</xdr:colOff>
      <xdr:row>52</xdr:row>
      <xdr:rowOff>142240</xdr:rowOff>
    </xdr:to>
    <xdr:sp macro="" textlink="">
      <xdr:nvSpPr>
        <xdr:cNvPr id="148" name="楕円 147"/>
        <xdr:cNvSpPr/>
      </xdr:nvSpPr>
      <xdr:spPr>
        <a:xfrm>
          <a:off x="1000125" y="8956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50</xdr:row>
      <xdr:rowOff>158750</xdr:rowOff>
    </xdr:from>
    <xdr:ext cx="597535" cy="259080"/>
    <xdr:sp macro="" textlink="">
      <xdr:nvSpPr>
        <xdr:cNvPr id="149" name="テキスト ボックス 148"/>
        <xdr:cNvSpPr txBox="1"/>
      </xdr:nvSpPr>
      <xdr:spPr>
        <a:xfrm>
          <a:off x="767080" y="8731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8" name="テキスト ボックス 157"/>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175"/>
    <xdr:sp macro="" textlink="">
      <xdr:nvSpPr>
        <xdr:cNvPr id="161" name="テキスト ボックス 160"/>
        <xdr:cNvSpPr txBox="1"/>
      </xdr:nvSpPr>
      <xdr:spPr>
        <a:xfrm>
          <a:off x="48133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7175"/>
    <xdr:sp macro="" textlink="">
      <xdr:nvSpPr>
        <xdr:cNvPr id="163" name="テキスト ボックス 162"/>
        <xdr:cNvSpPr txBox="1"/>
      </xdr:nvSpPr>
      <xdr:spPr>
        <a:xfrm>
          <a:off x="214630" y="129133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7175"/>
    <xdr:sp macro="" textlink="">
      <xdr:nvSpPr>
        <xdr:cNvPr id="165" name="テキスト ボックス 164"/>
        <xdr:cNvSpPr txBox="1"/>
      </xdr:nvSpPr>
      <xdr:spPr>
        <a:xfrm>
          <a:off x="214630" y="124561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0860" cy="257175"/>
    <xdr:sp macro="" textlink="">
      <xdr:nvSpPr>
        <xdr:cNvPr id="167" name="テキスト ボックス 166"/>
        <xdr:cNvSpPr txBox="1"/>
      </xdr:nvSpPr>
      <xdr:spPr>
        <a:xfrm>
          <a:off x="214630" y="119989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7175"/>
    <xdr:sp macro="" textlink="">
      <xdr:nvSpPr>
        <xdr:cNvPr id="169" name="テキスト ボックス 168"/>
        <xdr:cNvSpPr txBox="1"/>
      </xdr:nvSpPr>
      <xdr:spPr>
        <a:xfrm>
          <a:off x="214630" y="11541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70485</xdr:rowOff>
    </xdr:from>
    <xdr:to xmlns:xdr="http://schemas.openxmlformats.org/drawingml/2006/spreadsheetDrawing">
      <xdr:col>24</xdr:col>
      <xdr:colOff>62865</xdr:colOff>
      <xdr:row>78</xdr:row>
      <xdr:rowOff>59690</xdr:rowOff>
    </xdr:to>
    <xdr:cxnSp macro="">
      <xdr:nvCxnSpPr>
        <xdr:cNvPr id="171" name="直線コネクタ 170"/>
        <xdr:cNvCxnSpPr/>
      </xdr:nvCxnSpPr>
      <xdr:spPr>
        <a:xfrm flipV="1">
          <a:off x="4252595" y="12243435"/>
          <a:ext cx="127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63500</xdr:rowOff>
    </xdr:from>
    <xdr:ext cx="469900" cy="257175"/>
    <xdr:sp macro="" textlink="">
      <xdr:nvSpPr>
        <xdr:cNvPr id="172" name="維持補修費最小値テキスト"/>
        <xdr:cNvSpPr txBox="1"/>
      </xdr:nvSpPr>
      <xdr:spPr>
        <a:xfrm>
          <a:off x="4305300" y="13436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59690</xdr:rowOff>
    </xdr:from>
    <xdr:to xmlns:xdr="http://schemas.openxmlformats.org/drawingml/2006/spreadsheetDrawing">
      <xdr:col>24</xdr:col>
      <xdr:colOff>152400</xdr:colOff>
      <xdr:row>78</xdr:row>
      <xdr:rowOff>59690</xdr:rowOff>
    </xdr:to>
    <xdr:cxnSp macro="">
      <xdr:nvCxnSpPr>
        <xdr:cNvPr id="173" name="直線コネクタ 172"/>
        <xdr:cNvCxnSpPr/>
      </xdr:nvCxnSpPr>
      <xdr:spPr>
        <a:xfrm>
          <a:off x="4181475" y="13432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17780</xdr:rowOff>
    </xdr:from>
    <xdr:ext cx="534670" cy="257175"/>
    <xdr:sp macro="" textlink="">
      <xdr:nvSpPr>
        <xdr:cNvPr id="174" name="維持補修費最大値テキスト"/>
        <xdr:cNvSpPr txBox="1"/>
      </xdr:nvSpPr>
      <xdr:spPr>
        <a:xfrm>
          <a:off x="4305300" y="120192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70485</xdr:rowOff>
    </xdr:from>
    <xdr:to xmlns:xdr="http://schemas.openxmlformats.org/drawingml/2006/spreadsheetDrawing">
      <xdr:col>24</xdr:col>
      <xdr:colOff>152400</xdr:colOff>
      <xdr:row>71</xdr:row>
      <xdr:rowOff>70485</xdr:rowOff>
    </xdr:to>
    <xdr:cxnSp macro="">
      <xdr:nvCxnSpPr>
        <xdr:cNvPr id="175" name="直線コネクタ 174"/>
        <xdr:cNvCxnSpPr/>
      </xdr:nvCxnSpPr>
      <xdr:spPr>
        <a:xfrm>
          <a:off x="4181475" y="12243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73025</xdr:rowOff>
    </xdr:from>
    <xdr:to xmlns:xdr="http://schemas.openxmlformats.org/drawingml/2006/spreadsheetDrawing">
      <xdr:col>24</xdr:col>
      <xdr:colOff>63500</xdr:colOff>
      <xdr:row>77</xdr:row>
      <xdr:rowOff>106680</xdr:rowOff>
    </xdr:to>
    <xdr:cxnSp macro="">
      <xdr:nvCxnSpPr>
        <xdr:cNvPr id="176" name="直線コネクタ 175"/>
        <xdr:cNvCxnSpPr/>
      </xdr:nvCxnSpPr>
      <xdr:spPr>
        <a:xfrm flipV="1">
          <a:off x="3492500" y="13274675"/>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18415</xdr:rowOff>
    </xdr:from>
    <xdr:ext cx="534670" cy="257175"/>
    <xdr:sp macro="" textlink="">
      <xdr:nvSpPr>
        <xdr:cNvPr id="177" name="維持補修費平均値テキスト"/>
        <xdr:cNvSpPr txBox="1"/>
      </xdr:nvSpPr>
      <xdr:spPr>
        <a:xfrm>
          <a:off x="4305300" y="127057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167005</xdr:rowOff>
    </xdr:from>
    <xdr:to xmlns:xdr="http://schemas.openxmlformats.org/drawingml/2006/spreadsheetDrawing">
      <xdr:col>24</xdr:col>
      <xdr:colOff>114300</xdr:colOff>
      <xdr:row>75</xdr:row>
      <xdr:rowOff>97790</xdr:rowOff>
    </xdr:to>
    <xdr:sp macro="" textlink="">
      <xdr:nvSpPr>
        <xdr:cNvPr id="178" name="フローチャート: 判断 177"/>
        <xdr:cNvSpPr/>
      </xdr:nvSpPr>
      <xdr:spPr>
        <a:xfrm>
          <a:off x="4203700" y="12854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104140</xdr:rowOff>
    </xdr:from>
    <xdr:to xmlns:xdr="http://schemas.openxmlformats.org/drawingml/2006/spreadsheetDrawing">
      <xdr:col>19</xdr:col>
      <xdr:colOff>174625</xdr:colOff>
      <xdr:row>77</xdr:row>
      <xdr:rowOff>106680</xdr:rowOff>
    </xdr:to>
    <xdr:cxnSp macro="">
      <xdr:nvCxnSpPr>
        <xdr:cNvPr id="179" name="直線コネクタ 178"/>
        <xdr:cNvCxnSpPr/>
      </xdr:nvCxnSpPr>
      <xdr:spPr>
        <a:xfrm>
          <a:off x="2670175" y="1330579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100965</xdr:rowOff>
    </xdr:from>
    <xdr:to xmlns:xdr="http://schemas.openxmlformats.org/drawingml/2006/spreadsheetDrawing">
      <xdr:col>20</xdr:col>
      <xdr:colOff>38100</xdr:colOff>
      <xdr:row>76</xdr:row>
      <xdr:rowOff>31115</xdr:rowOff>
    </xdr:to>
    <xdr:sp macro="" textlink="">
      <xdr:nvSpPr>
        <xdr:cNvPr id="180" name="フローチャート: 判断 179"/>
        <xdr:cNvSpPr/>
      </xdr:nvSpPr>
      <xdr:spPr>
        <a:xfrm>
          <a:off x="3444875" y="129597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47625</xdr:rowOff>
    </xdr:from>
    <xdr:ext cx="532765" cy="259080"/>
    <xdr:sp macro="" textlink="">
      <xdr:nvSpPr>
        <xdr:cNvPr id="181" name="テキスト ボックス 180"/>
        <xdr:cNvSpPr txBox="1"/>
      </xdr:nvSpPr>
      <xdr:spPr>
        <a:xfrm>
          <a:off x="3244215" y="127349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104140</xdr:rowOff>
    </xdr:from>
    <xdr:to xmlns:xdr="http://schemas.openxmlformats.org/drawingml/2006/spreadsheetDrawing">
      <xdr:col>15</xdr:col>
      <xdr:colOff>50800</xdr:colOff>
      <xdr:row>77</xdr:row>
      <xdr:rowOff>119380</xdr:rowOff>
    </xdr:to>
    <xdr:cxnSp macro="">
      <xdr:nvCxnSpPr>
        <xdr:cNvPr id="182" name="直線コネクタ 181"/>
        <xdr:cNvCxnSpPr/>
      </xdr:nvCxnSpPr>
      <xdr:spPr>
        <a:xfrm flipV="1">
          <a:off x="1860550" y="1330579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170815</xdr:rowOff>
    </xdr:from>
    <xdr:to xmlns:xdr="http://schemas.openxmlformats.org/drawingml/2006/spreadsheetDrawing">
      <xdr:col>15</xdr:col>
      <xdr:colOff>101600</xdr:colOff>
      <xdr:row>76</xdr:row>
      <xdr:rowOff>100965</xdr:rowOff>
    </xdr:to>
    <xdr:sp macro="" textlink="">
      <xdr:nvSpPr>
        <xdr:cNvPr id="183" name="フローチャート: 判断 182"/>
        <xdr:cNvSpPr/>
      </xdr:nvSpPr>
      <xdr:spPr>
        <a:xfrm>
          <a:off x="2619375"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117475</xdr:rowOff>
    </xdr:from>
    <xdr:ext cx="467995" cy="259080"/>
    <xdr:sp macro="" textlink="">
      <xdr:nvSpPr>
        <xdr:cNvPr id="184" name="テキスト ボックス 183"/>
        <xdr:cNvSpPr txBox="1"/>
      </xdr:nvSpPr>
      <xdr:spPr>
        <a:xfrm>
          <a:off x="2451100" y="12804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119380</xdr:rowOff>
    </xdr:from>
    <xdr:to xmlns:xdr="http://schemas.openxmlformats.org/drawingml/2006/spreadsheetDrawing">
      <xdr:col>10</xdr:col>
      <xdr:colOff>114300</xdr:colOff>
      <xdr:row>77</xdr:row>
      <xdr:rowOff>123825</xdr:rowOff>
    </xdr:to>
    <xdr:cxnSp macro="">
      <xdr:nvCxnSpPr>
        <xdr:cNvPr id="185" name="直線コネクタ 184"/>
        <xdr:cNvCxnSpPr/>
      </xdr:nvCxnSpPr>
      <xdr:spPr>
        <a:xfrm flipV="1">
          <a:off x="1047750" y="1332103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21590</xdr:rowOff>
    </xdr:from>
    <xdr:to xmlns:xdr="http://schemas.openxmlformats.org/drawingml/2006/spreadsheetDrawing">
      <xdr:col>10</xdr:col>
      <xdr:colOff>165100</xdr:colOff>
      <xdr:row>76</xdr:row>
      <xdr:rowOff>123190</xdr:rowOff>
    </xdr:to>
    <xdr:sp macro="" textlink="">
      <xdr:nvSpPr>
        <xdr:cNvPr id="186" name="フローチャート: 判断 185"/>
        <xdr:cNvSpPr/>
      </xdr:nvSpPr>
      <xdr:spPr>
        <a:xfrm>
          <a:off x="180975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139700</xdr:rowOff>
    </xdr:from>
    <xdr:ext cx="467995" cy="259080"/>
    <xdr:sp macro="" textlink="">
      <xdr:nvSpPr>
        <xdr:cNvPr id="187" name="テキスト ボックス 186"/>
        <xdr:cNvSpPr txBox="1"/>
      </xdr:nvSpPr>
      <xdr:spPr>
        <a:xfrm>
          <a:off x="1641475" y="12827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170180</xdr:rowOff>
    </xdr:from>
    <xdr:to xmlns:xdr="http://schemas.openxmlformats.org/drawingml/2006/spreadsheetDrawing">
      <xdr:col>6</xdr:col>
      <xdr:colOff>38100</xdr:colOff>
      <xdr:row>76</xdr:row>
      <xdr:rowOff>100330</xdr:rowOff>
    </xdr:to>
    <xdr:sp macro="" textlink="">
      <xdr:nvSpPr>
        <xdr:cNvPr id="188" name="フローチャート: 判断 187"/>
        <xdr:cNvSpPr/>
      </xdr:nvSpPr>
      <xdr:spPr>
        <a:xfrm>
          <a:off x="1000125" y="13028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116840</xdr:rowOff>
    </xdr:from>
    <xdr:ext cx="467995" cy="259080"/>
    <xdr:sp macro="" textlink="">
      <xdr:nvSpPr>
        <xdr:cNvPr id="189" name="テキスト ボックス 188"/>
        <xdr:cNvSpPr txBox="1"/>
      </xdr:nvSpPr>
      <xdr:spPr>
        <a:xfrm>
          <a:off x="831850" y="12804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1" name="テキスト ボックス 190"/>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4" name="テキスト ボックス 193"/>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22225</xdr:rowOff>
    </xdr:from>
    <xdr:to xmlns:xdr="http://schemas.openxmlformats.org/drawingml/2006/spreadsheetDrawing">
      <xdr:col>24</xdr:col>
      <xdr:colOff>114300</xdr:colOff>
      <xdr:row>77</xdr:row>
      <xdr:rowOff>123825</xdr:rowOff>
    </xdr:to>
    <xdr:sp macro="" textlink="">
      <xdr:nvSpPr>
        <xdr:cNvPr id="195" name="楕円 194"/>
        <xdr:cNvSpPr/>
      </xdr:nvSpPr>
      <xdr:spPr>
        <a:xfrm>
          <a:off x="42037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635</xdr:rowOff>
    </xdr:from>
    <xdr:ext cx="469900" cy="259080"/>
    <xdr:sp macro="" textlink="">
      <xdr:nvSpPr>
        <xdr:cNvPr id="196" name="維持補修費該当値テキスト"/>
        <xdr:cNvSpPr txBox="1"/>
      </xdr:nvSpPr>
      <xdr:spPr>
        <a:xfrm>
          <a:off x="4305300" y="13202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55880</xdr:rowOff>
    </xdr:from>
    <xdr:to xmlns:xdr="http://schemas.openxmlformats.org/drawingml/2006/spreadsheetDrawing">
      <xdr:col>20</xdr:col>
      <xdr:colOff>38100</xdr:colOff>
      <xdr:row>77</xdr:row>
      <xdr:rowOff>157480</xdr:rowOff>
    </xdr:to>
    <xdr:sp macro="" textlink="">
      <xdr:nvSpPr>
        <xdr:cNvPr id="197" name="楕円 196"/>
        <xdr:cNvSpPr/>
      </xdr:nvSpPr>
      <xdr:spPr>
        <a:xfrm>
          <a:off x="3444875" y="13257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148590</xdr:rowOff>
    </xdr:from>
    <xdr:ext cx="467995" cy="259080"/>
    <xdr:sp macro="" textlink="">
      <xdr:nvSpPr>
        <xdr:cNvPr id="198" name="テキスト ボックス 197"/>
        <xdr:cNvSpPr txBox="1"/>
      </xdr:nvSpPr>
      <xdr:spPr>
        <a:xfrm>
          <a:off x="3276600" y="13350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53340</xdr:rowOff>
    </xdr:from>
    <xdr:to xmlns:xdr="http://schemas.openxmlformats.org/drawingml/2006/spreadsheetDrawing">
      <xdr:col>15</xdr:col>
      <xdr:colOff>101600</xdr:colOff>
      <xdr:row>77</xdr:row>
      <xdr:rowOff>154940</xdr:rowOff>
    </xdr:to>
    <xdr:sp macro="" textlink="">
      <xdr:nvSpPr>
        <xdr:cNvPr id="199" name="楕円 198"/>
        <xdr:cNvSpPr/>
      </xdr:nvSpPr>
      <xdr:spPr>
        <a:xfrm>
          <a:off x="2619375"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146050</xdr:rowOff>
    </xdr:from>
    <xdr:ext cx="467995" cy="257175"/>
    <xdr:sp macro="" textlink="">
      <xdr:nvSpPr>
        <xdr:cNvPr id="200" name="テキスト ボックス 199"/>
        <xdr:cNvSpPr txBox="1"/>
      </xdr:nvSpPr>
      <xdr:spPr>
        <a:xfrm>
          <a:off x="2451100" y="13347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68580</xdr:rowOff>
    </xdr:from>
    <xdr:to xmlns:xdr="http://schemas.openxmlformats.org/drawingml/2006/spreadsheetDrawing">
      <xdr:col>10</xdr:col>
      <xdr:colOff>165100</xdr:colOff>
      <xdr:row>77</xdr:row>
      <xdr:rowOff>170180</xdr:rowOff>
    </xdr:to>
    <xdr:sp macro="" textlink="">
      <xdr:nvSpPr>
        <xdr:cNvPr id="201" name="楕円 200"/>
        <xdr:cNvSpPr/>
      </xdr:nvSpPr>
      <xdr:spPr>
        <a:xfrm>
          <a:off x="180975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161290</xdr:rowOff>
    </xdr:from>
    <xdr:ext cx="467995" cy="259080"/>
    <xdr:sp macro="" textlink="">
      <xdr:nvSpPr>
        <xdr:cNvPr id="202" name="テキスト ボックス 201"/>
        <xdr:cNvSpPr txBox="1"/>
      </xdr:nvSpPr>
      <xdr:spPr>
        <a:xfrm>
          <a:off x="1641475" y="13362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73025</xdr:rowOff>
    </xdr:from>
    <xdr:to xmlns:xdr="http://schemas.openxmlformats.org/drawingml/2006/spreadsheetDrawing">
      <xdr:col>6</xdr:col>
      <xdr:colOff>38100</xdr:colOff>
      <xdr:row>78</xdr:row>
      <xdr:rowOff>3175</xdr:rowOff>
    </xdr:to>
    <xdr:sp macro="" textlink="">
      <xdr:nvSpPr>
        <xdr:cNvPr id="203" name="楕円 202"/>
        <xdr:cNvSpPr/>
      </xdr:nvSpPr>
      <xdr:spPr>
        <a:xfrm>
          <a:off x="1000125" y="132746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166370</xdr:rowOff>
    </xdr:from>
    <xdr:ext cx="467995" cy="257175"/>
    <xdr:sp macro="" textlink="">
      <xdr:nvSpPr>
        <xdr:cNvPr id="204" name="テキスト ボックス 203"/>
        <xdr:cNvSpPr txBox="1"/>
      </xdr:nvSpPr>
      <xdr:spPr>
        <a:xfrm>
          <a:off x="831850" y="13368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3" name="テキスト ボックス 212"/>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7175"/>
    <xdr:sp macro="" textlink="">
      <xdr:nvSpPr>
        <xdr:cNvPr id="215" name="テキスト ボックス 214"/>
        <xdr:cNvSpPr txBox="1"/>
      </xdr:nvSpPr>
      <xdr:spPr>
        <a:xfrm>
          <a:off x="214630" y="1725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175"/>
    <xdr:sp macro="" textlink="">
      <xdr:nvSpPr>
        <xdr:cNvPr id="221" name="テキスト ボックス 220"/>
        <xdr:cNvSpPr txBox="1"/>
      </xdr:nvSpPr>
      <xdr:spPr>
        <a:xfrm>
          <a:off x="16637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3" name="テキスト ボックス 222"/>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5" name="テキスト ボックス 224"/>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7" name="テキスト ボックス 226"/>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146050</xdr:rowOff>
    </xdr:from>
    <xdr:to xmlns:xdr="http://schemas.openxmlformats.org/drawingml/2006/spreadsheetDrawing">
      <xdr:col>24</xdr:col>
      <xdr:colOff>62865</xdr:colOff>
      <xdr:row>98</xdr:row>
      <xdr:rowOff>149860</xdr:rowOff>
    </xdr:to>
    <xdr:cxnSp macro="">
      <xdr:nvCxnSpPr>
        <xdr:cNvPr id="229" name="直線コネクタ 228"/>
        <xdr:cNvCxnSpPr/>
      </xdr:nvCxnSpPr>
      <xdr:spPr>
        <a:xfrm flipV="1">
          <a:off x="4252595" y="1557655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153670</xdr:rowOff>
    </xdr:from>
    <xdr:ext cx="534670" cy="259080"/>
    <xdr:sp macro="" textlink="">
      <xdr:nvSpPr>
        <xdr:cNvPr id="230" name="扶助費最小値テキスト"/>
        <xdr:cNvSpPr txBox="1"/>
      </xdr:nvSpPr>
      <xdr:spPr>
        <a:xfrm>
          <a:off x="4305300" y="1695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149860</xdr:rowOff>
    </xdr:from>
    <xdr:to xmlns:xdr="http://schemas.openxmlformats.org/drawingml/2006/spreadsheetDrawing">
      <xdr:col>24</xdr:col>
      <xdr:colOff>152400</xdr:colOff>
      <xdr:row>98</xdr:row>
      <xdr:rowOff>149860</xdr:rowOff>
    </xdr:to>
    <xdr:cxnSp macro="">
      <xdr:nvCxnSpPr>
        <xdr:cNvPr id="231" name="直線コネクタ 230"/>
        <xdr:cNvCxnSpPr/>
      </xdr:nvCxnSpPr>
      <xdr:spPr>
        <a:xfrm>
          <a:off x="4181475" y="16951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92710</xdr:rowOff>
    </xdr:from>
    <xdr:ext cx="598805" cy="259080"/>
    <xdr:sp macro="" textlink="">
      <xdr:nvSpPr>
        <xdr:cNvPr id="232" name="扶助費最大値テキスト"/>
        <xdr:cNvSpPr txBox="1"/>
      </xdr:nvSpPr>
      <xdr:spPr>
        <a:xfrm>
          <a:off x="4305300" y="15351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146050</xdr:rowOff>
    </xdr:from>
    <xdr:to xmlns:xdr="http://schemas.openxmlformats.org/drawingml/2006/spreadsheetDrawing">
      <xdr:col>24</xdr:col>
      <xdr:colOff>152400</xdr:colOff>
      <xdr:row>90</xdr:row>
      <xdr:rowOff>146050</xdr:rowOff>
    </xdr:to>
    <xdr:cxnSp macro="">
      <xdr:nvCxnSpPr>
        <xdr:cNvPr id="233" name="直線コネクタ 232"/>
        <xdr:cNvCxnSpPr/>
      </xdr:nvCxnSpPr>
      <xdr:spPr>
        <a:xfrm>
          <a:off x="4181475" y="15576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93</xdr:row>
      <xdr:rowOff>90805</xdr:rowOff>
    </xdr:from>
    <xdr:to xmlns:xdr="http://schemas.openxmlformats.org/drawingml/2006/spreadsheetDrawing">
      <xdr:col>24</xdr:col>
      <xdr:colOff>63500</xdr:colOff>
      <xdr:row>97</xdr:row>
      <xdr:rowOff>18415</xdr:rowOff>
    </xdr:to>
    <xdr:cxnSp macro="">
      <xdr:nvCxnSpPr>
        <xdr:cNvPr id="234" name="直線コネクタ 233"/>
        <xdr:cNvCxnSpPr/>
      </xdr:nvCxnSpPr>
      <xdr:spPr>
        <a:xfrm flipV="1">
          <a:off x="3492500" y="16035655"/>
          <a:ext cx="7620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15240</xdr:rowOff>
    </xdr:from>
    <xdr:ext cx="598805" cy="259080"/>
    <xdr:sp macro="" textlink="">
      <xdr:nvSpPr>
        <xdr:cNvPr id="235" name="扶助費平均値テキスト"/>
        <xdr:cNvSpPr txBox="1"/>
      </xdr:nvSpPr>
      <xdr:spPr>
        <a:xfrm>
          <a:off x="4305300" y="16131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36830</xdr:rowOff>
    </xdr:from>
    <xdr:to xmlns:xdr="http://schemas.openxmlformats.org/drawingml/2006/spreadsheetDrawing">
      <xdr:col>24</xdr:col>
      <xdr:colOff>114300</xdr:colOff>
      <xdr:row>94</xdr:row>
      <xdr:rowOff>138430</xdr:rowOff>
    </xdr:to>
    <xdr:sp macro="" textlink="">
      <xdr:nvSpPr>
        <xdr:cNvPr id="236" name="フローチャート: 判断 235"/>
        <xdr:cNvSpPr/>
      </xdr:nvSpPr>
      <xdr:spPr>
        <a:xfrm>
          <a:off x="4203700" y="1615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18415</xdr:rowOff>
    </xdr:from>
    <xdr:to xmlns:xdr="http://schemas.openxmlformats.org/drawingml/2006/spreadsheetDrawing">
      <xdr:col>19</xdr:col>
      <xdr:colOff>174625</xdr:colOff>
      <xdr:row>97</xdr:row>
      <xdr:rowOff>34925</xdr:rowOff>
    </xdr:to>
    <xdr:cxnSp macro="">
      <xdr:nvCxnSpPr>
        <xdr:cNvPr id="237" name="直線コネクタ 236"/>
        <xdr:cNvCxnSpPr/>
      </xdr:nvCxnSpPr>
      <xdr:spPr>
        <a:xfrm flipV="1">
          <a:off x="2670175" y="1664906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135255</xdr:rowOff>
    </xdr:from>
    <xdr:to xmlns:xdr="http://schemas.openxmlformats.org/drawingml/2006/spreadsheetDrawing">
      <xdr:col>20</xdr:col>
      <xdr:colOff>38100</xdr:colOff>
      <xdr:row>97</xdr:row>
      <xdr:rowOff>65405</xdr:rowOff>
    </xdr:to>
    <xdr:sp macro="" textlink="">
      <xdr:nvSpPr>
        <xdr:cNvPr id="238" name="フローチャート: 判断 237"/>
        <xdr:cNvSpPr/>
      </xdr:nvSpPr>
      <xdr:spPr>
        <a:xfrm>
          <a:off x="3444875" y="16594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81915</xdr:rowOff>
    </xdr:from>
    <xdr:ext cx="532765" cy="259080"/>
    <xdr:sp macro="" textlink="">
      <xdr:nvSpPr>
        <xdr:cNvPr id="239" name="テキスト ボックス 238"/>
        <xdr:cNvSpPr txBox="1"/>
      </xdr:nvSpPr>
      <xdr:spPr>
        <a:xfrm>
          <a:off x="3244215" y="16369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34925</xdr:rowOff>
    </xdr:from>
    <xdr:to xmlns:xdr="http://schemas.openxmlformats.org/drawingml/2006/spreadsheetDrawing">
      <xdr:col>15</xdr:col>
      <xdr:colOff>50800</xdr:colOff>
      <xdr:row>97</xdr:row>
      <xdr:rowOff>63500</xdr:rowOff>
    </xdr:to>
    <xdr:cxnSp macro="">
      <xdr:nvCxnSpPr>
        <xdr:cNvPr id="240" name="直線コネクタ 239"/>
        <xdr:cNvCxnSpPr/>
      </xdr:nvCxnSpPr>
      <xdr:spPr>
        <a:xfrm flipV="1">
          <a:off x="1860550" y="1666557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120650</xdr:rowOff>
    </xdr:from>
    <xdr:to xmlns:xdr="http://schemas.openxmlformats.org/drawingml/2006/spreadsheetDrawing">
      <xdr:col>15</xdr:col>
      <xdr:colOff>101600</xdr:colOff>
      <xdr:row>97</xdr:row>
      <xdr:rowOff>50165</xdr:rowOff>
    </xdr:to>
    <xdr:sp macro="" textlink="">
      <xdr:nvSpPr>
        <xdr:cNvPr id="241" name="フローチャート: 判断 240"/>
        <xdr:cNvSpPr/>
      </xdr:nvSpPr>
      <xdr:spPr>
        <a:xfrm>
          <a:off x="2619375"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66675</xdr:rowOff>
    </xdr:from>
    <xdr:ext cx="532765" cy="257175"/>
    <xdr:sp macro="" textlink="">
      <xdr:nvSpPr>
        <xdr:cNvPr id="242" name="テキスト ボックス 241"/>
        <xdr:cNvSpPr txBox="1"/>
      </xdr:nvSpPr>
      <xdr:spPr>
        <a:xfrm>
          <a:off x="2434590" y="16354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168275</xdr:rowOff>
    </xdr:from>
    <xdr:to xmlns:xdr="http://schemas.openxmlformats.org/drawingml/2006/spreadsheetDrawing">
      <xdr:col>10</xdr:col>
      <xdr:colOff>114300</xdr:colOff>
      <xdr:row>97</xdr:row>
      <xdr:rowOff>63500</xdr:rowOff>
    </xdr:to>
    <xdr:cxnSp macro="">
      <xdr:nvCxnSpPr>
        <xdr:cNvPr id="243" name="直線コネクタ 242"/>
        <xdr:cNvCxnSpPr/>
      </xdr:nvCxnSpPr>
      <xdr:spPr>
        <a:xfrm>
          <a:off x="1047750" y="16627475"/>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43815</xdr:rowOff>
    </xdr:from>
    <xdr:to xmlns:xdr="http://schemas.openxmlformats.org/drawingml/2006/spreadsheetDrawing">
      <xdr:col>10</xdr:col>
      <xdr:colOff>165100</xdr:colOff>
      <xdr:row>97</xdr:row>
      <xdr:rowOff>145415</xdr:rowOff>
    </xdr:to>
    <xdr:sp macro="" textlink="">
      <xdr:nvSpPr>
        <xdr:cNvPr id="244" name="フローチャート: 判断 243"/>
        <xdr:cNvSpPr/>
      </xdr:nvSpPr>
      <xdr:spPr>
        <a:xfrm>
          <a:off x="180975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136525</xdr:rowOff>
    </xdr:from>
    <xdr:ext cx="532765" cy="258445"/>
    <xdr:sp macro="" textlink="">
      <xdr:nvSpPr>
        <xdr:cNvPr id="245" name="テキスト ボックス 244"/>
        <xdr:cNvSpPr txBox="1"/>
      </xdr:nvSpPr>
      <xdr:spPr>
        <a:xfrm>
          <a:off x="1609090" y="167671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73660</xdr:rowOff>
    </xdr:from>
    <xdr:to xmlns:xdr="http://schemas.openxmlformats.org/drawingml/2006/spreadsheetDrawing">
      <xdr:col>6</xdr:col>
      <xdr:colOff>38100</xdr:colOff>
      <xdr:row>98</xdr:row>
      <xdr:rowOff>3810</xdr:rowOff>
    </xdr:to>
    <xdr:sp macro="" textlink="">
      <xdr:nvSpPr>
        <xdr:cNvPr id="246" name="フローチャート: 判断 245"/>
        <xdr:cNvSpPr/>
      </xdr:nvSpPr>
      <xdr:spPr>
        <a:xfrm>
          <a:off x="1000125" y="167043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166370</xdr:rowOff>
    </xdr:from>
    <xdr:ext cx="532765" cy="257175"/>
    <xdr:sp macro="" textlink="">
      <xdr:nvSpPr>
        <xdr:cNvPr id="247" name="テキスト ボックス 246"/>
        <xdr:cNvSpPr txBox="1"/>
      </xdr:nvSpPr>
      <xdr:spPr>
        <a:xfrm>
          <a:off x="799465" y="16797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40640</xdr:rowOff>
    </xdr:from>
    <xdr:to xmlns:xdr="http://schemas.openxmlformats.org/drawingml/2006/spreadsheetDrawing">
      <xdr:col>24</xdr:col>
      <xdr:colOff>114300</xdr:colOff>
      <xdr:row>93</xdr:row>
      <xdr:rowOff>141605</xdr:rowOff>
    </xdr:to>
    <xdr:sp macro="" textlink="">
      <xdr:nvSpPr>
        <xdr:cNvPr id="253" name="楕円 252"/>
        <xdr:cNvSpPr/>
      </xdr:nvSpPr>
      <xdr:spPr>
        <a:xfrm>
          <a:off x="4203700" y="15985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63500</xdr:rowOff>
    </xdr:from>
    <xdr:ext cx="598805" cy="257175"/>
    <xdr:sp macro="" textlink="">
      <xdr:nvSpPr>
        <xdr:cNvPr id="254" name="扶助費該当値テキスト"/>
        <xdr:cNvSpPr txBox="1"/>
      </xdr:nvSpPr>
      <xdr:spPr>
        <a:xfrm>
          <a:off x="4305300" y="158369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139065</xdr:rowOff>
    </xdr:from>
    <xdr:to xmlns:xdr="http://schemas.openxmlformats.org/drawingml/2006/spreadsheetDrawing">
      <xdr:col>20</xdr:col>
      <xdr:colOff>38100</xdr:colOff>
      <xdr:row>97</xdr:row>
      <xdr:rowOff>69215</xdr:rowOff>
    </xdr:to>
    <xdr:sp macro="" textlink="">
      <xdr:nvSpPr>
        <xdr:cNvPr id="255" name="楕円 254"/>
        <xdr:cNvSpPr/>
      </xdr:nvSpPr>
      <xdr:spPr>
        <a:xfrm>
          <a:off x="3444875" y="165982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60325</xdr:rowOff>
    </xdr:from>
    <xdr:ext cx="532765" cy="259080"/>
    <xdr:sp macro="" textlink="">
      <xdr:nvSpPr>
        <xdr:cNvPr id="256" name="テキスト ボックス 255"/>
        <xdr:cNvSpPr txBox="1"/>
      </xdr:nvSpPr>
      <xdr:spPr>
        <a:xfrm>
          <a:off x="3244215" y="16690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155575</xdr:rowOff>
    </xdr:from>
    <xdr:to xmlns:xdr="http://schemas.openxmlformats.org/drawingml/2006/spreadsheetDrawing">
      <xdr:col>15</xdr:col>
      <xdr:colOff>101600</xdr:colOff>
      <xdr:row>97</xdr:row>
      <xdr:rowOff>86360</xdr:rowOff>
    </xdr:to>
    <xdr:sp macro="" textlink="">
      <xdr:nvSpPr>
        <xdr:cNvPr id="257" name="楕円 256"/>
        <xdr:cNvSpPr/>
      </xdr:nvSpPr>
      <xdr:spPr>
        <a:xfrm>
          <a:off x="2619375"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76835</xdr:rowOff>
    </xdr:from>
    <xdr:ext cx="532765" cy="257175"/>
    <xdr:sp macro="" textlink="">
      <xdr:nvSpPr>
        <xdr:cNvPr id="258" name="テキスト ボックス 257"/>
        <xdr:cNvSpPr txBox="1"/>
      </xdr:nvSpPr>
      <xdr:spPr>
        <a:xfrm>
          <a:off x="2434590" y="167074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12700</xdr:rowOff>
    </xdr:from>
    <xdr:to xmlns:xdr="http://schemas.openxmlformats.org/drawingml/2006/spreadsheetDrawing">
      <xdr:col>10</xdr:col>
      <xdr:colOff>165100</xdr:colOff>
      <xdr:row>97</xdr:row>
      <xdr:rowOff>114300</xdr:rowOff>
    </xdr:to>
    <xdr:sp macro="" textlink="">
      <xdr:nvSpPr>
        <xdr:cNvPr id="259" name="楕円 258"/>
        <xdr:cNvSpPr/>
      </xdr:nvSpPr>
      <xdr:spPr>
        <a:xfrm>
          <a:off x="180975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130810</xdr:rowOff>
    </xdr:from>
    <xdr:ext cx="532765" cy="259080"/>
    <xdr:sp macro="" textlink="">
      <xdr:nvSpPr>
        <xdr:cNvPr id="260" name="テキスト ボックス 259"/>
        <xdr:cNvSpPr txBox="1"/>
      </xdr:nvSpPr>
      <xdr:spPr>
        <a:xfrm>
          <a:off x="1609090" y="16418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117475</xdr:rowOff>
    </xdr:from>
    <xdr:to xmlns:xdr="http://schemas.openxmlformats.org/drawingml/2006/spreadsheetDrawing">
      <xdr:col>6</xdr:col>
      <xdr:colOff>38100</xdr:colOff>
      <xdr:row>97</xdr:row>
      <xdr:rowOff>47625</xdr:rowOff>
    </xdr:to>
    <xdr:sp macro="" textlink="">
      <xdr:nvSpPr>
        <xdr:cNvPr id="261" name="楕円 260"/>
        <xdr:cNvSpPr/>
      </xdr:nvSpPr>
      <xdr:spPr>
        <a:xfrm>
          <a:off x="1000125" y="165766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64135</xdr:rowOff>
    </xdr:from>
    <xdr:ext cx="532765" cy="257175"/>
    <xdr:sp macro="" textlink="">
      <xdr:nvSpPr>
        <xdr:cNvPr id="262" name="テキスト ボックス 261"/>
        <xdr:cNvSpPr txBox="1"/>
      </xdr:nvSpPr>
      <xdr:spPr>
        <a:xfrm>
          <a:off x="799465" y="16351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71" name="テキスト ボックス 270"/>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111760</xdr:rowOff>
    </xdr:from>
    <xdr:ext cx="530860" cy="257175"/>
    <xdr:sp macro="" textlink="">
      <xdr:nvSpPr>
        <xdr:cNvPr id="273" name="テキスト ボックス 272"/>
        <xdr:cNvSpPr txBox="1"/>
      </xdr:nvSpPr>
      <xdr:spPr>
        <a:xfrm>
          <a:off x="5580380" y="6969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139700</xdr:rowOff>
    </xdr:from>
    <xdr:to xmlns:xdr="http://schemas.openxmlformats.org/drawingml/2006/spreadsheetDrawing">
      <xdr:col>59</xdr:col>
      <xdr:colOff>50800</xdr:colOff>
      <xdr:row>39</xdr:row>
      <xdr:rowOff>139700</xdr:rowOff>
    </xdr:to>
    <xdr:cxnSp macro="">
      <xdr:nvCxnSpPr>
        <xdr:cNvPr id="274" name="直線コネクタ 273"/>
        <xdr:cNvCxnSpPr/>
      </xdr:nvCxnSpPr>
      <xdr:spPr>
        <a:xfrm>
          <a:off x="6064250" y="6826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168910</xdr:rowOff>
    </xdr:from>
    <xdr:ext cx="530860" cy="257175"/>
    <xdr:sp macro="" textlink="">
      <xdr:nvSpPr>
        <xdr:cNvPr id="275" name="テキスト ボックス 274"/>
        <xdr:cNvSpPr txBox="1"/>
      </xdr:nvSpPr>
      <xdr:spPr>
        <a:xfrm>
          <a:off x="5580380" y="66840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6" name="直線コネクタ 275"/>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54610</xdr:rowOff>
    </xdr:from>
    <xdr:ext cx="530860" cy="257175"/>
    <xdr:sp macro="" textlink="">
      <xdr:nvSpPr>
        <xdr:cNvPr id="277" name="テキスト ボックス 276"/>
        <xdr:cNvSpPr txBox="1"/>
      </xdr:nvSpPr>
      <xdr:spPr>
        <a:xfrm>
          <a:off x="5580380" y="63982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82550</xdr:rowOff>
    </xdr:from>
    <xdr:to xmlns:xdr="http://schemas.openxmlformats.org/drawingml/2006/spreadsheetDrawing">
      <xdr:col>59</xdr:col>
      <xdr:colOff>50800</xdr:colOff>
      <xdr:row>36</xdr:row>
      <xdr:rowOff>82550</xdr:rowOff>
    </xdr:to>
    <xdr:cxnSp macro="">
      <xdr:nvCxnSpPr>
        <xdr:cNvPr id="278" name="直線コネクタ 277"/>
        <xdr:cNvCxnSpPr/>
      </xdr:nvCxnSpPr>
      <xdr:spPr>
        <a:xfrm>
          <a:off x="6064250" y="6254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111760</xdr:rowOff>
    </xdr:from>
    <xdr:ext cx="594360" cy="257175"/>
    <xdr:sp macro="" textlink="">
      <xdr:nvSpPr>
        <xdr:cNvPr id="279" name="テキスト ボックス 278"/>
        <xdr:cNvSpPr txBox="1"/>
      </xdr:nvSpPr>
      <xdr:spPr>
        <a:xfrm>
          <a:off x="5516245" y="611251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175"/>
    <xdr:sp macro="" textlink="">
      <xdr:nvSpPr>
        <xdr:cNvPr id="281" name="テキスト ボックス 280"/>
        <xdr:cNvSpPr txBox="1"/>
      </xdr:nvSpPr>
      <xdr:spPr>
        <a:xfrm>
          <a:off x="5516245"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25400</xdr:rowOff>
    </xdr:from>
    <xdr:to xmlns:xdr="http://schemas.openxmlformats.org/drawingml/2006/spreadsheetDrawing">
      <xdr:col>59</xdr:col>
      <xdr:colOff>50800</xdr:colOff>
      <xdr:row>33</xdr:row>
      <xdr:rowOff>25400</xdr:rowOff>
    </xdr:to>
    <xdr:cxnSp macro="">
      <xdr:nvCxnSpPr>
        <xdr:cNvPr id="282" name="直線コネクタ 281"/>
        <xdr:cNvCxnSpPr/>
      </xdr:nvCxnSpPr>
      <xdr:spPr>
        <a:xfrm>
          <a:off x="6064250" y="5683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54610</xdr:rowOff>
    </xdr:from>
    <xdr:ext cx="594360" cy="257175"/>
    <xdr:sp macro="" textlink="">
      <xdr:nvSpPr>
        <xdr:cNvPr id="283" name="テキスト ボックス 282"/>
        <xdr:cNvSpPr txBox="1"/>
      </xdr:nvSpPr>
      <xdr:spPr>
        <a:xfrm>
          <a:off x="5516245" y="554101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84" name="直線コネクタ 283"/>
        <xdr:cNvCxnSpPr/>
      </xdr:nvCxnSpPr>
      <xdr:spPr>
        <a:xfrm>
          <a:off x="6064250" y="53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4360" cy="257175"/>
    <xdr:sp macro="" textlink="">
      <xdr:nvSpPr>
        <xdr:cNvPr id="285" name="テキスト ボックス 284"/>
        <xdr:cNvSpPr txBox="1"/>
      </xdr:nvSpPr>
      <xdr:spPr>
        <a:xfrm>
          <a:off x="5516245" y="52552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29</xdr:row>
      <xdr:rowOff>139700</xdr:rowOff>
    </xdr:from>
    <xdr:to xmlns:xdr="http://schemas.openxmlformats.org/drawingml/2006/spreadsheetDrawing">
      <xdr:col>59</xdr:col>
      <xdr:colOff>50800</xdr:colOff>
      <xdr:row>29</xdr:row>
      <xdr:rowOff>139700</xdr:rowOff>
    </xdr:to>
    <xdr:cxnSp macro="">
      <xdr:nvCxnSpPr>
        <xdr:cNvPr id="286" name="直線コネクタ 285"/>
        <xdr:cNvCxnSpPr/>
      </xdr:nvCxnSpPr>
      <xdr:spPr>
        <a:xfrm>
          <a:off x="6064250" y="5111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28</xdr:row>
      <xdr:rowOff>168910</xdr:rowOff>
    </xdr:from>
    <xdr:ext cx="594360" cy="257175"/>
    <xdr:sp macro="" textlink="">
      <xdr:nvSpPr>
        <xdr:cNvPr id="287" name="テキスト ボックス 286"/>
        <xdr:cNvSpPr txBox="1"/>
      </xdr:nvSpPr>
      <xdr:spPr>
        <a:xfrm>
          <a:off x="5516245" y="496951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175"/>
    <xdr:sp macro="" textlink="">
      <xdr:nvSpPr>
        <xdr:cNvPr id="289" name="テキスト ボックス 288"/>
        <xdr:cNvSpPr txBox="1"/>
      </xdr:nvSpPr>
      <xdr:spPr>
        <a:xfrm>
          <a:off x="5516245"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104140</xdr:rowOff>
    </xdr:from>
    <xdr:to xmlns:xdr="http://schemas.openxmlformats.org/drawingml/2006/spreadsheetDrawing">
      <xdr:col>54</xdr:col>
      <xdr:colOff>174625</xdr:colOff>
      <xdr:row>38</xdr:row>
      <xdr:rowOff>78740</xdr:rowOff>
    </xdr:to>
    <xdr:cxnSp macro="">
      <xdr:nvCxnSpPr>
        <xdr:cNvPr id="291" name="直線コネクタ 290"/>
        <xdr:cNvCxnSpPr/>
      </xdr:nvCxnSpPr>
      <xdr:spPr>
        <a:xfrm flipV="1">
          <a:off x="9604375" y="5761990"/>
          <a:ext cx="0" cy="831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82550</xdr:rowOff>
    </xdr:from>
    <xdr:ext cx="534670" cy="259080"/>
    <xdr:sp macro="" textlink="">
      <xdr:nvSpPr>
        <xdr:cNvPr id="292" name="補助費等最小値テキスト"/>
        <xdr:cNvSpPr txBox="1"/>
      </xdr:nvSpPr>
      <xdr:spPr>
        <a:xfrm>
          <a:off x="9655175" y="6597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78740</xdr:rowOff>
    </xdr:from>
    <xdr:to xmlns:xdr="http://schemas.openxmlformats.org/drawingml/2006/spreadsheetDrawing">
      <xdr:col>55</xdr:col>
      <xdr:colOff>88900</xdr:colOff>
      <xdr:row>38</xdr:row>
      <xdr:rowOff>78740</xdr:rowOff>
    </xdr:to>
    <xdr:cxnSp macro="">
      <xdr:nvCxnSpPr>
        <xdr:cNvPr id="293" name="直線コネクタ 292"/>
        <xdr:cNvCxnSpPr/>
      </xdr:nvCxnSpPr>
      <xdr:spPr>
        <a:xfrm>
          <a:off x="9531350" y="6593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50800</xdr:rowOff>
    </xdr:from>
    <xdr:ext cx="598805" cy="259080"/>
    <xdr:sp macro="" textlink="">
      <xdr:nvSpPr>
        <xdr:cNvPr id="294" name="補助費等最大値テキスト"/>
        <xdr:cNvSpPr txBox="1"/>
      </xdr:nvSpPr>
      <xdr:spPr>
        <a:xfrm>
          <a:off x="9655175" y="5537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104140</xdr:rowOff>
    </xdr:from>
    <xdr:to xmlns:xdr="http://schemas.openxmlformats.org/drawingml/2006/spreadsheetDrawing">
      <xdr:col>55</xdr:col>
      <xdr:colOff>88900</xdr:colOff>
      <xdr:row>33</xdr:row>
      <xdr:rowOff>104140</xdr:rowOff>
    </xdr:to>
    <xdr:cxnSp macro="">
      <xdr:nvCxnSpPr>
        <xdr:cNvPr id="295" name="直線コネクタ 294"/>
        <xdr:cNvCxnSpPr/>
      </xdr:nvCxnSpPr>
      <xdr:spPr>
        <a:xfrm>
          <a:off x="9531350" y="5761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136525</xdr:rowOff>
    </xdr:from>
    <xdr:to xmlns:xdr="http://schemas.openxmlformats.org/drawingml/2006/spreadsheetDrawing">
      <xdr:col>55</xdr:col>
      <xdr:colOff>0</xdr:colOff>
      <xdr:row>36</xdr:row>
      <xdr:rowOff>109220</xdr:rowOff>
    </xdr:to>
    <xdr:cxnSp macro="">
      <xdr:nvCxnSpPr>
        <xdr:cNvPr id="296" name="直線コネクタ 295"/>
        <xdr:cNvCxnSpPr/>
      </xdr:nvCxnSpPr>
      <xdr:spPr>
        <a:xfrm>
          <a:off x="8845550" y="5280025"/>
          <a:ext cx="758825" cy="1001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93980</xdr:rowOff>
    </xdr:from>
    <xdr:ext cx="598805" cy="259080"/>
    <xdr:sp macro="" textlink="">
      <xdr:nvSpPr>
        <xdr:cNvPr id="297" name="補助費等平均値テキスト"/>
        <xdr:cNvSpPr txBox="1"/>
      </xdr:nvSpPr>
      <xdr:spPr>
        <a:xfrm>
          <a:off x="9655175" y="6266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115570</xdr:rowOff>
    </xdr:from>
    <xdr:to xmlns:xdr="http://schemas.openxmlformats.org/drawingml/2006/spreadsheetDrawing">
      <xdr:col>55</xdr:col>
      <xdr:colOff>50800</xdr:colOff>
      <xdr:row>37</xdr:row>
      <xdr:rowOff>45720</xdr:rowOff>
    </xdr:to>
    <xdr:sp macro="" textlink="">
      <xdr:nvSpPr>
        <xdr:cNvPr id="298" name="フローチャート: 判断 297"/>
        <xdr:cNvSpPr/>
      </xdr:nvSpPr>
      <xdr:spPr>
        <a:xfrm>
          <a:off x="9569450" y="6287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30</xdr:row>
      <xdr:rowOff>136525</xdr:rowOff>
    </xdr:from>
    <xdr:to xmlns:xdr="http://schemas.openxmlformats.org/drawingml/2006/spreadsheetDrawing">
      <xdr:col>50</xdr:col>
      <xdr:colOff>114300</xdr:colOff>
      <xdr:row>37</xdr:row>
      <xdr:rowOff>156210</xdr:rowOff>
    </xdr:to>
    <xdr:cxnSp macro="">
      <xdr:nvCxnSpPr>
        <xdr:cNvPr id="299" name="直線コネクタ 298"/>
        <xdr:cNvCxnSpPr/>
      </xdr:nvCxnSpPr>
      <xdr:spPr>
        <a:xfrm flipV="1">
          <a:off x="8032750" y="5280025"/>
          <a:ext cx="812800" cy="1219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138430</xdr:rowOff>
    </xdr:from>
    <xdr:to xmlns:xdr="http://schemas.openxmlformats.org/drawingml/2006/spreadsheetDrawing">
      <xdr:col>50</xdr:col>
      <xdr:colOff>165100</xdr:colOff>
      <xdr:row>31</xdr:row>
      <xdr:rowOff>68580</xdr:rowOff>
    </xdr:to>
    <xdr:sp macro="" textlink="">
      <xdr:nvSpPr>
        <xdr:cNvPr id="300" name="フローチャート: 判断 299"/>
        <xdr:cNvSpPr/>
      </xdr:nvSpPr>
      <xdr:spPr>
        <a:xfrm>
          <a:off x="8794750" y="52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59690</xdr:rowOff>
    </xdr:from>
    <xdr:ext cx="597535" cy="259080"/>
    <xdr:sp macro="" textlink="">
      <xdr:nvSpPr>
        <xdr:cNvPr id="301" name="テキスト ボックス 300"/>
        <xdr:cNvSpPr txBox="1"/>
      </xdr:nvSpPr>
      <xdr:spPr>
        <a:xfrm>
          <a:off x="8561705" y="5374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156210</xdr:rowOff>
    </xdr:from>
    <xdr:to xmlns:xdr="http://schemas.openxmlformats.org/drawingml/2006/spreadsheetDrawing">
      <xdr:col>45</xdr:col>
      <xdr:colOff>174625</xdr:colOff>
      <xdr:row>38</xdr:row>
      <xdr:rowOff>27305</xdr:rowOff>
    </xdr:to>
    <xdr:cxnSp macro="">
      <xdr:nvCxnSpPr>
        <xdr:cNvPr id="302" name="直線コネクタ 301"/>
        <xdr:cNvCxnSpPr/>
      </xdr:nvCxnSpPr>
      <xdr:spPr>
        <a:xfrm flipV="1">
          <a:off x="7210425" y="6499860"/>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60960</xdr:rowOff>
    </xdr:from>
    <xdr:to xmlns:xdr="http://schemas.openxmlformats.org/drawingml/2006/spreadsheetDrawing">
      <xdr:col>46</xdr:col>
      <xdr:colOff>38100</xdr:colOff>
      <xdr:row>37</xdr:row>
      <xdr:rowOff>162560</xdr:rowOff>
    </xdr:to>
    <xdr:sp macro="" textlink="">
      <xdr:nvSpPr>
        <xdr:cNvPr id="303" name="フローチャート: 判断 302"/>
        <xdr:cNvSpPr/>
      </xdr:nvSpPr>
      <xdr:spPr>
        <a:xfrm>
          <a:off x="7985125" y="6404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7620</xdr:rowOff>
    </xdr:from>
    <xdr:ext cx="532765" cy="257175"/>
    <xdr:sp macro="" textlink="">
      <xdr:nvSpPr>
        <xdr:cNvPr id="304" name="テキスト ボックス 303"/>
        <xdr:cNvSpPr txBox="1"/>
      </xdr:nvSpPr>
      <xdr:spPr>
        <a:xfrm>
          <a:off x="7784465" y="6179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27305</xdr:rowOff>
    </xdr:from>
    <xdr:to xmlns:xdr="http://schemas.openxmlformats.org/drawingml/2006/spreadsheetDrawing">
      <xdr:col>41</xdr:col>
      <xdr:colOff>50800</xdr:colOff>
      <xdr:row>38</xdr:row>
      <xdr:rowOff>111760</xdr:rowOff>
    </xdr:to>
    <xdr:cxnSp macro="">
      <xdr:nvCxnSpPr>
        <xdr:cNvPr id="305" name="直線コネクタ 304"/>
        <xdr:cNvCxnSpPr/>
      </xdr:nvCxnSpPr>
      <xdr:spPr>
        <a:xfrm flipV="1">
          <a:off x="6400800" y="6542405"/>
          <a:ext cx="8096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37465</xdr:rowOff>
    </xdr:from>
    <xdr:to xmlns:xdr="http://schemas.openxmlformats.org/drawingml/2006/spreadsheetDrawing">
      <xdr:col>41</xdr:col>
      <xdr:colOff>101600</xdr:colOff>
      <xdr:row>37</xdr:row>
      <xdr:rowOff>139065</xdr:rowOff>
    </xdr:to>
    <xdr:sp macro="" textlink="">
      <xdr:nvSpPr>
        <xdr:cNvPr id="306" name="フローチャート: 判断 305"/>
        <xdr:cNvSpPr/>
      </xdr:nvSpPr>
      <xdr:spPr>
        <a:xfrm>
          <a:off x="7159625"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155575</xdr:rowOff>
    </xdr:from>
    <xdr:ext cx="597535" cy="257175"/>
    <xdr:sp macro="" textlink="">
      <xdr:nvSpPr>
        <xdr:cNvPr id="307" name="テキスト ボックス 306"/>
        <xdr:cNvSpPr txBox="1"/>
      </xdr:nvSpPr>
      <xdr:spPr>
        <a:xfrm>
          <a:off x="6942455" y="61563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69215</xdr:rowOff>
    </xdr:from>
    <xdr:to xmlns:xdr="http://schemas.openxmlformats.org/drawingml/2006/spreadsheetDrawing">
      <xdr:col>36</xdr:col>
      <xdr:colOff>165100</xdr:colOff>
      <xdr:row>37</xdr:row>
      <xdr:rowOff>170815</xdr:rowOff>
    </xdr:to>
    <xdr:sp macro="" textlink="">
      <xdr:nvSpPr>
        <xdr:cNvPr id="308" name="フローチャート: 判断 307"/>
        <xdr:cNvSpPr/>
      </xdr:nvSpPr>
      <xdr:spPr>
        <a:xfrm>
          <a:off x="63500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15875</xdr:rowOff>
    </xdr:from>
    <xdr:ext cx="532765" cy="259080"/>
    <xdr:sp macro="" textlink="">
      <xdr:nvSpPr>
        <xdr:cNvPr id="309" name="テキスト ボックス 308"/>
        <xdr:cNvSpPr txBox="1"/>
      </xdr:nvSpPr>
      <xdr:spPr>
        <a:xfrm>
          <a:off x="6149340" y="6188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12" name="テキスト ボックス 311"/>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57785</xdr:rowOff>
    </xdr:from>
    <xdr:to xmlns:xdr="http://schemas.openxmlformats.org/drawingml/2006/spreadsheetDrawing">
      <xdr:col>55</xdr:col>
      <xdr:colOff>50800</xdr:colOff>
      <xdr:row>36</xdr:row>
      <xdr:rowOff>159385</xdr:rowOff>
    </xdr:to>
    <xdr:sp macro="" textlink="">
      <xdr:nvSpPr>
        <xdr:cNvPr id="315" name="楕円 314"/>
        <xdr:cNvSpPr/>
      </xdr:nvSpPr>
      <xdr:spPr>
        <a:xfrm>
          <a:off x="9569450" y="62299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80645</xdr:rowOff>
    </xdr:from>
    <xdr:ext cx="598805" cy="259080"/>
    <xdr:sp macro="" textlink="">
      <xdr:nvSpPr>
        <xdr:cNvPr id="316" name="補助費等該当値テキスト"/>
        <xdr:cNvSpPr txBox="1"/>
      </xdr:nvSpPr>
      <xdr:spPr>
        <a:xfrm>
          <a:off x="9655175" y="6081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86360</xdr:rowOff>
    </xdr:from>
    <xdr:to xmlns:xdr="http://schemas.openxmlformats.org/drawingml/2006/spreadsheetDrawing">
      <xdr:col>50</xdr:col>
      <xdr:colOff>165100</xdr:colOff>
      <xdr:row>31</xdr:row>
      <xdr:rowOff>15875</xdr:rowOff>
    </xdr:to>
    <xdr:sp macro="" textlink="">
      <xdr:nvSpPr>
        <xdr:cNvPr id="317" name="楕円 316"/>
        <xdr:cNvSpPr/>
      </xdr:nvSpPr>
      <xdr:spPr>
        <a:xfrm>
          <a:off x="8794750" y="522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32385</xdr:rowOff>
    </xdr:from>
    <xdr:ext cx="597535" cy="257175"/>
    <xdr:sp macro="" textlink="">
      <xdr:nvSpPr>
        <xdr:cNvPr id="318" name="テキスト ボックス 317"/>
        <xdr:cNvSpPr txBox="1"/>
      </xdr:nvSpPr>
      <xdr:spPr>
        <a:xfrm>
          <a:off x="8561705" y="50044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105410</xdr:rowOff>
    </xdr:from>
    <xdr:to xmlns:xdr="http://schemas.openxmlformats.org/drawingml/2006/spreadsheetDrawing">
      <xdr:col>46</xdr:col>
      <xdr:colOff>38100</xdr:colOff>
      <xdr:row>38</xdr:row>
      <xdr:rowOff>35560</xdr:rowOff>
    </xdr:to>
    <xdr:sp macro="" textlink="">
      <xdr:nvSpPr>
        <xdr:cNvPr id="319" name="楕円 318"/>
        <xdr:cNvSpPr/>
      </xdr:nvSpPr>
      <xdr:spPr>
        <a:xfrm>
          <a:off x="7985125" y="6449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26670</xdr:rowOff>
    </xdr:from>
    <xdr:ext cx="532765" cy="259080"/>
    <xdr:sp macro="" textlink="">
      <xdr:nvSpPr>
        <xdr:cNvPr id="320" name="テキスト ボックス 319"/>
        <xdr:cNvSpPr txBox="1"/>
      </xdr:nvSpPr>
      <xdr:spPr>
        <a:xfrm>
          <a:off x="7784465" y="6541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147955</xdr:rowOff>
    </xdr:from>
    <xdr:to xmlns:xdr="http://schemas.openxmlformats.org/drawingml/2006/spreadsheetDrawing">
      <xdr:col>41</xdr:col>
      <xdr:colOff>101600</xdr:colOff>
      <xdr:row>38</xdr:row>
      <xdr:rowOff>78105</xdr:rowOff>
    </xdr:to>
    <xdr:sp macro="" textlink="">
      <xdr:nvSpPr>
        <xdr:cNvPr id="321" name="楕円 320"/>
        <xdr:cNvSpPr/>
      </xdr:nvSpPr>
      <xdr:spPr>
        <a:xfrm>
          <a:off x="7159625"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69215</xdr:rowOff>
    </xdr:from>
    <xdr:ext cx="532765" cy="259080"/>
    <xdr:sp macro="" textlink="">
      <xdr:nvSpPr>
        <xdr:cNvPr id="322" name="テキスト ボックス 321"/>
        <xdr:cNvSpPr txBox="1"/>
      </xdr:nvSpPr>
      <xdr:spPr>
        <a:xfrm>
          <a:off x="6974840" y="65843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60960</xdr:rowOff>
    </xdr:from>
    <xdr:to xmlns:xdr="http://schemas.openxmlformats.org/drawingml/2006/spreadsheetDrawing">
      <xdr:col>36</xdr:col>
      <xdr:colOff>165100</xdr:colOff>
      <xdr:row>38</xdr:row>
      <xdr:rowOff>162560</xdr:rowOff>
    </xdr:to>
    <xdr:sp macro="" textlink="">
      <xdr:nvSpPr>
        <xdr:cNvPr id="323" name="楕円 322"/>
        <xdr:cNvSpPr/>
      </xdr:nvSpPr>
      <xdr:spPr>
        <a:xfrm>
          <a:off x="635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153670</xdr:rowOff>
    </xdr:from>
    <xdr:ext cx="532765" cy="259080"/>
    <xdr:sp macro="" textlink="">
      <xdr:nvSpPr>
        <xdr:cNvPr id="324" name="テキスト ボックス 323"/>
        <xdr:cNvSpPr txBox="1"/>
      </xdr:nvSpPr>
      <xdr:spPr>
        <a:xfrm>
          <a:off x="6149340" y="6668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33" name="テキスト ボックス 332"/>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5" name="直線コネクタ 334"/>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650" cy="257175"/>
    <xdr:sp macro="" textlink="">
      <xdr:nvSpPr>
        <xdr:cNvPr id="336" name="テキスト ボックス 335"/>
        <xdr:cNvSpPr txBox="1"/>
      </xdr:nvSpPr>
      <xdr:spPr>
        <a:xfrm>
          <a:off x="5831205"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360" cy="257175"/>
    <xdr:sp macro="" textlink="">
      <xdr:nvSpPr>
        <xdr:cNvPr id="338" name="テキスト ボックス 337"/>
        <xdr:cNvSpPr txBox="1"/>
      </xdr:nvSpPr>
      <xdr:spPr>
        <a:xfrm>
          <a:off x="5516245" y="9484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360" cy="257175"/>
    <xdr:sp macro="" textlink="">
      <xdr:nvSpPr>
        <xdr:cNvPr id="340" name="テキスト ボックス 339"/>
        <xdr:cNvSpPr txBox="1"/>
      </xdr:nvSpPr>
      <xdr:spPr>
        <a:xfrm>
          <a:off x="5516245" y="9027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1" name="直線コネクタ 340"/>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360" cy="257175"/>
    <xdr:sp macro="" textlink="">
      <xdr:nvSpPr>
        <xdr:cNvPr id="342" name="テキスト ボックス 341"/>
        <xdr:cNvSpPr txBox="1"/>
      </xdr:nvSpPr>
      <xdr:spPr>
        <a:xfrm>
          <a:off x="5516245" y="8569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175"/>
    <xdr:sp macro="" textlink="">
      <xdr:nvSpPr>
        <xdr:cNvPr id="344" name="テキスト ボックス 343"/>
        <xdr:cNvSpPr txBox="1"/>
      </xdr:nvSpPr>
      <xdr:spPr>
        <a:xfrm>
          <a:off x="5516245"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52</xdr:row>
      <xdr:rowOff>6350</xdr:rowOff>
    </xdr:from>
    <xdr:to xmlns:xdr="http://schemas.openxmlformats.org/drawingml/2006/spreadsheetDrawing">
      <xdr:col>54</xdr:col>
      <xdr:colOff>174625</xdr:colOff>
      <xdr:row>57</xdr:row>
      <xdr:rowOff>136525</xdr:rowOff>
    </xdr:to>
    <xdr:cxnSp macro="">
      <xdr:nvCxnSpPr>
        <xdr:cNvPr id="346" name="直線コネクタ 345"/>
        <xdr:cNvCxnSpPr/>
      </xdr:nvCxnSpPr>
      <xdr:spPr>
        <a:xfrm flipV="1">
          <a:off x="9604375" y="892175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140335</xdr:rowOff>
    </xdr:from>
    <xdr:ext cx="534670" cy="259080"/>
    <xdr:sp macro="" textlink="">
      <xdr:nvSpPr>
        <xdr:cNvPr id="347" name="普通建設事業費最小値テキスト"/>
        <xdr:cNvSpPr txBox="1"/>
      </xdr:nvSpPr>
      <xdr:spPr>
        <a:xfrm>
          <a:off x="9655175" y="9912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136525</xdr:rowOff>
    </xdr:from>
    <xdr:to xmlns:xdr="http://schemas.openxmlformats.org/drawingml/2006/spreadsheetDrawing">
      <xdr:col>55</xdr:col>
      <xdr:colOff>88900</xdr:colOff>
      <xdr:row>57</xdr:row>
      <xdr:rowOff>136525</xdr:rowOff>
    </xdr:to>
    <xdr:cxnSp macro="">
      <xdr:nvCxnSpPr>
        <xdr:cNvPr id="348" name="直線コネクタ 347"/>
        <xdr:cNvCxnSpPr/>
      </xdr:nvCxnSpPr>
      <xdr:spPr>
        <a:xfrm>
          <a:off x="9531350" y="9909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123825</xdr:rowOff>
    </xdr:from>
    <xdr:ext cx="598805" cy="257175"/>
    <xdr:sp macro="" textlink="">
      <xdr:nvSpPr>
        <xdr:cNvPr id="349" name="普通建設事業費最大値テキスト"/>
        <xdr:cNvSpPr txBox="1"/>
      </xdr:nvSpPr>
      <xdr:spPr>
        <a:xfrm>
          <a:off x="9655175" y="86963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6350</xdr:rowOff>
    </xdr:from>
    <xdr:to xmlns:xdr="http://schemas.openxmlformats.org/drawingml/2006/spreadsheetDrawing">
      <xdr:col>55</xdr:col>
      <xdr:colOff>88900</xdr:colOff>
      <xdr:row>52</xdr:row>
      <xdr:rowOff>6350</xdr:rowOff>
    </xdr:to>
    <xdr:cxnSp macro="">
      <xdr:nvCxnSpPr>
        <xdr:cNvPr id="350" name="直線コネクタ 349"/>
        <xdr:cNvCxnSpPr/>
      </xdr:nvCxnSpPr>
      <xdr:spPr>
        <a:xfrm>
          <a:off x="9531350" y="892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6350</xdr:rowOff>
    </xdr:from>
    <xdr:to xmlns:xdr="http://schemas.openxmlformats.org/drawingml/2006/spreadsheetDrawing">
      <xdr:col>55</xdr:col>
      <xdr:colOff>0</xdr:colOff>
      <xdr:row>52</xdr:row>
      <xdr:rowOff>154940</xdr:rowOff>
    </xdr:to>
    <xdr:cxnSp macro="">
      <xdr:nvCxnSpPr>
        <xdr:cNvPr id="351" name="直線コネクタ 350"/>
        <xdr:cNvCxnSpPr/>
      </xdr:nvCxnSpPr>
      <xdr:spPr>
        <a:xfrm flipV="1">
          <a:off x="8845550" y="8921750"/>
          <a:ext cx="7588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86360</xdr:rowOff>
    </xdr:from>
    <xdr:ext cx="598805" cy="257175"/>
    <xdr:sp macro="" textlink="">
      <xdr:nvSpPr>
        <xdr:cNvPr id="352" name="普通建設事業費平均値テキスト"/>
        <xdr:cNvSpPr txBox="1"/>
      </xdr:nvSpPr>
      <xdr:spPr>
        <a:xfrm>
          <a:off x="9655175" y="951611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107950</xdr:rowOff>
    </xdr:from>
    <xdr:to xmlns:xdr="http://schemas.openxmlformats.org/drawingml/2006/spreadsheetDrawing">
      <xdr:col>55</xdr:col>
      <xdr:colOff>50800</xdr:colOff>
      <xdr:row>56</xdr:row>
      <xdr:rowOff>38100</xdr:rowOff>
    </xdr:to>
    <xdr:sp macro="" textlink="">
      <xdr:nvSpPr>
        <xdr:cNvPr id="353" name="フローチャート: 判断 352"/>
        <xdr:cNvSpPr/>
      </xdr:nvSpPr>
      <xdr:spPr>
        <a:xfrm>
          <a:off x="9569450" y="9537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52</xdr:row>
      <xdr:rowOff>154940</xdr:rowOff>
    </xdr:from>
    <xdr:to xmlns:xdr="http://schemas.openxmlformats.org/drawingml/2006/spreadsheetDrawing">
      <xdr:col>50</xdr:col>
      <xdr:colOff>114300</xdr:colOff>
      <xdr:row>53</xdr:row>
      <xdr:rowOff>121285</xdr:rowOff>
    </xdr:to>
    <xdr:cxnSp macro="">
      <xdr:nvCxnSpPr>
        <xdr:cNvPr id="354" name="直線コネクタ 353"/>
        <xdr:cNvCxnSpPr/>
      </xdr:nvCxnSpPr>
      <xdr:spPr>
        <a:xfrm flipV="1">
          <a:off x="8032750" y="9070340"/>
          <a:ext cx="8128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29845</xdr:rowOff>
    </xdr:from>
    <xdr:to xmlns:xdr="http://schemas.openxmlformats.org/drawingml/2006/spreadsheetDrawing">
      <xdr:col>50</xdr:col>
      <xdr:colOff>165100</xdr:colOff>
      <xdr:row>55</xdr:row>
      <xdr:rowOff>132080</xdr:rowOff>
    </xdr:to>
    <xdr:sp macro="" textlink="">
      <xdr:nvSpPr>
        <xdr:cNvPr id="355" name="フローチャート: 判断 354"/>
        <xdr:cNvSpPr/>
      </xdr:nvSpPr>
      <xdr:spPr>
        <a:xfrm>
          <a:off x="8794750" y="9459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122555</xdr:rowOff>
    </xdr:from>
    <xdr:ext cx="597535" cy="257175"/>
    <xdr:sp macro="" textlink="">
      <xdr:nvSpPr>
        <xdr:cNvPr id="356" name="テキスト ボックス 355"/>
        <xdr:cNvSpPr txBox="1"/>
      </xdr:nvSpPr>
      <xdr:spPr>
        <a:xfrm>
          <a:off x="8561705" y="95523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121285</xdr:rowOff>
    </xdr:from>
    <xdr:to xmlns:xdr="http://schemas.openxmlformats.org/drawingml/2006/spreadsheetDrawing">
      <xdr:col>45</xdr:col>
      <xdr:colOff>174625</xdr:colOff>
      <xdr:row>55</xdr:row>
      <xdr:rowOff>52070</xdr:rowOff>
    </xdr:to>
    <xdr:cxnSp macro="">
      <xdr:nvCxnSpPr>
        <xdr:cNvPr id="357" name="直線コネクタ 356"/>
        <xdr:cNvCxnSpPr/>
      </xdr:nvCxnSpPr>
      <xdr:spPr>
        <a:xfrm flipV="1">
          <a:off x="7210425" y="9208135"/>
          <a:ext cx="822325"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85090</xdr:rowOff>
    </xdr:from>
    <xdr:to xmlns:xdr="http://schemas.openxmlformats.org/drawingml/2006/spreadsheetDrawing">
      <xdr:col>46</xdr:col>
      <xdr:colOff>38100</xdr:colOff>
      <xdr:row>56</xdr:row>
      <xdr:rowOff>15240</xdr:rowOff>
    </xdr:to>
    <xdr:sp macro="" textlink="">
      <xdr:nvSpPr>
        <xdr:cNvPr id="358" name="フローチャート: 判断 357"/>
        <xdr:cNvSpPr/>
      </xdr:nvSpPr>
      <xdr:spPr>
        <a:xfrm>
          <a:off x="7985125" y="9514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6350</xdr:rowOff>
    </xdr:from>
    <xdr:ext cx="597535" cy="257175"/>
    <xdr:sp macro="" textlink="">
      <xdr:nvSpPr>
        <xdr:cNvPr id="359" name="テキスト ボックス 358"/>
        <xdr:cNvSpPr txBox="1"/>
      </xdr:nvSpPr>
      <xdr:spPr>
        <a:xfrm>
          <a:off x="7752080" y="96075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52070</xdr:rowOff>
    </xdr:from>
    <xdr:to xmlns:xdr="http://schemas.openxmlformats.org/drawingml/2006/spreadsheetDrawing">
      <xdr:col>41</xdr:col>
      <xdr:colOff>50800</xdr:colOff>
      <xdr:row>55</xdr:row>
      <xdr:rowOff>55245</xdr:rowOff>
    </xdr:to>
    <xdr:cxnSp macro="">
      <xdr:nvCxnSpPr>
        <xdr:cNvPr id="360" name="直線コネクタ 359"/>
        <xdr:cNvCxnSpPr/>
      </xdr:nvCxnSpPr>
      <xdr:spPr>
        <a:xfrm flipV="1">
          <a:off x="6400800" y="948182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153035</xdr:rowOff>
    </xdr:from>
    <xdr:to xmlns:xdr="http://schemas.openxmlformats.org/drawingml/2006/spreadsheetDrawing">
      <xdr:col>41</xdr:col>
      <xdr:colOff>101600</xdr:colOff>
      <xdr:row>56</xdr:row>
      <xdr:rowOff>83185</xdr:rowOff>
    </xdr:to>
    <xdr:sp macro="" textlink="">
      <xdr:nvSpPr>
        <xdr:cNvPr id="361" name="フローチャート: 判断 360"/>
        <xdr:cNvSpPr/>
      </xdr:nvSpPr>
      <xdr:spPr>
        <a:xfrm>
          <a:off x="7159625"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74930</xdr:rowOff>
    </xdr:from>
    <xdr:ext cx="532765" cy="257175"/>
    <xdr:sp macro="" textlink="">
      <xdr:nvSpPr>
        <xdr:cNvPr id="362" name="テキスト ボックス 361"/>
        <xdr:cNvSpPr txBox="1"/>
      </xdr:nvSpPr>
      <xdr:spPr>
        <a:xfrm>
          <a:off x="6974840" y="9676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118745</xdr:rowOff>
    </xdr:from>
    <xdr:to xmlns:xdr="http://schemas.openxmlformats.org/drawingml/2006/spreadsheetDrawing">
      <xdr:col>36</xdr:col>
      <xdr:colOff>165100</xdr:colOff>
      <xdr:row>56</xdr:row>
      <xdr:rowOff>48895</xdr:rowOff>
    </xdr:to>
    <xdr:sp macro="" textlink="">
      <xdr:nvSpPr>
        <xdr:cNvPr id="363" name="フローチャート: 判断 362"/>
        <xdr:cNvSpPr/>
      </xdr:nvSpPr>
      <xdr:spPr>
        <a:xfrm>
          <a:off x="63500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40640</xdr:rowOff>
    </xdr:from>
    <xdr:ext cx="597535" cy="257175"/>
    <xdr:sp macro="" textlink="">
      <xdr:nvSpPr>
        <xdr:cNvPr id="364" name="テキスト ボックス 363"/>
        <xdr:cNvSpPr txBox="1"/>
      </xdr:nvSpPr>
      <xdr:spPr>
        <a:xfrm>
          <a:off x="6116955" y="96418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7" name="テキスト ボックス 366"/>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51</xdr:row>
      <xdr:rowOff>126365</xdr:rowOff>
    </xdr:from>
    <xdr:to xmlns:xdr="http://schemas.openxmlformats.org/drawingml/2006/spreadsheetDrawing">
      <xdr:col>55</xdr:col>
      <xdr:colOff>50800</xdr:colOff>
      <xdr:row>52</xdr:row>
      <xdr:rowOff>56515</xdr:rowOff>
    </xdr:to>
    <xdr:sp macro="" textlink="">
      <xdr:nvSpPr>
        <xdr:cNvPr id="370" name="楕円 369"/>
        <xdr:cNvSpPr/>
      </xdr:nvSpPr>
      <xdr:spPr>
        <a:xfrm>
          <a:off x="9569450" y="8870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79375</xdr:rowOff>
    </xdr:from>
    <xdr:ext cx="598805" cy="258445"/>
    <xdr:sp macro="" textlink="">
      <xdr:nvSpPr>
        <xdr:cNvPr id="371" name="普通建設事業費該当値テキスト"/>
        <xdr:cNvSpPr txBox="1"/>
      </xdr:nvSpPr>
      <xdr:spPr>
        <a:xfrm>
          <a:off x="9655175" y="882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103505</xdr:rowOff>
    </xdr:from>
    <xdr:to xmlns:xdr="http://schemas.openxmlformats.org/drawingml/2006/spreadsheetDrawing">
      <xdr:col>50</xdr:col>
      <xdr:colOff>165100</xdr:colOff>
      <xdr:row>53</xdr:row>
      <xdr:rowOff>33655</xdr:rowOff>
    </xdr:to>
    <xdr:sp macro="" textlink="">
      <xdr:nvSpPr>
        <xdr:cNvPr id="372" name="楕円 371"/>
        <xdr:cNvSpPr/>
      </xdr:nvSpPr>
      <xdr:spPr>
        <a:xfrm>
          <a:off x="8794750" y="90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51</xdr:row>
      <xdr:rowOff>50165</xdr:rowOff>
    </xdr:from>
    <xdr:ext cx="597535" cy="259080"/>
    <xdr:sp macro="" textlink="">
      <xdr:nvSpPr>
        <xdr:cNvPr id="373" name="テキスト ボックス 372"/>
        <xdr:cNvSpPr txBox="1"/>
      </xdr:nvSpPr>
      <xdr:spPr>
        <a:xfrm>
          <a:off x="8561705" y="87941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70485</xdr:rowOff>
    </xdr:from>
    <xdr:to xmlns:xdr="http://schemas.openxmlformats.org/drawingml/2006/spreadsheetDrawing">
      <xdr:col>46</xdr:col>
      <xdr:colOff>38100</xdr:colOff>
      <xdr:row>54</xdr:row>
      <xdr:rowOff>635</xdr:rowOff>
    </xdr:to>
    <xdr:sp macro="" textlink="">
      <xdr:nvSpPr>
        <xdr:cNvPr id="374" name="楕円 373"/>
        <xdr:cNvSpPr/>
      </xdr:nvSpPr>
      <xdr:spPr>
        <a:xfrm>
          <a:off x="7985125" y="91573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17780</xdr:rowOff>
    </xdr:from>
    <xdr:ext cx="597535" cy="257175"/>
    <xdr:sp macro="" textlink="">
      <xdr:nvSpPr>
        <xdr:cNvPr id="375" name="テキスト ボックス 374"/>
        <xdr:cNvSpPr txBox="1"/>
      </xdr:nvSpPr>
      <xdr:spPr>
        <a:xfrm>
          <a:off x="7752080" y="89331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635</xdr:rowOff>
    </xdr:from>
    <xdr:to xmlns:xdr="http://schemas.openxmlformats.org/drawingml/2006/spreadsheetDrawing">
      <xdr:col>41</xdr:col>
      <xdr:colOff>101600</xdr:colOff>
      <xdr:row>55</xdr:row>
      <xdr:rowOff>102235</xdr:rowOff>
    </xdr:to>
    <xdr:sp macro="" textlink="">
      <xdr:nvSpPr>
        <xdr:cNvPr id="376" name="楕円 375"/>
        <xdr:cNvSpPr/>
      </xdr:nvSpPr>
      <xdr:spPr>
        <a:xfrm>
          <a:off x="7159625" y="9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118745</xdr:rowOff>
    </xdr:from>
    <xdr:ext cx="597535" cy="259080"/>
    <xdr:sp macro="" textlink="">
      <xdr:nvSpPr>
        <xdr:cNvPr id="377" name="テキスト ボックス 376"/>
        <xdr:cNvSpPr txBox="1"/>
      </xdr:nvSpPr>
      <xdr:spPr>
        <a:xfrm>
          <a:off x="6942455" y="92055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4445</xdr:rowOff>
    </xdr:from>
    <xdr:to xmlns:xdr="http://schemas.openxmlformats.org/drawingml/2006/spreadsheetDrawing">
      <xdr:col>36</xdr:col>
      <xdr:colOff>165100</xdr:colOff>
      <xdr:row>55</xdr:row>
      <xdr:rowOff>106045</xdr:rowOff>
    </xdr:to>
    <xdr:sp macro="" textlink="">
      <xdr:nvSpPr>
        <xdr:cNvPr id="378" name="楕円 377"/>
        <xdr:cNvSpPr/>
      </xdr:nvSpPr>
      <xdr:spPr>
        <a:xfrm>
          <a:off x="63500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122555</xdr:rowOff>
    </xdr:from>
    <xdr:ext cx="597535" cy="257175"/>
    <xdr:sp macro="" textlink="">
      <xdr:nvSpPr>
        <xdr:cNvPr id="379" name="テキスト ボックス 378"/>
        <xdr:cNvSpPr txBox="1"/>
      </xdr:nvSpPr>
      <xdr:spPr>
        <a:xfrm>
          <a:off x="6116955" y="92094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8" name="テキスト ボックス 387"/>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0" name="直線コネクタ 389"/>
        <xdr:cNvCxnSpPr/>
      </xdr:nvCxnSpPr>
      <xdr:spPr>
        <a:xfrm>
          <a:off x="6064250" y="13643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91" name="テキスト ボックス 390"/>
        <xdr:cNvSpPr txBox="1"/>
      </xdr:nvSpPr>
      <xdr:spPr>
        <a:xfrm>
          <a:off x="5831205"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2" name="直線コネクタ 391"/>
        <xdr:cNvCxnSpPr/>
      </xdr:nvCxnSpPr>
      <xdr:spPr>
        <a:xfrm>
          <a:off x="6064250" y="13316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0860" cy="257175"/>
    <xdr:sp macro="" textlink="">
      <xdr:nvSpPr>
        <xdr:cNvPr id="393" name="テキスト ボックス 392"/>
        <xdr:cNvSpPr txBox="1"/>
      </xdr:nvSpPr>
      <xdr:spPr>
        <a:xfrm>
          <a:off x="5580380" y="13174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4" name="直線コネクタ 393"/>
        <xdr:cNvCxnSpPr/>
      </xdr:nvCxnSpPr>
      <xdr:spPr>
        <a:xfrm>
          <a:off x="6064250" y="12990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9080"/>
    <xdr:sp macro="" textlink="">
      <xdr:nvSpPr>
        <xdr:cNvPr id="395" name="テキスト ボックス 394"/>
        <xdr:cNvSpPr txBox="1"/>
      </xdr:nvSpPr>
      <xdr:spPr>
        <a:xfrm>
          <a:off x="558038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6" name="直線コネクタ 395"/>
        <xdr:cNvCxnSpPr/>
      </xdr:nvCxnSpPr>
      <xdr:spPr>
        <a:xfrm>
          <a:off x="6064250" y="12663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57175"/>
    <xdr:sp macro="" textlink="">
      <xdr:nvSpPr>
        <xdr:cNvPr id="397" name="テキスト ボックス 396"/>
        <xdr:cNvSpPr txBox="1"/>
      </xdr:nvSpPr>
      <xdr:spPr>
        <a:xfrm>
          <a:off x="5580380" y="12522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8" name="直線コネクタ 397"/>
        <xdr:cNvCxnSpPr/>
      </xdr:nvCxnSpPr>
      <xdr:spPr>
        <a:xfrm>
          <a:off x="6064250" y="12337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0860" cy="258445"/>
    <xdr:sp macro="" textlink="">
      <xdr:nvSpPr>
        <xdr:cNvPr id="399" name="テキスト ボックス 398"/>
        <xdr:cNvSpPr txBox="1"/>
      </xdr:nvSpPr>
      <xdr:spPr>
        <a:xfrm>
          <a:off x="5580380"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0" name="直線コネクタ 399"/>
        <xdr:cNvCxnSpPr/>
      </xdr:nvCxnSpPr>
      <xdr:spPr>
        <a:xfrm>
          <a:off x="6064250" y="12010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401" name="テキスト ボックス 400"/>
        <xdr:cNvSpPr txBox="1"/>
      </xdr:nvSpPr>
      <xdr:spPr>
        <a:xfrm>
          <a:off x="5516245"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175"/>
    <xdr:sp macro="" textlink="">
      <xdr:nvSpPr>
        <xdr:cNvPr id="403" name="テキスト ボックス 402"/>
        <xdr:cNvSpPr txBox="1"/>
      </xdr:nvSpPr>
      <xdr:spPr>
        <a:xfrm>
          <a:off x="5516245"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4"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74</xdr:row>
      <xdr:rowOff>159385</xdr:rowOff>
    </xdr:from>
    <xdr:to xmlns:xdr="http://schemas.openxmlformats.org/drawingml/2006/spreadsheetDrawing">
      <xdr:col>54</xdr:col>
      <xdr:colOff>174625</xdr:colOff>
      <xdr:row>79</xdr:row>
      <xdr:rowOff>93980</xdr:rowOff>
    </xdr:to>
    <xdr:cxnSp macro="">
      <xdr:nvCxnSpPr>
        <xdr:cNvPr id="405" name="直線コネクタ 404"/>
        <xdr:cNvCxnSpPr/>
      </xdr:nvCxnSpPr>
      <xdr:spPr>
        <a:xfrm flipV="1">
          <a:off x="9604375" y="12846685"/>
          <a:ext cx="0" cy="791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97790</xdr:rowOff>
    </xdr:from>
    <xdr:ext cx="378460" cy="257175"/>
    <xdr:sp macro="" textlink="">
      <xdr:nvSpPr>
        <xdr:cNvPr id="406" name="普通建設事業費 （ うち新規整備　）最小値テキスト"/>
        <xdr:cNvSpPr txBox="1"/>
      </xdr:nvSpPr>
      <xdr:spPr>
        <a:xfrm>
          <a:off x="9655175" y="136423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93980</xdr:rowOff>
    </xdr:from>
    <xdr:to xmlns:xdr="http://schemas.openxmlformats.org/drawingml/2006/spreadsheetDrawing">
      <xdr:col>55</xdr:col>
      <xdr:colOff>88900</xdr:colOff>
      <xdr:row>79</xdr:row>
      <xdr:rowOff>93980</xdr:rowOff>
    </xdr:to>
    <xdr:cxnSp macro="">
      <xdr:nvCxnSpPr>
        <xdr:cNvPr id="407" name="直線コネクタ 406"/>
        <xdr:cNvCxnSpPr/>
      </xdr:nvCxnSpPr>
      <xdr:spPr>
        <a:xfrm>
          <a:off x="9531350" y="13638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106045</xdr:rowOff>
    </xdr:from>
    <xdr:ext cx="534670" cy="259080"/>
    <xdr:sp macro="" textlink="">
      <xdr:nvSpPr>
        <xdr:cNvPr id="408" name="普通建設事業費 （ うち新規整備　）最大値テキスト"/>
        <xdr:cNvSpPr txBox="1"/>
      </xdr:nvSpPr>
      <xdr:spPr>
        <a:xfrm>
          <a:off x="9655175" y="1262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74</xdr:row>
      <xdr:rowOff>159385</xdr:rowOff>
    </xdr:from>
    <xdr:to xmlns:xdr="http://schemas.openxmlformats.org/drawingml/2006/spreadsheetDrawing">
      <xdr:col>55</xdr:col>
      <xdr:colOff>88900</xdr:colOff>
      <xdr:row>74</xdr:row>
      <xdr:rowOff>159385</xdr:rowOff>
    </xdr:to>
    <xdr:cxnSp macro="">
      <xdr:nvCxnSpPr>
        <xdr:cNvPr id="409" name="直線コネクタ 408"/>
        <xdr:cNvCxnSpPr/>
      </xdr:nvCxnSpPr>
      <xdr:spPr>
        <a:xfrm>
          <a:off x="9531350" y="12846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47625</xdr:rowOff>
    </xdr:from>
    <xdr:to xmlns:xdr="http://schemas.openxmlformats.org/drawingml/2006/spreadsheetDrawing">
      <xdr:col>55</xdr:col>
      <xdr:colOff>0</xdr:colOff>
      <xdr:row>76</xdr:row>
      <xdr:rowOff>127635</xdr:rowOff>
    </xdr:to>
    <xdr:cxnSp macro="">
      <xdr:nvCxnSpPr>
        <xdr:cNvPr id="410" name="直線コネクタ 409"/>
        <xdr:cNvCxnSpPr/>
      </xdr:nvCxnSpPr>
      <xdr:spPr>
        <a:xfrm>
          <a:off x="8845550" y="12906375"/>
          <a:ext cx="758825"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79375</xdr:rowOff>
    </xdr:from>
    <xdr:ext cx="534670" cy="258445"/>
    <xdr:sp macro="" textlink="">
      <xdr:nvSpPr>
        <xdr:cNvPr id="411" name="普通建設事業費 （ うち新規整備　）平均値テキスト"/>
        <xdr:cNvSpPr txBox="1"/>
      </xdr:nvSpPr>
      <xdr:spPr>
        <a:xfrm>
          <a:off x="9655175" y="13281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100965</xdr:rowOff>
    </xdr:from>
    <xdr:to xmlns:xdr="http://schemas.openxmlformats.org/drawingml/2006/spreadsheetDrawing">
      <xdr:col>55</xdr:col>
      <xdr:colOff>50800</xdr:colOff>
      <xdr:row>78</xdr:row>
      <xdr:rowOff>31115</xdr:rowOff>
    </xdr:to>
    <xdr:sp macro="" textlink="">
      <xdr:nvSpPr>
        <xdr:cNvPr id="412" name="フローチャート: 判断 411"/>
        <xdr:cNvSpPr/>
      </xdr:nvSpPr>
      <xdr:spPr>
        <a:xfrm>
          <a:off x="9569450" y="13302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70</xdr:row>
      <xdr:rowOff>156210</xdr:rowOff>
    </xdr:from>
    <xdr:to xmlns:xdr="http://schemas.openxmlformats.org/drawingml/2006/spreadsheetDrawing">
      <xdr:col>50</xdr:col>
      <xdr:colOff>114300</xdr:colOff>
      <xdr:row>75</xdr:row>
      <xdr:rowOff>47625</xdr:rowOff>
    </xdr:to>
    <xdr:cxnSp macro="">
      <xdr:nvCxnSpPr>
        <xdr:cNvPr id="413" name="直線コネクタ 412"/>
        <xdr:cNvCxnSpPr/>
      </xdr:nvCxnSpPr>
      <xdr:spPr>
        <a:xfrm>
          <a:off x="8032750" y="12157710"/>
          <a:ext cx="812800" cy="748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69850</xdr:rowOff>
    </xdr:from>
    <xdr:to xmlns:xdr="http://schemas.openxmlformats.org/drawingml/2006/spreadsheetDrawing">
      <xdr:col>50</xdr:col>
      <xdr:colOff>165100</xdr:colOff>
      <xdr:row>77</xdr:row>
      <xdr:rowOff>0</xdr:rowOff>
    </xdr:to>
    <xdr:sp macro="" textlink="">
      <xdr:nvSpPr>
        <xdr:cNvPr id="414" name="フローチャート: 判断 413"/>
        <xdr:cNvSpPr/>
      </xdr:nvSpPr>
      <xdr:spPr>
        <a:xfrm>
          <a:off x="879475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162560</xdr:rowOff>
    </xdr:from>
    <xdr:ext cx="532765" cy="259080"/>
    <xdr:sp macro="" textlink="">
      <xdr:nvSpPr>
        <xdr:cNvPr id="415" name="テキスト ボックス 414"/>
        <xdr:cNvSpPr txBox="1"/>
      </xdr:nvSpPr>
      <xdr:spPr>
        <a:xfrm>
          <a:off x="8594090" y="13192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156210</xdr:rowOff>
    </xdr:from>
    <xdr:to xmlns:xdr="http://schemas.openxmlformats.org/drawingml/2006/spreadsheetDrawing">
      <xdr:col>45</xdr:col>
      <xdr:colOff>174625</xdr:colOff>
      <xdr:row>76</xdr:row>
      <xdr:rowOff>18415</xdr:rowOff>
    </xdr:to>
    <xdr:cxnSp macro="">
      <xdr:nvCxnSpPr>
        <xdr:cNvPr id="416" name="直線コネクタ 415"/>
        <xdr:cNvCxnSpPr/>
      </xdr:nvCxnSpPr>
      <xdr:spPr>
        <a:xfrm flipV="1">
          <a:off x="7210425" y="12157710"/>
          <a:ext cx="822325" cy="890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80645</xdr:rowOff>
    </xdr:from>
    <xdr:to xmlns:xdr="http://schemas.openxmlformats.org/drawingml/2006/spreadsheetDrawing">
      <xdr:col>46</xdr:col>
      <xdr:colOff>38100</xdr:colOff>
      <xdr:row>77</xdr:row>
      <xdr:rowOff>10795</xdr:rowOff>
    </xdr:to>
    <xdr:sp macro="" textlink="">
      <xdr:nvSpPr>
        <xdr:cNvPr id="417" name="フローチャート: 判断 416"/>
        <xdr:cNvSpPr/>
      </xdr:nvSpPr>
      <xdr:spPr>
        <a:xfrm>
          <a:off x="7985125" y="13110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1905</xdr:rowOff>
    </xdr:from>
    <xdr:ext cx="532765" cy="259080"/>
    <xdr:sp macro="" textlink="">
      <xdr:nvSpPr>
        <xdr:cNvPr id="418" name="テキスト ボックス 417"/>
        <xdr:cNvSpPr txBox="1"/>
      </xdr:nvSpPr>
      <xdr:spPr>
        <a:xfrm>
          <a:off x="7784465" y="13203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18415</xdr:rowOff>
    </xdr:from>
    <xdr:to xmlns:xdr="http://schemas.openxmlformats.org/drawingml/2006/spreadsheetDrawing">
      <xdr:col>41</xdr:col>
      <xdr:colOff>50800</xdr:colOff>
      <xdr:row>76</xdr:row>
      <xdr:rowOff>127635</xdr:rowOff>
    </xdr:to>
    <xdr:cxnSp macro="">
      <xdr:nvCxnSpPr>
        <xdr:cNvPr id="419" name="直線コネクタ 418"/>
        <xdr:cNvCxnSpPr/>
      </xdr:nvCxnSpPr>
      <xdr:spPr>
        <a:xfrm flipV="1">
          <a:off x="6400800" y="13048615"/>
          <a:ext cx="80962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89535</xdr:rowOff>
    </xdr:from>
    <xdr:to xmlns:xdr="http://schemas.openxmlformats.org/drawingml/2006/spreadsheetDrawing">
      <xdr:col>41</xdr:col>
      <xdr:colOff>101600</xdr:colOff>
      <xdr:row>78</xdr:row>
      <xdr:rowOff>19685</xdr:rowOff>
    </xdr:to>
    <xdr:sp macro="" textlink="">
      <xdr:nvSpPr>
        <xdr:cNvPr id="420" name="フローチャート: 判断 419"/>
        <xdr:cNvSpPr/>
      </xdr:nvSpPr>
      <xdr:spPr>
        <a:xfrm>
          <a:off x="7159625"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10795</xdr:rowOff>
    </xdr:from>
    <xdr:ext cx="532765" cy="258445"/>
    <xdr:sp macro="" textlink="">
      <xdr:nvSpPr>
        <xdr:cNvPr id="421" name="テキスト ボックス 420"/>
        <xdr:cNvSpPr txBox="1"/>
      </xdr:nvSpPr>
      <xdr:spPr>
        <a:xfrm>
          <a:off x="6974840" y="133838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106045</xdr:rowOff>
    </xdr:from>
    <xdr:to xmlns:xdr="http://schemas.openxmlformats.org/drawingml/2006/spreadsheetDrawing">
      <xdr:col>36</xdr:col>
      <xdr:colOff>165100</xdr:colOff>
      <xdr:row>78</xdr:row>
      <xdr:rowOff>36195</xdr:rowOff>
    </xdr:to>
    <xdr:sp macro="" textlink="">
      <xdr:nvSpPr>
        <xdr:cNvPr id="422" name="フローチャート: 判断 421"/>
        <xdr:cNvSpPr/>
      </xdr:nvSpPr>
      <xdr:spPr>
        <a:xfrm>
          <a:off x="6350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27305</xdr:rowOff>
    </xdr:from>
    <xdr:ext cx="532765" cy="259080"/>
    <xdr:sp macro="" textlink="">
      <xdr:nvSpPr>
        <xdr:cNvPr id="423" name="テキスト ボックス 422"/>
        <xdr:cNvSpPr txBox="1"/>
      </xdr:nvSpPr>
      <xdr:spPr>
        <a:xfrm>
          <a:off x="6149340" y="13400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5" name="テキスト ボックス 424"/>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6" name="テキスト ボックス 425"/>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7" name="テキスト ボックス 426"/>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8" name="テキスト ボックス 427"/>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76835</xdr:rowOff>
    </xdr:from>
    <xdr:to xmlns:xdr="http://schemas.openxmlformats.org/drawingml/2006/spreadsheetDrawing">
      <xdr:col>55</xdr:col>
      <xdr:colOff>50800</xdr:colOff>
      <xdr:row>77</xdr:row>
      <xdr:rowOff>6985</xdr:rowOff>
    </xdr:to>
    <xdr:sp macro="" textlink="">
      <xdr:nvSpPr>
        <xdr:cNvPr id="429" name="楕円 428"/>
        <xdr:cNvSpPr/>
      </xdr:nvSpPr>
      <xdr:spPr>
        <a:xfrm>
          <a:off x="9569450" y="13107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99695</xdr:rowOff>
    </xdr:from>
    <xdr:ext cx="534670" cy="257175"/>
    <xdr:sp macro="" textlink="">
      <xdr:nvSpPr>
        <xdr:cNvPr id="430" name="普通建設事業費 （ うち新規整備　）該当値テキスト"/>
        <xdr:cNvSpPr txBox="1"/>
      </xdr:nvSpPr>
      <xdr:spPr>
        <a:xfrm>
          <a:off x="9655175" y="129584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168275</xdr:rowOff>
    </xdr:from>
    <xdr:to xmlns:xdr="http://schemas.openxmlformats.org/drawingml/2006/spreadsheetDrawing">
      <xdr:col>50</xdr:col>
      <xdr:colOff>165100</xdr:colOff>
      <xdr:row>75</xdr:row>
      <xdr:rowOff>98425</xdr:rowOff>
    </xdr:to>
    <xdr:sp macro="" textlink="">
      <xdr:nvSpPr>
        <xdr:cNvPr id="431" name="楕円 430"/>
        <xdr:cNvSpPr/>
      </xdr:nvSpPr>
      <xdr:spPr>
        <a:xfrm>
          <a:off x="8794750" y="128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114935</xdr:rowOff>
    </xdr:from>
    <xdr:ext cx="532765" cy="259080"/>
    <xdr:sp macro="" textlink="">
      <xdr:nvSpPr>
        <xdr:cNvPr id="432" name="テキスト ボックス 431"/>
        <xdr:cNvSpPr txBox="1"/>
      </xdr:nvSpPr>
      <xdr:spPr>
        <a:xfrm>
          <a:off x="8594090" y="126307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70</xdr:row>
      <xdr:rowOff>105410</xdr:rowOff>
    </xdr:from>
    <xdr:to xmlns:xdr="http://schemas.openxmlformats.org/drawingml/2006/spreadsheetDrawing">
      <xdr:col>46</xdr:col>
      <xdr:colOff>38100</xdr:colOff>
      <xdr:row>71</xdr:row>
      <xdr:rowOff>35560</xdr:rowOff>
    </xdr:to>
    <xdr:sp macro="" textlink="">
      <xdr:nvSpPr>
        <xdr:cNvPr id="433" name="楕円 432"/>
        <xdr:cNvSpPr/>
      </xdr:nvSpPr>
      <xdr:spPr>
        <a:xfrm>
          <a:off x="7985125" y="121069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69</xdr:row>
      <xdr:rowOff>52070</xdr:rowOff>
    </xdr:from>
    <xdr:ext cx="532765" cy="257175"/>
    <xdr:sp macro="" textlink="">
      <xdr:nvSpPr>
        <xdr:cNvPr id="434" name="テキスト ボックス 433"/>
        <xdr:cNvSpPr txBox="1"/>
      </xdr:nvSpPr>
      <xdr:spPr>
        <a:xfrm>
          <a:off x="7784465" y="11882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139065</xdr:rowOff>
    </xdr:from>
    <xdr:to xmlns:xdr="http://schemas.openxmlformats.org/drawingml/2006/spreadsheetDrawing">
      <xdr:col>41</xdr:col>
      <xdr:colOff>101600</xdr:colOff>
      <xdr:row>76</xdr:row>
      <xdr:rowOff>69215</xdr:rowOff>
    </xdr:to>
    <xdr:sp macro="" textlink="">
      <xdr:nvSpPr>
        <xdr:cNvPr id="435" name="楕円 434"/>
        <xdr:cNvSpPr/>
      </xdr:nvSpPr>
      <xdr:spPr>
        <a:xfrm>
          <a:off x="7159625"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86360</xdr:rowOff>
    </xdr:from>
    <xdr:ext cx="532765" cy="257175"/>
    <xdr:sp macro="" textlink="">
      <xdr:nvSpPr>
        <xdr:cNvPr id="436" name="テキスト ボックス 435"/>
        <xdr:cNvSpPr txBox="1"/>
      </xdr:nvSpPr>
      <xdr:spPr>
        <a:xfrm>
          <a:off x="6974840" y="12773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76835</xdr:rowOff>
    </xdr:from>
    <xdr:to xmlns:xdr="http://schemas.openxmlformats.org/drawingml/2006/spreadsheetDrawing">
      <xdr:col>36</xdr:col>
      <xdr:colOff>165100</xdr:colOff>
      <xdr:row>77</xdr:row>
      <xdr:rowOff>6985</xdr:rowOff>
    </xdr:to>
    <xdr:sp macro="" textlink="">
      <xdr:nvSpPr>
        <xdr:cNvPr id="437" name="楕円 436"/>
        <xdr:cNvSpPr/>
      </xdr:nvSpPr>
      <xdr:spPr>
        <a:xfrm>
          <a:off x="63500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23495</xdr:rowOff>
    </xdr:from>
    <xdr:ext cx="532765" cy="259080"/>
    <xdr:sp macro="" textlink="">
      <xdr:nvSpPr>
        <xdr:cNvPr id="438" name="テキスト ボックス 437"/>
        <xdr:cNvSpPr txBox="1"/>
      </xdr:nvSpPr>
      <xdr:spPr>
        <a:xfrm>
          <a:off x="6149340" y="12882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0" name="正方形/長方形 439"/>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2" name="正方形/長方形 441"/>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4" name="正方形/長方形 443"/>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47" name="テキスト ボックス 446"/>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175"/>
    <xdr:sp macro="" textlink="">
      <xdr:nvSpPr>
        <xdr:cNvPr id="449" name="テキスト ボックス 448"/>
        <xdr:cNvSpPr txBox="1"/>
      </xdr:nvSpPr>
      <xdr:spPr>
        <a:xfrm>
          <a:off x="5831205" y="17256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0860" cy="259080"/>
    <xdr:sp macro="" textlink="">
      <xdr:nvSpPr>
        <xdr:cNvPr id="451" name="テキスト ボックス 450"/>
        <xdr:cNvSpPr txBox="1"/>
      </xdr:nvSpPr>
      <xdr:spPr>
        <a:xfrm>
          <a:off x="558038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7175"/>
    <xdr:sp macro="" textlink="">
      <xdr:nvSpPr>
        <xdr:cNvPr id="453" name="テキスト ボックス 452"/>
        <xdr:cNvSpPr txBox="1"/>
      </xdr:nvSpPr>
      <xdr:spPr>
        <a:xfrm>
          <a:off x="5580380" y="16603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5" name="テキスト ボックス 454"/>
        <xdr:cNvSpPr txBox="1"/>
      </xdr:nvSpPr>
      <xdr:spPr>
        <a:xfrm>
          <a:off x="558038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360" cy="257175"/>
    <xdr:sp macro="" textlink="">
      <xdr:nvSpPr>
        <xdr:cNvPr id="457" name="テキスト ボックス 456"/>
        <xdr:cNvSpPr txBox="1"/>
      </xdr:nvSpPr>
      <xdr:spPr>
        <a:xfrm>
          <a:off x="5516245" y="15951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9" name="テキスト ボックス 458"/>
        <xdr:cNvSpPr txBox="1"/>
      </xdr:nvSpPr>
      <xdr:spPr>
        <a:xfrm>
          <a:off x="5516245"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61" name="テキスト ボックス 460"/>
        <xdr:cNvSpPr txBox="1"/>
      </xdr:nvSpPr>
      <xdr:spPr>
        <a:xfrm>
          <a:off x="5516245"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175"/>
    <xdr:sp macro="" textlink="">
      <xdr:nvSpPr>
        <xdr:cNvPr id="463" name="テキスト ボックス 462"/>
        <xdr:cNvSpPr txBox="1"/>
      </xdr:nvSpPr>
      <xdr:spPr>
        <a:xfrm>
          <a:off x="5516245"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40640</xdr:rowOff>
    </xdr:from>
    <xdr:to xmlns:xdr="http://schemas.openxmlformats.org/drawingml/2006/spreadsheetDrawing">
      <xdr:col>54</xdr:col>
      <xdr:colOff>174625</xdr:colOff>
      <xdr:row>99</xdr:row>
      <xdr:rowOff>126365</xdr:rowOff>
    </xdr:to>
    <xdr:cxnSp macro="">
      <xdr:nvCxnSpPr>
        <xdr:cNvPr id="465" name="直線コネクタ 464"/>
        <xdr:cNvCxnSpPr/>
      </xdr:nvCxnSpPr>
      <xdr:spPr>
        <a:xfrm flipV="1">
          <a:off x="9604375" y="1564259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130175</xdr:rowOff>
    </xdr:from>
    <xdr:ext cx="534670" cy="259080"/>
    <xdr:sp macro="" textlink="">
      <xdr:nvSpPr>
        <xdr:cNvPr id="466" name="普通建設事業費 （ うち更新整備　）最小値テキスト"/>
        <xdr:cNvSpPr txBox="1"/>
      </xdr:nvSpPr>
      <xdr:spPr>
        <a:xfrm>
          <a:off x="9655175" y="17103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126365</xdr:rowOff>
    </xdr:from>
    <xdr:to xmlns:xdr="http://schemas.openxmlformats.org/drawingml/2006/spreadsheetDrawing">
      <xdr:col>55</xdr:col>
      <xdr:colOff>88900</xdr:colOff>
      <xdr:row>99</xdr:row>
      <xdr:rowOff>126365</xdr:rowOff>
    </xdr:to>
    <xdr:cxnSp macro="">
      <xdr:nvCxnSpPr>
        <xdr:cNvPr id="467" name="直線コネクタ 466"/>
        <xdr:cNvCxnSpPr/>
      </xdr:nvCxnSpPr>
      <xdr:spPr>
        <a:xfrm>
          <a:off x="9531350" y="17099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158115</xdr:rowOff>
    </xdr:from>
    <xdr:ext cx="598805" cy="257175"/>
    <xdr:sp macro="" textlink="">
      <xdr:nvSpPr>
        <xdr:cNvPr id="468" name="普通建設事業費 （ うち更新整備　）最大値テキスト"/>
        <xdr:cNvSpPr txBox="1"/>
      </xdr:nvSpPr>
      <xdr:spPr>
        <a:xfrm>
          <a:off x="9655175" y="154171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40640</xdr:rowOff>
    </xdr:from>
    <xdr:to xmlns:xdr="http://schemas.openxmlformats.org/drawingml/2006/spreadsheetDrawing">
      <xdr:col>55</xdr:col>
      <xdr:colOff>88900</xdr:colOff>
      <xdr:row>91</xdr:row>
      <xdr:rowOff>40640</xdr:rowOff>
    </xdr:to>
    <xdr:cxnSp macro="">
      <xdr:nvCxnSpPr>
        <xdr:cNvPr id="469" name="直線コネクタ 468"/>
        <xdr:cNvCxnSpPr/>
      </xdr:nvCxnSpPr>
      <xdr:spPr>
        <a:xfrm>
          <a:off x="9531350" y="15642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170815</xdr:rowOff>
    </xdr:from>
    <xdr:to xmlns:xdr="http://schemas.openxmlformats.org/drawingml/2006/spreadsheetDrawing">
      <xdr:col>55</xdr:col>
      <xdr:colOff>0</xdr:colOff>
      <xdr:row>93</xdr:row>
      <xdr:rowOff>44450</xdr:rowOff>
    </xdr:to>
    <xdr:cxnSp macro="">
      <xdr:nvCxnSpPr>
        <xdr:cNvPr id="470" name="直線コネクタ 469"/>
        <xdr:cNvCxnSpPr/>
      </xdr:nvCxnSpPr>
      <xdr:spPr>
        <a:xfrm>
          <a:off x="8845550" y="15944215"/>
          <a:ext cx="7588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136525</xdr:rowOff>
    </xdr:from>
    <xdr:ext cx="534670" cy="258445"/>
    <xdr:sp macro="" textlink="">
      <xdr:nvSpPr>
        <xdr:cNvPr id="471" name="普通建設事業費 （ うち更新整備　）平均値テキスト"/>
        <xdr:cNvSpPr txBox="1"/>
      </xdr:nvSpPr>
      <xdr:spPr>
        <a:xfrm>
          <a:off x="9655175" y="16595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158115</xdr:rowOff>
    </xdr:from>
    <xdr:to xmlns:xdr="http://schemas.openxmlformats.org/drawingml/2006/spreadsheetDrawing">
      <xdr:col>55</xdr:col>
      <xdr:colOff>50800</xdr:colOff>
      <xdr:row>97</xdr:row>
      <xdr:rowOff>88265</xdr:rowOff>
    </xdr:to>
    <xdr:sp macro="" textlink="">
      <xdr:nvSpPr>
        <xdr:cNvPr id="472" name="フローチャート: 判断 471"/>
        <xdr:cNvSpPr/>
      </xdr:nvSpPr>
      <xdr:spPr>
        <a:xfrm>
          <a:off x="9569450" y="16617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92</xdr:row>
      <xdr:rowOff>170815</xdr:rowOff>
    </xdr:from>
    <xdr:to xmlns:xdr="http://schemas.openxmlformats.org/drawingml/2006/spreadsheetDrawing">
      <xdr:col>50</xdr:col>
      <xdr:colOff>114300</xdr:colOff>
      <xdr:row>97</xdr:row>
      <xdr:rowOff>19050</xdr:rowOff>
    </xdr:to>
    <xdr:cxnSp macro="">
      <xdr:nvCxnSpPr>
        <xdr:cNvPr id="473" name="直線コネクタ 472"/>
        <xdr:cNvCxnSpPr/>
      </xdr:nvCxnSpPr>
      <xdr:spPr>
        <a:xfrm flipV="1">
          <a:off x="8032750" y="15944215"/>
          <a:ext cx="812800" cy="705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4445</xdr:rowOff>
    </xdr:from>
    <xdr:to xmlns:xdr="http://schemas.openxmlformats.org/drawingml/2006/spreadsheetDrawing">
      <xdr:col>50</xdr:col>
      <xdr:colOff>165100</xdr:colOff>
      <xdr:row>97</xdr:row>
      <xdr:rowOff>106045</xdr:rowOff>
    </xdr:to>
    <xdr:sp macro="" textlink="">
      <xdr:nvSpPr>
        <xdr:cNvPr id="474" name="フローチャート: 判断 473"/>
        <xdr:cNvSpPr/>
      </xdr:nvSpPr>
      <xdr:spPr>
        <a:xfrm>
          <a:off x="879475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97790</xdr:rowOff>
    </xdr:from>
    <xdr:ext cx="532765" cy="257175"/>
    <xdr:sp macro="" textlink="">
      <xdr:nvSpPr>
        <xdr:cNvPr id="475" name="テキスト ボックス 474"/>
        <xdr:cNvSpPr txBox="1"/>
      </xdr:nvSpPr>
      <xdr:spPr>
        <a:xfrm>
          <a:off x="8594090" y="16728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19050</xdr:rowOff>
    </xdr:from>
    <xdr:to xmlns:xdr="http://schemas.openxmlformats.org/drawingml/2006/spreadsheetDrawing">
      <xdr:col>45</xdr:col>
      <xdr:colOff>174625</xdr:colOff>
      <xdr:row>97</xdr:row>
      <xdr:rowOff>156845</xdr:rowOff>
    </xdr:to>
    <xdr:cxnSp macro="">
      <xdr:nvCxnSpPr>
        <xdr:cNvPr id="476" name="直線コネクタ 475"/>
        <xdr:cNvCxnSpPr/>
      </xdr:nvCxnSpPr>
      <xdr:spPr>
        <a:xfrm flipV="1">
          <a:off x="7210425" y="16649700"/>
          <a:ext cx="822325"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116205</xdr:rowOff>
    </xdr:from>
    <xdr:to xmlns:xdr="http://schemas.openxmlformats.org/drawingml/2006/spreadsheetDrawing">
      <xdr:col>46</xdr:col>
      <xdr:colOff>38100</xdr:colOff>
      <xdr:row>98</xdr:row>
      <xdr:rowOff>46355</xdr:rowOff>
    </xdr:to>
    <xdr:sp macro="" textlink="">
      <xdr:nvSpPr>
        <xdr:cNvPr id="477" name="フローチャート: 判断 476"/>
        <xdr:cNvSpPr/>
      </xdr:nvSpPr>
      <xdr:spPr>
        <a:xfrm>
          <a:off x="7985125" y="167468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37465</xdr:rowOff>
    </xdr:from>
    <xdr:ext cx="532765" cy="259080"/>
    <xdr:sp macro="" textlink="">
      <xdr:nvSpPr>
        <xdr:cNvPr id="478" name="テキスト ボックス 477"/>
        <xdr:cNvSpPr txBox="1"/>
      </xdr:nvSpPr>
      <xdr:spPr>
        <a:xfrm>
          <a:off x="7784465" y="16839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156845</xdr:rowOff>
    </xdr:from>
    <xdr:to xmlns:xdr="http://schemas.openxmlformats.org/drawingml/2006/spreadsheetDrawing">
      <xdr:col>41</xdr:col>
      <xdr:colOff>50800</xdr:colOff>
      <xdr:row>98</xdr:row>
      <xdr:rowOff>12065</xdr:rowOff>
    </xdr:to>
    <xdr:cxnSp macro="">
      <xdr:nvCxnSpPr>
        <xdr:cNvPr id="479" name="直線コネクタ 478"/>
        <xdr:cNvCxnSpPr/>
      </xdr:nvCxnSpPr>
      <xdr:spPr>
        <a:xfrm flipV="1">
          <a:off x="6400800" y="1678749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113030</xdr:rowOff>
    </xdr:from>
    <xdr:to xmlns:xdr="http://schemas.openxmlformats.org/drawingml/2006/spreadsheetDrawing">
      <xdr:col>41</xdr:col>
      <xdr:colOff>101600</xdr:colOff>
      <xdr:row>98</xdr:row>
      <xdr:rowOff>43180</xdr:rowOff>
    </xdr:to>
    <xdr:sp macro="" textlink="">
      <xdr:nvSpPr>
        <xdr:cNvPr id="480" name="フローチャート: 判断 479"/>
        <xdr:cNvSpPr/>
      </xdr:nvSpPr>
      <xdr:spPr>
        <a:xfrm>
          <a:off x="7159625"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34290</xdr:rowOff>
    </xdr:from>
    <xdr:ext cx="532765" cy="259080"/>
    <xdr:sp macro="" textlink="">
      <xdr:nvSpPr>
        <xdr:cNvPr id="481" name="テキスト ボックス 480"/>
        <xdr:cNvSpPr txBox="1"/>
      </xdr:nvSpPr>
      <xdr:spPr>
        <a:xfrm>
          <a:off x="6974840" y="16836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98425</xdr:rowOff>
    </xdr:from>
    <xdr:to xmlns:xdr="http://schemas.openxmlformats.org/drawingml/2006/spreadsheetDrawing">
      <xdr:col>36</xdr:col>
      <xdr:colOff>165100</xdr:colOff>
      <xdr:row>98</xdr:row>
      <xdr:rowOff>29210</xdr:rowOff>
    </xdr:to>
    <xdr:sp macro="" textlink="">
      <xdr:nvSpPr>
        <xdr:cNvPr id="482" name="フローチャート: 判断 481"/>
        <xdr:cNvSpPr/>
      </xdr:nvSpPr>
      <xdr:spPr>
        <a:xfrm>
          <a:off x="635000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45085</xdr:rowOff>
    </xdr:from>
    <xdr:ext cx="532765" cy="258445"/>
    <xdr:sp macro="" textlink="">
      <xdr:nvSpPr>
        <xdr:cNvPr id="483" name="テキスト ボックス 482"/>
        <xdr:cNvSpPr txBox="1"/>
      </xdr:nvSpPr>
      <xdr:spPr>
        <a:xfrm>
          <a:off x="6149340" y="165042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6" name="テキスト ボックス 485"/>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165100</xdr:rowOff>
    </xdr:from>
    <xdr:to xmlns:xdr="http://schemas.openxmlformats.org/drawingml/2006/spreadsheetDrawing">
      <xdr:col>55</xdr:col>
      <xdr:colOff>50800</xdr:colOff>
      <xdr:row>93</xdr:row>
      <xdr:rowOff>95250</xdr:rowOff>
    </xdr:to>
    <xdr:sp macro="" textlink="">
      <xdr:nvSpPr>
        <xdr:cNvPr id="489" name="楕円 488"/>
        <xdr:cNvSpPr/>
      </xdr:nvSpPr>
      <xdr:spPr>
        <a:xfrm>
          <a:off x="9569450" y="15938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16510</xdr:rowOff>
    </xdr:from>
    <xdr:ext cx="598805" cy="259080"/>
    <xdr:sp macro="" textlink="">
      <xdr:nvSpPr>
        <xdr:cNvPr id="490" name="普通建設事業費 （ うち更新整備　）該当値テキスト"/>
        <xdr:cNvSpPr txBox="1"/>
      </xdr:nvSpPr>
      <xdr:spPr>
        <a:xfrm>
          <a:off x="9655175" y="1578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120650</xdr:rowOff>
    </xdr:from>
    <xdr:to xmlns:xdr="http://schemas.openxmlformats.org/drawingml/2006/spreadsheetDrawing">
      <xdr:col>50</xdr:col>
      <xdr:colOff>165100</xdr:colOff>
      <xdr:row>93</xdr:row>
      <xdr:rowOff>50165</xdr:rowOff>
    </xdr:to>
    <xdr:sp macro="" textlink="">
      <xdr:nvSpPr>
        <xdr:cNvPr id="491" name="楕円 490"/>
        <xdr:cNvSpPr/>
      </xdr:nvSpPr>
      <xdr:spPr>
        <a:xfrm>
          <a:off x="8794750" y="15894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91</xdr:row>
      <xdr:rowOff>66675</xdr:rowOff>
    </xdr:from>
    <xdr:ext cx="597535" cy="257175"/>
    <xdr:sp macro="" textlink="">
      <xdr:nvSpPr>
        <xdr:cNvPr id="492" name="テキスト ボックス 491"/>
        <xdr:cNvSpPr txBox="1"/>
      </xdr:nvSpPr>
      <xdr:spPr>
        <a:xfrm>
          <a:off x="8561705" y="156686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139700</xdr:rowOff>
    </xdr:from>
    <xdr:to xmlns:xdr="http://schemas.openxmlformats.org/drawingml/2006/spreadsheetDrawing">
      <xdr:col>46</xdr:col>
      <xdr:colOff>38100</xdr:colOff>
      <xdr:row>97</xdr:row>
      <xdr:rowOff>69850</xdr:rowOff>
    </xdr:to>
    <xdr:sp macro="" textlink="">
      <xdr:nvSpPr>
        <xdr:cNvPr id="493" name="楕円 492"/>
        <xdr:cNvSpPr/>
      </xdr:nvSpPr>
      <xdr:spPr>
        <a:xfrm>
          <a:off x="7985125" y="16598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86360</xdr:rowOff>
    </xdr:from>
    <xdr:ext cx="532765" cy="257175"/>
    <xdr:sp macro="" textlink="">
      <xdr:nvSpPr>
        <xdr:cNvPr id="494" name="テキスト ボックス 493"/>
        <xdr:cNvSpPr txBox="1"/>
      </xdr:nvSpPr>
      <xdr:spPr>
        <a:xfrm>
          <a:off x="7784465" y="16374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106045</xdr:rowOff>
    </xdr:from>
    <xdr:to xmlns:xdr="http://schemas.openxmlformats.org/drawingml/2006/spreadsheetDrawing">
      <xdr:col>41</xdr:col>
      <xdr:colOff>101600</xdr:colOff>
      <xdr:row>98</xdr:row>
      <xdr:rowOff>36195</xdr:rowOff>
    </xdr:to>
    <xdr:sp macro="" textlink="">
      <xdr:nvSpPr>
        <xdr:cNvPr id="495" name="楕円 494"/>
        <xdr:cNvSpPr/>
      </xdr:nvSpPr>
      <xdr:spPr>
        <a:xfrm>
          <a:off x="7159625"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52705</xdr:rowOff>
    </xdr:from>
    <xdr:ext cx="532765" cy="257175"/>
    <xdr:sp macro="" textlink="">
      <xdr:nvSpPr>
        <xdr:cNvPr id="496" name="テキスト ボックス 495"/>
        <xdr:cNvSpPr txBox="1"/>
      </xdr:nvSpPr>
      <xdr:spPr>
        <a:xfrm>
          <a:off x="6974840" y="165119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132715</xdr:rowOff>
    </xdr:from>
    <xdr:to xmlns:xdr="http://schemas.openxmlformats.org/drawingml/2006/spreadsheetDrawing">
      <xdr:col>36</xdr:col>
      <xdr:colOff>165100</xdr:colOff>
      <xdr:row>98</xdr:row>
      <xdr:rowOff>63500</xdr:rowOff>
    </xdr:to>
    <xdr:sp macro="" textlink="">
      <xdr:nvSpPr>
        <xdr:cNvPr id="497" name="楕円 496"/>
        <xdr:cNvSpPr/>
      </xdr:nvSpPr>
      <xdr:spPr>
        <a:xfrm>
          <a:off x="63500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53975</xdr:rowOff>
    </xdr:from>
    <xdr:ext cx="532765" cy="257175"/>
    <xdr:sp macro="" textlink="">
      <xdr:nvSpPr>
        <xdr:cNvPr id="498" name="テキスト ボックス 497"/>
        <xdr:cNvSpPr txBox="1"/>
      </xdr:nvSpPr>
      <xdr:spPr>
        <a:xfrm>
          <a:off x="6149340" y="16856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9" name="正方形/長方形 498"/>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6" name="正方形/長方形 505"/>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507" name="テキスト ボックス 506"/>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508" name="直線コネクタ 507"/>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509" name="直線コネクタ 508"/>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175"/>
    <xdr:sp macro="" textlink="">
      <xdr:nvSpPr>
        <xdr:cNvPr id="510" name="テキスト ボックス 509"/>
        <xdr:cNvSpPr txBox="1"/>
      </xdr:nvSpPr>
      <xdr:spPr>
        <a:xfrm>
          <a:off x="11181080" y="6512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511" name="直線コネクタ 510"/>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7175"/>
    <xdr:sp macro="" textlink="">
      <xdr:nvSpPr>
        <xdr:cNvPr id="512" name="テキスト ボックス 511"/>
        <xdr:cNvSpPr txBox="1"/>
      </xdr:nvSpPr>
      <xdr:spPr>
        <a:xfrm>
          <a:off x="10930255" y="60553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513" name="直線コネクタ 512"/>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7175"/>
    <xdr:sp macro="" textlink="">
      <xdr:nvSpPr>
        <xdr:cNvPr id="514" name="テキスト ボックス 513"/>
        <xdr:cNvSpPr txBox="1"/>
      </xdr:nvSpPr>
      <xdr:spPr>
        <a:xfrm>
          <a:off x="10930255" y="55981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15" name="直線コネクタ 514"/>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0860" cy="257175"/>
    <xdr:sp macro="" textlink="">
      <xdr:nvSpPr>
        <xdr:cNvPr id="516" name="テキスト ボックス 515"/>
        <xdr:cNvSpPr txBox="1"/>
      </xdr:nvSpPr>
      <xdr:spPr>
        <a:xfrm>
          <a:off x="10930255" y="51409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7" name="直線コネクタ 516"/>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7175"/>
    <xdr:sp macro="" textlink="">
      <xdr:nvSpPr>
        <xdr:cNvPr id="518" name="テキスト ボックス 517"/>
        <xdr:cNvSpPr txBox="1"/>
      </xdr:nvSpPr>
      <xdr:spPr>
        <a:xfrm>
          <a:off x="10930255"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9"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127000</xdr:rowOff>
    </xdr:from>
    <xdr:to xmlns:xdr="http://schemas.openxmlformats.org/drawingml/2006/spreadsheetDrawing">
      <xdr:col>85</xdr:col>
      <xdr:colOff>126365</xdr:colOff>
      <xdr:row>38</xdr:row>
      <xdr:rowOff>137795</xdr:rowOff>
    </xdr:to>
    <xdr:cxnSp macro="">
      <xdr:nvCxnSpPr>
        <xdr:cNvPr id="520" name="直線コネクタ 519"/>
        <xdr:cNvCxnSpPr/>
      </xdr:nvCxnSpPr>
      <xdr:spPr>
        <a:xfrm flipV="1">
          <a:off x="14968220" y="544195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141605</xdr:rowOff>
    </xdr:from>
    <xdr:ext cx="313690" cy="259080"/>
    <xdr:sp macro="" textlink="">
      <xdr:nvSpPr>
        <xdr:cNvPr id="521" name="災害復旧事業費最小値テキスト"/>
        <xdr:cNvSpPr txBox="1"/>
      </xdr:nvSpPr>
      <xdr:spPr>
        <a:xfrm>
          <a:off x="15017750" y="6656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137795</xdr:rowOff>
    </xdr:from>
    <xdr:to xmlns:xdr="http://schemas.openxmlformats.org/drawingml/2006/spreadsheetDrawing">
      <xdr:col>86</xdr:col>
      <xdr:colOff>25400</xdr:colOff>
      <xdr:row>38</xdr:row>
      <xdr:rowOff>137795</xdr:rowOff>
    </xdr:to>
    <xdr:cxnSp macro="">
      <xdr:nvCxnSpPr>
        <xdr:cNvPr id="522" name="直線コネクタ 521"/>
        <xdr:cNvCxnSpPr/>
      </xdr:nvCxnSpPr>
      <xdr:spPr>
        <a:xfrm>
          <a:off x="14881225" y="6652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73660</xdr:rowOff>
    </xdr:from>
    <xdr:ext cx="534670" cy="259080"/>
    <xdr:sp macro="" textlink="">
      <xdr:nvSpPr>
        <xdr:cNvPr id="523" name="災害復旧事業費最大値テキスト"/>
        <xdr:cNvSpPr txBox="1"/>
      </xdr:nvSpPr>
      <xdr:spPr>
        <a:xfrm>
          <a:off x="15017750" y="5217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127000</xdr:rowOff>
    </xdr:from>
    <xdr:to xmlns:xdr="http://schemas.openxmlformats.org/drawingml/2006/spreadsheetDrawing">
      <xdr:col>86</xdr:col>
      <xdr:colOff>25400</xdr:colOff>
      <xdr:row>31</xdr:row>
      <xdr:rowOff>127000</xdr:rowOff>
    </xdr:to>
    <xdr:cxnSp macro="">
      <xdr:nvCxnSpPr>
        <xdr:cNvPr id="524" name="直線コネクタ 523"/>
        <xdr:cNvCxnSpPr/>
      </xdr:nvCxnSpPr>
      <xdr:spPr>
        <a:xfrm>
          <a:off x="14881225" y="544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127000</xdr:rowOff>
    </xdr:from>
    <xdr:to xmlns:xdr="http://schemas.openxmlformats.org/drawingml/2006/spreadsheetDrawing">
      <xdr:col>85</xdr:col>
      <xdr:colOff>127000</xdr:colOff>
      <xdr:row>33</xdr:row>
      <xdr:rowOff>20955</xdr:rowOff>
    </xdr:to>
    <xdr:cxnSp macro="">
      <xdr:nvCxnSpPr>
        <xdr:cNvPr id="525" name="直線コネクタ 524"/>
        <xdr:cNvCxnSpPr/>
      </xdr:nvCxnSpPr>
      <xdr:spPr>
        <a:xfrm flipV="1">
          <a:off x="14195425" y="5441950"/>
          <a:ext cx="7747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134620</xdr:rowOff>
    </xdr:from>
    <xdr:ext cx="469900" cy="257175"/>
    <xdr:sp macro="" textlink="">
      <xdr:nvSpPr>
        <xdr:cNvPr id="526" name="災害復旧事業費平均値テキスト"/>
        <xdr:cNvSpPr txBox="1"/>
      </xdr:nvSpPr>
      <xdr:spPr>
        <a:xfrm>
          <a:off x="15017750" y="63068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156210</xdr:rowOff>
    </xdr:from>
    <xdr:to xmlns:xdr="http://schemas.openxmlformats.org/drawingml/2006/spreadsheetDrawing">
      <xdr:col>85</xdr:col>
      <xdr:colOff>174625</xdr:colOff>
      <xdr:row>37</xdr:row>
      <xdr:rowOff>86360</xdr:rowOff>
    </xdr:to>
    <xdr:sp macro="" textlink="">
      <xdr:nvSpPr>
        <xdr:cNvPr id="527" name="フローチャート: 判断 526"/>
        <xdr:cNvSpPr/>
      </xdr:nvSpPr>
      <xdr:spPr>
        <a:xfrm>
          <a:off x="14919325" y="63284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20955</xdr:rowOff>
    </xdr:from>
    <xdr:to xmlns:xdr="http://schemas.openxmlformats.org/drawingml/2006/spreadsheetDrawing">
      <xdr:col>81</xdr:col>
      <xdr:colOff>50800</xdr:colOff>
      <xdr:row>33</xdr:row>
      <xdr:rowOff>159385</xdr:rowOff>
    </xdr:to>
    <xdr:cxnSp macro="">
      <xdr:nvCxnSpPr>
        <xdr:cNvPr id="528" name="直線コネクタ 527"/>
        <xdr:cNvCxnSpPr/>
      </xdr:nvCxnSpPr>
      <xdr:spPr>
        <a:xfrm flipV="1">
          <a:off x="13385800" y="5678805"/>
          <a:ext cx="809625"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98425</xdr:rowOff>
    </xdr:from>
    <xdr:to xmlns:xdr="http://schemas.openxmlformats.org/drawingml/2006/spreadsheetDrawing">
      <xdr:col>81</xdr:col>
      <xdr:colOff>101600</xdr:colOff>
      <xdr:row>37</xdr:row>
      <xdr:rowOff>29210</xdr:rowOff>
    </xdr:to>
    <xdr:sp macro="" textlink="">
      <xdr:nvSpPr>
        <xdr:cNvPr id="529" name="フローチャート: 判断 528"/>
        <xdr:cNvSpPr/>
      </xdr:nvSpPr>
      <xdr:spPr>
        <a:xfrm>
          <a:off x="14144625"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19685</xdr:rowOff>
    </xdr:from>
    <xdr:ext cx="467995" cy="257175"/>
    <xdr:sp macro="" textlink="">
      <xdr:nvSpPr>
        <xdr:cNvPr id="530" name="テキスト ボックス 529"/>
        <xdr:cNvSpPr txBox="1"/>
      </xdr:nvSpPr>
      <xdr:spPr>
        <a:xfrm>
          <a:off x="13976350" y="6363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33</xdr:row>
      <xdr:rowOff>159385</xdr:rowOff>
    </xdr:from>
    <xdr:to xmlns:xdr="http://schemas.openxmlformats.org/drawingml/2006/spreadsheetDrawing">
      <xdr:col>76</xdr:col>
      <xdr:colOff>114300</xdr:colOff>
      <xdr:row>34</xdr:row>
      <xdr:rowOff>38735</xdr:rowOff>
    </xdr:to>
    <xdr:cxnSp macro="">
      <xdr:nvCxnSpPr>
        <xdr:cNvPr id="531" name="直線コネクタ 530"/>
        <xdr:cNvCxnSpPr/>
      </xdr:nvCxnSpPr>
      <xdr:spPr>
        <a:xfrm flipV="1">
          <a:off x="12573000" y="581723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6350</xdr:rowOff>
    </xdr:from>
    <xdr:to xmlns:xdr="http://schemas.openxmlformats.org/drawingml/2006/spreadsheetDrawing">
      <xdr:col>76</xdr:col>
      <xdr:colOff>165100</xdr:colOff>
      <xdr:row>35</xdr:row>
      <xdr:rowOff>107950</xdr:rowOff>
    </xdr:to>
    <xdr:sp macro="" textlink="">
      <xdr:nvSpPr>
        <xdr:cNvPr id="532" name="フローチャート: 判断 531"/>
        <xdr:cNvSpPr/>
      </xdr:nvSpPr>
      <xdr:spPr>
        <a:xfrm>
          <a:off x="13335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99060</xdr:rowOff>
    </xdr:from>
    <xdr:ext cx="532765" cy="257175"/>
    <xdr:sp macro="" textlink="">
      <xdr:nvSpPr>
        <xdr:cNvPr id="533" name="テキスト ボックス 532"/>
        <xdr:cNvSpPr txBox="1"/>
      </xdr:nvSpPr>
      <xdr:spPr>
        <a:xfrm>
          <a:off x="13134340" y="6099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38735</xdr:rowOff>
    </xdr:from>
    <xdr:to xmlns:xdr="http://schemas.openxmlformats.org/drawingml/2006/spreadsheetDrawing">
      <xdr:col>71</xdr:col>
      <xdr:colOff>174625</xdr:colOff>
      <xdr:row>35</xdr:row>
      <xdr:rowOff>104140</xdr:rowOff>
    </xdr:to>
    <xdr:cxnSp macro="">
      <xdr:nvCxnSpPr>
        <xdr:cNvPr id="534" name="直線コネクタ 533"/>
        <xdr:cNvCxnSpPr/>
      </xdr:nvCxnSpPr>
      <xdr:spPr>
        <a:xfrm flipV="1">
          <a:off x="11750675" y="5868035"/>
          <a:ext cx="822325"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155575</xdr:rowOff>
    </xdr:from>
    <xdr:to xmlns:xdr="http://schemas.openxmlformats.org/drawingml/2006/spreadsheetDrawing">
      <xdr:col>72</xdr:col>
      <xdr:colOff>38100</xdr:colOff>
      <xdr:row>35</xdr:row>
      <xdr:rowOff>86360</xdr:rowOff>
    </xdr:to>
    <xdr:sp macro="" textlink="">
      <xdr:nvSpPr>
        <xdr:cNvPr id="535" name="フローチャート: 判断 534"/>
        <xdr:cNvSpPr/>
      </xdr:nvSpPr>
      <xdr:spPr>
        <a:xfrm>
          <a:off x="12525375" y="59848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76835</xdr:rowOff>
    </xdr:from>
    <xdr:ext cx="532765" cy="257175"/>
    <xdr:sp macro="" textlink="">
      <xdr:nvSpPr>
        <xdr:cNvPr id="536" name="テキスト ボックス 535"/>
        <xdr:cNvSpPr txBox="1"/>
      </xdr:nvSpPr>
      <xdr:spPr>
        <a:xfrm>
          <a:off x="12324715" y="6077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84455</xdr:rowOff>
    </xdr:from>
    <xdr:to xmlns:xdr="http://schemas.openxmlformats.org/drawingml/2006/spreadsheetDrawing">
      <xdr:col>67</xdr:col>
      <xdr:colOff>101600</xdr:colOff>
      <xdr:row>37</xdr:row>
      <xdr:rowOff>14605</xdr:rowOff>
    </xdr:to>
    <xdr:sp macro="" textlink="">
      <xdr:nvSpPr>
        <xdr:cNvPr id="537" name="フローチャート: 判断 536"/>
        <xdr:cNvSpPr/>
      </xdr:nvSpPr>
      <xdr:spPr>
        <a:xfrm>
          <a:off x="11699875"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6350</xdr:rowOff>
    </xdr:from>
    <xdr:ext cx="467995" cy="257175"/>
    <xdr:sp macro="" textlink="">
      <xdr:nvSpPr>
        <xdr:cNvPr id="538" name="テキスト ボックス 537"/>
        <xdr:cNvSpPr txBox="1"/>
      </xdr:nvSpPr>
      <xdr:spPr>
        <a:xfrm>
          <a:off x="11531600" y="6350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42" name="テキスト ボックス 541"/>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76200</xdr:rowOff>
    </xdr:from>
    <xdr:to xmlns:xdr="http://schemas.openxmlformats.org/drawingml/2006/spreadsheetDrawing">
      <xdr:col>85</xdr:col>
      <xdr:colOff>174625</xdr:colOff>
      <xdr:row>32</xdr:row>
      <xdr:rowOff>6350</xdr:rowOff>
    </xdr:to>
    <xdr:sp macro="" textlink="">
      <xdr:nvSpPr>
        <xdr:cNvPr id="544" name="楕円 543"/>
        <xdr:cNvSpPr/>
      </xdr:nvSpPr>
      <xdr:spPr>
        <a:xfrm>
          <a:off x="14919325" y="53911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31</xdr:row>
      <xdr:rowOff>29210</xdr:rowOff>
    </xdr:from>
    <xdr:ext cx="534670" cy="257175"/>
    <xdr:sp macro="" textlink="">
      <xdr:nvSpPr>
        <xdr:cNvPr id="545" name="災害復旧事業費該当値テキスト"/>
        <xdr:cNvSpPr txBox="1"/>
      </xdr:nvSpPr>
      <xdr:spPr>
        <a:xfrm>
          <a:off x="15017750" y="5344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141605</xdr:rowOff>
    </xdr:from>
    <xdr:to xmlns:xdr="http://schemas.openxmlformats.org/drawingml/2006/spreadsheetDrawing">
      <xdr:col>81</xdr:col>
      <xdr:colOff>101600</xdr:colOff>
      <xdr:row>33</xdr:row>
      <xdr:rowOff>71755</xdr:rowOff>
    </xdr:to>
    <xdr:sp macro="" textlink="">
      <xdr:nvSpPr>
        <xdr:cNvPr id="546" name="楕円 545"/>
        <xdr:cNvSpPr/>
      </xdr:nvSpPr>
      <xdr:spPr>
        <a:xfrm>
          <a:off x="14144625" y="56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88265</xdr:rowOff>
    </xdr:from>
    <xdr:ext cx="532765" cy="257175"/>
    <xdr:sp macro="" textlink="">
      <xdr:nvSpPr>
        <xdr:cNvPr id="547" name="テキスト ボックス 546"/>
        <xdr:cNvSpPr txBox="1"/>
      </xdr:nvSpPr>
      <xdr:spPr>
        <a:xfrm>
          <a:off x="13959840" y="5403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109220</xdr:rowOff>
    </xdr:from>
    <xdr:to xmlns:xdr="http://schemas.openxmlformats.org/drawingml/2006/spreadsheetDrawing">
      <xdr:col>76</xdr:col>
      <xdr:colOff>165100</xdr:colOff>
      <xdr:row>34</xdr:row>
      <xdr:rowOff>38735</xdr:rowOff>
    </xdr:to>
    <xdr:sp macro="" textlink="">
      <xdr:nvSpPr>
        <xdr:cNvPr id="548" name="楕円 547"/>
        <xdr:cNvSpPr/>
      </xdr:nvSpPr>
      <xdr:spPr>
        <a:xfrm>
          <a:off x="13335000" y="5767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55245</xdr:rowOff>
    </xdr:from>
    <xdr:ext cx="532765" cy="257175"/>
    <xdr:sp macro="" textlink="">
      <xdr:nvSpPr>
        <xdr:cNvPr id="549" name="テキスト ボックス 548"/>
        <xdr:cNvSpPr txBox="1"/>
      </xdr:nvSpPr>
      <xdr:spPr>
        <a:xfrm>
          <a:off x="13134340" y="55416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159385</xdr:rowOff>
    </xdr:from>
    <xdr:to xmlns:xdr="http://schemas.openxmlformats.org/drawingml/2006/spreadsheetDrawing">
      <xdr:col>72</xdr:col>
      <xdr:colOff>38100</xdr:colOff>
      <xdr:row>34</xdr:row>
      <xdr:rowOff>89535</xdr:rowOff>
    </xdr:to>
    <xdr:sp macro="" textlink="">
      <xdr:nvSpPr>
        <xdr:cNvPr id="550" name="楕円 549"/>
        <xdr:cNvSpPr/>
      </xdr:nvSpPr>
      <xdr:spPr>
        <a:xfrm>
          <a:off x="12525375" y="58172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106045</xdr:rowOff>
    </xdr:from>
    <xdr:ext cx="532765" cy="259080"/>
    <xdr:sp macro="" textlink="">
      <xdr:nvSpPr>
        <xdr:cNvPr id="551" name="テキスト ボックス 550"/>
        <xdr:cNvSpPr txBox="1"/>
      </xdr:nvSpPr>
      <xdr:spPr>
        <a:xfrm>
          <a:off x="12324715" y="5592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53340</xdr:rowOff>
    </xdr:from>
    <xdr:to xmlns:xdr="http://schemas.openxmlformats.org/drawingml/2006/spreadsheetDrawing">
      <xdr:col>67</xdr:col>
      <xdr:colOff>101600</xdr:colOff>
      <xdr:row>35</xdr:row>
      <xdr:rowOff>154940</xdr:rowOff>
    </xdr:to>
    <xdr:sp macro="" textlink="">
      <xdr:nvSpPr>
        <xdr:cNvPr id="552" name="楕円 551"/>
        <xdr:cNvSpPr/>
      </xdr:nvSpPr>
      <xdr:spPr>
        <a:xfrm>
          <a:off x="11699875"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171450</xdr:rowOff>
    </xdr:from>
    <xdr:ext cx="532765" cy="259080"/>
    <xdr:sp macro="" textlink="">
      <xdr:nvSpPr>
        <xdr:cNvPr id="553" name="テキスト ボックス 552"/>
        <xdr:cNvSpPr txBox="1"/>
      </xdr:nvSpPr>
      <xdr:spPr>
        <a:xfrm>
          <a:off x="11515090" y="5829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54" name="正方形/長方形 553"/>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1" name="正方形/長方形 560"/>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62" name="テキスト ボックス 561"/>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63" name="直線コネクタ 562"/>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64" name="直線コネクタ 563"/>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175"/>
    <xdr:sp macro="" textlink="">
      <xdr:nvSpPr>
        <xdr:cNvPr id="565" name="テキスト ボックス 564"/>
        <xdr:cNvSpPr txBox="1"/>
      </xdr:nvSpPr>
      <xdr:spPr>
        <a:xfrm>
          <a:off x="11181080" y="9255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6" name="直線コネクタ 565"/>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175"/>
    <xdr:sp macro="" textlink="">
      <xdr:nvSpPr>
        <xdr:cNvPr id="567" name="テキスト ボックス 566"/>
        <xdr:cNvSpPr txBox="1"/>
      </xdr:nvSpPr>
      <xdr:spPr>
        <a:xfrm>
          <a:off x="11181080" y="8112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8"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9" name="直線コネクタ 568"/>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10160</xdr:rowOff>
    </xdr:from>
    <xdr:ext cx="249555" cy="259080"/>
    <xdr:sp macro="" textlink="">
      <xdr:nvSpPr>
        <xdr:cNvPr id="570"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1" name="直線コネクタ 570"/>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10160</xdr:rowOff>
    </xdr:from>
    <xdr:ext cx="249555" cy="259080"/>
    <xdr:sp macro="" textlink="">
      <xdr:nvSpPr>
        <xdr:cNvPr id="572"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4" name="直線コネクタ 573"/>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67310</xdr:rowOff>
    </xdr:from>
    <xdr:ext cx="249555" cy="259080"/>
    <xdr:sp macro="" textlink="">
      <xdr:nvSpPr>
        <xdr:cNvPr id="575"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76" name="フローチャート: 判断 575"/>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7" name="直線コネクタ 576"/>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フローチャート: 判断 577"/>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79" name="テキスト ボックス 578"/>
        <xdr:cNvSpPr txBox="1"/>
      </xdr:nvSpPr>
      <xdr:spPr>
        <a:xfrm>
          <a:off x="1408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80" name="直線コネクタ 579"/>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フローチャート: 判断 580"/>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10160</xdr:rowOff>
    </xdr:from>
    <xdr:ext cx="248285" cy="259080"/>
    <xdr:sp macro="" textlink="">
      <xdr:nvSpPr>
        <xdr:cNvPr id="582" name="テキスト ボックス 581"/>
        <xdr:cNvSpPr txBox="1"/>
      </xdr:nvSpPr>
      <xdr:spPr>
        <a:xfrm>
          <a:off x="1327150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83" name="直線コネクタ 582"/>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フローチャート: 判断 583"/>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85" name="テキスト ボックス 584"/>
        <xdr:cNvSpPr txBox="1"/>
      </xdr:nvSpPr>
      <xdr:spPr>
        <a:xfrm>
          <a:off x="1245171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フローチャート: 判断 585"/>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87" name="テキスト ボックス 586"/>
        <xdr:cNvSpPr txBox="1"/>
      </xdr:nvSpPr>
      <xdr:spPr>
        <a:xfrm>
          <a:off x="1164209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1" name="テキスト ボックス 590"/>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93" name="楕円 592"/>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9080"/>
    <xdr:sp macro="" textlink="">
      <xdr:nvSpPr>
        <xdr:cNvPr id="594"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5" name="楕円 594"/>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96" name="テキスト ボックス 595"/>
        <xdr:cNvSpPr txBox="1"/>
      </xdr:nvSpPr>
      <xdr:spPr>
        <a:xfrm>
          <a:off x="1408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7" name="楕円 596"/>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48285" cy="259080"/>
    <xdr:sp macro="" textlink="">
      <xdr:nvSpPr>
        <xdr:cNvPr id="598" name="テキスト ボックス 597"/>
        <xdr:cNvSpPr txBox="1"/>
      </xdr:nvSpPr>
      <xdr:spPr>
        <a:xfrm>
          <a:off x="1327150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9" name="楕円 598"/>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600" name="テキスト ボックス 599"/>
        <xdr:cNvSpPr txBox="1"/>
      </xdr:nvSpPr>
      <xdr:spPr>
        <a:xfrm>
          <a:off x="12451715"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1" name="楕円 600"/>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602" name="テキスト ボックス 601"/>
        <xdr:cNvSpPr txBox="1"/>
      </xdr:nvSpPr>
      <xdr:spPr>
        <a:xfrm>
          <a:off x="1164209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3" name="正方形/長方形 602"/>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0" name="正方形/長方形 609"/>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11" name="テキスト ボックス 610"/>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2" name="直線コネクタ 611"/>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650" cy="257175"/>
    <xdr:sp macro="" textlink="">
      <xdr:nvSpPr>
        <xdr:cNvPr id="613" name="テキスト ボックス 612"/>
        <xdr:cNvSpPr txBox="1"/>
      </xdr:nvSpPr>
      <xdr:spPr>
        <a:xfrm>
          <a:off x="11181080" y="13827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14" name="直線コネクタ 613"/>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0860" cy="259080"/>
    <xdr:sp macro="" textlink="">
      <xdr:nvSpPr>
        <xdr:cNvPr id="615" name="テキスト ボックス 614"/>
        <xdr:cNvSpPr txBox="1"/>
      </xdr:nvSpPr>
      <xdr:spPr>
        <a:xfrm>
          <a:off x="10930255"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16" name="直線コネクタ 615"/>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9080"/>
    <xdr:sp macro="" textlink="">
      <xdr:nvSpPr>
        <xdr:cNvPr id="617" name="テキスト ボックス 616"/>
        <xdr:cNvSpPr txBox="1"/>
      </xdr:nvSpPr>
      <xdr:spPr>
        <a:xfrm>
          <a:off x="10930255"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18" name="直線コネクタ 617"/>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0860" cy="257175"/>
    <xdr:sp macro="" textlink="">
      <xdr:nvSpPr>
        <xdr:cNvPr id="619" name="テキスト ボックス 618"/>
        <xdr:cNvSpPr txBox="1"/>
      </xdr:nvSpPr>
      <xdr:spPr>
        <a:xfrm>
          <a:off x="10930255" y="12684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20" name="直線コネクタ 619"/>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360" cy="259080"/>
    <xdr:sp macro="" textlink="">
      <xdr:nvSpPr>
        <xdr:cNvPr id="621" name="テキスト ボックス 620"/>
        <xdr:cNvSpPr txBox="1"/>
      </xdr:nvSpPr>
      <xdr:spPr>
        <a:xfrm>
          <a:off x="1086612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22" name="直線コネクタ 621"/>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23" name="テキスト ボックス 622"/>
        <xdr:cNvSpPr txBox="1"/>
      </xdr:nvSpPr>
      <xdr:spPr>
        <a:xfrm>
          <a:off x="1086612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4" name="直線コネクタ 623"/>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25" name="テキスト ボックス 624"/>
        <xdr:cNvSpPr txBox="1"/>
      </xdr:nvSpPr>
      <xdr:spPr>
        <a:xfrm>
          <a:off x="1086612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6"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78</xdr:row>
      <xdr:rowOff>116840</xdr:rowOff>
    </xdr:to>
    <xdr:cxnSp macro="">
      <xdr:nvCxnSpPr>
        <xdr:cNvPr id="627" name="直線コネクタ 626"/>
        <xdr:cNvCxnSpPr/>
      </xdr:nvCxnSpPr>
      <xdr:spPr>
        <a:xfrm flipV="1">
          <a:off x="14968220" y="120764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120650</xdr:rowOff>
    </xdr:from>
    <xdr:ext cx="534670" cy="257175"/>
    <xdr:sp macro="" textlink="">
      <xdr:nvSpPr>
        <xdr:cNvPr id="628" name="公債費最小値テキスト"/>
        <xdr:cNvSpPr txBox="1"/>
      </xdr:nvSpPr>
      <xdr:spPr>
        <a:xfrm>
          <a:off x="15017750" y="134937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116840</xdr:rowOff>
    </xdr:from>
    <xdr:to xmlns:xdr="http://schemas.openxmlformats.org/drawingml/2006/spreadsheetDrawing">
      <xdr:col>86</xdr:col>
      <xdr:colOff>25400</xdr:colOff>
      <xdr:row>78</xdr:row>
      <xdr:rowOff>116840</xdr:rowOff>
    </xdr:to>
    <xdr:cxnSp macro="">
      <xdr:nvCxnSpPr>
        <xdr:cNvPr id="629" name="直線コネクタ 628"/>
        <xdr:cNvCxnSpPr/>
      </xdr:nvCxnSpPr>
      <xdr:spPr>
        <a:xfrm>
          <a:off x="14881225" y="13489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21590</xdr:rowOff>
    </xdr:from>
    <xdr:ext cx="598805" cy="259080"/>
    <xdr:sp macro="" textlink="">
      <xdr:nvSpPr>
        <xdr:cNvPr id="630" name="公債費最大値テキスト"/>
        <xdr:cNvSpPr txBox="1"/>
      </xdr:nvSpPr>
      <xdr:spPr>
        <a:xfrm>
          <a:off x="1501775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31" name="直線コネクタ 630"/>
        <xdr:cNvCxnSpPr/>
      </xdr:nvCxnSpPr>
      <xdr:spPr>
        <a:xfrm>
          <a:off x="14881225" y="12076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70</xdr:row>
      <xdr:rowOff>74930</xdr:rowOff>
    </xdr:from>
    <xdr:to xmlns:xdr="http://schemas.openxmlformats.org/drawingml/2006/spreadsheetDrawing">
      <xdr:col>85</xdr:col>
      <xdr:colOff>127000</xdr:colOff>
      <xdr:row>71</xdr:row>
      <xdr:rowOff>100965</xdr:rowOff>
    </xdr:to>
    <xdr:cxnSp macro="">
      <xdr:nvCxnSpPr>
        <xdr:cNvPr id="632" name="直線コネクタ 631"/>
        <xdr:cNvCxnSpPr/>
      </xdr:nvCxnSpPr>
      <xdr:spPr>
        <a:xfrm flipV="1">
          <a:off x="14195425" y="12076430"/>
          <a:ext cx="7747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15240</xdr:rowOff>
    </xdr:from>
    <xdr:ext cx="534670" cy="259080"/>
    <xdr:sp macro="" textlink="">
      <xdr:nvSpPr>
        <xdr:cNvPr id="633" name="公債費平均値テキスト"/>
        <xdr:cNvSpPr txBox="1"/>
      </xdr:nvSpPr>
      <xdr:spPr>
        <a:xfrm>
          <a:off x="15017750" y="12873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36830</xdr:rowOff>
    </xdr:from>
    <xdr:to xmlns:xdr="http://schemas.openxmlformats.org/drawingml/2006/spreadsheetDrawing">
      <xdr:col>85</xdr:col>
      <xdr:colOff>174625</xdr:colOff>
      <xdr:row>75</xdr:row>
      <xdr:rowOff>138430</xdr:rowOff>
    </xdr:to>
    <xdr:sp macro="" textlink="">
      <xdr:nvSpPr>
        <xdr:cNvPr id="634" name="フローチャート: 判断 633"/>
        <xdr:cNvSpPr/>
      </xdr:nvSpPr>
      <xdr:spPr>
        <a:xfrm>
          <a:off x="14919325" y="128955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100965</xdr:rowOff>
    </xdr:from>
    <xdr:to xmlns:xdr="http://schemas.openxmlformats.org/drawingml/2006/spreadsheetDrawing">
      <xdr:col>81</xdr:col>
      <xdr:colOff>50800</xdr:colOff>
      <xdr:row>71</xdr:row>
      <xdr:rowOff>158115</xdr:rowOff>
    </xdr:to>
    <xdr:cxnSp macro="">
      <xdr:nvCxnSpPr>
        <xdr:cNvPr id="635" name="直線コネクタ 634"/>
        <xdr:cNvCxnSpPr/>
      </xdr:nvCxnSpPr>
      <xdr:spPr>
        <a:xfrm flipV="1">
          <a:off x="13385800" y="12273915"/>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74930</xdr:rowOff>
    </xdr:from>
    <xdr:to xmlns:xdr="http://schemas.openxmlformats.org/drawingml/2006/spreadsheetDrawing">
      <xdr:col>81</xdr:col>
      <xdr:colOff>101600</xdr:colOff>
      <xdr:row>76</xdr:row>
      <xdr:rowOff>4445</xdr:rowOff>
    </xdr:to>
    <xdr:sp macro="" textlink="">
      <xdr:nvSpPr>
        <xdr:cNvPr id="636" name="フローチャート: 判断 635"/>
        <xdr:cNvSpPr/>
      </xdr:nvSpPr>
      <xdr:spPr>
        <a:xfrm>
          <a:off x="14144625"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167005</xdr:rowOff>
    </xdr:from>
    <xdr:ext cx="532765" cy="257175"/>
    <xdr:sp macro="" textlink="">
      <xdr:nvSpPr>
        <xdr:cNvPr id="637" name="テキスト ボックス 636"/>
        <xdr:cNvSpPr txBox="1"/>
      </xdr:nvSpPr>
      <xdr:spPr>
        <a:xfrm>
          <a:off x="13959840" y="13025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71</xdr:row>
      <xdr:rowOff>158115</xdr:rowOff>
    </xdr:from>
    <xdr:to xmlns:xdr="http://schemas.openxmlformats.org/drawingml/2006/spreadsheetDrawing">
      <xdr:col>76</xdr:col>
      <xdr:colOff>114300</xdr:colOff>
      <xdr:row>73</xdr:row>
      <xdr:rowOff>26670</xdr:rowOff>
    </xdr:to>
    <xdr:cxnSp macro="">
      <xdr:nvCxnSpPr>
        <xdr:cNvPr id="638" name="直線コネクタ 637"/>
        <xdr:cNvCxnSpPr/>
      </xdr:nvCxnSpPr>
      <xdr:spPr>
        <a:xfrm flipV="1">
          <a:off x="12573000" y="12331065"/>
          <a:ext cx="8128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110490</xdr:rowOff>
    </xdr:from>
    <xdr:to xmlns:xdr="http://schemas.openxmlformats.org/drawingml/2006/spreadsheetDrawing">
      <xdr:col>76</xdr:col>
      <xdr:colOff>165100</xdr:colOff>
      <xdr:row>76</xdr:row>
      <xdr:rowOff>40640</xdr:rowOff>
    </xdr:to>
    <xdr:sp macro="" textlink="">
      <xdr:nvSpPr>
        <xdr:cNvPr id="639" name="フローチャート: 判断 638"/>
        <xdr:cNvSpPr/>
      </xdr:nvSpPr>
      <xdr:spPr>
        <a:xfrm>
          <a:off x="13335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31750</xdr:rowOff>
    </xdr:from>
    <xdr:ext cx="532765" cy="257175"/>
    <xdr:sp macro="" textlink="">
      <xdr:nvSpPr>
        <xdr:cNvPr id="640" name="テキスト ボックス 639"/>
        <xdr:cNvSpPr txBox="1"/>
      </xdr:nvSpPr>
      <xdr:spPr>
        <a:xfrm>
          <a:off x="13134340" y="13061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104140</xdr:rowOff>
    </xdr:from>
    <xdr:to xmlns:xdr="http://schemas.openxmlformats.org/drawingml/2006/spreadsheetDrawing">
      <xdr:col>71</xdr:col>
      <xdr:colOff>174625</xdr:colOff>
      <xdr:row>73</xdr:row>
      <xdr:rowOff>26670</xdr:rowOff>
    </xdr:to>
    <xdr:cxnSp macro="">
      <xdr:nvCxnSpPr>
        <xdr:cNvPr id="641" name="直線コネクタ 640"/>
        <xdr:cNvCxnSpPr/>
      </xdr:nvCxnSpPr>
      <xdr:spPr>
        <a:xfrm>
          <a:off x="11750675" y="12105640"/>
          <a:ext cx="822325"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135255</xdr:rowOff>
    </xdr:from>
    <xdr:to xmlns:xdr="http://schemas.openxmlformats.org/drawingml/2006/spreadsheetDrawing">
      <xdr:col>72</xdr:col>
      <xdr:colOff>38100</xdr:colOff>
      <xdr:row>76</xdr:row>
      <xdr:rowOff>65405</xdr:rowOff>
    </xdr:to>
    <xdr:sp macro="" textlink="">
      <xdr:nvSpPr>
        <xdr:cNvPr id="642" name="フローチャート: 判断 641"/>
        <xdr:cNvSpPr/>
      </xdr:nvSpPr>
      <xdr:spPr>
        <a:xfrm>
          <a:off x="12525375" y="129940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56515</xdr:rowOff>
    </xdr:from>
    <xdr:ext cx="532765" cy="258445"/>
    <xdr:sp macro="" textlink="">
      <xdr:nvSpPr>
        <xdr:cNvPr id="643" name="テキスト ボックス 642"/>
        <xdr:cNvSpPr txBox="1"/>
      </xdr:nvSpPr>
      <xdr:spPr>
        <a:xfrm>
          <a:off x="12324715" y="130867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99060</xdr:rowOff>
    </xdr:from>
    <xdr:to xmlns:xdr="http://schemas.openxmlformats.org/drawingml/2006/spreadsheetDrawing">
      <xdr:col>67</xdr:col>
      <xdr:colOff>101600</xdr:colOff>
      <xdr:row>76</xdr:row>
      <xdr:rowOff>29210</xdr:rowOff>
    </xdr:to>
    <xdr:sp macro="" textlink="">
      <xdr:nvSpPr>
        <xdr:cNvPr id="644" name="フローチャート: 判断 643"/>
        <xdr:cNvSpPr/>
      </xdr:nvSpPr>
      <xdr:spPr>
        <a:xfrm>
          <a:off x="11699875"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20320</xdr:rowOff>
    </xdr:from>
    <xdr:ext cx="532765" cy="257175"/>
    <xdr:sp macro="" textlink="">
      <xdr:nvSpPr>
        <xdr:cNvPr id="645" name="テキスト ボックス 644"/>
        <xdr:cNvSpPr txBox="1"/>
      </xdr:nvSpPr>
      <xdr:spPr>
        <a:xfrm>
          <a:off x="11515090" y="13050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9" name="テキスト ボックス 648"/>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70</xdr:row>
      <xdr:rowOff>24130</xdr:rowOff>
    </xdr:from>
    <xdr:to xmlns:xdr="http://schemas.openxmlformats.org/drawingml/2006/spreadsheetDrawing">
      <xdr:col>85</xdr:col>
      <xdr:colOff>174625</xdr:colOff>
      <xdr:row>70</xdr:row>
      <xdr:rowOff>125730</xdr:rowOff>
    </xdr:to>
    <xdr:sp macro="" textlink="">
      <xdr:nvSpPr>
        <xdr:cNvPr id="651" name="楕円 650"/>
        <xdr:cNvSpPr/>
      </xdr:nvSpPr>
      <xdr:spPr>
        <a:xfrm>
          <a:off x="14919325" y="120256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69</xdr:row>
      <xdr:rowOff>148590</xdr:rowOff>
    </xdr:from>
    <xdr:ext cx="598805" cy="259080"/>
    <xdr:sp macro="" textlink="">
      <xdr:nvSpPr>
        <xdr:cNvPr id="652" name="公債費該当値テキスト"/>
        <xdr:cNvSpPr txBox="1"/>
      </xdr:nvSpPr>
      <xdr:spPr>
        <a:xfrm>
          <a:off x="15017750" y="1197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50165</xdr:rowOff>
    </xdr:from>
    <xdr:to xmlns:xdr="http://schemas.openxmlformats.org/drawingml/2006/spreadsheetDrawing">
      <xdr:col>81</xdr:col>
      <xdr:colOff>101600</xdr:colOff>
      <xdr:row>71</xdr:row>
      <xdr:rowOff>151765</xdr:rowOff>
    </xdr:to>
    <xdr:sp macro="" textlink="">
      <xdr:nvSpPr>
        <xdr:cNvPr id="653" name="楕円 652"/>
        <xdr:cNvSpPr/>
      </xdr:nvSpPr>
      <xdr:spPr>
        <a:xfrm>
          <a:off x="14144625" y="1222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69</xdr:row>
      <xdr:rowOff>168275</xdr:rowOff>
    </xdr:from>
    <xdr:ext cx="597535" cy="257175"/>
    <xdr:sp macro="" textlink="">
      <xdr:nvSpPr>
        <xdr:cNvPr id="654" name="テキスト ボックス 653"/>
        <xdr:cNvSpPr txBox="1"/>
      </xdr:nvSpPr>
      <xdr:spPr>
        <a:xfrm>
          <a:off x="13927455" y="119983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107315</xdr:rowOff>
    </xdr:from>
    <xdr:to xmlns:xdr="http://schemas.openxmlformats.org/drawingml/2006/spreadsheetDrawing">
      <xdr:col>76</xdr:col>
      <xdr:colOff>165100</xdr:colOff>
      <xdr:row>72</xdr:row>
      <xdr:rowOff>37465</xdr:rowOff>
    </xdr:to>
    <xdr:sp macro="" textlink="">
      <xdr:nvSpPr>
        <xdr:cNvPr id="655" name="楕円 654"/>
        <xdr:cNvSpPr/>
      </xdr:nvSpPr>
      <xdr:spPr>
        <a:xfrm>
          <a:off x="13335000" y="122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70</xdr:row>
      <xdr:rowOff>53975</xdr:rowOff>
    </xdr:from>
    <xdr:ext cx="597535" cy="257175"/>
    <xdr:sp macro="" textlink="">
      <xdr:nvSpPr>
        <xdr:cNvPr id="656" name="テキスト ボックス 655"/>
        <xdr:cNvSpPr txBox="1"/>
      </xdr:nvSpPr>
      <xdr:spPr>
        <a:xfrm>
          <a:off x="13101955" y="120554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147320</xdr:rowOff>
    </xdr:from>
    <xdr:to xmlns:xdr="http://schemas.openxmlformats.org/drawingml/2006/spreadsheetDrawing">
      <xdr:col>72</xdr:col>
      <xdr:colOff>38100</xdr:colOff>
      <xdr:row>73</xdr:row>
      <xdr:rowOff>77470</xdr:rowOff>
    </xdr:to>
    <xdr:sp macro="" textlink="">
      <xdr:nvSpPr>
        <xdr:cNvPr id="657" name="楕円 656"/>
        <xdr:cNvSpPr/>
      </xdr:nvSpPr>
      <xdr:spPr>
        <a:xfrm>
          <a:off x="12525375" y="12491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71</xdr:row>
      <xdr:rowOff>93980</xdr:rowOff>
    </xdr:from>
    <xdr:ext cx="597535" cy="259080"/>
    <xdr:sp macro="" textlink="">
      <xdr:nvSpPr>
        <xdr:cNvPr id="658" name="テキスト ボックス 657"/>
        <xdr:cNvSpPr txBox="1"/>
      </xdr:nvSpPr>
      <xdr:spPr>
        <a:xfrm>
          <a:off x="12292330" y="12266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53340</xdr:rowOff>
    </xdr:from>
    <xdr:to xmlns:xdr="http://schemas.openxmlformats.org/drawingml/2006/spreadsheetDrawing">
      <xdr:col>67</xdr:col>
      <xdr:colOff>101600</xdr:colOff>
      <xdr:row>70</xdr:row>
      <xdr:rowOff>154940</xdr:rowOff>
    </xdr:to>
    <xdr:sp macro="" textlink="">
      <xdr:nvSpPr>
        <xdr:cNvPr id="659" name="楕円 658"/>
        <xdr:cNvSpPr/>
      </xdr:nvSpPr>
      <xdr:spPr>
        <a:xfrm>
          <a:off x="11699875" y="120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69</xdr:row>
      <xdr:rowOff>0</xdr:rowOff>
    </xdr:from>
    <xdr:ext cx="597535" cy="259080"/>
    <xdr:sp macro="" textlink="">
      <xdr:nvSpPr>
        <xdr:cNvPr id="660" name="テキスト ボックス 659"/>
        <xdr:cNvSpPr txBox="1"/>
      </xdr:nvSpPr>
      <xdr:spPr>
        <a:xfrm>
          <a:off x="11482705" y="11830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61" name="正方形/長方形 660"/>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8" name="正方形/長方形 667"/>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69" name="テキスト ボックス 668"/>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0" name="直線コネクタ 669"/>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1" name="直線コネクタ 670"/>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72" name="テキスト ボックス 671"/>
        <xdr:cNvSpPr txBox="1"/>
      </xdr:nvSpPr>
      <xdr:spPr>
        <a:xfrm>
          <a:off x="11181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3" name="直線コネクタ 672"/>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4" name="テキスト ボックス 673"/>
        <xdr:cNvSpPr txBox="1"/>
      </xdr:nvSpPr>
      <xdr:spPr>
        <a:xfrm>
          <a:off x="109302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5" name="直線コネクタ 674"/>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175"/>
    <xdr:sp macro="" textlink="">
      <xdr:nvSpPr>
        <xdr:cNvPr id="676" name="テキスト ボックス 675"/>
        <xdr:cNvSpPr txBox="1"/>
      </xdr:nvSpPr>
      <xdr:spPr>
        <a:xfrm>
          <a:off x="10866120"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7" name="直線コネクタ 676"/>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78" name="テキスト ボックス 677"/>
        <xdr:cNvSpPr txBox="1"/>
      </xdr:nvSpPr>
      <xdr:spPr>
        <a:xfrm>
          <a:off x="1086612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79" name="直線コネクタ 678"/>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0" name="テキスト ボックス 679"/>
        <xdr:cNvSpPr txBox="1"/>
      </xdr:nvSpPr>
      <xdr:spPr>
        <a:xfrm>
          <a:off x="1086612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81" name="直線コネクタ 680"/>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175"/>
    <xdr:sp macro="" textlink="">
      <xdr:nvSpPr>
        <xdr:cNvPr id="682" name="テキスト ボックス 681"/>
        <xdr:cNvSpPr txBox="1"/>
      </xdr:nvSpPr>
      <xdr:spPr>
        <a:xfrm>
          <a:off x="1086612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83"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85090</xdr:rowOff>
    </xdr:from>
    <xdr:to xmlns:xdr="http://schemas.openxmlformats.org/drawingml/2006/spreadsheetDrawing">
      <xdr:col>85</xdr:col>
      <xdr:colOff>126365</xdr:colOff>
      <xdr:row>98</xdr:row>
      <xdr:rowOff>102235</xdr:rowOff>
    </xdr:to>
    <xdr:cxnSp macro="">
      <xdr:nvCxnSpPr>
        <xdr:cNvPr id="684" name="直線コネクタ 683"/>
        <xdr:cNvCxnSpPr/>
      </xdr:nvCxnSpPr>
      <xdr:spPr>
        <a:xfrm flipV="1">
          <a:off x="14968220" y="1551559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106045</xdr:rowOff>
    </xdr:from>
    <xdr:ext cx="534670" cy="259080"/>
    <xdr:sp macro="" textlink="">
      <xdr:nvSpPr>
        <xdr:cNvPr id="685" name="積立金最小値テキスト"/>
        <xdr:cNvSpPr txBox="1"/>
      </xdr:nvSpPr>
      <xdr:spPr>
        <a:xfrm>
          <a:off x="1501775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102235</xdr:rowOff>
    </xdr:from>
    <xdr:to xmlns:xdr="http://schemas.openxmlformats.org/drawingml/2006/spreadsheetDrawing">
      <xdr:col>86</xdr:col>
      <xdr:colOff>25400</xdr:colOff>
      <xdr:row>98</xdr:row>
      <xdr:rowOff>102235</xdr:rowOff>
    </xdr:to>
    <xdr:cxnSp macro="">
      <xdr:nvCxnSpPr>
        <xdr:cNvPr id="686" name="直線コネクタ 685"/>
        <xdr:cNvCxnSpPr/>
      </xdr:nvCxnSpPr>
      <xdr:spPr>
        <a:xfrm>
          <a:off x="14881225" y="16904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31750</xdr:rowOff>
    </xdr:from>
    <xdr:ext cx="598805" cy="257175"/>
    <xdr:sp macro="" textlink="">
      <xdr:nvSpPr>
        <xdr:cNvPr id="687" name="積立金最大値テキスト"/>
        <xdr:cNvSpPr txBox="1"/>
      </xdr:nvSpPr>
      <xdr:spPr>
        <a:xfrm>
          <a:off x="15017750" y="152908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85090</xdr:rowOff>
    </xdr:from>
    <xdr:to xmlns:xdr="http://schemas.openxmlformats.org/drawingml/2006/spreadsheetDrawing">
      <xdr:col>86</xdr:col>
      <xdr:colOff>25400</xdr:colOff>
      <xdr:row>90</xdr:row>
      <xdr:rowOff>85090</xdr:rowOff>
    </xdr:to>
    <xdr:cxnSp macro="">
      <xdr:nvCxnSpPr>
        <xdr:cNvPr id="688" name="直線コネクタ 687"/>
        <xdr:cNvCxnSpPr/>
      </xdr:nvCxnSpPr>
      <xdr:spPr>
        <a:xfrm>
          <a:off x="14881225" y="1551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122555</xdr:rowOff>
    </xdr:from>
    <xdr:to xmlns:xdr="http://schemas.openxmlformats.org/drawingml/2006/spreadsheetDrawing">
      <xdr:col>85</xdr:col>
      <xdr:colOff>127000</xdr:colOff>
      <xdr:row>93</xdr:row>
      <xdr:rowOff>146050</xdr:rowOff>
    </xdr:to>
    <xdr:cxnSp macro="">
      <xdr:nvCxnSpPr>
        <xdr:cNvPr id="689" name="直線コネクタ 688"/>
        <xdr:cNvCxnSpPr/>
      </xdr:nvCxnSpPr>
      <xdr:spPr>
        <a:xfrm flipV="1">
          <a:off x="14195425" y="16067405"/>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124460</xdr:rowOff>
    </xdr:from>
    <xdr:ext cx="534670" cy="259080"/>
    <xdr:sp macro="" textlink="">
      <xdr:nvSpPr>
        <xdr:cNvPr id="690" name="積立金平均値テキスト"/>
        <xdr:cNvSpPr txBox="1"/>
      </xdr:nvSpPr>
      <xdr:spPr>
        <a:xfrm>
          <a:off x="15017750" y="16412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146050</xdr:rowOff>
    </xdr:from>
    <xdr:to xmlns:xdr="http://schemas.openxmlformats.org/drawingml/2006/spreadsheetDrawing">
      <xdr:col>85</xdr:col>
      <xdr:colOff>174625</xdr:colOff>
      <xdr:row>96</xdr:row>
      <xdr:rowOff>76200</xdr:rowOff>
    </xdr:to>
    <xdr:sp macro="" textlink="">
      <xdr:nvSpPr>
        <xdr:cNvPr id="691" name="フローチャート: 判断 690"/>
        <xdr:cNvSpPr/>
      </xdr:nvSpPr>
      <xdr:spPr>
        <a:xfrm>
          <a:off x="14919325" y="16433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146050</xdr:rowOff>
    </xdr:from>
    <xdr:to xmlns:xdr="http://schemas.openxmlformats.org/drawingml/2006/spreadsheetDrawing">
      <xdr:col>81</xdr:col>
      <xdr:colOff>50800</xdr:colOff>
      <xdr:row>95</xdr:row>
      <xdr:rowOff>60960</xdr:rowOff>
    </xdr:to>
    <xdr:cxnSp macro="">
      <xdr:nvCxnSpPr>
        <xdr:cNvPr id="692" name="直線コネクタ 691"/>
        <xdr:cNvCxnSpPr/>
      </xdr:nvCxnSpPr>
      <xdr:spPr>
        <a:xfrm flipV="1">
          <a:off x="13385800" y="16090900"/>
          <a:ext cx="809625"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12065</xdr:rowOff>
    </xdr:from>
    <xdr:to xmlns:xdr="http://schemas.openxmlformats.org/drawingml/2006/spreadsheetDrawing">
      <xdr:col>81</xdr:col>
      <xdr:colOff>101600</xdr:colOff>
      <xdr:row>97</xdr:row>
      <xdr:rowOff>113665</xdr:rowOff>
    </xdr:to>
    <xdr:sp macro="" textlink="">
      <xdr:nvSpPr>
        <xdr:cNvPr id="693" name="フローチャート: 判断 692"/>
        <xdr:cNvSpPr/>
      </xdr:nvSpPr>
      <xdr:spPr>
        <a:xfrm>
          <a:off x="14144625"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104775</xdr:rowOff>
    </xdr:from>
    <xdr:ext cx="532765" cy="259080"/>
    <xdr:sp macro="" textlink="">
      <xdr:nvSpPr>
        <xdr:cNvPr id="694" name="テキスト ボックス 693"/>
        <xdr:cNvSpPr txBox="1"/>
      </xdr:nvSpPr>
      <xdr:spPr>
        <a:xfrm>
          <a:off x="13959840" y="16735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94</xdr:row>
      <xdr:rowOff>157480</xdr:rowOff>
    </xdr:from>
    <xdr:to xmlns:xdr="http://schemas.openxmlformats.org/drawingml/2006/spreadsheetDrawing">
      <xdr:col>76</xdr:col>
      <xdr:colOff>114300</xdr:colOff>
      <xdr:row>95</xdr:row>
      <xdr:rowOff>60960</xdr:rowOff>
    </xdr:to>
    <xdr:cxnSp macro="">
      <xdr:nvCxnSpPr>
        <xdr:cNvPr id="695" name="直線コネクタ 694"/>
        <xdr:cNvCxnSpPr/>
      </xdr:nvCxnSpPr>
      <xdr:spPr>
        <a:xfrm>
          <a:off x="12573000" y="16273780"/>
          <a:ext cx="8128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75565</xdr:rowOff>
    </xdr:from>
    <xdr:to xmlns:xdr="http://schemas.openxmlformats.org/drawingml/2006/spreadsheetDrawing">
      <xdr:col>76</xdr:col>
      <xdr:colOff>165100</xdr:colOff>
      <xdr:row>98</xdr:row>
      <xdr:rowOff>6350</xdr:rowOff>
    </xdr:to>
    <xdr:sp macro="" textlink="">
      <xdr:nvSpPr>
        <xdr:cNvPr id="696" name="フローチャート: 判断 695"/>
        <xdr:cNvSpPr/>
      </xdr:nvSpPr>
      <xdr:spPr>
        <a:xfrm>
          <a:off x="133350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168275</xdr:rowOff>
    </xdr:from>
    <xdr:ext cx="532765" cy="257175"/>
    <xdr:sp macro="" textlink="">
      <xdr:nvSpPr>
        <xdr:cNvPr id="697" name="テキスト ボックス 696"/>
        <xdr:cNvSpPr txBox="1"/>
      </xdr:nvSpPr>
      <xdr:spPr>
        <a:xfrm>
          <a:off x="13134340" y="167989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83185</xdr:rowOff>
    </xdr:from>
    <xdr:to xmlns:xdr="http://schemas.openxmlformats.org/drawingml/2006/spreadsheetDrawing">
      <xdr:col>71</xdr:col>
      <xdr:colOff>174625</xdr:colOff>
      <xdr:row>94</xdr:row>
      <xdr:rowOff>157480</xdr:rowOff>
    </xdr:to>
    <xdr:cxnSp macro="">
      <xdr:nvCxnSpPr>
        <xdr:cNvPr id="698" name="直線コネクタ 697"/>
        <xdr:cNvCxnSpPr/>
      </xdr:nvCxnSpPr>
      <xdr:spPr>
        <a:xfrm>
          <a:off x="11750675" y="16199485"/>
          <a:ext cx="8223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3175</xdr:rowOff>
    </xdr:from>
    <xdr:to xmlns:xdr="http://schemas.openxmlformats.org/drawingml/2006/spreadsheetDrawing">
      <xdr:col>72</xdr:col>
      <xdr:colOff>38100</xdr:colOff>
      <xdr:row>97</xdr:row>
      <xdr:rowOff>104775</xdr:rowOff>
    </xdr:to>
    <xdr:sp macro="" textlink="">
      <xdr:nvSpPr>
        <xdr:cNvPr id="699" name="フローチャート: 判断 698"/>
        <xdr:cNvSpPr/>
      </xdr:nvSpPr>
      <xdr:spPr>
        <a:xfrm>
          <a:off x="12525375" y="16633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95885</xdr:rowOff>
    </xdr:from>
    <xdr:ext cx="532765" cy="259080"/>
    <xdr:sp macro="" textlink="">
      <xdr:nvSpPr>
        <xdr:cNvPr id="700" name="テキスト ボックス 699"/>
        <xdr:cNvSpPr txBox="1"/>
      </xdr:nvSpPr>
      <xdr:spPr>
        <a:xfrm>
          <a:off x="12324715" y="16726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84455</xdr:rowOff>
    </xdr:from>
    <xdr:to xmlns:xdr="http://schemas.openxmlformats.org/drawingml/2006/spreadsheetDrawing">
      <xdr:col>67</xdr:col>
      <xdr:colOff>101600</xdr:colOff>
      <xdr:row>98</xdr:row>
      <xdr:rowOff>14605</xdr:rowOff>
    </xdr:to>
    <xdr:sp macro="" textlink="">
      <xdr:nvSpPr>
        <xdr:cNvPr id="701" name="フローチャート: 判断 700"/>
        <xdr:cNvSpPr/>
      </xdr:nvSpPr>
      <xdr:spPr>
        <a:xfrm>
          <a:off x="11699875"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6350</xdr:rowOff>
    </xdr:from>
    <xdr:ext cx="532765" cy="257175"/>
    <xdr:sp macro="" textlink="">
      <xdr:nvSpPr>
        <xdr:cNvPr id="702" name="テキスト ボックス 701"/>
        <xdr:cNvSpPr txBox="1"/>
      </xdr:nvSpPr>
      <xdr:spPr>
        <a:xfrm>
          <a:off x="11515090" y="16808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6" name="テキスト ボックス 705"/>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71755</xdr:rowOff>
    </xdr:from>
    <xdr:to xmlns:xdr="http://schemas.openxmlformats.org/drawingml/2006/spreadsheetDrawing">
      <xdr:col>85</xdr:col>
      <xdr:colOff>174625</xdr:colOff>
      <xdr:row>94</xdr:row>
      <xdr:rowOff>1905</xdr:rowOff>
    </xdr:to>
    <xdr:sp macro="" textlink="">
      <xdr:nvSpPr>
        <xdr:cNvPr id="708" name="楕円 707"/>
        <xdr:cNvSpPr/>
      </xdr:nvSpPr>
      <xdr:spPr>
        <a:xfrm>
          <a:off x="14919325" y="160166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92</xdr:row>
      <xdr:rowOff>94615</xdr:rowOff>
    </xdr:from>
    <xdr:ext cx="598805" cy="259080"/>
    <xdr:sp macro="" textlink="">
      <xdr:nvSpPr>
        <xdr:cNvPr id="709" name="積立金該当値テキスト"/>
        <xdr:cNvSpPr txBox="1"/>
      </xdr:nvSpPr>
      <xdr:spPr>
        <a:xfrm>
          <a:off x="15017750" y="15868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95250</xdr:rowOff>
    </xdr:from>
    <xdr:to xmlns:xdr="http://schemas.openxmlformats.org/drawingml/2006/spreadsheetDrawing">
      <xdr:col>81</xdr:col>
      <xdr:colOff>101600</xdr:colOff>
      <xdr:row>94</xdr:row>
      <xdr:rowOff>25400</xdr:rowOff>
    </xdr:to>
    <xdr:sp macro="" textlink="">
      <xdr:nvSpPr>
        <xdr:cNvPr id="710" name="楕円 709"/>
        <xdr:cNvSpPr/>
      </xdr:nvSpPr>
      <xdr:spPr>
        <a:xfrm>
          <a:off x="14144625" y="160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41910</xdr:rowOff>
    </xdr:from>
    <xdr:ext cx="597535" cy="257175"/>
    <xdr:sp macro="" textlink="">
      <xdr:nvSpPr>
        <xdr:cNvPr id="711" name="テキスト ボックス 710"/>
        <xdr:cNvSpPr txBox="1"/>
      </xdr:nvSpPr>
      <xdr:spPr>
        <a:xfrm>
          <a:off x="13927455" y="158153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10160</xdr:rowOff>
    </xdr:from>
    <xdr:to xmlns:xdr="http://schemas.openxmlformats.org/drawingml/2006/spreadsheetDrawing">
      <xdr:col>76</xdr:col>
      <xdr:colOff>165100</xdr:colOff>
      <xdr:row>95</xdr:row>
      <xdr:rowOff>111760</xdr:rowOff>
    </xdr:to>
    <xdr:sp macro="" textlink="">
      <xdr:nvSpPr>
        <xdr:cNvPr id="712" name="楕円 711"/>
        <xdr:cNvSpPr/>
      </xdr:nvSpPr>
      <xdr:spPr>
        <a:xfrm>
          <a:off x="13335000" y="162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128270</xdr:rowOff>
    </xdr:from>
    <xdr:ext cx="532765" cy="259080"/>
    <xdr:sp macro="" textlink="">
      <xdr:nvSpPr>
        <xdr:cNvPr id="713" name="テキスト ボックス 712"/>
        <xdr:cNvSpPr txBox="1"/>
      </xdr:nvSpPr>
      <xdr:spPr>
        <a:xfrm>
          <a:off x="13134340" y="16073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106680</xdr:rowOff>
    </xdr:from>
    <xdr:to xmlns:xdr="http://schemas.openxmlformats.org/drawingml/2006/spreadsheetDrawing">
      <xdr:col>72</xdr:col>
      <xdr:colOff>38100</xdr:colOff>
      <xdr:row>95</xdr:row>
      <xdr:rowOff>36830</xdr:rowOff>
    </xdr:to>
    <xdr:sp macro="" textlink="">
      <xdr:nvSpPr>
        <xdr:cNvPr id="714" name="楕円 713"/>
        <xdr:cNvSpPr/>
      </xdr:nvSpPr>
      <xdr:spPr>
        <a:xfrm>
          <a:off x="12525375" y="162229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53340</xdr:rowOff>
    </xdr:from>
    <xdr:ext cx="532765" cy="257175"/>
    <xdr:sp macro="" textlink="">
      <xdr:nvSpPr>
        <xdr:cNvPr id="715" name="テキスト ボックス 714"/>
        <xdr:cNvSpPr txBox="1"/>
      </xdr:nvSpPr>
      <xdr:spPr>
        <a:xfrm>
          <a:off x="12324715" y="159981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32385</xdr:rowOff>
    </xdr:from>
    <xdr:to xmlns:xdr="http://schemas.openxmlformats.org/drawingml/2006/spreadsheetDrawing">
      <xdr:col>67</xdr:col>
      <xdr:colOff>101600</xdr:colOff>
      <xdr:row>94</xdr:row>
      <xdr:rowOff>133985</xdr:rowOff>
    </xdr:to>
    <xdr:sp macro="" textlink="">
      <xdr:nvSpPr>
        <xdr:cNvPr id="716" name="楕円 715"/>
        <xdr:cNvSpPr/>
      </xdr:nvSpPr>
      <xdr:spPr>
        <a:xfrm>
          <a:off x="11699875" y="161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92</xdr:row>
      <xdr:rowOff>150495</xdr:rowOff>
    </xdr:from>
    <xdr:ext cx="597535" cy="259080"/>
    <xdr:sp macro="" textlink="">
      <xdr:nvSpPr>
        <xdr:cNvPr id="717" name="テキスト ボックス 716"/>
        <xdr:cNvSpPr txBox="1"/>
      </xdr:nvSpPr>
      <xdr:spPr>
        <a:xfrm>
          <a:off x="11482705" y="159238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26" name="テキスト ボックス 725"/>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9" name="テキスト ボックス 728"/>
        <xdr:cNvSpPr txBox="1"/>
      </xdr:nvSpPr>
      <xdr:spPr>
        <a:xfrm>
          <a:off x="165468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5455" cy="259080"/>
    <xdr:sp macro="" textlink="">
      <xdr:nvSpPr>
        <xdr:cNvPr id="731" name="テキスト ボックス 730"/>
        <xdr:cNvSpPr txBox="1"/>
      </xdr:nvSpPr>
      <xdr:spPr>
        <a:xfrm>
          <a:off x="16344265"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7175"/>
    <xdr:sp macro="" textlink="">
      <xdr:nvSpPr>
        <xdr:cNvPr id="733" name="テキスト ボックス 732"/>
        <xdr:cNvSpPr txBox="1"/>
      </xdr:nvSpPr>
      <xdr:spPr>
        <a:xfrm>
          <a:off x="16280130"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35" name="テキスト ボックス 734"/>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37" name="テキスト ボックス 736"/>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175"/>
    <xdr:sp macro="" textlink="">
      <xdr:nvSpPr>
        <xdr:cNvPr id="739" name="テキスト ボックス 738"/>
        <xdr:cNvSpPr txBox="1"/>
      </xdr:nvSpPr>
      <xdr:spPr>
        <a:xfrm>
          <a:off x="162801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68580</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0318095" y="5212080"/>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15240</xdr:rowOff>
    </xdr:from>
    <xdr:ext cx="534670" cy="259080"/>
    <xdr:sp macro="" textlink="">
      <xdr:nvSpPr>
        <xdr:cNvPr id="744" name="投資及び出資金最大値テキスト"/>
        <xdr:cNvSpPr txBox="1"/>
      </xdr:nvSpPr>
      <xdr:spPr>
        <a:xfrm>
          <a:off x="20370800"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68580</xdr:rowOff>
    </xdr:from>
    <xdr:to xmlns:xdr="http://schemas.openxmlformats.org/drawingml/2006/spreadsheetDrawing">
      <xdr:col>116</xdr:col>
      <xdr:colOff>152400</xdr:colOff>
      <xdr:row>30</xdr:row>
      <xdr:rowOff>68580</xdr:rowOff>
    </xdr:to>
    <xdr:cxnSp macro="">
      <xdr:nvCxnSpPr>
        <xdr:cNvPr id="745" name="直線コネクタ 744"/>
        <xdr:cNvCxnSpPr/>
      </xdr:nvCxnSpPr>
      <xdr:spPr>
        <a:xfrm>
          <a:off x="20246975" y="5212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36</xdr:row>
      <xdr:rowOff>81280</xdr:rowOff>
    </xdr:from>
    <xdr:to xmlns:xdr="http://schemas.openxmlformats.org/drawingml/2006/spreadsheetDrawing">
      <xdr:col>116</xdr:col>
      <xdr:colOff>63500</xdr:colOff>
      <xdr:row>37</xdr:row>
      <xdr:rowOff>45085</xdr:rowOff>
    </xdr:to>
    <xdr:cxnSp macro="">
      <xdr:nvCxnSpPr>
        <xdr:cNvPr id="746" name="直線コネクタ 745"/>
        <xdr:cNvCxnSpPr/>
      </xdr:nvCxnSpPr>
      <xdr:spPr>
        <a:xfrm>
          <a:off x="19558000" y="6253480"/>
          <a:ext cx="762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153035</xdr:rowOff>
    </xdr:from>
    <xdr:ext cx="469900" cy="259080"/>
    <xdr:sp macro="" textlink="">
      <xdr:nvSpPr>
        <xdr:cNvPr id="747" name="投資及び出資金平均値テキスト"/>
        <xdr:cNvSpPr txBox="1"/>
      </xdr:nvSpPr>
      <xdr:spPr>
        <a:xfrm>
          <a:off x="20370800" y="6153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130175</xdr:rowOff>
    </xdr:from>
    <xdr:to xmlns:xdr="http://schemas.openxmlformats.org/drawingml/2006/spreadsheetDrawing">
      <xdr:col>116</xdr:col>
      <xdr:colOff>114300</xdr:colOff>
      <xdr:row>37</xdr:row>
      <xdr:rowOff>60325</xdr:rowOff>
    </xdr:to>
    <xdr:sp macro="" textlink="">
      <xdr:nvSpPr>
        <xdr:cNvPr id="748" name="フローチャート: 判断 747"/>
        <xdr:cNvSpPr/>
      </xdr:nvSpPr>
      <xdr:spPr>
        <a:xfrm>
          <a:off x="202692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81280</xdr:rowOff>
    </xdr:from>
    <xdr:to xmlns:xdr="http://schemas.openxmlformats.org/drawingml/2006/spreadsheetDrawing">
      <xdr:col>111</xdr:col>
      <xdr:colOff>174625</xdr:colOff>
      <xdr:row>39</xdr:row>
      <xdr:rowOff>44450</xdr:rowOff>
    </xdr:to>
    <xdr:cxnSp macro="">
      <xdr:nvCxnSpPr>
        <xdr:cNvPr id="749" name="直線コネクタ 748"/>
        <xdr:cNvCxnSpPr/>
      </xdr:nvCxnSpPr>
      <xdr:spPr>
        <a:xfrm flipV="1">
          <a:off x="18735675" y="6253480"/>
          <a:ext cx="822325" cy="477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168275</xdr:rowOff>
    </xdr:from>
    <xdr:to xmlns:xdr="http://schemas.openxmlformats.org/drawingml/2006/spreadsheetDrawing">
      <xdr:col>112</xdr:col>
      <xdr:colOff>38100</xdr:colOff>
      <xdr:row>37</xdr:row>
      <xdr:rowOff>98425</xdr:rowOff>
    </xdr:to>
    <xdr:sp macro="" textlink="">
      <xdr:nvSpPr>
        <xdr:cNvPr id="750" name="フローチャート: 判断 749"/>
        <xdr:cNvSpPr/>
      </xdr:nvSpPr>
      <xdr:spPr>
        <a:xfrm>
          <a:off x="19510375" y="63404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89535</xdr:rowOff>
    </xdr:from>
    <xdr:ext cx="467995" cy="257175"/>
    <xdr:sp macro="" textlink="">
      <xdr:nvSpPr>
        <xdr:cNvPr id="751" name="テキスト ボックス 750"/>
        <xdr:cNvSpPr txBox="1"/>
      </xdr:nvSpPr>
      <xdr:spPr>
        <a:xfrm>
          <a:off x="19342100" y="64331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157480</xdr:rowOff>
    </xdr:from>
    <xdr:to xmlns:xdr="http://schemas.openxmlformats.org/drawingml/2006/spreadsheetDrawing">
      <xdr:col>107</xdr:col>
      <xdr:colOff>101600</xdr:colOff>
      <xdr:row>37</xdr:row>
      <xdr:rowOff>87630</xdr:rowOff>
    </xdr:to>
    <xdr:sp macro="" textlink="">
      <xdr:nvSpPr>
        <xdr:cNvPr id="753" name="フローチャート: 判断 752"/>
        <xdr:cNvSpPr/>
      </xdr:nvSpPr>
      <xdr:spPr>
        <a:xfrm>
          <a:off x="18684875"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104140</xdr:rowOff>
    </xdr:from>
    <xdr:ext cx="467995" cy="259080"/>
    <xdr:sp macro="" textlink="">
      <xdr:nvSpPr>
        <xdr:cNvPr id="754" name="テキスト ボックス 753"/>
        <xdr:cNvSpPr txBox="1"/>
      </xdr:nvSpPr>
      <xdr:spPr>
        <a:xfrm>
          <a:off x="18516600" y="6104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71755</xdr:rowOff>
    </xdr:from>
    <xdr:to xmlns:xdr="http://schemas.openxmlformats.org/drawingml/2006/spreadsheetDrawing">
      <xdr:col>102</xdr:col>
      <xdr:colOff>165100</xdr:colOff>
      <xdr:row>38</xdr:row>
      <xdr:rowOff>1905</xdr:rowOff>
    </xdr:to>
    <xdr:sp macro="" textlink="">
      <xdr:nvSpPr>
        <xdr:cNvPr id="756" name="フローチャート: 判断 755"/>
        <xdr:cNvSpPr/>
      </xdr:nvSpPr>
      <xdr:spPr>
        <a:xfrm>
          <a:off x="1787525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18415</xdr:rowOff>
    </xdr:from>
    <xdr:ext cx="467995" cy="257175"/>
    <xdr:sp macro="" textlink="">
      <xdr:nvSpPr>
        <xdr:cNvPr id="757" name="テキスト ボックス 756"/>
        <xdr:cNvSpPr txBox="1"/>
      </xdr:nvSpPr>
      <xdr:spPr>
        <a:xfrm>
          <a:off x="17706975" y="61906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113665</xdr:rowOff>
    </xdr:from>
    <xdr:to xmlns:xdr="http://schemas.openxmlformats.org/drawingml/2006/spreadsheetDrawing">
      <xdr:col>98</xdr:col>
      <xdr:colOff>38100</xdr:colOff>
      <xdr:row>38</xdr:row>
      <xdr:rowOff>43815</xdr:rowOff>
    </xdr:to>
    <xdr:sp macro="" textlink="">
      <xdr:nvSpPr>
        <xdr:cNvPr id="758" name="フローチャート: 判断 757"/>
        <xdr:cNvSpPr/>
      </xdr:nvSpPr>
      <xdr:spPr>
        <a:xfrm>
          <a:off x="17065625" y="6457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60325</xdr:rowOff>
    </xdr:from>
    <xdr:ext cx="467995" cy="259080"/>
    <xdr:sp macro="" textlink="">
      <xdr:nvSpPr>
        <xdr:cNvPr id="759" name="テキスト ボックス 758"/>
        <xdr:cNvSpPr txBox="1"/>
      </xdr:nvSpPr>
      <xdr:spPr>
        <a:xfrm>
          <a:off x="16897350" y="6232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61" name="テキスト ボックス 760"/>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64" name="テキスト ボックス 763"/>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166370</xdr:rowOff>
    </xdr:from>
    <xdr:to xmlns:xdr="http://schemas.openxmlformats.org/drawingml/2006/spreadsheetDrawing">
      <xdr:col>116</xdr:col>
      <xdr:colOff>114300</xdr:colOff>
      <xdr:row>37</xdr:row>
      <xdr:rowOff>95885</xdr:rowOff>
    </xdr:to>
    <xdr:sp macro="" textlink="">
      <xdr:nvSpPr>
        <xdr:cNvPr id="765" name="楕円 764"/>
        <xdr:cNvSpPr/>
      </xdr:nvSpPr>
      <xdr:spPr>
        <a:xfrm>
          <a:off x="202692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144145</xdr:rowOff>
    </xdr:from>
    <xdr:ext cx="469900" cy="257175"/>
    <xdr:sp macro="" textlink="">
      <xdr:nvSpPr>
        <xdr:cNvPr id="766" name="投資及び出資金該当値テキスト"/>
        <xdr:cNvSpPr txBox="1"/>
      </xdr:nvSpPr>
      <xdr:spPr>
        <a:xfrm>
          <a:off x="20370800" y="63163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30480</xdr:rowOff>
    </xdr:from>
    <xdr:to xmlns:xdr="http://schemas.openxmlformats.org/drawingml/2006/spreadsheetDrawing">
      <xdr:col>112</xdr:col>
      <xdr:colOff>38100</xdr:colOff>
      <xdr:row>36</xdr:row>
      <xdr:rowOff>132080</xdr:rowOff>
    </xdr:to>
    <xdr:sp macro="" textlink="">
      <xdr:nvSpPr>
        <xdr:cNvPr id="767" name="楕円 766"/>
        <xdr:cNvSpPr/>
      </xdr:nvSpPr>
      <xdr:spPr>
        <a:xfrm>
          <a:off x="19510375" y="62026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148590</xdr:rowOff>
    </xdr:from>
    <xdr:ext cx="467995" cy="259080"/>
    <xdr:sp macro="" textlink="">
      <xdr:nvSpPr>
        <xdr:cNvPr id="768" name="テキスト ボックス 767"/>
        <xdr:cNvSpPr txBox="1"/>
      </xdr:nvSpPr>
      <xdr:spPr>
        <a:xfrm>
          <a:off x="19342100" y="5977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70" name="テキスト ボックス 769"/>
        <xdr:cNvSpPr txBox="1"/>
      </xdr:nvSpPr>
      <xdr:spPr>
        <a:xfrm>
          <a:off x="1862709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8285" cy="257175"/>
    <xdr:sp macro="" textlink="">
      <xdr:nvSpPr>
        <xdr:cNvPr id="772" name="テキスト ボックス 771"/>
        <xdr:cNvSpPr txBox="1"/>
      </xdr:nvSpPr>
      <xdr:spPr>
        <a:xfrm>
          <a:off x="178117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74" name="テキスト ボックス 773"/>
        <xdr:cNvSpPr txBox="1"/>
      </xdr:nvSpPr>
      <xdr:spPr>
        <a:xfrm>
          <a:off x="169919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83" name="テキスト ボックス 782"/>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86" name="テキスト ボックス 785"/>
        <xdr:cNvSpPr txBox="1"/>
      </xdr:nvSpPr>
      <xdr:spPr>
        <a:xfrm>
          <a:off x="1654683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5455" cy="259080"/>
    <xdr:sp macro="" textlink="">
      <xdr:nvSpPr>
        <xdr:cNvPr id="788" name="テキスト ボックス 787"/>
        <xdr:cNvSpPr txBox="1"/>
      </xdr:nvSpPr>
      <xdr:spPr>
        <a:xfrm>
          <a:off x="16344265"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0860" cy="257175"/>
    <xdr:sp macro="" textlink="">
      <xdr:nvSpPr>
        <xdr:cNvPr id="790" name="テキスト ボックス 789"/>
        <xdr:cNvSpPr txBox="1"/>
      </xdr:nvSpPr>
      <xdr:spPr>
        <a:xfrm>
          <a:off x="16280130" y="9255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92" name="テキスト ボックス 791"/>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94" name="テキスト ボックス 793"/>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7175"/>
    <xdr:sp macro="" textlink="">
      <xdr:nvSpPr>
        <xdr:cNvPr id="796" name="テキスト ボックス 795"/>
        <xdr:cNvSpPr txBox="1"/>
      </xdr:nvSpPr>
      <xdr:spPr>
        <a:xfrm>
          <a:off x="16280130" y="8112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43180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0318095" y="8787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9" name="貸付金最小値テキスト"/>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161290</xdr:rowOff>
    </xdr:from>
    <xdr:ext cx="534670" cy="259080"/>
    <xdr:sp macro="" textlink="">
      <xdr:nvSpPr>
        <xdr:cNvPr id="801" name="貸付金最大値テキスト"/>
        <xdr:cNvSpPr txBox="1"/>
      </xdr:nvSpPr>
      <xdr:spPr>
        <a:xfrm>
          <a:off x="20370800" y="8562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43180</xdr:rowOff>
    </xdr:from>
    <xdr:to xmlns:xdr="http://schemas.openxmlformats.org/drawingml/2006/spreadsheetDrawing">
      <xdr:col>116</xdr:col>
      <xdr:colOff>152400</xdr:colOff>
      <xdr:row>51</xdr:row>
      <xdr:rowOff>43180</xdr:rowOff>
    </xdr:to>
    <xdr:cxnSp macro="">
      <xdr:nvCxnSpPr>
        <xdr:cNvPr id="802" name="直線コネクタ 801"/>
        <xdr:cNvCxnSpPr/>
      </xdr:nvCxnSpPr>
      <xdr:spPr>
        <a:xfrm>
          <a:off x="20246975" y="8787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44450</xdr:rowOff>
    </xdr:from>
    <xdr:to xmlns:xdr="http://schemas.openxmlformats.org/drawingml/2006/spreadsheetDrawing">
      <xdr:col>116</xdr:col>
      <xdr:colOff>63500</xdr:colOff>
      <xdr:row>59</xdr:row>
      <xdr:rowOff>44450</xdr:rowOff>
    </xdr:to>
    <xdr:cxnSp macro="">
      <xdr:nvCxnSpPr>
        <xdr:cNvPr id="803" name="直線コネクタ 802"/>
        <xdr:cNvCxnSpPr/>
      </xdr:nvCxnSpPr>
      <xdr:spPr>
        <a:xfrm>
          <a:off x="19558000" y="10160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53975</xdr:rowOff>
    </xdr:from>
    <xdr:ext cx="469900" cy="257175"/>
    <xdr:sp macro="" textlink="">
      <xdr:nvSpPr>
        <xdr:cNvPr id="804" name="貸付金平均値テキスト"/>
        <xdr:cNvSpPr txBox="1"/>
      </xdr:nvSpPr>
      <xdr:spPr>
        <a:xfrm>
          <a:off x="20370800" y="96551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31115</xdr:rowOff>
    </xdr:from>
    <xdr:to xmlns:xdr="http://schemas.openxmlformats.org/drawingml/2006/spreadsheetDrawing">
      <xdr:col>116</xdr:col>
      <xdr:colOff>114300</xdr:colOff>
      <xdr:row>57</xdr:row>
      <xdr:rowOff>132715</xdr:rowOff>
    </xdr:to>
    <xdr:sp macro="" textlink="">
      <xdr:nvSpPr>
        <xdr:cNvPr id="805" name="フローチャート: 判断 804"/>
        <xdr:cNvSpPr/>
      </xdr:nvSpPr>
      <xdr:spPr>
        <a:xfrm>
          <a:off x="202692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7620</xdr:rowOff>
    </xdr:from>
    <xdr:to xmlns:xdr="http://schemas.openxmlformats.org/drawingml/2006/spreadsheetDrawing">
      <xdr:col>111</xdr:col>
      <xdr:colOff>174625</xdr:colOff>
      <xdr:row>59</xdr:row>
      <xdr:rowOff>44450</xdr:rowOff>
    </xdr:to>
    <xdr:cxnSp macro="">
      <xdr:nvCxnSpPr>
        <xdr:cNvPr id="806" name="直線コネクタ 805"/>
        <xdr:cNvCxnSpPr/>
      </xdr:nvCxnSpPr>
      <xdr:spPr>
        <a:xfrm>
          <a:off x="18735675" y="1012317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54610</xdr:rowOff>
    </xdr:from>
    <xdr:to xmlns:xdr="http://schemas.openxmlformats.org/drawingml/2006/spreadsheetDrawing">
      <xdr:col>112</xdr:col>
      <xdr:colOff>38100</xdr:colOff>
      <xdr:row>57</xdr:row>
      <xdr:rowOff>156210</xdr:rowOff>
    </xdr:to>
    <xdr:sp macro="" textlink="">
      <xdr:nvSpPr>
        <xdr:cNvPr id="807" name="フローチャート: 判断 806"/>
        <xdr:cNvSpPr/>
      </xdr:nvSpPr>
      <xdr:spPr>
        <a:xfrm>
          <a:off x="19510375" y="98272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1270</xdr:rowOff>
    </xdr:from>
    <xdr:ext cx="467995" cy="259080"/>
    <xdr:sp macro="" textlink="">
      <xdr:nvSpPr>
        <xdr:cNvPr id="808" name="テキスト ボックス 807"/>
        <xdr:cNvSpPr txBox="1"/>
      </xdr:nvSpPr>
      <xdr:spPr>
        <a:xfrm>
          <a:off x="19342100" y="9602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7620</xdr:rowOff>
    </xdr:from>
    <xdr:to xmlns:xdr="http://schemas.openxmlformats.org/drawingml/2006/spreadsheetDrawing">
      <xdr:col>107</xdr:col>
      <xdr:colOff>50800</xdr:colOff>
      <xdr:row>59</xdr:row>
      <xdr:rowOff>44450</xdr:rowOff>
    </xdr:to>
    <xdr:cxnSp macro="">
      <xdr:nvCxnSpPr>
        <xdr:cNvPr id="809" name="直線コネクタ 808"/>
        <xdr:cNvCxnSpPr/>
      </xdr:nvCxnSpPr>
      <xdr:spPr>
        <a:xfrm flipV="1">
          <a:off x="17926050" y="1012317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93345</xdr:rowOff>
    </xdr:from>
    <xdr:to xmlns:xdr="http://schemas.openxmlformats.org/drawingml/2006/spreadsheetDrawing">
      <xdr:col>107</xdr:col>
      <xdr:colOff>101600</xdr:colOff>
      <xdr:row>58</xdr:row>
      <xdr:rowOff>23495</xdr:rowOff>
    </xdr:to>
    <xdr:sp macro="" textlink="">
      <xdr:nvSpPr>
        <xdr:cNvPr id="810" name="フローチャート: 判断 809"/>
        <xdr:cNvSpPr/>
      </xdr:nvSpPr>
      <xdr:spPr>
        <a:xfrm>
          <a:off x="18684875"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40640</xdr:rowOff>
    </xdr:from>
    <xdr:ext cx="467995" cy="257175"/>
    <xdr:sp macro="" textlink="">
      <xdr:nvSpPr>
        <xdr:cNvPr id="811" name="テキスト ボックス 810"/>
        <xdr:cNvSpPr txBox="1"/>
      </xdr:nvSpPr>
      <xdr:spPr>
        <a:xfrm>
          <a:off x="18516600" y="9641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9525</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7113250" y="1012507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141605</xdr:rowOff>
    </xdr:from>
    <xdr:to xmlns:xdr="http://schemas.openxmlformats.org/drawingml/2006/spreadsheetDrawing">
      <xdr:col>102</xdr:col>
      <xdr:colOff>165100</xdr:colOff>
      <xdr:row>58</xdr:row>
      <xdr:rowOff>71755</xdr:rowOff>
    </xdr:to>
    <xdr:sp macro="" textlink="">
      <xdr:nvSpPr>
        <xdr:cNvPr id="813" name="フローチャート: 判断 812"/>
        <xdr:cNvSpPr/>
      </xdr:nvSpPr>
      <xdr:spPr>
        <a:xfrm>
          <a:off x="1787525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88265</xdr:rowOff>
    </xdr:from>
    <xdr:ext cx="467995" cy="257175"/>
    <xdr:sp macro="" textlink="">
      <xdr:nvSpPr>
        <xdr:cNvPr id="814" name="テキスト ボックス 813"/>
        <xdr:cNvSpPr txBox="1"/>
      </xdr:nvSpPr>
      <xdr:spPr>
        <a:xfrm>
          <a:off x="17706975" y="96894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83820</xdr:rowOff>
    </xdr:from>
    <xdr:to xmlns:xdr="http://schemas.openxmlformats.org/drawingml/2006/spreadsheetDrawing">
      <xdr:col>98</xdr:col>
      <xdr:colOff>38100</xdr:colOff>
      <xdr:row>58</xdr:row>
      <xdr:rowOff>13970</xdr:rowOff>
    </xdr:to>
    <xdr:sp macro="" textlink="">
      <xdr:nvSpPr>
        <xdr:cNvPr id="815" name="フローチャート: 判断 814"/>
        <xdr:cNvSpPr/>
      </xdr:nvSpPr>
      <xdr:spPr>
        <a:xfrm>
          <a:off x="17065625" y="9856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30480</xdr:rowOff>
    </xdr:from>
    <xdr:ext cx="467995" cy="257175"/>
    <xdr:sp macro="" textlink="">
      <xdr:nvSpPr>
        <xdr:cNvPr id="816" name="テキスト ボックス 815"/>
        <xdr:cNvSpPr txBox="1"/>
      </xdr:nvSpPr>
      <xdr:spPr>
        <a:xfrm>
          <a:off x="16897350" y="9631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8" name="テキスト ボックス 817"/>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21" name="テキスト ボックス 820"/>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2" name="楕円 821"/>
        <xdr:cNvSpPr/>
      </xdr:nvSpPr>
      <xdr:spPr>
        <a:xfrm>
          <a:off x="2026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80010</xdr:rowOff>
    </xdr:from>
    <xdr:ext cx="249555" cy="259080"/>
    <xdr:sp macro="" textlink="">
      <xdr:nvSpPr>
        <xdr:cNvPr id="823" name="貸付金該当値テキスト"/>
        <xdr:cNvSpPr txBox="1"/>
      </xdr:nvSpPr>
      <xdr:spPr>
        <a:xfrm>
          <a:off x="203708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4" name="楕円 823"/>
        <xdr:cNvSpPr/>
      </xdr:nvSpPr>
      <xdr:spPr>
        <a:xfrm>
          <a:off x="1951037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650" cy="257175"/>
    <xdr:sp macro="" textlink="">
      <xdr:nvSpPr>
        <xdr:cNvPr id="825" name="テキスト ボックス 824"/>
        <xdr:cNvSpPr txBox="1"/>
      </xdr:nvSpPr>
      <xdr:spPr>
        <a:xfrm>
          <a:off x="19436715"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128270</xdr:rowOff>
    </xdr:from>
    <xdr:to xmlns:xdr="http://schemas.openxmlformats.org/drawingml/2006/spreadsheetDrawing">
      <xdr:col>107</xdr:col>
      <xdr:colOff>101600</xdr:colOff>
      <xdr:row>59</xdr:row>
      <xdr:rowOff>58420</xdr:rowOff>
    </xdr:to>
    <xdr:sp macro="" textlink="">
      <xdr:nvSpPr>
        <xdr:cNvPr id="826" name="楕円 825"/>
        <xdr:cNvSpPr/>
      </xdr:nvSpPr>
      <xdr:spPr>
        <a:xfrm>
          <a:off x="18684875"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49530</xdr:rowOff>
    </xdr:from>
    <xdr:ext cx="377825" cy="259080"/>
    <xdr:sp macro="" textlink="">
      <xdr:nvSpPr>
        <xdr:cNvPr id="827" name="テキスト ボックス 826"/>
        <xdr:cNvSpPr txBox="1"/>
      </xdr:nvSpPr>
      <xdr:spPr>
        <a:xfrm>
          <a:off x="18562320" y="101650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78752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86360</xdr:rowOff>
    </xdr:from>
    <xdr:ext cx="248285" cy="257175"/>
    <xdr:sp macro="" textlink="">
      <xdr:nvSpPr>
        <xdr:cNvPr id="829" name="テキスト ボックス 828"/>
        <xdr:cNvSpPr txBox="1"/>
      </xdr:nvSpPr>
      <xdr:spPr>
        <a:xfrm>
          <a:off x="17811750" y="10201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130175</xdr:rowOff>
    </xdr:from>
    <xdr:to xmlns:xdr="http://schemas.openxmlformats.org/drawingml/2006/spreadsheetDrawing">
      <xdr:col>98</xdr:col>
      <xdr:colOff>38100</xdr:colOff>
      <xdr:row>59</xdr:row>
      <xdr:rowOff>60325</xdr:rowOff>
    </xdr:to>
    <xdr:sp macro="" textlink="">
      <xdr:nvSpPr>
        <xdr:cNvPr id="830" name="楕円 829"/>
        <xdr:cNvSpPr/>
      </xdr:nvSpPr>
      <xdr:spPr>
        <a:xfrm>
          <a:off x="17065625" y="100742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52070</xdr:rowOff>
    </xdr:from>
    <xdr:ext cx="378460" cy="257175"/>
    <xdr:sp macro="" textlink="">
      <xdr:nvSpPr>
        <xdr:cNvPr id="831" name="テキスト ボックス 830"/>
        <xdr:cNvSpPr txBox="1"/>
      </xdr:nvSpPr>
      <xdr:spPr>
        <a:xfrm>
          <a:off x="16938625" y="101676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3520"/>
    <xdr:sp macro="" textlink="">
      <xdr:nvSpPr>
        <xdr:cNvPr id="840" name="テキスト ボックス 839"/>
        <xdr:cNvSpPr txBox="1"/>
      </xdr:nvSpPr>
      <xdr:spPr>
        <a:xfrm>
          <a:off x="167417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175"/>
    <xdr:sp macro="" textlink="">
      <xdr:nvSpPr>
        <xdr:cNvPr id="842" name="テキスト ボックス 841"/>
        <xdr:cNvSpPr txBox="1"/>
      </xdr:nvSpPr>
      <xdr:spPr>
        <a:xfrm>
          <a:off x="16546830" y="13827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3" name="直線コネクタ 842"/>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44" name="テキスト ボックス 843"/>
        <xdr:cNvSpPr txBox="1"/>
      </xdr:nvSpPr>
      <xdr:spPr>
        <a:xfrm>
          <a:off x="1628013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5" name="直線コネクタ 844"/>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46" name="テキスト ボックス 845"/>
        <xdr:cNvSpPr txBox="1"/>
      </xdr:nvSpPr>
      <xdr:spPr>
        <a:xfrm>
          <a:off x="162801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7" name="直線コネクタ 846"/>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0860" cy="257175"/>
    <xdr:sp macro="" textlink="">
      <xdr:nvSpPr>
        <xdr:cNvPr id="848" name="テキスト ボックス 847"/>
        <xdr:cNvSpPr txBox="1"/>
      </xdr:nvSpPr>
      <xdr:spPr>
        <a:xfrm>
          <a:off x="16280130" y="12684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9" name="直線コネクタ 848"/>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0860" cy="259080"/>
    <xdr:sp macro="" textlink="">
      <xdr:nvSpPr>
        <xdr:cNvPr id="850" name="テキスト ボックス 849"/>
        <xdr:cNvSpPr txBox="1"/>
      </xdr:nvSpPr>
      <xdr:spPr>
        <a:xfrm>
          <a:off x="162801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1" name="直線コネクタ 850"/>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52" name="テキスト ボックス 851"/>
        <xdr:cNvSpPr txBox="1"/>
      </xdr:nvSpPr>
      <xdr:spPr>
        <a:xfrm>
          <a:off x="162318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3" name="直線コネクタ 852"/>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175"/>
    <xdr:sp macro="" textlink="">
      <xdr:nvSpPr>
        <xdr:cNvPr id="854" name="テキスト ボックス 853"/>
        <xdr:cNvSpPr txBox="1"/>
      </xdr:nvSpPr>
      <xdr:spPr>
        <a:xfrm>
          <a:off x="162318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5"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14605</xdr:rowOff>
    </xdr:from>
    <xdr:to xmlns:xdr="http://schemas.openxmlformats.org/drawingml/2006/spreadsheetDrawing">
      <xdr:col>116</xdr:col>
      <xdr:colOff>62865</xdr:colOff>
      <xdr:row>77</xdr:row>
      <xdr:rowOff>169545</xdr:rowOff>
    </xdr:to>
    <xdr:cxnSp macro="">
      <xdr:nvCxnSpPr>
        <xdr:cNvPr id="856" name="直線コネクタ 855"/>
        <xdr:cNvCxnSpPr/>
      </xdr:nvCxnSpPr>
      <xdr:spPr>
        <a:xfrm flipV="1">
          <a:off x="20318095" y="12187555"/>
          <a:ext cx="127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1905</xdr:rowOff>
    </xdr:from>
    <xdr:ext cx="534670" cy="259080"/>
    <xdr:sp macro="" textlink="">
      <xdr:nvSpPr>
        <xdr:cNvPr id="857" name="繰出金最小値テキスト"/>
        <xdr:cNvSpPr txBox="1"/>
      </xdr:nvSpPr>
      <xdr:spPr>
        <a:xfrm>
          <a:off x="20370800" y="13375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169545</xdr:rowOff>
    </xdr:from>
    <xdr:to xmlns:xdr="http://schemas.openxmlformats.org/drawingml/2006/spreadsheetDrawing">
      <xdr:col>116</xdr:col>
      <xdr:colOff>152400</xdr:colOff>
      <xdr:row>77</xdr:row>
      <xdr:rowOff>169545</xdr:rowOff>
    </xdr:to>
    <xdr:cxnSp macro="">
      <xdr:nvCxnSpPr>
        <xdr:cNvPr id="858" name="直線コネクタ 857"/>
        <xdr:cNvCxnSpPr/>
      </xdr:nvCxnSpPr>
      <xdr:spPr>
        <a:xfrm>
          <a:off x="20246975" y="13371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132715</xdr:rowOff>
    </xdr:from>
    <xdr:ext cx="534670" cy="257175"/>
    <xdr:sp macro="" textlink="">
      <xdr:nvSpPr>
        <xdr:cNvPr id="859" name="繰出金最大値テキスト"/>
        <xdr:cNvSpPr txBox="1"/>
      </xdr:nvSpPr>
      <xdr:spPr>
        <a:xfrm>
          <a:off x="20370800" y="119627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14605</xdr:rowOff>
    </xdr:from>
    <xdr:to xmlns:xdr="http://schemas.openxmlformats.org/drawingml/2006/spreadsheetDrawing">
      <xdr:col>116</xdr:col>
      <xdr:colOff>152400</xdr:colOff>
      <xdr:row>71</xdr:row>
      <xdr:rowOff>14605</xdr:rowOff>
    </xdr:to>
    <xdr:cxnSp macro="">
      <xdr:nvCxnSpPr>
        <xdr:cNvPr id="860" name="直線コネクタ 859"/>
        <xdr:cNvCxnSpPr/>
      </xdr:nvCxnSpPr>
      <xdr:spPr>
        <a:xfrm>
          <a:off x="20246975" y="12187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72</xdr:row>
      <xdr:rowOff>11430</xdr:rowOff>
    </xdr:from>
    <xdr:to xmlns:xdr="http://schemas.openxmlformats.org/drawingml/2006/spreadsheetDrawing">
      <xdr:col>116</xdr:col>
      <xdr:colOff>63500</xdr:colOff>
      <xdr:row>72</xdr:row>
      <xdr:rowOff>94615</xdr:rowOff>
    </xdr:to>
    <xdr:cxnSp macro="">
      <xdr:nvCxnSpPr>
        <xdr:cNvPr id="861" name="直線コネクタ 860"/>
        <xdr:cNvCxnSpPr/>
      </xdr:nvCxnSpPr>
      <xdr:spPr>
        <a:xfrm flipV="1">
          <a:off x="19558000" y="12355830"/>
          <a:ext cx="762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73660</xdr:rowOff>
    </xdr:from>
    <xdr:ext cx="534670" cy="259080"/>
    <xdr:sp macro="" textlink="">
      <xdr:nvSpPr>
        <xdr:cNvPr id="862" name="繰出金平均値テキスト"/>
        <xdr:cNvSpPr txBox="1"/>
      </xdr:nvSpPr>
      <xdr:spPr>
        <a:xfrm>
          <a:off x="20370800" y="12589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95250</xdr:rowOff>
    </xdr:from>
    <xdr:to xmlns:xdr="http://schemas.openxmlformats.org/drawingml/2006/spreadsheetDrawing">
      <xdr:col>116</xdr:col>
      <xdr:colOff>114300</xdr:colOff>
      <xdr:row>74</xdr:row>
      <xdr:rowOff>25400</xdr:rowOff>
    </xdr:to>
    <xdr:sp macro="" textlink="">
      <xdr:nvSpPr>
        <xdr:cNvPr id="863" name="フローチャート: 判断 862"/>
        <xdr:cNvSpPr/>
      </xdr:nvSpPr>
      <xdr:spPr>
        <a:xfrm>
          <a:off x="202692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70</xdr:row>
      <xdr:rowOff>149225</xdr:rowOff>
    </xdr:from>
    <xdr:to xmlns:xdr="http://schemas.openxmlformats.org/drawingml/2006/spreadsheetDrawing">
      <xdr:col>111</xdr:col>
      <xdr:colOff>174625</xdr:colOff>
      <xdr:row>72</xdr:row>
      <xdr:rowOff>94615</xdr:rowOff>
    </xdr:to>
    <xdr:cxnSp macro="">
      <xdr:nvCxnSpPr>
        <xdr:cNvPr id="864" name="直線コネクタ 863"/>
        <xdr:cNvCxnSpPr/>
      </xdr:nvCxnSpPr>
      <xdr:spPr>
        <a:xfrm>
          <a:off x="18735675" y="12150725"/>
          <a:ext cx="822325"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73</xdr:row>
      <xdr:rowOff>148590</xdr:rowOff>
    </xdr:from>
    <xdr:to xmlns:xdr="http://schemas.openxmlformats.org/drawingml/2006/spreadsheetDrawing">
      <xdr:col>112</xdr:col>
      <xdr:colOff>38100</xdr:colOff>
      <xdr:row>74</xdr:row>
      <xdr:rowOff>78740</xdr:rowOff>
    </xdr:to>
    <xdr:sp macro="" textlink="">
      <xdr:nvSpPr>
        <xdr:cNvPr id="865" name="フローチャート: 判断 864"/>
        <xdr:cNvSpPr/>
      </xdr:nvSpPr>
      <xdr:spPr>
        <a:xfrm>
          <a:off x="19510375" y="12664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69850</xdr:rowOff>
    </xdr:from>
    <xdr:ext cx="532765" cy="259080"/>
    <xdr:sp macro="" textlink="">
      <xdr:nvSpPr>
        <xdr:cNvPr id="866" name="テキスト ボックス 865"/>
        <xdr:cNvSpPr txBox="1"/>
      </xdr:nvSpPr>
      <xdr:spPr>
        <a:xfrm>
          <a:off x="19309715" y="12757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149225</xdr:rowOff>
    </xdr:from>
    <xdr:to xmlns:xdr="http://schemas.openxmlformats.org/drawingml/2006/spreadsheetDrawing">
      <xdr:col>107</xdr:col>
      <xdr:colOff>50800</xdr:colOff>
      <xdr:row>71</xdr:row>
      <xdr:rowOff>92075</xdr:rowOff>
    </xdr:to>
    <xdr:cxnSp macro="">
      <xdr:nvCxnSpPr>
        <xdr:cNvPr id="867" name="直線コネクタ 866"/>
        <xdr:cNvCxnSpPr/>
      </xdr:nvCxnSpPr>
      <xdr:spPr>
        <a:xfrm flipV="1">
          <a:off x="17926050" y="12150725"/>
          <a:ext cx="8096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84455</xdr:rowOff>
    </xdr:from>
    <xdr:to xmlns:xdr="http://schemas.openxmlformats.org/drawingml/2006/spreadsheetDrawing">
      <xdr:col>107</xdr:col>
      <xdr:colOff>101600</xdr:colOff>
      <xdr:row>74</xdr:row>
      <xdr:rowOff>14605</xdr:rowOff>
    </xdr:to>
    <xdr:sp macro="" textlink="">
      <xdr:nvSpPr>
        <xdr:cNvPr id="868" name="フローチャート: 判断 867"/>
        <xdr:cNvSpPr/>
      </xdr:nvSpPr>
      <xdr:spPr>
        <a:xfrm>
          <a:off x="18684875"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6350</xdr:rowOff>
    </xdr:from>
    <xdr:ext cx="532765" cy="257175"/>
    <xdr:sp macro="" textlink="">
      <xdr:nvSpPr>
        <xdr:cNvPr id="869" name="テキスト ボックス 868"/>
        <xdr:cNvSpPr txBox="1"/>
      </xdr:nvSpPr>
      <xdr:spPr>
        <a:xfrm>
          <a:off x="18500090" y="126936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71</xdr:row>
      <xdr:rowOff>92075</xdr:rowOff>
    </xdr:from>
    <xdr:to xmlns:xdr="http://schemas.openxmlformats.org/drawingml/2006/spreadsheetDrawing">
      <xdr:col>102</xdr:col>
      <xdr:colOff>114300</xdr:colOff>
      <xdr:row>71</xdr:row>
      <xdr:rowOff>144780</xdr:rowOff>
    </xdr:to>
    <xdr:cxnSp macro="">
      <xdr:nvCxnSpPr>
        <xdr:cNvPr id="870" name="直線コネクタ 869"/>
        <xdr:cNvCxnSpPr/>
      </xdr:nvCxnSpPr>
      <xdr:spPr>
        <a:xfrm flipV="1">
          <a:off x="17113250" y="12265025"/>
          <a:ext cx="8128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114300</xdr:rowOff>
    </xdr:from>
    <xdr:to xmlns:xdr="http://schemas.openxmlformats.org/drawingml/2006/spreadsheetDrawing">
      <xdr:col>102</xdr:col>
      <xdr:colOff>165100</xdr:colOff>
      <xdr:row>74</xdr:row>
      <xdr:rowOff>44450</xdr:rowOff>
    </xdr:to>
    <xdr:sp macro="" textlink="">
      <xdr:nvSpPr>
        <xdr:cNvPr id="871" name="フローチャート: 判断 870"/>
        <xdr:cNvSpPr/>
      </xdr:nvSpPr>
      <xdr:spPr>
        <a:xfrm>
          <a:off x="1787525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35560</xdr:rowOff>
    </xdr:from>
    <xdr:ext cx="532765" cy="259080"/>
    <xdr:sp macro="" textlink="">
      <xdr:nvSpPr>
        <xdr:cNvPr id="872" name="テキスト ボックス 871"/>
        <xdr:cNvSpPr txBox="1"/>
      </xdr:nvSpPr>
      <xdr:spPr>
        <a:xfrm>
          <a:off x="17674590" y="12722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130175</xdr:rowOff>
    </xdr:from>
    <xdr:to xmlns:xdr="http://schemas.openxmlformats.org/drawingml/2006/spreadsheetDrawing">
      <xdr:col>98</xdr:col>
      <xdr:colOff>38100</xdr:colOff>
      <xdr:row>74</xdr:row>
      <xdr:rowOff>60325</xdr:rowOff>
    </xdr:to>
    <xdr:sp macro="" textlink="">
      <xdr:nvSpPr>
        <xdr:cNvPr id="873" name="フローチャート: 判断 872"/>
        <xdr:cNvSpPr/>
      </xdr:nvSpPr>
      <xdr:spPr>
        <a:xfrm>
          <a:off x="17065625" y="126460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52070</xdr:rowOff>
    </xdr:from>
    <xdr:ext cx="532765" cy="257175"/>
    <xdr:sp macro="" textlink="">
      <xdr:nvSpPr>
        <xdr:cNvPr id="874" name="テキスト ボックス 873"/>
        <xdr:cNvSpPr txBox="1"/>
      </xdr:nvSpPr>
      <xdr:spPr>
        <a:xfrm>
          <a:off x="16864965" y="127393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5" name="テキスト ボックス 874"/>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76" name="テキスト ボックス 875"/>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7" name="テキスト ボックス 876"/>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8" name="テキスト ボックス 877"/>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79" name="テキスト ボックス 878"/>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132080</xdr:rowOff>
    </xdr:from>
    <xdr:to xmlns:xdr="http://schemas.openxmlformats.org/drawingml/2006/spreadsheetDrawing">
      <xdr:col>116</xdr:col>
      <xdr:colOff>114300</xdr:colOff>
      <xdr:row>72</xdr:row>
      <xdr:rowOff>62230</xdr:rowOff>
    </xdr:to>
    <xdr:sp macro="" textlink="">
      <xdr:nvSpPr>
        <xdr:cNvPr id="880" name="楕円 879"/>
        <xdr:cNvSpPr/>
      </xdr:nvSpPr>
      <xdr:spPr>
        <a:xfrm>
          <a:off x="20269200" y="12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154940</xdr:rowOff>
    </xdr:from>
    <xdr:ext cx="534670" cy="257175"/>
    <xdr:sp macro="" textlink="">
      <xdr:nvSpPr>
        <xdr:cNvPr id="881" name="繰出金該当値テキスト"/>
        <xdr:cNvSpPr txBox="1"/>
      </xdr:nvSpPr>
      <xdr:spPr>
        <a:xfrm>
          <a:off x="20370800" y="121564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43815</xdr:rowOff>
    </xdr:from>
    <xdr:to xmlns:xdr="http://schemas.openxmlformats.org/drawingml/2006/spreadsheetDrawing">
      <xdr:col>112</xdr:col>
      <xdr:colOff>38100</xdr:colOff>
      <xdr:row>72</xdr:row>
      <xdr:rowOff>145415</xdr:rowOff>
    </xdr:to>
    <xdr:sp macro="" textlink="">
      <xdr:nvSpPr>
        <xdr:cNvPr id="882" name="楕円 881"/>
        <xdr:cNvSpPr/>
      </xdr:nvSpPr>
      <xdr:spPr>
        <a:xfrm>
          <a:off x="19510375" y="123882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70</xdr:row>
      <xdr:rowOff>161925</xdr:rowOff>
    </xdr:from>
    <xdr:ext cx="532765" cy="259080"/>
    <xdr:sp macro="" textlink="">
      <xdr:nvSpPr>
        <xdr:cNvPr id="883" name="テキスト ボックス 882"/>
        <xdr:cNvSpPr txBox="1"/>
      </xdr:nvSpPr>
      <xdr:spPr>
        <a:xfrm>
          <a:off x="19309715" y="12163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70</xdr:row>
      <xdr:rowOff>98425</xdr:rowOff>
    </xdr:from>
    <xdr:to xmlns:xdr="http://schemas.openxmlformats.org/drawingml/2006/spreadsheetDrawing">
      <xdr:col>107</xdr:col>
      <xdr:colOff>101600</xdr:colOff>
      <xdr:row>71</xdr:row>
      <xdr:rowOff>29210</xdr:rowOff>
    </xdr:to>
    <xdr:sp macro="" textlink="">
      <xdr:nvSpPr>
        <xdr:cNvPr id="884" name="楕円 883"/>
        <xdr:cNvSpPr/>
      </xdr:nvSpPr>
      <xdr:spPr>
        <a:xfrm>
          <a:off x="18684875" y="12099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69</xdr:row>
      <xdr:rowOff>45085</xdr:rowOff>
    </xdr:from>
    <xdr:ext cx="532765" cy="258445"/>
    <xdr:sp macro="" textlink="">
      <xdr:nvSpPr>
        <xdr:cNvPr id="885" name="テキスト ボックス 884"/>
        <xdr:cNvSpPr txBox="1"/>
      </xdr:nvSpPr>
      <xdr:spPr>
        <a:xfrm>
          <a:off x="18500090" y="118751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41275</xdr:rowOff>
    </xdr:from>
    <xdr:to xmlns:xdr="http://schemas.openxmlformats.org/drawingml/2006/spreadsheetDrawing">
      <xdr:col>102</xdr:col>
      <xdr:colOff>165100</xdr:colOff>
      <xdr:row>71</xdr:row>
      <xdr:rowOff>143510</xdr:rowOff>
    </xdr:to>
    <xdr:sp macro="" textlink="">
      <xdr:nvSpPr>
        <xdr:cNvPr id="886" name="楕円 885"/>
        <xdr:cNvSpPr/>
      </xdr:nvSpPr>
      <xdr:spPr>
        <a:xfrm>
          <a:off x="17875250" y="12214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69</xdr:row>
      <xdr:rowOff>159385</xdr:rowOff>
    </xdr:from>
    <xdr:ext cx="532765" cy="258445"/>
    <xdr:sp macro="" textlink="">
      <xdr:nvSpPr>
        <xdr:cNvPr id="887" name="テキスト ボックス 886"/>
        <xdr:cNvSpPr txBox="1"/>
      </xdr:nvSpPr>
      <xdr:spPr>
        <a:xfrm>
          <a:off x="17674590" y="119894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93980</xdr:rowOff>
    </xdr:from>
    <xdr:to xmlns:xdr="http://schemas.openxmlformats.org/drawingml/2006/spreadsheetDrawing">
      <xdr:col>98</xdr:col>
      <xdr:colOff>38100</xdr:colOff>
      <xdr:row>72</xdr:row>
      <xdr:rowOff>24130</xdr:rowOff>
    </xdr:to>
    <xdr:sp macro="" textlink="">
      <xdr:nvSpPr>
        <xdr:cNvPr id="888" name="楕円 887"/>
        <xdr:cNvSpPr/>
      </xdr:nvSpPr>
      <xdr:spPr>
        <a:xfrm>
          <a:off x="17065625" y="12266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40640</xdr:rowOff>
    </xdr:from>
    <xdr:ext cx="532765" cy="257175"/>
    <xdr:sp macro="" textlink="">
      <xdr:nvSpPr>
        <xdr:cNvPr id="889" name="テキスト ボックス 888"/>
        <xdr:cNvSpPr txBox="1"/>
      </xdr:nvSpPr>
      <xdr:spPr>
        <a:xfrm>
          <a:off x="16864965" y="12042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0" name="正方形/長方形 889"/>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1" name="正方形/長方形 890"/>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3" name="正方形/長方形 892"/>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5" name="正方形/長方形 894"/>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3520"/>
    <xdr:sp macro="" textlink="">
      <xdr:nvSpPr>
        <xdr:cNvPr id="898" name="テキスト ボックス 897"/>
        <xdr:cNvSpPr txBox="1"/>
      </xdr:nvSpPr>
      <xdr:spPr>
        <a:xfrm>
          <a:off x="167417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175"/>
    <xdr:sp macro="" textlink="">
      <xdr:nvSpPr>
        <xdr:cNvPr id="901" name="テキスト ボックス 900"/>
        <xdr:cNvSpPr txBox="1"/>
      </xdr:nvSpPr>
      <xdr:spPr>
        <a:xfrm>
          <a:off x="16546830" y="16113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2" name="直線コネクタ 901"/>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175"/>
    <xdr:sp macro="" textlink="">
      <xdr:nvSpPr>
        <xdr:cNvPr id="903" name="テキスト ボックス 902"/>
        <xdr:cNvSpPr txBox="1"/>
      </xdr:nvSpPr>
      <xdr:spPr>
        <a:xfrm>
          <a:off x="16546830" y="14970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3" name="直線コネクタ 912"/>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15" name="テキスト ボックス 914"/>
        <xdr:cNvSpPr txBox="1"/>
      </xdr:nvSpPr>
      <xdr:spPr>
        <a:xfrm>
          <a:off x="19436715"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18" name="テキスト ボックス 917"/>
        <xdr:cNvSpPr txBox="1"/>
      </xdr:nvSpPr>
      <xdr:spPr>
        <a:xfrm>
          <a:off x="1862709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8285" cy="259080"/>
    <xdr:sp macro="" textlink="">
      <xdr:nvSpPr>
        <xdr:cNvPr id="921" name="テキスト ボックス 920"/>
        <xdr:cNvSpPr txBox="1"/>
      </xdr:nvSpPr>
      <xdr:spPr>
        <a:xfrm>
          <a:off x="1781175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23" name="テキスト ボックス 922"/>
        <xdr:cNvSpPr txBox="1"/>
      </xdr:nvSpPr>
      <xdr:spPr>
        <a:xfrm>
          <a:off x="16991965"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5" name="テキスト ボックス 924"/>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8" name="テキスト ボックス 927"/>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32" name="テキスト ボックス 931"/>
        <xdr:cNvSpPr txBox="1"/>
      </xdr:nvSpPr>
      <xdr:spPr>
        <a:xfrm>
          <a:off x="19436715"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34" name="テキスト ボックス 933"/>
        <xdr:cNvSpPr txBox="1"/>
      </xdr:nvSpPr>
      <xdr:spPr>
        <a:xfrm>
          <a:off x="1862709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8285" cy="259080"/>
    <xdr:sp macro="" textlink="">
      <xdr:nvSpPr>
        <xdr:cNvPr id="936" name="テキスト ボックス 935"/>
        <xdr:cNvSpPr txBox="1"/>
      </xdr:nvSpPr>
      <xdr:spPr>
        <a:xfrm>
          <a:off x="1781175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38" name="テキスト ボックス 937"/>
        <xdr:cNvSpPr txBox="1"/>
      </xdr:nvSpPr>
      <xdr:spPr>
        <a:xfrm>
          <a:off x="16991965"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900">
              <a:latin typeface="ＭＳ Ｐゴシック"/>
              <a:ea typeface="ＭＳ Ｐゴシック"/>
            </a:rPr>
            <a:t>【</a:t>
          </a:r>
          <a:r>
            <a:rPr kumimoji="1" lang="ja-JP" altLang="en-US" sz="900">
              <a:latin typeface="ＭＳ Ｐゴシック"/>
              <a:ea typeface="ＭＳ Ｐゴシック"/>
            </a:rPr>
            <a:t>人件費</a:t>
          </a:r>
          <a:r>
            <a:rPr kumimoji="1" lang="en-US" altLang="ja-JP" sz="900">
              <a:latin typeface="ＭＳ Ｐゴシック"/>
              <a:ea typeface="ＭＳ Ｐゴシック"/>
            </a:rPr>
            <a:t>】【</a:t>
          </a:r>
          <a:r>
            <a:rPr kumimoji="1" lang="ja-JP" altLang="en-US" sz="900">
              <a:latin typeface="ＭＳ Ｐゴシック"/>
              <a:ea typeface="ＭＳ Ｐゴシック"/>
            </a:rPr>
            <a:t>物件費</a:t>
          </a:r>
          <a:r>
            <a:rPr kumimoji="1" lang="en-US" altLang="ja-JP" sz="900">
              <a:latin typeface="ＭＳ Ｐゴシック"/>
              <a:ea typeface="ＭＳ Ｐゴシック"/>
            </a:rPr>
            <a:t>】</a:t>
          </a:r>
          <a:r>
            <a:rPr kumimoji="1" lang="ja-JP" altLang="en-US" sz="900">
              <a:latin typeface="ＭＳ Ｐゴシック"/>
              <a:ea typeface="ＭＳ Ｐゴシック"/>
            </a:rPr>
            <a:t>　本町は３町村の合併により誕生し広大な面積を有しており、集落も点在しているため集中的な施設整備や運営が困難なことや、地域振興局（２ヵ所）及び出張所（１ヵ所）をはじめとする各種出先機関（学校・保育所・診療所・消防等）が数多く点在し各所に職員を配置していることから、類似団体と比較し高くなっています。また、物件費では「ふるさと納税」への関連経費（返礼品や事務費等）が大きな要因</a:t>
          </a:r>
          <a:endParaRPr kumimoji="1" lang="en-US" altLang="ja-JP" sz="900">
            <a:latin typeface="ＭＳ Ｐゴシック"/>
            <a:ea typeface="ＭＳ Ｐゴシック"/>
          </a:endParaRPr>
        </a:p>
        <a:p>
          <a:r>
            <a:rPr kumimoji="1" lang="ja-JP" altLang="en-US" sz="900">
              <a:latin typeface="ＭＳ Ｐゴシック"/>
              <a:ea typeface="ＭＳ Ｐゴシック"/>
            </a:rPr>
            <a:t>　　　　　　　　　　　　　となっていることに加え、令和３年度は、前年度からの繰越事業である国土調査事業や、新型コロナウイルス感染症対策用備品購入等により、前年度より増加しています。なお、ふるさと納税関連経費については、本町にとって自主財源の確保につながる重要な取り組み（必要経費）ではあるものの、可能な限り圧縮していく必要があります。</a:t>
          </a:r>
        </a:p>
        <a:p>
          <a:r>
            <a:rPr kumimoji="1" lang="en-US" altLang="ja-JP" sz="900">
              <a:latin typeface="ＭＳ Ｐゴシック"/>
              <a:ea typeface="ＭＳ Ｐゴシック"/>
            </a:rPr>
            <a:t>【</a:t>
          </a:r>
          <a:r>
            <a:rPr kumimoji="1" lang="ja-JP" altLang="en-US" sz="900">
              <a:latin typeface="ＭＳ Ｐゴシック"/>
              <a:ea typeface="ＭＳ Ｐゴシック"/>
            </a:rPr>
            <a:t>補助費等</a:t>
          </a:r>
          <a:r>
            <a:rPr kumimoji="1" lang="en-US" altLang="ja-JP" sz="900">
              <a:latin typeface="ＭＳ Ｐゴシック"/>
              <a:ea typeface="ＭＳ Ｐゴシック"/>
            </a:rPr>
            <a:t>】</a:t>
          </a:r>
          <a:r>
            <a:rPr kumimoji="1" lang="ja-JP" altLang="en-US" sz="900">
              <a:latin typeface="ＭＳ Ｐゴシック"/>
              <a:ea typeface="ＭＳ Ｐゴシック"/>
            </a:rPr>
            <a:t>　令和３年度は、前年度に実施した特別定額給付金等の新型コロナウイルス感染症対策の補助金が減となったことにより大幅に減少しています。</a:t>
          </a:r>
        </a:p>
        <a:p>
          <a:r>
            <a:rPr kumimoji="1" lang="en-US" altLang="ja-JP" sz="900">
              <a:latin typeface="ＭＳ Ｐゴシック"/>
              <a:ea typeface="ＭＳ Ｐゴシック"/>
            </a:rPr>
            <a:t>【</a:t>
          </a:r>
          <a:r>
            <a:rPr kumimoji="1" lang="ja-JP" altLang="en-US" sz="900">
              <a:latin typeface="ＭＳ Ｐゴシック"/>
              <a:ea typeface="ＭＳ Ｐゴシック"/>
            </a:rPr>
            <a:t>普通建設事業費</a:t>
          </a:r>
          <a:r>
            <a:rPr kumimoji="1" lang="en-US" altLang="ja-JP" sz="900">
              <a:latin typeface="ＭＳ Ｐゴシック"/>
              <a:ea typeface="ＭＳ Ｐゴシック"/>
            </a:rPr>
            <a:t>】【</a:t>
          </a:r>
          <a:r>
            <a:rPr kumimoji="1" lang="ja-JP" altLang="en-US" sz="900">
              <a:latin typeface="ＭＳ Ｐゴシック"/>
              <a:ea typeface="ＭＳ Ｐゴシック"/>
            </a:rPr>
            <a:t>維持補修費</a:t>
          </a:r>
          <a:r>
            <a:rPr kumimoji="1" lang="en-US" altLang="ja-JP" sz="900">
              <a:latin typeface="ＭＳ Ｐゴシック"/>
              <a:ea typeface="ＭＳ Ｐゴシック"/>
            </a:rPr>
            <a:t>】</a:t>
          </a:r>
          <a:r>
            <a:rPr kumimoji="1" lang="ja-JP" altLang="en-US" sz="900">
              <a:latin typeface="ＭＳ Ｐゴシック"/>
              <a:ea typeface="ＭＳ Ｐゴシック"/>
            </a:rPr>
            <a:t>　普通建設事業費では、木材加工流通施設整備事業補助金により全体では増となりましたが、令和２年度に整備した小鳩保育所建設事業の減や、興津排水機場長寿命化事業の減等により、新規整備・更新整備分ともに減少しています。また、維持補修費では、公共施設の除却や適正配置に努めることにより類似団体を下回る状況となっています。</a:t>
          </a:r>
          <a:endParaRPr kumimoji="1" lang="en-US" altLang="ja-JP" sz="900">
            <a:latin typeface="ＭＳ Ｐゴシック"/>
            <a:ea typeface="ＭＳ Ｐゴシック"/>
          </a:endParaRPr>
        </a:p>
        <a:p>
          <a:r>
            <a:rPr kumimoji="1" lang="en-US" altLang="ja-JP" sz="900">
              <a:latin typeface="ＭＳ Ｐゴシック"/>
              <a:ea typeface="ＭＳ Ｐゴシック"/>
            </a:rPr>
            <a:t>【</a:t>
          </a:r>
          <a:r>
            <a:rPr kumimoji="1" lang="ja-JP" altLang="en-US" sz="900">
              <a:latin typeface="ＭＳ Ｐゴシック"/>
              <a:ea typeface="ＭＳ Ｐゴシック"/>
            </a:rPr>
            <a:t>扶助費</a:t>
          </a:r>
          <a:r>
            <a:rPr kumimoji="1" lang="en-US" altLang="ja-JP" sz="900">
              <a:latin typeface="ＭＳ Ｐゴシック"/>
              <a:ea typeface="ＭＳ Ｐゴシック"/>
            </a:rPr>
            <a:t>】</a:t>
          </a:r>
          <a:r>
            <a:rPr kumimoji="1" lang="ja-JP" altLang="en-US" sz="900">
              <a:latin typeface="ＭＳ Ｐゴシック"/>
              <a:ea typeface="ＭＳ Ｐゴシック"/>
            </a:rPr>
            <a:t>　令和３年度は新型コロナウイルス感染症に伴い、住民税非課税世帯等臨時特別給付金や子育て世帯への臨時特別給付金等の給付金事業により大幅に増加しています。</a:t>
          </a:r>
        </a:p>
        <a:p>
          <a:r>
            <a:rPr kumimoji="1" lang="en-US" altLang="ja-JP" sz="900">
              <a:latin typeface="ＭＳ Ｐゴシック"/>
              <a:ea typeface="ＭＳ Ｐゴシック"/>
            </a:rPr>
            <a:t>【</a:t>
          </a:r>
          <a:r>
            <a:rPr kumimoji="1" lang="ja-JP" altLang="en-US" sz="900">
              <a:latin typeface="ＭＳ Ｐゴシック"/>
              <a:ea typeface="ＭＳ Ｐゴシック"/>
            </a:rPr>
            <a:t>公債費</a:t>
          </a:r>
          <a:r>
            <a:rPr kumimoji="1" lang="en-US" altLang="ja-JP" sz="900">
              <a:latin typeface="ＭＳ Ｐゴシック"/>
              <a:ea typeface="ＭＳ Ｐゴシック"/>
            </a:rPr>
            <a:t>】</a:t>
          </a:r>
          <a:r>
            <a:rPr kumimoji="1" lang="ja-JP" altLang="en-US" sz="900">
              <a:latin typeface="ＭＳ Ｐゴシック"/>
              <a:ea typeface="ＭＳ Ｐゴシック"/>
            </a:rPr>
            <a:t>　令和３年度の特殊要因として、平成</a:t>
          </a:r>
          <a:r>
            <a:rPr kumimoji="1" lang="en-US" altLang="ja-JP" sz="900">
              <a:latin typeface="ＭＳ Ｐゴシック"/>
              <a:ea typeface="ＭＳ Ｐゴシック"/>
            </a:rPr>
            <a:t>23</a:t>
          </a:r>
          <a:r>
            <a:rPr kumimoji="1" lang="ja-JP" altLang="en-US" sz="900">
              <a:latin typeface="ＭＳ Ｐゴシック"/>
              <a:ea typeface="ＭＳ Ｐゴシック"/>
            </a:rPr>
            <a:t>年度に借入れた合併特例債の繰上償還の実施により公債費が増加しています。また、公共施設の老朽化に伴う大規模改修や防災対策等に伴う借入れにより、公債費は依然として高い水準で推移する見込みであることから、四万十町中期財政計画等に沿って、地方債の計画的な発行に努めていく必要があります。</a:t>
          </a:r>
        </a:p>
        <a:p>
          <a:r>
            <a:rPr kumimoji="1" lang="en-US" altLang="ja-JP" sz="900">
              <a:latin typeface="ＭＳ Ｐゴシック"/>
              <a:ea typeface="ＭＳ Ｐゴシック"/>
            </a:rPr>
            <a:t>【</a:t>
          </a:r>
          <a:r>
            <a:rPr kumimoji="1" lang="ja-JP" altLang="en-US" sz="900">
              <a:latin typeface="ＭＳ Ｐゴシック"/>
              <a:ea typeface="ＭＳ Ｐゴシック"/>
            </a:rPr>
            <a:t>積立金</a:t>
          </a:r>
          <a:r>
            <a:rPr kumimoji="1" lang="en-US" altLang="ja-JP" sz="900">
              <a:latin typeface="ＭＳ Ｐゴシック"/>
              <a:ea typeface="ＭＳ Ｐゴシック"/>
            </a:rPr>
            <a:t>】</a:t>
          </a:r>
          <a:r>
            <a:rPr kumimoji="1" lang="ja-JP" altLang="en-US" sz="900">
              <a:latin typeface="ＭＳ Ｐゴシック"/>
              <a:ea typeface="ＭＳ Ｐゴシック"/>
            </a:rPr>
            <a:t>　令和３年度はふるさと支援基金積立金が減となった一方、普通交付税において臨時財政対策債償還基金費が創設されたことによる減債基金積立金の増などに伴い積立金全体では増加しており、類似団体を上回る規模で推移しています。</a:t>
          </a:r>
        </a:p>
        <a:p>
          <a:r>
            <a:rPr kumimoji="1" lang="en-US" altLang="ja-JP" sz="900">
              <a:latin typeface="ＭＳ Ｐゴシック"/>
              <a:ea typeface="ＭＳ Ｐゴシック"/>
            </a:rPr>
            <a:t>【</a:t>
          </a:r>
          <a:r>
            <a:rPr kumimoji="1" lang="ja-JP" altLang="en-US" sz="900">
              <a:latin typeface="ＭＳ Ｐゴシック"/>
              <a:ea typeface="ＭＳ Ｐゴシック"/>
            </a:rPr>
            <a:t>総　 括</a:t>
          </a:r>
          <a:r>
            <a:rPr kumimoji="1" lang="en-US" altLang="ja-JP" sz="900">
              <a:latin typeface="ＭＳ Ｐゴシック"/>
              <a:ea typeface="ＭＳ Ｐゴシック"/>
            </a:rPr>
            <a:t>】</a:t>
          </a:r>
          <a:r>
            <a:rPr kumimoji="1" lang="ja-JP" altLang="en-US" sz="900">
              <a:latin typeface="ＭＳ Ｐゴシック"/>
              <a:ea typeface="ＭＳ Ｐゴシック"/>
            </a:rPr>
            <a:t>　本町は、広大な面積を有し集落も点在していることから、いずれの経費も類似団体を上回る傾向にあり、さらに人口減少及び少子高齢化が進む中で今後も町民１人当りのコストが増加する見込みにあることから、引き続き事務事業のより一層の効率化と、中・長期的な視点に立った持続可能な財政運営に取り組んで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16,107
16,016
642.28
20,725,538
19,919,052
577,260
9,322,908
18,348,565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78765"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6985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5455" cy="257175"/>
    <xdr:sp macro="" textlink="">
      <xdr:nvSpPr>
        <xdr:cNvPr id="44" name="テキスト ボックス 43"/>
        <xdr:cNvSpPr txBox="1"/>
      </xdr:nvSpPr>
      <xdr:spPr>
        <a:xfrm>
          <a:off x="278765" y="6512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6985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5455" cy="257175"/>
    <xdr:sp macro="" textlink="">
      <xdr:nvSpPr>
        <xdr:cNvPr id="46" name="テキスト ボックス 45"/>
        <xdr:cNvSpPr txBox="1"/>
      </xdr:nvSpPr>
      <xdr:spPr>
        <a:xfrm>
          <a:off x="278765"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6985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5455" cy="257175"/>
    <xdr:sp macro="" textlink="">
      <xdr:nvSpPr>
        <xdr:cNvPr id="48" name="テキスト ボックス 47"/>
        <xdr:cNvSpPr txBox="1"/>
      </xdr:nvSpPr>
      <xdr:spPr>
        <a:xfrm>
          <a:off x="278765"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5455" cy="257175"/>
    <xdr:sp macro="" textlink="">
      <xdr:nvSpPr>
        <xdr:cNvPr id="50" name="テキスト ボックス 49"/>
        <xdr:cNvSpPr txBox="1"/>
      </xdr:nvSpPr>
      <xdr:spPr>
        <a:xfrm>
          <a:off x="278765"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5455" cy="257175"/>
    <xdr:sp macro="" textlink="">
      <xdr:nvSpPr>
        <xdr:cNvPr id="52" name="テキスト ボックス 51"/>
        <xdr:cNvSpPr txBox="1"/>
      </xdr:nvSpPr>
      <xdr:spPr>
        <a:xfrm>
          <a:off x="278765"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128905</xdr:rowOff>
    </xdr:from>
    <xdr:to xmlns:xdr="http://schemas.openxmlformats.org/drawingml/2006/spreadsheetDrawing">
      <xdr:col>24</xdr:col>
      <xdr:colOff>62865</xdr:colOff>
      <xdr:row>38</xdr:row>
      <xdr:rowOff>100330</xdr:rowOff>
    </xdr:to>
    <xdr:cxnSp macro="">
      <xdr:nvCxnSpPr>
        <xdr:cNvPr id="54" name="直線コネクタ 53"/>
        <xdr:cNvCxnSpPr/>
      </xdr:nvCxnSpPr>
      <xdr:spPr>
        <a:xfrm flipV="1">
          <a:off x="4252595" y="527240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104140</xdr:rowOff>
    </xdr:from>
    <xdr:ext cx="469900" cy="259080"/>
    <xdr:sp macro="" textlink="">
      <xdr:nvSpPr>
        <xdr:cNvPr id="55" name="議会費最小値テキスト"/>
        <xdr:cNvSpPr txBox="1"/>
      </xdr:nvSpPr>
      <xdr:spPr>
        <a:xfrm>
          <a:off x="4305300" y="661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100330</xdr:rowOff>
    </xdr:from>
    <xdr:to xmlns:xdr="http://schemas.openxmlformats.org/drawingml/2006/spreadsheetDrawing">
      <xdr:col>24</xdr:col>
      <xdr:colOff>152400</xdr:colOff>
      <xdr:row>38</xdr:row>
      <xdr:rowOff>100330</xdr:rowOff>
    </xdr:to>
    <xdr:cxnSp macro="">
      <xdr:nvCxnSpPr>
        <xdr:cNvPr id="56" name="直線コネクタ 55"/>
        <xdr:cNvCxnSpPr/>
      </xdr:nvCxnSpPr>
      <xdr:spPr>
        <a:xfrm>
          <a:off x="4181475" y="6615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75565</xdr:rowOff>
    </xdr:from>
    <xdr:ext cx="469900" cy="257175"/>
    <xdr:sp macro="" textlink="">
      <xdr:nvSpPr>
        <xdr:cNvPr id="57" name="議会費最大値テキスト"/>
        <xdr:cNvSpPr txBox="1"/>
      </xdr:nvSpPr>
      <xdr:spPr>
        <a:xfrm>
          <a:off x="4305300" y="50476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128905</xdr:rowOff>
    </xdr:from>
    <xdr:to xmlns:xdr="http://schemas.openxmlformats.org/drawingml/2006/spreadsheetDrawing">
      <xdr:col>24</xdr:col>
      <xdr:colOff>152400</xdr:colOff>
      <xdr:row>30</xdr:row>
      <xdr:rowOff>128905</xdr:rowOff>
    </xdr:to>
    <xdr:cxnSp macro="">
      <xdr:nvCxnSpPr>
        <xdr:cNvPr id="58" name="直線コネクタ 57"/>
        <xdr:cNvCxnSpPr/>
      </xdr:nvCxnSpPr>
      <xdr:spPr>
        <a:xfrm>
          <a:off x="4181475" y="5272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30</xdr:row>
      <xdr:rowOff>163195</xdr:rowOff>
    </xdr:from>
    <xdr:to xmlns:xdr="http://schemas.openxmlformats.org/drawingml/2006/spreadsheetDrawing">
      <xdr:col>24</xdr:col>
      <xdr:colOff>63500</xdr:colOff>
      <xdr:row>31</xdr:row>
      <xdr:rowOff>3175</xdr:rowOff>
    </xdr:to>
    <xdr:cxnSp macro="">
      <xdr:nvCxnSpPr>
        <xdr:cNvPr id="59" name="直線コネクタ 58"/>
        <xdr:cNvCxnSpPr/>
      </xdr:nvCxnSpPr>
      <xdr:spPr>
        <a:xfrm>
          <a:off x="3492500" y="530669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135255</xdr:rowOff>
    </xdr:from>
    <xdr:ext cx="469900" cy="257175"/>
    <xdr:sp macro="" textlink="">
      <xdr:nvSpPr>
        <xdr:cNvPr id="60" name="議会費平均値テキスト"/>
        <xdr:cNvSpPr txBox="1"/>
      </xdr:nvSpPr>
      <xdr:spPr>
        <a:xfrm>
          <a:off x="4305300" y="57931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156845</xdr:rowOff>
    </xdr:from>
    <xdr:to xmlns:xdr="http://schemas.openxmlformats.org/drawingml/2006/spreadsheetDrawing">
      <xdr:col>24</xdr:col>
      <xdr:colOff>114300</xdr:colOff>
      <xdr:row>34</xdr:row>
      <xdr:rowOff>86995</xdr:rowOff>
    </xdr:to>
    <xdr:sp macro="" textlink="">
      <xdr:nvSpPr>
        <xdr:cNvPr id="61" name="フローチャート: 判断 60"/>
        <xdr:cNvSpPr/>
      </xdr:nvSpPr>
      <xdr:spPr>
        <a:xfrm>
          <a:off x="42037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163195</xdr:rowOff>
    </xdr:from>
    <xdr:to xmlns:xdr="http://schemas.openxmlformats.org/drawingml/2006/spreadsheetDrawing">
      <xdr:col>19</xdr:col>
      <xdr:colOff>174625</xdr:colOff>
      <xdr:row>31</xdr:row>
      <xdr:rowOff>13970</xdr:rowOff>
    </xdr:to>
    <xdr:cxnSp macro="">
      <xdr:nvCxnSpPr>
        <xdr:cNvPr id="62" name="直線コネクタ 61"/>
        <xdr:cNvCxnSpPr/>
      </xdr:nvCxnSpPr>
      <xdr:spPr>
        <a:xfrm flipV="1">
          <a:off x="2670175" y="530669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61595</xdr:rowOff>
    </xdr:from>
    <xdr:to xmlns:xdr="http://schemas.openxmlformats.org/drawingml/2006/spreadsheetDrawing">
      <xdr:col>20</xdr:col>
      <xdr:colOff>38100</xdr:colOff>
      <xdr:row>34</xdr:row>
      <xdr:rowOff>163195</xdr:rowOff>
    </xdr:to>
    <xdr:sp macro="" textlink="">
      <xdr:nvSpPr>
        <xdr:cNvPr id="63" name="フローチャート: 判断 62"/>
        <xdr:cNvSpPr/>
      </xdr:nvSpPr>
      <xdr:spPr>
        <a:xfrm>
          <a:off x="3444875" y="58908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154940</xdr:rowOff>
    </xdr:from>
    <xdr:ext cx="467995" cy="257175"/>
    <xdr:sp macro="" textlink="">
      <xdr:nvSpPr>
        <xdr:cNvPr id="64" name="テキスト ボックス 63"/>
        <xdr:cNvSpPr txBox="1"/>
      </xdr:nvSpPr>
      <xdr:spPr>
        <a:xfrm>
          <a:off x="3276600" y="5984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13970</xdr:rowOff>
    </xdr:from>
    <xdr:to xmlns:xdr="http://schemas.openxmlformats.org/drawingml/2006/spreadsheetDrawing">
      <xdr:col>15</xdr:col>
      <xdr:colOff>50800</xdr:colOff>
      <xdr:row>32</xdr:row>
      <xdr:rowOff>52070</xdr:rowOff>
    </xdr:to>
    <xdr:cxnSp macro="">
      <xdr:nvCxnSpPr>
        <xdr:cNvPr id="65" name="直線コネクタ 64"/>
        <xdr:cNvCxnSpPr/>
      </xdr:nvCxnSpPr>
      <xdr:spPr>
        <a:xfrm flipV="1">
          <a:off x="1860550" y="5328920"/>
          <a:ext cx="809625"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42545</xdr:rowOff>
    </xdr:from>
    <xdr:to xmlns:xdr="http://schemas.openxmlformats.org/drawingml/2006/spreadsheetDrawing">
      <xdr:col>15</xdr:col>
      <xdr:colOff>101600</xdr:colOff>
      <xdr:row>33</xdr:row>
      <xdr:rowOff>144145</xdr:rowOff>
    </xdr:to>
    <xdr:sp macro="" textlink="">
      <xdr:nvSpPr>
        <xdr:cNvPr id="66" name="フローチャート: 判断 65"/>
        <xdr:cNvSpPr/>
      </xdr:nvSpPr>
      <xdr:spPr>
        <a:xfrm>
          <a:off x="2619375"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135255</xdr:rowOff>
    </xdr:from>
    <xdr:ext cx="467995" cy="257175"/>
    <xdr:sp macro="" textlink="">
      <xdr:nvSpPr>
        <xdr:cNvPr id="67" name="テキスト ボックス 66"/>
        <xdr:cNvSpPr txBox="1"/>
      </xdr:nvSpPr>
      <xdr:spPr>
        <a:xfrm>
          <a:off x="2451100" y="57931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32</xdr:row>
      <xdr:rowOff>50800</xdr:rowOff>
    </xdr:from>
    <xdr:to xmlns:xdr="http://schemas.openxmlformats.org/drawingml/2006/spreadsheetDrawing">
      <xdr:col>10</xdr:col>
      <xdr:colOff>114300</xdr:colOff>
      <xdr:row>32</xdr:row>
      <xdr:rowOff>52070</xdr:rowOff>
    </xdr:to>
    <xdr:cxnSp macro="">
      <xdr:nvCxnSpPr>
        <xdr:cNvPr id="68" name="直線コネクタ 67"/>
        <xdr:cNvCxnSpPr/>
      </xdr:nvCxnSpPr>
      <xdr:spPr>
        <a:xfrm>
          <a:off x="1047750" y="553720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34925</xdr:rowOff>
    </xdr:from>
    <xdr:to xmlns:xdr="http://schemas.openxmlformats.org/drawingml/2006/spreadsheetDrawing">
      <xdr:col>10</xdr:col>
      <xdr:colOff>165100</xdr:colOff>
      <xdr:row>33</xdr:row>
      <xdr:rowOff>136525</xdr:rowOff>
    </xdr:to>
    <xdr:sp macro="" textlink="">
      <xdr:nvSpPr>
        <xdr:cNvPr id="69" name="フローチャート: 判断 68"/>
        <xdr:cNvSpPr/>
      </xdr:nvSpPr>
      <xdr:spPr>
        <a:xfrm>
          <a:off x="1809750" y="56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127635</xdr:rowOff>
    </xdr:from>
    <xdr:ext cx="467995" cy="259080"/>
    <xdr:sp macro="" textlink="">
      <xdr:nvSpPr>
        <xdr:cNvPr id="70" name="テキスト ボックス 69"/>
        <xdr:cNvSpPr txBox="1"/>
      </xdr:nvSpPr>
      <xdr:spPr>
        <a:xfrm>
          <a:off x="1641475" y="57854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78105</xdr:rowOff>
    </xdr:from>
    <xdr:to xmlns:xdr="http://schemas.openxmlformats.org/drawingml/2006/spreadsheetDrawing">
      <xdr:col>6</xdr:col>
      <xdr:colOff>38100</xdr:colOff>
      <xdr:row>34</xdr:row>
      <xdr:rowOff>8255</xdr:rowOff>
    </xdr:to>
    <xdr:sp macro="" textlink="">
      <xdr:nvSpPr>
        <xdr:cNvPr id="71" name="フローチャート: 判断 70"/>
        <xdr:cNvSpPr/>
      </xdr:nvSpPr>
      <xdr:spPr>
        <a:xfrm>
          <a:off x="1000125" y="5735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170815</xdr:rowOff>
    </xdr:from>
    <xdr:ext cx="467995" cy="258445"/>
    <xdr:sp macro="" textlink="">
      <xdr:nvSpPr>
        <xdr:cNvPr id="72" name="テキスト ボックス 71"/>
        <xdr:cNvSpPr txBox="1"/>
      </xdr:nvSpPr>
      <xdr:spPr>
        <a:xfrm>
          <a:off x="831850" y="58286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4" name="テキスト ボックス 73"/>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7" name="テキスト ボックス 76"/>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123825</xdr:rowOff>
    </xdr:from>
    <xdr:to xmlns:xdr="http://schemas.openxmlformats.org/drawingml/2006/spreadsheetDrawing">
      <xdr:col>24</xdr:col>
      <xdr:colOff>114300</xdr:colOff>
      <xdr:row>31</xdr:row>
      <xdr:rowOff>53975</xdr:rowOff>
    </xdr:to>
    <xdr:sp macro="" textlink="">
      <xdr:nvSpPr>
        <xdr:cNvPr id="78" name="楕円 77"/>
        <xdr:cNvSpPr/>
      </xdr:nvSpPr>
      <xdr:spPr>
        <a:xfrm>
          <a:off x="4203700" y="52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38735</xdr:rowOff>
    </xdr:from>
    <xdr:ext cx="469900" cy="259080"/>
    <xdr:sp macro="" textlink="">
      <xdr:nvSpPr>
        <xdr:cNvPr id="79" name="議会費該当値テキスト"/>
        <xdr:cNvSpPr txBox="1"/>
      </xdr:nvSpPr>
      <xdr:spPr>
        <a:xfrm>
          <a:off x="4305300" y="5182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112395</xdr:rowOff>
    </xdr:from>
    <xdr:to xmlns:xdr="http://schemas.openxmlformats.org/drawingml/2006/spreadsheetDrawing">
      <xdr:col>20</xdr:col>
      <xdr:colOff>38100</xdr:colOff>
      <xdr:row>31</xdr:row>
      <xdr:rowOff>42545</xdr:rowOff>
    </xdr:to>
    <xdr:sp macro="" textlink="">
      <xdr:nvSpPr>
        <xdr:cNvPr id="80" name="楕円 79"/>
        <xdr:cNvSpPr/>
      </xdr:nvSpPr>
      <xdr:spPr>
        <a:xfrm>
          <a:off x="3444875" y="5255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29</xdr:row>
      <xdr:rowOff>59055</xdr:rowOff>
    </xdr:from>
    <xdr:ext cx="467995" cy="259080"/>
    <xdr:sp macro="" textlink="">
      <xdr:nvSpPr>
        <xdr:cNvPr id="81" name="テキスト ボックス 80"/>
        <xdr:cNvSpPr txBox="1"/>
      </xdr:nvSpPr>
      <xdr:spPr>
        <a:xfrm>
          <a:off x="3276600" y="5031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134620</xdr:rowOff>
    </xdr:from>
    <xdr:to xmlns:xdr="http://schemas.openxmlformats.org/drawingml/2006/spreadsheetDrawing">
      <xdr:col>15</xdr:col>
      <xdr:colOff>101600</xdr:colOff>
      <xdr:row>31</xdr:row>
      <xdr:rowOff>64770</xdr:rowOff>
    </xdr:to>
    <xdr:sp macro="" textlink="">
      <xdr:nvSpPr>
        <xdr:cNvPr id="82" name="楕円 81"/>
        <xdr:cNvSpPr/>
      </xdr:nvSpPr>
      <xdr:spPr>
        <a:xfrm>
          <a:off x="2619375"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29</xdr:row>
      <xdr:rowOff>81280</xdr:rowOff>
    </xdr:from>
    <xdr:ext cx="467995" cy="259080"/>
    <xdr:sp macro="" textlink="">
      <xdr:nvSpPr>
        <xdr:cNvPr id="83" name="テキスト ボックス 82"/>
        <xdr:cNvSpPr txBox="1"/>
      </xdr:nvSpPr>
      <xdr:spPr>
        <a:xfrm>
          <a:off x="2451100" y="5053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1270</xdr:rowOff>
    </xdr:from>
    <xdr:to xmlns:xdr="http://schemas.openxmlformats.org/drawingml/2006/spreadsheetDrawing">
      <xdr:col>10</xdr:col>
      <xdr:colOff>165100</xdr:colOff>
      <xdr:row>32</xdr:row>
      <xdr:rowOff>102870</xdr:rowOff>
    </xdr:to>
    <xdr:sp macro="" textlink="">
      <xdr:nvSpPr>
        <xdr:cNvPr id="84" name="楕円 83"/>
        <xdr:cNvSpPr/>
      </xdr:nvSpPr>
      <xdr:spPr>
        <a:xfrm>
          <a:off x="1809750" y="54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120650</xdr:rowOff>
    </xdr:from>
    <xdr:ext cx="467995" cy="257175"/>
    <xdr:sp macro="" textlink="">
      <xdr:nvSpPr>
        <xdr:cNvPr id="85" name="テキスト ボックス 84"/>
        <xdr:cNvSpPr txBox="1"/>
      </xdr:nvSpPr>
      <xdr:spPr>
        <a:xfrm>
          <a:off x="1641475" y="5264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171450</xdr:rowOff>
    </xdr:from>
    <xdr:to xmlns:xdr="http://schemas.openxmlformats.org/drawingml/2006/spreadsheetDrawing">
      <xdr:col>6</xdr:col>
      <xdr:colOff>38100</xdr:colOff>
      <xdr:row>32</xdr:row>
      <xdr:rowOff>101600</xdr:rowOff>
    </xdr:to>
    <xdr:sp macro="" textlink="">
      <xdr:nvSpPr>
        <xdr:cNvPr id="86" name="楕円 85"/>
        <xdr:cNvSpPr/>
      </xdr:nvSpPr>
      <xdr:spPr>
        <a:xfrm>
          <a:off x="1000125" y="54864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118110</xdr:rowOff>
    </xdr:from>
    <xdr:ext cx="467995" cy="259080"/>
    <xdr:sp macro="" textlink="">
      <xdr:nvSpPr>
        <xdr:cNvPr id="87" name="テキスト ボックス 86"/>
        <xdr:cNvSpPr txBox="1"/>
      </xdr:nvSpPr>
      <xdr:spPr>
        <a:xfrm>
          <a:off x="831850" y="5261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6" name="テキスト ボックス 95"/>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175"/>
    <xdr:sp macro="" textlink="">
      <xdr:nvSpPr>
        <xdr:cNvPr id="98" name="テキスト ボックス 97"/>
        <xdr:cNvSpPr txBox="1"/>
      </xdr:nvSpPr>
      <xdr:spPr>
        <a:xfrm>
          <a:off x="481330" y="10398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57</xdr:row>
      <xdr:rowOff>168910</xdr:rowOff>
    </xdr:from>
    <xdr:ext cx="594360" cy="257175"/>
    <xdr:sp macro="" textlink="">
      <xdr:nvSpPr>
        <xdr:cNvPr id="100" name="テキスト ボックス 99"/>
        <xdr:cNvSpPr txBox="1"/>
      </xdr:nvSpPr>
      <xdr:spPr>
        <a:xfrm>
          <a:off x="166370" y="99415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175"/>
    <xdr:sp macro="" textlink="">
      <xdr:nvSpPr>
        <xdr:cNvPr id="102" name="テキスト ボックス 101"/>
        <xdr:cNvSpPr txBox="1"/>
      </xdr:nvSpPr>
      <xdr:spPr>
        <a:xfrm>
          <a:off x="166370" y="9484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175"/>
    <xdr:sp macro="" textlink="">
      <xdr:nvSpPr>
        <xdr:cNvPr id="104" name="テキスト ボックス 103"/>
        <xdr:cNvSpPr txBox="1"/>
      </xdr:nvSpPr>
      <xdr:spPr>
        <a:xfrm>
          <a:off x="166370" y="9027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175"/>
    <xdr:sp macro="" textlink="">
      <xdr:nvSpPr>
        <xdr:cNvPr id="106" name="テキスト ボックス 105"/>
        <xdr:cNvSpPr txBox="1"/>
      </xdr:nvSpPr>
      <xdr:spPr>
        <a:xfrm>
          <a:off x="166370" y="8569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175"/>
    <xdr:sp macro="" textlink="">
      <xdr:nvSpPr>
        <xdr:cNvPr id="108" name="テキスト ボックス 107"/>
        <xdr:cNvSpPr txBox="1"/>
      </xdr:nvSpPr>
      <xdr:spPr>
        <a:xfrm>
          <a:off x="16637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132080</xdr:rowOff>
    </xdr:from>
    <xdr:to xmlns:xdr="http://schemas.openxmlformats.org/drawingml/2006/spreadsheetDrawing">
      <xdr:col>24</xdr:col>
      <xdr:colOff>62865</xdr:colOff>
      <xdr:row>59</xdr:row>
      <xdr:rowOff>15240</xdr:rowOff>
    </xdr:to>
    <xdr:cxnSp macro="">
      <xdr:nvCxnSpPr>
        <xdr:cNvPr id="110" name="直線コネクタ 109"/>
        <xdr:cNvCxnSpPr/>
      </xdr:nvCxnSpPr>
      <xdr:spPr>
        <a:xfrm flipV="1">
          <a:off x="4252595" y="887603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19050</xdr:rowOff>
    </xdr:from>
    <xdr:ext cx="534670" cy="257175"/>
    <xdr:sp macro="" textlink="">
      <xdr:nvSpPr>
        <xdr:cNvPr id="111" name="総務費最小値テキスト"/>
        <xdr:cNvSpPr txBox="1"/>
      </xdr:nvSpPr>
      <xdr:spPr>
        <a:xfrm>
          <a:off x="4305300" y="101346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15240</xdr:rowOff>
    </xdr:from>
    <xdr:to xmlns:xdr="http://schemas.openxmlformats.org/drawingml/2006/spreadsheetDrawing">
      <xdr:col>24</xdr:col>
      <xdr:colOff>152400</xdr:colOff>
      <xdr:row>59</xdr:row>
      <xdr:rowOff>15240</xdr:rowOff>
    </xdr:to>
    <xdr:cxnSp macro="">
      <xdr:nvCxnSpPr>
        <xdr:cNvPr id="112" name="直線コネクタ 111"/>
        <xdr:cNvCxnSpPr/>
      </xdr:nvCxnSpPr>
      <xdr:spPr>
        <a:xfrm>
          <a:off x="4181475" y="10130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78105</xdr:rowOff>
    </xdr:from>
    <xdr:ext cx="598805" cy="257175"/>
    <xdr:sp macro="" textlink="">
      <xdr:nvSpPr>
        <xdr:cNvPr id="113" name="総務費最大値テキスト"/>
        <xdr:cNvSpPr txBox="1"/>
      </xdr:nvSpPr>
      <xdr:spPr>
        <a:xfrm>
          <a:off x="4305300" y="86506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364,270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132080</xdr:rowOff>
    </xdr:from>
    <xdr:to xmlns:xdr="http://schemas.openxmlformats.org/drawingml/2006/spreadsheetDrawing">
      <xdr:col>24</xdr:col>
      <xdr:colOff>152400</xdr:colOff>
      <xdr:row>51</xdr:row>
      <xdr:rowOff>132080</xdr:rowOff>
    </xdr:to>
    <xdr:cxnSp macro="">
      <xdr:nvCxnSpPr>
        <xdr:cNvPr id="114" name="直線コネクタ 113"/>
        <xdr:cNvCxnSpPr/>
      </xdr:nvCxnSpPr>
      <xdr:spPr>
        <a:xfrm>
          <a:off x="4181475" y="8876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51</xdr:row>
      <xdr:rowOff>40640</xdr:rowOff>
    </xdr:from>
    <xdr:to xmlns:xdr="http://schemas.openxmlformats.org/drawingml/2006/spreadsheetDrawing">
      <xdr:col>24</xdr:col>
      <xdr:colOff>63500</xdr:colOff>
      <xdr:row>53</xdr:row>
      <xdr:rowOff>168275</xdr:rowOff>
    </xdr:to>
    <xdr:cxnSp macro="">
      <xdr:nvCxnSpPr>
        <xdr:cNvPr id="115" name="直線コネクタ 114"/>
        <xdr:cNvCxnSpPr/>
      </xdr:nvCxnSpPr>
      <xdr:spPr>
        <a:xfrm>
          <a:off x="3492500" y="8784590"/>
          <a:ext cx="7620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80645</xdr:rowOff>
    </xdr:from>
    <xdr:ext cx="598805" cy="259080"/>
    <xdr:sp macro="" textlink="">
      <xdr:nvSpPr>
        <xdr:cNvPr id="116" name="総務費平均値テキスト"/>
        <xdr:cNvSpPr txBox="1"/>
      </xdr:nvSpPr>
      <xdr:spPr>
        <a:xfrm>
          <a:off x="4305300" y="9681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102235</xdr:rowOff>
    </xdr:from>
    <xdr:to xmlns:xdr="http://schemas.openxmlformats.org/drawingml/2006/spreadsheetDrawing">
      <xdr:col>24</xdr:col>
      <xdr:colOff>114300</xdr:colOff>
      <xdr:row>57</xdr:row>
      <xdr:rowOff>32385</xdr:rowOff>
    </xdr:to>
    <xdr:sp macro="" textlink="">
      <xdr:nvSpPr>
        <xdr:cNvPr id="117" name="フローチャート: 判断 116"/>
        <xdr:cNvSpPr/>
      </xdr:nvSpPr>
      <xdr:spPr>
        <a:xfrm>
          <a:off x="42037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40640</xdr:rowOff>
    </xdr:from>
    <xdr:to xmlns:xdr="http://schemas.openxmlformats.org/drawingml/2006/spreadsheetDrawing">
      <xdr:col>19</xdr:col>
      <xdr:colOff>174625</xdr:colOff>
      <xdr:row>55</xdr:row>
      <xdr:rowOff>120650</xdr:rowOff>
    </xdr:to>
    <xdr:cxnSp macro="">
      <xdr:nvCxnSpPr>
        <xdr:cNvPr id="118" name="直線コネクタ 117"/>
        <xdr:cNvCxnSpPr/>
      </xdr:nvCxnSpPr>
      <xdr:spPr>
        <a:xfrm flipV="1">
          <a:off x="2670175" y="8784590"/>
          <a:ext cx="822325" cy="765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155575</xdr:rowOff>
    </xdr:from>
    <xdr:to xmlns:xdr="http://schemas.openxmlformats.org/drawingml/2006/spreadsheetDrawing">
      <xdr:col>20</xdr:col>
      <xdr:colOff>38100</xdr:colOff>
      <xdr:row>55</xdr:row>
      <xdr:rowOff>86360</xdr:rowOff>
    </xdr:to>
    <xdr:sp macro="" textlink="">
      <xdr:nvSpPr>
        <xdr:cNvPr id="119" name="フローチャート: 判断 118"/>
        <xdr:cNvSpPr/>
      </xdr:nvSpPr>
      <xdr:spPr>
        <a:xfrm>
          <a:off x="3444875" y="94138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76835</xdr:rowOff>
    </xdr:from>
    <xdr:ext cx="597535" cy="257175"/>
    <xdr:sp macro="" textlink="">
      <xdr:nvSpPr>
        <xdr:cNvPr id="120" name="テキスト ボックス 119"/>
        <xdr:cNvSpPr txBox="1"/>
      </xdr:nvSpPr>
      <xdr:spPr>
        <a:xfrm>
          <a:off x="3211830" y="95065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112395</xdr:rowOff>
    </xdr:from>
    <xdr:to xmlns:xdr="http://schemas.openxmlformats.org/drawingml/2006/spreadsheetDrawing">
      <xdr:col>15</xdr:col>
      <xdr:colOff>50800</xdr:colOff>
      <xdr:row>55</xdr:row>
      <xdr:rowOff>120650</xdr:rowOff>
    </xdr:to>
    <xdr:cxnSp macro="">
      <xdr:nvCxnSpPr>
        <xdr:cNvPr id="121" name="直線コネクタ 120"/>
        <xdr:cNvCxnSpPr/>
      </xdr:nvCxnSpPr>
      <xdr:spPr>
        <a:xfrm>
          <a:off x="1860550" y="9370695"/>
          <a:ext cx="809625"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40640</xdr:rowOff>
    </xdr:from>
    <xdr:to xmlns:xdr="http://schemas.openxmlformats.org/drawingml/2006/spreadsheetDrawing">
      <xdr:col>15</xdr:col>
      <xdr:colOff>101600</xdr:colOff>
      <xdr:row>58</xdr:row>
      <xdr:rowOff>142240</xdr:rowOff>
    </xdr:to>
    <xdr:sp macro="" textlink="">
      <xdr:nvSpPr>
        <xdr:cNvPr id="122" name="フローチャート: 判断 121"/>
        <xdr:cNvSpPr/>
      </xdr:nvSpPr>
      <xdr:spPr>
        <a:xfrm>
          <a:off x="2619375"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133350</xdr:rowOff>
    </xdr:from>
    <xdr:ext cx="597535" cy="257175"/>
    <xdr:sp macro="" textlink="">
      <xdr:nvSpPr>
        <xdr:cNvPr id="123" name="テキスト ボックス 122"/>
        <xdr:cNvSpPr txBox="1"/>
      </xdr:nvSpPr>
      <xdr:spPr>
        <a:xfrm>
          <a:off x="2402205" y="100774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54</xdr:row>
      <xdr:rowOff>112395</xdr:rowOff>
    </xdr:from>
    <xdr:to xmlns:xdr="http://schemas.openxmlformats.org/drawingml/2006/spreadsheetDrawing">
      <xdr:col>10</xdr:col>
      <xdr:colOff>114300</xdr:colOff>
      <xdr:row>55</xdr:row>
      <xdr:rowOff>40640</xdr:rowOff>
    </xdr:to>
    <xdr:cxnSp macro="">
      <xdr:nvCxnSpPr>
        <xdr:cNvPr id="124" name="直線コネクタ 123"/>
        <xdr:cNvCxnSpPr/>
      </xdr:nvCxnSpPr>
      <xdr:spPr>
        <a:xfrm flipV="1">
          <a:off x="1047750" y="9370695"/>
          <a:ext cx="8128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81280</xdr:rowOff>
    </xdr:from>
    <xdr:to xmlns:xdr="http://schemas.openxmlformats.org/drawingml/2006/spreadsheetDrawing">
      <xdr:col>10</xdr:col>
      <xdr:colOff>165100</xdr:colOff>
      <xdr:row>59</xdr:row>
      <xdr:rowOff>11430</xdr:rowOff>
    </xdr:to>
    <xdr:sp macro="" textlink="">
      <xdr:nvSpPr>
        <xdr:cNvPr id="125" name="フローチャート: 判断 124"/>
        <xdr:cNvSpPr/>
      </xdr:nvSpPr>
      <xdr:spPr>
        <a:xfrm>
          <a:off x="180975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2540</xdr:rowOff>
    </xdr:from>
    <xdr:ext cx="597535" cy="259080"/>
    <xdr:sp macro="" textlink="">
      <xdr:nvSpPr>
        <xdr:cNvPr id="126" name="テキスト ボックス 125"/>
        <xdr:cNvSpPr txBox="1"/>
      </xdr:nvSpPr>
      <xdr:spPr>
        <a:xfrm>
          <a:off x="1576705" y="101180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89535</xdr:rowOff>
    </xdr:from>
    <xdr:to xmlns:xdr="http://schemas.openxmlformats.org/drawingml/2006/spreadsheetDrawing">
      <xdr:col>6</xdr:col>
      <xdr:colOff>38100</xdr:colOff>
      <xdr:row>59</xdr:row>
      <xdr:rowOff>19685</xdr:rowOff>
    </xdr:to>
    <xdr:sp macro="" textlink="">
      <xdr:nvSpPr>
        <xdr:cNvPr id="127" name="フローチャート: 判断 126"/>
        <xdr:cNvSpPr/>
      </xdr:nvSpPr>
      <xdr:spPr>
        <a:xfrm>
          <a:off x="1000125" y="100336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10795</xdr:rowOff>
    </xdr:from>
    <xdr:ext cx="532765" cy="258445"/>
    <xdr:sp macro="" textlink="">
      <xdr:nvSpPr>
        <xdr:cNvPr id="128" name="テキスト ボックス 127"/>
        <xdr:cNvSpPr txBox="1"/>
      </xdr:nvSpPr>
      <xdr:spPr>
        <a:xfrm>
          <a:off x="799465" y="101263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117475</xdr:rowOff>
    </xdr:from>
    <xdr:to xmlns:xdr="http://schemas.openxmlformats.org/drawingml/2006/spreadsheetDrawing">
      <xdr:col>24</xdr:col>
      <xdr:colOff>114300</xdr:colOff>
      <xdr:row>54</xdr:row>
      <xdr:rowOff>47625</xdr:rowOff>
    </xdr:to>
    <xdr:sp macro="" textlink="">
      <xdr:nvSpPr>
        <xdr:cNvPr id="134" name="楕円 133"/>
        <xdr:cNvSpPr/>
      </xdr:nvSpPr>
      <xdr:spPr>
        <a:xfrm>
          <a:off x="4203700" y="92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140335</xdr:rowOff>
    </xdr:from>
    <xdr:ext cx="598805" cy="259080"/>
    <xdr:sp macro="" textlink="">
      <xdr:nvSpPr>
        <xdr:cNvPr id="135" name="総務費該当値テキスト"/>
        <xdr:cNvSpPr txBox="1"/>
      </xdr:nvSpPr>
      <xdr:spPr>
        <a:xfrm>
          <a:off x="4305300" y="9055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160655</xdr:rowOff>
    </xdr:from>
    <xdr:to xmlns:xdr="http://schemas.openxmlformats.org/drawingml/2006/spreadsheetDrawing">
      <xdr:col>20</xdr:col>
      <xdr:colOff>38100</xdr:colOff>
      <xdr:row>51</xdr:row>
      <xdr:rowOff>90805</xdr:rowOff>
    </xdr:to>
    <xdr:sp macro="" textlink="">
      <xdr:nvSpPr>
        <xdr:cNvPr id="136" name="楕円 135"/>
        <xdr:cNvSpPr/>
      </xdr:nvSpPr>
      <xdr:spPr>
        <a:xfrm>
          <a:off x="3444875" y="8733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107315</xdr:rowOff>
    </xdr:from>
    <xdr:ext cx="597535" cy="259080"/>
    <xdr:sp macro="" textlink="">
      <xdr:nvSpPr>
        <xdr:cNvPr id="137" name="テキスト ボックス 136"/>
        <xdr:cNvSpPr txBox="1"/>
      </xdr:nvSpPr>
      <xdr:spPr>
        <a:xfrm>
          <a:off x="3211830" y="8508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69850</xdr:rowOff>
    </xdr:from>
    <xdr:to xmlns:xdr="http://schemas.openxmlformats.org/drawingml/2006/spreadsheetDrawing">
      <xdr:col>15</xdr:col>
      <xdr:colOff>101600</xdr:colOff>
      <xdr:row>55</xdr:row>
      <xdr:rowOff>171450</xdr:rowOff>
    </xdr:to>
    <xdr:sp macro="" textlink="">
      <xdr:nvSpPr>
        <xdr:cNvPr id="138" name="楕円 137"/>
        <xdr:cNvSpPr/>
      </xdr:nvSpPr>
      <xdr:spPr>
        <a:xfrm>
          <a:off x="2619375"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16510</xdr:rowOff>
    </xdr:from>
    <xdr:ext cx="597535" cy="259080"/>
    <xdr:sp macro="" textlink="">
      <xdr:nvSpPr>
        <xdr:cNvPr id="139" name="テキスト ボックス 138"/>
        <xdr:cNvSpPr txBox="1"/>
      </xdr:nvSpPr>
      <xdr:spPr>
        <a:xfrm>
          <a:off x="2402205" y="92748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61595</xdr:rowOff>
    </xdr:from>
    <xdr:to xmlns:xdr="http://schemas.openxmlformats.org/drawingml/2006/spreadsheetDrawing">
      <xdr:col>10</xdr:col>
      <xdr:colOff>165100</xdr:colOff>
      <xdr:row>54</xdr:row>
      <xdr:rowOff>163195</xdr:rowOff>
    </xdr:to>
    <xdr:sp macro="" textlink="">
      <xdr:nvSpPr>
        <xdr:cNvPr id="140" name="楕円 139"/>
        <xdr:cNvSpPr/>
      </xdr:nvSpPr>
      <xdr:spPr>
        <a:xfrm>
          <a:off x="1809750" y="93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8255</xdr:rowOff>
    </xdr:from>
    <xdr:ext cx="597535" cy="257175"/>
    <xdr:sp macro="" textlink="">
      <xdr:nvSpPr>
        <xdr:cNvPr id="141" name="テキスト ボックス 140"/>
        <xdr:cNvSpPr txBox="1"/>
      </xdr:nvSpPr>
      <xdr:spPr>
        <a:xfrm>
          <a:off x="1576705" y="90951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161290</xdr:rowOff>
    </xdr:from>
    <xdr:to xmlns:xdr="http://schemas.openxmlformats.org/drawingml/2006/spreadsheetDrawing">
      <xdr:col>6</xdr:col>
      <xdr:colOff>38100</xdr:colOff>
      <xdr:row>55</xdr:row>
      <xdr:rowOff>91440</xdr:rowOff>
    </xdr:to>
    <xdr:sp macro="" textlink="">
      <xdr:nvSpPr>
        <xdr:cNvPr id="142" name="楕円 141"/>
        <xdr:cNvSpPr/>
      </xdr:nvSpPr>
      <xdr:spPr>
        <a:xfrm>
          <a:off x="1000125" y="94195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107950</xdr:rowOff>
    </xdr:from>
    <xdr:ext cx="597535" cy="259080"/>
    <xdr:sp macro="" textlink="">
      <xdr:nvSpPr>
        <xdr:cNvPr id="143" name="テキスト ボックス 142"/>
        <xdr:cNvSpPr txBox="1"/>
      </xdr:nvSpPr>
      <xdr:spPr>
        <a:xfrm>
          <a:off x="767080" y="91948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2" name="テキスト ボックス 151"/>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360" cy="257175"/>
    <xdr:sp macro="" textlink="">
      <xdr:nvSpPr>
        <xdr:cNvPr id="154" name="テキスト ボックス 153"/>
        <xdr:cNvSpPr txBox="1"/>
      </xdr:nvSpPr>
      <xdr:spPr>
        <a:xfrm>
          <a:off x="166370" y="13827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56" name="テキスト ボックス 155"/>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58" name="テキスト ボックス 157"/>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175"/>
    <xdr:sp macro="" textlink="">
      <xdr:nvSpPr>
        <xdr:cNvPr id="160" name="テキスト ボックス 159"/>
        <xdr:cNvSpPr txBox="1"/>
      </xdr:nvSpPr>
      <xdr:spPr>
        <a:xfrm>
          <a:off x="16637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2" name="テキスト ボックス 161"/>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4" name="テキスト ボックス 163"/>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175"/>
    <xdr:sp macro="" textlink="">
      <xdr:nvSpPr>
        <xdr:cNvPr id="166" name="テキスト ボックス 165"/>
        <xdr:cNvSpPr txBox="1"/>
      </xdr:nvSpPr>
      <xdr:spPr>
        <a:xfrm>
          <a:off x="1663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79</xdr:row>
      <xdr:rowOff>10795</xdr:rowOff>
    </xdr:to>
    <xdr:cxnSp macro="">
      <xdr:nvCxnSpPr>
        <xdr:cNvPr id="168" name="直線コネクタ 167"/>
        <xdr:cNvCxnSpPr/>
      </xdr:nvCxnSpPr>
      <xdr:spPr>
        <a:xfrm flipV="1">
          <a:off x="4252595" y="1222629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14605</xdr:rowOff>
    </xdr:from>
    <xdr:ext cx="598805" cy="259080"/>
    <xdr:sp macro="" textlink="">
      <xdr:nvSpPr>
        <xdr:cNvPr id="169" name="民生費最小値テキスト"/>
        <xdr:cNvSpPr txBox="1"/>
      </xdr:nvSpPr>
      <xdr:spPr>
        <a:xfrm>
          <a:off x="4305300" y="13559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10795</xdr:rowOff>
    </xdr:from>
    <xdr:to xmlns:xdr="http://schemas.openxmlformats.org/drawingml/2006/spreadsheetDrawing">
      <xdr:col>24</xdr:col>
      <xdr:colOff>152400</xdr:colOff>
      <xdr:row>79</xdr:row>
      <xdr:rowOff>10795</xdr:rowOff>
    </xdr:to>
    <xdr:cxnSp macro="">
      <xdr:nvCxnSpPr>
        <xdr:cNvPr id="170" name="直線コネクタ 169"/>
        <xdr:cNvCxnSpPr/>
      </xdr:nvCxnSpPr>
      <xdr:spPr>
        <a:xfrm>
          <a:off x="4181475" y="13555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98805" cy="259080"/>
    <xdr:sp macro="" textlink="">
      <xdr:nvSpPr>
        <xdr:cNvPr id="171" name="民生費最大値テキスト"/>
        <xdr:cNvSpPr txBox="1"/>
      </xdr:nvSpPr>
      <xdr:spPr>
        <a:xfrm>
          <a:off x="430530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257,277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2" name="直線コネクタ 171"/>
        <xdr:cNvCxnSpPr/>
      </xdr:nvCxnSpPr>
      <xdr:spPr>
        <a:xfrm>
          <a:off x="4181475" y="12226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72</xdr:row>
      <xdr:rowOff>149860</xdr:rowOff>
    </xdr:from>
    <xdr:to xmlns:xdr="http://schemas.openxmlformats.org/drawingml/2006/spreadsheetDrawing">
      <xdr:col>24</xdr:col>
      <xdr:colOff>63500</xdr:colOff>
      <xdr:row>74</xdr:row>
      <xdr:rowOff>34925</xdr:rowOff>
    </xdr:to>
    <xdr:cxnSp macro="">
      <xdr:nvCxnSpPr>
        <xdr:cNvPr id="173" name="直線コネクタ 172"/>
        <xdr:cNvCxnSpPr/>
      </xdr:nvCxnSpPr>
      <xdr:spPr>
        <a:xfrm flipV="1">
          <a:off x="3492500" y="12494260"/>
          <a:ext cx="762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147955</xdr:rowOff>
    </xdr:from>
    <xdr:ext cx="598805" cy="258445"/>
    <xdr:sp macro="" textlink="">
      <xdr:nvSpPr>
        <xdr:cNvPr id="174" name="民生費平均値テキスト"/>
        <xdr:cNvSpPr txBox="1"/>
      </xdr:nvSpPr>
      <xdr:spPr>
        <a:xfrm>
          <a:off x="4305300" y="128352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169545</xdr:rowOff>
    </xdr:from>
    <xdr:to xmlns:xdr="http://schemas.openxmlformats.org/drawingml/2006/spreadsheetDrawing">
      <xdr:col>24</xdr:col>
      <xdr:colOff>114300</xdr:colOff>
      <xdr:row>75</xdr:row>
      <xdr:rowOff>99695</xdr:rowOff>
    </xdr:to>
    <xdr:sp macro="" textlink="">
      <xdr:nvSpPr>
        <xdr:cNvPr id="175" name="フローチャート: 判断 174"/>
        <xdr:cNvSpPr/>
      </xdr:nvSpPr>
      <xdr:spPr>
        <a:xfrm>
          <a:off x="4203700" y="1285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34925</xdr:rowOff>
    </xdr:from>
    <xdr:to xmlns:xdr="http://schemas.openxmlformats.org/drawingml/2006/spreadsheetDrawing">
      <xdr:col>19</xdr:col>
      <xdr:colOff>174625</xdr:colOff>
      <xdr:row>75</xdr:row>
      <xdr:rowOff>50800</xdr:rowOff>
    </xdr:to>
    <xdr:cxnSp macro="">
      <xdr:nvCxnSpPr>
        <xdr:cNvPr id="176" name="直線コネクタ 175"/>
        <xdr:cNvCxnSpPr/>
      </xdr:nvCxnSpPr>
      <xdr:spPr>
        <a:xfrm flipV="1">
          <a:off x="2670175" y="12722225"/>
          <a:ext cx="822325"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162560</xdr:rowOff>
    </xdr:from>
    <xdr:to xmlns:xdr="http://schemas.openxmlformats.org/drawingml/2006/spreadsheetDrawing">
      <xdr:col>20</xdr:col>
      <xdr:colOff>38100</xdr:colOff>
      <xdr:row>77</xdr:row>
      <xdr:rowOff>92710</xdr:rowOff>
    </xdr:to>
    <xdr:sp macro="" textlink="">
      <xdr:nvSpPr>
        <xdr:cNvPr id="177" name="フローチャート: 判断 176"/>
        <xdr:cNvSpPr/>
      </xdr:nvSpPr>
      <xdr:spPr>
        <a:xfrm>
          <a:off x="3444875" y="13192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83820</xdr:rowOff>
    </xdr:from>
    <xdr:ext cx="597535" cy="259080"/>
    <xdr:sp macro="" textlink="">
      <xdr:nvSpPr>
        <xdr:cNvPr id="178" name="テキスト ボックス 177"/>
        <xdr:cNvSpPr txBox="1"/>
      </xdr:nvSpPr>
      <xdr:spPr>
        <a:xfrm>
          <a:off x="3211830" y="13285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50800</xdr:rowOff>
    </xdr:from>
    <xdr:to xmlns:xdr="http://schemas.openxmlformats.org/drawingml/2006/spreadsheetDrawing">
      <xdr:col>15</xdr:col>
      <xdr:colOff>50800</xdr:colOff>
      <xdr:row>76</xdr:row>
      <xdr:rowOff>63500</xdr:rowOff>
    </xdr:to>
    <xdr:cxnSp macro="">
      <xdr:nvCxnSpPr>
        <xdr:cNvPr id="179" name="直線コネクタ 178"/>
        <xdr:cNvCxnSpPr/>
      </xdr:nvCxnSpPr>
      <xdr:spPr>
        <a:xfrm flipV="1">
          <a:off x="1860550" y="12909550"/>
          <a:ext cx="809625"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71120</xdr:rowOff>
    </xdr:from>
    <xdr:to xmlns:xdr="http://schemas.openxmlformats.org/drawingml/2006/spreadsheetDrawing">
      <xdr:col>15</xdr:col>
      <xdr:colOff>101600</xdr:colOff>
      <xdr:row>78</xdr:row>
      <xdr:rowOff>1270</xdr:rowOff>
    </xdr:to>
    <xdr:sp macro="" textlink="">
      <xdr:nvSpPr>
        <xdr:cNvPr id="180" name="フローチャート: 判断 179"/>
        <xdr:cNvSpPr/>
      </xdr:nvSpPr>
      <xdr:spPr>
        <a:xfrm>
          <a:off x="2619375"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163830</xdr:rowOff>
    </xdr:from>
    <xdr:ext cx="597535" cy="259080"/>
    <xdr:sp macro="" textlink="">
      <xdr:nvSpPr>
        <xdr:cNvPr id="181" name="テキスト ボックス 180"/>
        <xdr:cNvSpPr txBox="1"/>
      </xdr:nvSpPr>
      <xdr:spPr>
        <a:xfrm>
          <a:off x="2402205" y="13365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20320</xdr:rowOff>
    </xdr:from>
    <xdr:to xmlns:xdr="http://schemas.openxmlformats.org/drawingml/2006/spreadsheetDrawing">
      <xdr:col>10</xdr:col>
      <xdr:colOff>114300</xdr:colOff>
      <xdr:row>76</xdr:row>
      <xdr:rowOff>63500</xdr:rowOff>
    </xdr:to>
    <xdr:cxnSp macro="">
      <xdr:nvCxnSpPr>
        <xdr:cNvPr id="182" name="直線コネクタ 181"/>
        <xdr:cNvCxnSpPr/>
      </xdr:nvCxnSpPr>
      <xdr:spPr>
        <a:xfrm>
          <a:off x="1047750" y="13050520"/>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139065</xdr:rowOff>
    </xdr:from>
    <xdr:to xmlns:xdr="http://schemas.openxmlformats.org/drawingml/2006/spreadsheetDrawing">
      <xdr:col>10</xdr:col>
      <xdr:colOff>165100</xdr:colOff>
      <xdr:row>78</xdr:row>
      <xdr:rowOff>69215</xdr:rowOff>
    </xdr:to>
    <xdr:sp macro="" textlink="">
      <xdr:nvSpPr>
        <xdr:cNvPr id="183" name="フローチャート: 判断 182"/>
        <xdr:cNvSpPr/>
      </xdr:nvSpPr>
      <xdr:spPr>
        <a:xfrm>
          <a:off x="1809750" y="1334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60325</xdr:rowOff>
    </xdr:from>
    <xdr:ext cx="597535" cy="259080"/>
    <xdr:sp macro="" textlink="">
      <xdr:nvSpPr>
        <xdr:cNvPr id="184" name="テキスト ボックス 183"/>
        <xdr:cNvSpPr txBox="1"/>
      </xdr:nvSpPr>
      <xdr:spPr>
        <a:xfrm>
          <a:off x="1576705" y="134334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115570</xdr:rowOff>
    </xdr:from>
    <xdr:to xmlns:xdr="http://schemas.openxmlformats.org/drawingml/2006/spreadsheetDrawing">
      <xdr:col>6</xdr:col>
      <xdr:colOff>38100</xdr:colOff>
      <xdr:row>78</xdr:row>
      <xdr:rowOff>45720</xdr:rowOff>
    </xdr:to>
    <xdr:sp macro="" textlink="">
      <xdr:nvSpPr>
        <xdr:cNvPr id="185" name="フローチャート: 判断 184"/>
        <xdr:cNvSpPr/>
      </xdr:nvSpPr>
      <xdr:spPr>
        <a:xfrm>
          <a:off x="1000125" y="13317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36830</xdr:rowOff>
    </xdr:from>
    <xdr:ext cx="597535" cy="259080"/>
    <xdr:sp macro="" textlink="">
      <xdr:nvSpPr>
        <xdr:cNvPr id="186" name="テキスト ボックス 185"/>
        <xdr:cNvSpPr txBox="1"/>
      </xdr:nvSpPr>
      <xdr:spPr>
        <a:xfrm>
          <a:off x="767080" y="13409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8" name="テキスト ボックス 187"/>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1" name="テキスト ボックス 190"/>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99060</xdr:rowOff>
    </xdr:from>
    <xdr:to xmlns:xdr="http://schemas.openxmlformats.org/drawingml/2006/spreadsheetDrawing">
      <xdr:col>24</xdr:col>
      <xdr:colOff>114300</xdr:colOff>
      <xdr:row>73</xdr:row>
      <xdr:rowOff>29210</xdr:rowOff>
    </xdr:to>
    <xdr:sp macro="" textlink="">
      <xdr:nvSpPr>
        <xdr:cNvPr id="192" name="楕円 191"/>
        <xdr:cNvSpPr/>
      </xdr:nvSpPr>
      <xdr:spPr>
        <a:xfrm>
          <a:off x="42037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121920</xdr:rowOff>
    </xdr:from>
    <xdr:ext cx="598805" cy="257175"/>
    <xdr:sp macro="" textlink="">
      <xdr:nvSpPr>
        <xdr:cNvPr id="193" name="民生費該当値テキスト"/>
        <xdr:cNvSpPr txBox="1"/>
      </xdr:nvSpPr>
      <xdr:spPr>
        <a:xfrm>
          <a:off x="4305300" y="122948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155575</xdr:rowOff>
    </xdr:from>
    <xdr:to xmlns:xdr="http://schemas.openxmlformats.org/drawingml/2006/spreadsheetDrawing">
      <xdr:col>20</xdr:col>
      <xdr:colOff>38100</xdr:colOff>
      <xdr:row>74</xdr:row>
      <xdr:rowOff>86360</xdr:rowOff>
    </xdr:to>
    <xdr:sp macro="" textlink="">
      <xdr:nvSpPr>
        <xdr:cNvPr id="194" name="楕円 193"/>
        <xdr:cNvSpPr/>
      </xdr:nvSpPr>
      <xdr:spPr>
        <a:xfrm>
          <a:off x="3444875" y="126714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102235</xdr:rowOff>
    </xdr:from>
    <xdr:ext cx="597535" cy="258445"/>
    <xdr:sp macro="" textlink="">
      <xdr:nvSpPr>
        <xdr:cNvPr id="195" name="テキスト ボックス 194"/>
        <xdr:cNvSpPr txBox="1"/>
      </xdr:nvSpPr>
      <xdr:spPr>
        <a:xfrm>
          <a:off x="3211830" y="124466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171450</xdr:rowOff>
    </xdr:from>
    <xdr:to xmlns:xdr="http://schemas.openxmlformats.org/drawingml/2006/spreadsheetDrawing">
      <xdr:col>15</xdr:col>
      <xdr:colOff>101600</xdr:colOff>
      <xdr:row>75</xdr:row>
      <xdr:rowOff>101600</xdr:rowOff>
    </xdr:to>
    <xdr:sp macro="" textlink="">
      <xdr:nvSpPr>
        <xdr:cNvPr id="196" name="楕円 195"/>
        <xdr:cNvSpPr/>
      </xdr:nvSpPr>
      <xdr:spPr>
        <a:xfrm>
          <a:off x="2619375"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118110</xdr:rowOff>
    </xdr:from>
    <xdr:ext cx="597535" cy="259080"/>
    <xdr:sp macro="" textlink="">
      <xdr:nvSpPr>
        <xdr:cNvPr id="197" name="テキスト ボックス 196"/>
        <xdr:cNvSpPr txBox="1"/>
      </xdr:nvSpPr>
      <xdr:spPr>
        <a:xfrm>
          <a:off x="2402205" y="126339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12700</xdr:rowOff>
    </xdr:from>
    <xdr:to xmlns:xdr="http://schemas.openxmlformats.org/drawingml/2006/spreadsheetDrawing">
      <xdr:col>10</xdr:col>
      <xdr:colOff>165100</xdr:colOff>
      <xdr:row>76</xdr:row>
      <xdr:rowOff>114300</xdr:rowOff>
    </xdr:to>
    <xdr:sp macro="" textlink="">
      <xdr:nvSpPr>
        <xdr:cNvPr id="198" name="楕円 197"/>
        <xdr:cNvSpPr/>
      </xdr:nvSpPr>
      <xdr:spPr>
        <a:xfrm>
          <a:off x="180975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130810</xdr:rowOff>
    </xdr:from>
    <xdr:ext cx="597535" cy="259080"/>
    <xdr:sp macro="" textlink="">
      <xdr:nvSpPr>
        <xdr:cNvPr id="199" name="テキスト ボックス 198"/>
        <xdr:cNvSpPr txBox="1"/>
      </xdr:nvSpPr>
      <xdr:spPr>
        <a:xfrm>
          <a:off x="1576705" y="128181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140970</xdr:rowOff>
    </xdr:from>
    <xdr:to xmlns:xdr="http://schemas.openxmlformats.org/drawingml/2006/spreadsheetDrawing">
      <xdr:col>6</xdr:col>
      <xdr:colOff>38100</xdr:colOff>
      <xdr:row>76</xdr:row>
      <xdr:rowOff>71120</xdr:rowOff>
    </xdr:to>
    <xdr:sp macro="" textlink="">
      <xdr:nvSpPr>
        <xdr:cNvPr id="200" name="楕円 199"/>
        <xdr:cNvSpPr/>
      </xdr:nvSpPr>
      <xdr:spPr>
        <a:xfrm>
          <a:off x="1000125" y="12999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87630</xdr:rowOff>
    </xdr:from>
    <xdr:ext cx="597535" cy="257175"/>
    <xdr:sp macro="" textlink="">
      <xdr:nvSpPr>
        <xdr:cNvPr id="201" name="テキスト ボックス 200"/>
        <xdr:cNvSpPr txBox="1"/>
      </xdr:nvSpPr>
      <xdr:spPr>
        <a:xfrm>
          <a:off x="767080" y="127749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0" name="テキスト ボックス 209"/>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175"/>
    <xdr:sp macro="" textlink="">
      <xdr:nvSpPr>
        <xdr:cNvPr id="212" name="テキスト ボックス 211"/>
        <xdr:cNvSpPr txBox="1"/>
      </xdr:nvSpPr>
      <xdr:spPr>
        <a:xfrm>
          <a:off x="481330" y="17256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4" name="テキスト ボックス 213"/>
        <xdr:cNvSpPr txBox="1"/>
      </xdr:nvSpPr>
      <xdr:spPr>
        <a:xfrm>
          <a:off x="21463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7175"/>
    <xdr:sp macro="" textlink="">
      <xdr:nvSpPr>
        <xdr:cNvPr id="216" name="テキスト ボックス 215"/>
        <xdr:cNvSpPr txBox="1"/>
      </xdr:nvSpPr>
      <xdr:spPr>
        <a:xfrm>
          <a:off x="214630" y="16603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18" name="テキスト ボックス 217"/>
        <xdr:cNvSpPr txBox="1"/>
      </xdr:nvSpPr>
      <xdr:spPr>
        <a:xfrm>
          <a:off x="21463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175"/>
    <xdr:sp macro="" textlink="">
      <xdr:nvSpPr>
        <xdr:cNvPr id="220" name="テキスト ボックス 219"/>
        <xdr:cNvSpPr txBox="1"/>
      </xdr:nvSpPr>
      <xdr:spPr>
        <a:xfrm>
          <a:off x="166370" y="15951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2" name="テキスト ボックス 221"/>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4" name="テキスト ボックス 223"/>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6" name="テキスト ボックス 225"/>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26035</xdr:rowOff>
    </xdr:to>
    <xdr:cxnSp macro="">
      <xdr:nvCxnSpPr>
        <xdr:cNvPr id="228" name="直線コネクタ 227"/>
        <xdr:cNvCxnSpPr/>
      </xdr:nvCxnSpPr>
      <xdr:spPr>
        <a:xfrm flipV="1">
          <a:off x="4252595" y="1554226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29845</xdr:rowOff>
    </xdr:from>
    <xdr:ext cx="534670" cy="257175"/>
    <xdr:sp macro="" textlink="">
      <xdr:nvSpPr>
        <xdr:cNvPr id="229" name="衛生費最小値テキスト"/>
        <xdr:cNvSpPr txBox="1"/>
      </xdr:nvSpPr>
      <xdr:spPr>
        <a:xfrm>
          <a:off x="4305300" y="170033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26035</xdr:rowOff>
    </xdr:from>
    <xdr:to xmlns:xdr="http://schemas.openxmlformats.org/drawingml/2006/spreadsheetDrawing">
      <xdr:col>24</xdr:col>
      <xdr:colOff>152400</xdr:colOff>
      <xdr:row>99</xdr:row>
      <xdr:rowOff>26035</xdr:rowOff>
    </xdr:to>
    <xdr:cxnSp macro="">
      <xdr:nvCxnSpPr>
        <xdr:cNvPr id="230" name="直線コネクタ 229"/>
        <xdr:cNvCxnSpPr/>
      </xdr:nvCxnSpPr>
      <xdr:spPr>
        <a:xfrm>
          <a:off x="4181475" y="16999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1" name="衛生費最大値テキスト"/>
        <xdr:cNvSpPr txBox="1"/>
      </xdr:nvSpPr>
      <xdr:spPr>
        <a:xfrm>
          <a:off x="4305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2" name="直線コネクタ 231"/>
        <xdr:cNvCxnSpPr/>
      </xdr:nvCxnSpPr>
      <xdr:spPr>
        <a:xfrm>
          <a:off x="4181475" y="15542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17780</xdr:rowOff>
    </xdr:from>
    <xdr:to xmlns:xdr="http://schemas.openxmlformats.org/drawingml/2006/spreadsheetDrawing">
      <xdr:col>24</xdr:col>
      <xdr:colOff>63500</xdr:colOff>
      <xdr:row>96</xdr:row>
      <xdr:rowOff>144780</xdr:rowOff>
    </xdr:to>
    <xdr:cxnSp macro="">
      <xdr:nvCxnSpPr>
        <xdr:cNvPr id="233" name="直線コネクタ 232"/>
        <xdr:cNvCxnSpPr/>
      </xdr:nvCxnSpPr>
      <xdr:spPr>
        <a:xfrm flipV="1">
          <a:off x="3492500" y="16476980"/>
          <a:ext cx="762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21590</xdr:rowOff>
    </xdr:from>
    <xdr:ext cx="534670" cy="259080"/>
    <xdr:sp macro="" textlink="">
      <xdr:nvSpPr>
        <xdr:cNvPr id="234" name="衛生費平均値テキスト"/>
        <xdr:cNvSpPr txBox="1"/>
      </xdr:nvSpPr>
      <xdr:spPr>
        <a:xfrm>
          <a:off x="4305300" y="16480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43180</xdr:rowOff>
    </xdr:from>
    <xdr:to xmlns:xdr="http://schemas.openxmlformats.org/drawingml/2006/spreadsheetDrawing">
      <xdr:col>24</xdr:col>
      <xdr:colOff>114300</xdr:colOff>
      <xdr:row>96</xdr:row>
      <xdr:rowOff>144780</xdr:rowOff>
    </xdr:to>
    <xdr:sp macro="" textlink="">
      <xdr:nvSpPr>
        <xdr:cNvPr id="235" name="フローチャート: 判断 234"/>
        <xdr:cNvSpPr/>
      </xdr:nvSpPr>
      <xdr:spPr>
        <a:xfrm>
          <a:off x="42037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144780</xdr:rowOff>
    </xdr:from>
    <xdr:to xmlns:xdr="http://schemas.openxmlformats.org/drawingml/2006/spreadsheetDrawing">
      <xdr:col>19</xdr:col>
      <xdr:colOff>174625</xdr:colOff>
      <xdr:row>96</xdr:row>
      <xdr:rowOff>154940</xdr:rowOff>
    </xdr:to>
    <xdr:cxnSp macro="">
      <xdr:nvCxnSpPr>
        <xdr:cNvPr id="236" name="直線コネクタ 235"/>
        <xdr:cNvCxnSpPr/>
      </xdr:nvCxnSpPr>
      <xdr:spPr>
        <a:xfrm flipV="1">
          <a:off x="2670175" y="1660398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96520</xdr:rowOff>
    </xdr:from>
    <xdr:to xmlns:xdr="http://schemas.openxmlformats.org/drawingml/2006/spreadsheetDrawing">
      <xdr:col>20</xdr:col>
      <xdr:colOff>38100</xdr:colOff>
      <xdr:row>97</xdr:row>
      <xdr:rowOff>26670</xdr:rowOff>
    </xdr:to>
    <xdr:sp macro="" textlink="">
      <xdr:nvSpPr>
        <xdr:cNvPr id="237" name="フローチャート: 判断 236"/>
        <xdr:cNvSpPr/>
      </xdr:nvSpPr>
      <xdr:spPr>
        <a:xfrm>
          <a:off x="3444875" y="16555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17780</xdr:rowOff>
    </xdr:from>
    <xdr:ext cx="532765" cy="257175"/>
    <xdr:sp macro="" textlink="">
      <xdr:nvSpPr>
        <xdr:cNvPr id="238" name="テキスト ボックス 237"/>
        <xdr:cNvSpPr txBox="1"/>
      </xdr:nvSpPr>
      <xdr:spPr>
        <a:xfrm>
          <a:off x="3244215" y="166484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154940</xdr:rowOff>
    </xdr:from>
    <xdr:to xmlns:xdr="http://schemas.openxmlformats.org/drawingml/2006/spreadsheetDrawing">
      <xdr:col>15</xdr:col>
      <xdr:colOff>50800</xdr:colOff>
      <xdr:row>97</xdr:row>
      <xdr:rowOff>14605</xdr:rowOff>
    </xdr:to>
    <xdr:cxnSp macro="">
      <xdr:nvCxnSpPr>
        <xdr:cNvPr id="239" name="直線コネクタ 238"/>
        <xdr:cNvCxnSpPr/>
      </xdr:nvCxnSpPr>
      <xdr:spPr>
        <a:xfrm flipV="1">
          <a:off x="1860550" y="16614140"/>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40640</xdr:rowOff>
    </xdr:from>
    <xdr:to xmlns:xdr="http://schemas.openxmlformats.org/drawingml/2006/spreadsheetDrawing">
      <xdr:col>15</xdr:col>
      <xdr:colOff>101600</xdr:colOff>
      <xdr:row>97</xdr:row>
      <xdr:rowOff>141605</xdr:rowOff>
    </xdr:to>
    <xdr:sp macro="" textlink="">
      <xdr:nvSpPr>
        <xdr:cNvPr id="240" name="フローチャート: 判断 239"/>
        <xdr:cNvSpPr/>
      </xdr:nvSpPr>
      <xdr:spPr>
        <a:xfrm>
          <a:off x="2619375"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132715</xdr:rowOff>
    </xdr:from>
    <xdr:ext cx="532765" cy="257175"/>
    <xdr:sp macro="" textlink="">
      <xdr:nvSpPr>
        <xdr:cNvPr id="241" name="テキスト ボックス 240"/>
        <xdr:cNvSpPr txBox="1"/>
      </xdr:nvSpPr>
      <xdr:spPr>
        <a:xfrm>
          <a:off x="2434590" y="16763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14605</xdr:rowOff>
    </xdr:from>
    <xdr:to xmlns:xdr="http://schemas.openxmlformats.org/drawingml/2006/spreadsheetDrawing">
      <xdr:col>10</xdr:col>
      <xdr:colOff>114300</xdr:colOff>
      <xdr:row>97</xdr:row>
      <xdr:rowOff>93980</xdr:rowOff>
    </xdr:to>
    <xdr:cxnSp macro="">
      <xdr:nvCxnSpPr>
        <xdr:cNvPr id="242" name="直線コネクタ 241"/>
        <xdr:cNvCxnSpPr/>
      </xdr:nvCxnSpPr>
      <xdr:spPr>
        <a:xfrm flipV="1">
          <a:off x="1047750" y="16645255"/>
          <a:ext cx="8128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132715</xdr:rowOff>
    </xdr:from>
    <xdr:to xmlns:xdr="http://schemas.openxmlformats.org/drawingml/2006/spreadsheetDrawing">
      <xdr:col>10</xdr:col>
      <xdr:colOff>165100</xdr:colOff>
      <xdr:row>98</xdr:row>
      <xdr:rowOff>63500</xdr:rowOff>
    </xdr:to>
    <xdr:sp macro="" textlink="">
      <xdr:nvSpPr>
        <xdr:cNvPr id="243" name="フローチャート: 判断 242"/>
        <xdr:cNvSpPr/>
      </xdr:nvSpPr>
      <xdr:spPr>
        <a:xfrm>
          <a:off x="180975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53975</xdr:rowOff>
    </xdr:from>
    <xdr:ext cx="532765" cy="257175"/>
    <xdr:sp macro="" textlink="">
      <xdr:nvSpPr>
        <xdr:cNvPr id="244" name="テキスト ボックス 243"/>
        <xdr:cNvSpPr txBox="1"/>
      </xdr:nvSpPr>
      <xdr:spPr>
        <a:xfrm>
          <a:off x="1609090" y="16856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120650</xdr:rowOff>
    </xdr:from>
    <xdr:to xmlns:xdr="http://schemas.openxmlformats.org/drawingml/2006/spreadsheetDrawing">
      <xdr:col>6</xdr:col>
      <xdr:colOff>38100</xdr:colOff>
      <xdr:row>98</xdr:row>
      <xdr:rowOff>50800</xdr:rowOff>
    </xdr:to>
    <xdr:sp macro="" textlink="">
      <xdr:nvSpPr>
        <xdr:cNvPr id="245" name="フローチャート: 判断 244"/>
        <xdr:cNvSpPr/>
      </xdr:nvSpPr>
      <xdr:spPr>
        <a:xfrm>
          <a:off x="1000125" y="167513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41910</xdr:rowOff>
    </xdr:from>
    <xdr:ext cx="532765" cy="257175"/>
    <xdr:sp macro="" textlink="">
      <xdr:nvSpPr>
        <xdr:cNvPr id="246" name="テキスト ボックス 245"/>
        <xdr:cNvSpPr txBox="1"/>
      </xdr:nvSpPr>
      <xdr:spPr>
        <a:xfrm>
          <a:off x="799465" y="16844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8" name="テキスト ボックス 247"/>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1" name="テキスト ボックス 250"/>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137795</xdr:rowOff>
    </xdr:from>
    <xdr:to xmlns:xdr="http://schemas.openxmlformats.org/drawingml/2006/spreadsheetDrawing">
      <xdr:col>24</xdr:col>
      <xdr:colOff>114300</xdr:colOff>
      <xdr:row>96</xdr:row>
      <xdr:rowOff>67945</xdr:rowOff>
    </xdr:to>
    <xdr:sp macro="" textlink="">
      <xdr:nvSpPr>
        <xdr:cNvPr id="252" name="楕円 251"/>
        <xdr:cNvSpPr/>
      </xdr:nvSpPr>
      <xdr:spPr>
        <a:xfrm>
          <a:off x="42037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160655</xdr:rowOff>
    </xdr:from>
    <xdr:ext cx="534670" cy="259080"/>
    <xdr:sp macro="" textlink="">
      <xdr:nvSpPr>
        <xdr:cNvPr id="253" name="衛生費該当値テキスト"/>
        <xdr:cNvSpPr txBox="1"/>
      </xdr:nvSpPr>
      <xdr:spPr>
        <a:xfrm>
          <a:off x="4305300" y="1627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93980</xdr:rowOff>
    </xdr:from>
    <xdr:to xmlns:xdr="http://schemas.openxmlformats.org/drawingml/2006/spreadsheetDrawing">
      <xdr:col>20</xdr:col>
      <xdr:colOff>38100</xdr:colOff>
      <xdr:row>97</xdr:row>
      <xdr:rowOff>24130</xdr:rowOff>
    </xdr:to>
    <xdr:sp macro="" textlink="">
      <xdr:nvSpPr>
        <xdr:cNvPr id="254" name="楕円 253"/>
        <xdr:cNvSpPr/>
      </xdr:nvSpPr>
      <xdr:spPr>
        <a:xfrm>
          <a:off x="3444875" y="16553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40640</xdr:rowOff>
    </xdr:from>
    <xdr:ext cx="532765" cy="257175"/>
    <xdr:sp macro="" textlink="">
      <xdr:nvSpPr>
        <xdr:cNvPr id="255" name="テキスト ボックス 254"/>
        <xdr:cNvSpPr txBox="1"/>
      </xdr:nvSpPr>
      <xdr:spPr>
        <a:xfrm>
          <a:off x="3244215" y="16328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103505</xdr:rowOff>
    </xdr:from>
    <xdr:to xmlns:xdr="http://schemas.openxmlformats.org/drawingml/2006/spreadsheetDrawing">
      <xdr:col>15</xdr:col>
      <xdr:colOff>101600</xdr:colOff>
      <xdr:row>97</xdr:row>
      <xdr:rowOff>33655</xdr:rowOff>
    </xdr:to>
    <xdr:sp macro="" textlink="">
      <xdr:nvSpPr>
        <xdr:cNvPr id="256" name="楕円 255"/>
        <xdr:cNvSpPr/>
      </xdr:nvSpPr>
      <xdr:spPr>
        <a:xfrm>
          <a:off x="2619375"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50165</xdr:rowOff>
    </xdr:from>
    <xdr:ext cx="532765" cy="259080"/>
    <xdr:sp macro="" textlink="">
      <xdr:nvSpPr>
        <xdr:cNvPr id="257" name="テキスト ボックス 256"/>
        <xdr:cNvSpPr txBox="1"/>
      </xdr:nvSpPr>
      <xdr:spPr>
        <a:xfrm>
          <a:off x="2434590" y="16337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135255</xdr:rowOff>
    </xdr:from>
    <xdr:to xmlns:xdr="http://schemas.openxmlformats.org/drawingml/2006/spreadsheetDrawing">
      <xdr:col>10</xdr:col>
      <xdr:colOff>165100</xdr:colOff>
      <xdr:row>97</xdr:row>
      <xdr:rowOff>65405</xdr:rowOff>
    </xdr:to>
    <xdr:sp macro="" textlink="">
      <xdr:nvSpPr>
        <xdr:cNvPr id="258" name="楕円 257"/>
        <xdr:cNvSpPr/>
      </xdr:nvSpPr>
      <xdr:spPr>
        <a:xfrm>
          <a:off x="180975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81915</xdr:rowOff>
    </xdr:from>
    <xdr:ext cx="532765" cy="259080"/>
    <xdr:sp macro="" textlink="">
      <xdr:nvSpPr>
        <xdr:cNvPr id="259" name="テキスト ボックス 258"/>
        <xdr:cNvSpPr txBox="1"/>
      </xdr:nvSpPr>
      <xdr:spPr>
        <a:xfrm>
          <a:off x="1609090" y="16369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43180</xdr:rowOff>
    </xdr:from>
    <xdr:to xmlns:xdr="http://schemas.openxmlformats.org/drawingml/2006/spreadsheetDrawing">
      <xdr:col>6</xdr:col>
      <xdr:colOff>38100</xdr:colOff>
      <xdr:row>97</xdr:row>
      <xdr:rowOff>144780</xdr:rowOff>
    </xdr:to>
    <xdr:sp macro="" textlink="">
      <xdr:nvSpPr>
        <xdr:cNvPr id="260" name="楕円 259"/>
        <xdr:cNvSpPr/>
      </xdr:nvSpPr>
      <xdr:spPr>
        <a:xfrm>
          <a:off x="1000125" y="16673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161290</xdr:rowOff>
    </xdr:from>
    <xdr:ext cx="532765" cy="259080"/>
    <xdr:sp macro="" textlink="">
      <xdr:nvSpPr>
        <xdr:cNvPr id="261" name="テキスト ボックス 260"/>
        <xdr:cNvSpPr txBox="1"/>
      </xdr:nvSpPr>
      <xdr:spPr>
        <a:xfrm>
          <a:off x="799465" y="16449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70" name="テキスト ボックス 269"/>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3" name="テキスト ボックス 272"/>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5" name="テキスト ボックス 274"/>
        <xdr:cNvSpPr txBox="1"/>
      </xdr:nvSpPr>
      <xdr:spPr>
        <a:xfrm>
          <a:off x="5628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77" name="テキスト ボックス 276"/>
        <xdr:cNvSpPr txBox="1"/>
      </xdr:nvSpPr>
      <xdr:spPr>
        <a:xfrm>
          <a:off x="5628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79" name="テキスト ボックス 278"/>
        <xdr:cNvSpPr txBox="1"/>
      </xdr:nvSpPr>
      <xdr:spPr>
        <a:xfrm>
          <a:off x="5628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5455" cy="259080"/>
    <xdr:sp macro="" textlink="">
      <xdr:nvSpPr>
        <xdr:cNvPr id="281" name="テキスト ボックス 280"/>
        <xdr:cNvSpPr txBox="1"/>
      </xdr:nvSpPr>
      <xdr:spPr>
        <a:xfrm>
          <a:off x="5628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3" name="テキスト ボックス 282"/>
        <xdr:cNvSpPr txBox="1"/>
      </xdr:nvSpPr>
      <xdr:spPr>
        <a:xfrm>
          <a:off x="5628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99060</xdr:rowOff>
    </xdr:from>
    <xdr:to xmlns:xdr="http://schemas.openxmlformats.org/drawingml/2006/spreadsheetDrawing">
      <xdr:col>54</xdr:col>
      <xdr:colOff>174625</xdr:colOff>
      <xdr:row>39</xdr:row>
      <xdr:rowOff>44450</xdr:rowOff>
    </xdr:to>
    <xdr:cxnSp macro="">
      <xdr:nvCxnSpPr>
        <xdr:cNvPr id="285" name="直線コネクタ 284"/>
        <xdr:cNvCxnSpPr/>
      </xdr:nvCxnSpPr>
      <xdr:spPr>
        <a:xfrm flipV="1">
          <a:off x="9604375" y="5414010"/>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45720</xdr:rowOff>
    </xdr:from>
    <xdr:ext cx="469900" cy="259080"/>
    <xdr:sp macro="" textlink="">
      <xdr:nvSpPr>
        <xdr:cNvPr id="288" name="労働費最大値テキスト"/>
        <xdr:cNvSpPr txBox="1"/>
      </xdr:nvSpPr>
      <xdr:spPr>
        <a:xfrm>
          <a:off x="9655175" y="5189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99060</xdr:rowOff>
    </xdr:from>
    <xdr:to xmlns:xdr="http://schemas.openxmlformats.org/drawingml/2006/spreadsheetDrawing">
      <xdr:col>55</xdr:col>
      <xdr:colOff>88900</xdr:colOff>
      <xdr:row>31</xdr:row>
      <xdr:rowOff>99060</xdr:rowOff>
    </xdr:to>
    <xdr:cxnSp macro="">
      <xdr:nvCxnSpPr>
        <xdr:cNvPr id="289" name="直線コネクタ 288"/>
        <xdr:cNvCxnSpPr/>
      </xdr:nvCxnSpPr>
      <xdr:spPr>
        <a:xfrm>
          <a:off x="9531350" y="5414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161925</xdr:rowOff>
    </xdr:from>
    <xdr:to xmlns:xdr="http://schemas.openxmlformats.org/drawingml/2006/spreadsheetDrawing">
      <xdr:col>55</xdr:col>
      <xdr:colOff>0</xdr:colOff>
      <xdr:row>39</xdr:row>
      <xdr:rowOff>42545</xdr:rowOff>
    </xdr:to>
    <xdr:cxnSp macro="">
      <xdr:nvCxnSpPr>
        <xdr:cNvPr id="290" name="直線コネクタ 289"/>
        <xdr:cNvCxnSpPr/>
      </xdr:nvCxnSpPr>
      <xdr:spPr>
        <a:xfrm>
          <a:off x="8845550" y="6677025"/>
          <a:ext cx="7588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33020</xdr:rowOff>
    </xdr:from>
    <xdr:ext cx="378460" cy="259080"/>
    <xdr:sp macro="" textlink="">
      <xdr:nvSpPr>
        <xdr:cNvPr id="291" name="労働費平均値テキスト"/>
        <xdr:cNvSpPr txBox="1"/>
      </xdr:nvSpPr>
      <xdr:spPr>
        <a:xfrm>
          <a:off x="9655175" y="63766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10160</xdr:rowOff>
    </xdr:from>
    <xdr:to xmlns:xdr="http://schemas.openxmlformats.org/drawingml/2006/spreadsheetDrawing">
      <xdr:col>55</xdr:col>
      <xdr:colOff>50800</xdr:colOff>
      <xdr:row>38</xdr:row>
      <xdr:rowOff>111760</xdr:rowOff>
    </xdr:to>
    <xdr:sp macro="" textlink="">
      <xdr:nvSpPr>
        <xdr:cNvPr id="292" name="フローチャート: 判断 291"/>
        <xdr:cNvSpPr/>
      </xdr:nvSpPr>
      <xdr:spPr>
        <a:xfrm>
          <a:off x="9569450" y="65252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161925</xdr:rowOff>
    </xdr:from>
    <xdr:to xmlns:xdr="http://schemas.openxmlformats.org/drawingml/2006/spreadsheetDrawing">
      <xdr:col>50</xdr:col>
      <xdr:colOff>114300</xdr:colOff>
      <xdr:row>39</xdr:row>
      <xdr:rowOff>20955</xdr:rowOff>
    </xdr:to>
    <xdr:cxnSp macro="">
      <xdr:nvCxnSpPr>
        <xdr:cNvPr id="293" name="直線コネクタ 292"/>
        <xdr:cNvCxnSpPr/>
      </xdr:nvCxnSpPr>
      <xdr:spPr>
        <a:xfrm flipV="1">
          <a:off x="8032750" y="6677025"/>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macro="" textlink="">
      <xdr:nvSpPr>
        <xdr:cNvPr id="294" name="フローチャート: 判断 293"/>
        <xdr:cNvSpPr/>
      </xdr:nvSpPr>
      <xdr:spPr>
        <a:xfrm>
          <a:off x="879475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79375</xdr:rowOff>
    </xdr:from>
    <xdr:ext cx="377825" cy="258445"/>
    <xdr:sp macro="" textlink="">
      <xdr:nvSpPr>
        <xdr:cNvPr id="295" name="テキスト ボックス 294"/>
        <xdr:cNvSpPr txBox="1"/>
      </xdr:nvSpPr>
      <xdr:spPr>
        <a:xfrm>
          <a:off x="8672195" y="62515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20955</xdr:rowOff>
    </xdr:from>
    <xdr:to xmlns:xdr="http://schemas.openxmlformats.org/drawingml/2006/spreadsheetDrawing">
      <xdr:col>45</xdr:col>
      <xdr:colOff>174625</xdr:colOff>
      <xdr:row>39</xdr:row>
      <xdr:rowOff>22860</xdr:rowOff>
    </xdr:to>
    <xdr:cxnSp macro="">
      <xdr:nvCxnSpPr>
        <xdr:cNvPr id="296" name="直線コネクタ 295"/>
        <xdr:cNvCxnSpPr/>
      </xdr:nvCxnSpPr>
      <xdr:spPr>
        <a:xfrm flipV="1">
          <a:off x="7210425" y="670750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17780</xdr:rowOff>
    </xdr:from>
    <xdr:to xmlns:xdr="http://schemas.openxmlformats.org/drawingml/2006/spreadsheetDrawing">
      <xdr:col>46</xdr:col>
      <xdr:colOff>38100</xdr:colOff>
      <xdr:row>38</xdr:row>
      <xdr:rowOff>118745</xdr:rowOff>
    </xdr:to>
    <xdr:sp macro="" textlink="">
      <xdr:nvSpPr>
        <xdr:cNvPr id="297" name="フローチャート: 判断 296"/>
        <xdr:cNvSpPr/>
      </xdr:nvSpPr>
      <xdr:spPr>
        <a:xfrm>
          <a:off x="7985125" y="65328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135255</xdr:rowOff>
    </xdr:from>
    <xdr:ext cx="378460" cy="257175"/>
    <xdr:sp macro="" textlink="">
      <xdr:nvSpPr>
        <xdr:cNvPr id="298" name="テキスト ボックス 297"/>
        <xdr:cNvSpPr txBox="1"/>
      </xdr:nvSpPr>
      <xdr:spPr>
        <a:xfrm>
          <a:off x="7858125" y="630745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83185</xdr:rowOff>
    </xdr:from>
    <xdr:to xmlns:xdr="http://schemas.openxmlformats.org/drawingml/2006/spreadsheetDrawing">
      <xdr:col>41</xdr:col>
      <xdr:colOff>50800</xdr:colOff>
      <xdr:row>39</xdr:row>
      <xdr:rowOff>22860</xdr:rowOff>
    </xdr:to>
    <xdr:cxnSp macro="">
      <xdr:nvCxnSpPr>
        <xdr:cNvPr id="299" name="直線コネクタ 298"/>
        <xdr:cNvCxnSpPr/>
      </xdr:nvCxnSpPr>
      <xdr:spPr>
        <a:xfrm>
          <a:off x="6400800" y="6426835"/>
          <a:ext cx="809625"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69215</xdr:rowOff>
    </xdr:from>
    <xdr:to xmlns:xdr="http://schemas.openxmlformats.org/drawingml/2006/spreadsheetDrawing">
      <xdr:col>41</xdr:col>
      <xdr:colOff>101600</xdr:colOff>
      <xdr:row>38</xdr:row>
      <xdr:rowOff>170815</xdr:rowOff>
    </xdr:to>
    <xdr:sp macro="" textlink="">
      <xdr:nvSpPr>
        <xdr:cNvPr id="300" name="フローチャート: 判断 299"/>
        <xdr:cNvSpPr/>
      </xdr:nvSpPr>
      <xdr:spPr>
        <a:xfrm>
          <a:off x="7159625"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15875</xdr:rowOff>
    </xdr:from>
    <xdr:ext cx="377825" cy="259080"/>
    <xdr:sp macro="" textlink="">
      <xdr:nvSpPr>
        <xdr:cNvPr id="301" name="テキスト ボックス 300"/>
        <xdr:cNvSpPr txBox="1"/>
      </xdr:nvSpPr>
      <xdr:spPr>
        <a:xfrm>
          <a:off x="7037070" y="63595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42545</xdr:rowOff>
    </xdr:from>
    <xdr:to xmlns:xdr="http://schemas.openxmlformats.org/drawingml/2006/spreadsheetDrawing">
      <xdr:col>36</xdr:col>
      <xdr:colOff>165100</xdr:colOff>
      <xdr:row>38</xdr:row>
      <xdr:rowOff>144145</xdr:rowOff>
    </xdr:to>
    <xdr:sp macro="" textlink="">
      <xdr:nvSpPr>
        <xdr:cNvPr id="302" name="フローチャート: 判断 301"/>
        <xdr:cNvSpPr/>
      </xdr:nvSpPr>
      <xdr:spPr>
        <a:xfrm>
          <a:off x="63500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135255</xdr:rowOff>
    </xdr:from>
    <xdr:ext cx="377825" cy="257175"/>
    <xdr:sp macro="" textlink="">
      <xdr:nvSpPr>
        <xdr:cNvPr id="303" name="テキスト ボックス 302"/>
        <xdr:cNvSpPr txBox="1"/>
      </xdr:nvSpPr>
      <xdr:spPr>
        <a:xfrm>
          <a:off x="6227445" y="665035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6" name="テキスト ボックス 30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163195</xdr:rowOff>
    </xdr:from>
    <xdr:to xmlns:xdr="http://schemas.openxmlformats.org/drawingml/2006/spreadsheetDrawing">
      <xdr:col>55</xdr:col>
      <xdr:colOff>50800</xdr:colOff>
      <xdr:row>39</xdr:row>
      <xdr:rowOff>93345</xdr:rowOff>
    </xdr:to>
    <xdr:sp macro="" textlink="">
      <xdr:nvSpPr>
        <xdr:cNvPr id="309" name="楕円 308"/>
        <xdr:cNvSpPr/>
      </xdr:nvSpPr>
      <xdr:spPr>
        <a:xfrm>
          <a:off x="9569450" y="66782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78105</xdr:rowOff>
    </xdr:from>
    <xdr:ext cx="249555" cy="257175"/>
    <xdr:sp macro="" textlink="">
      <xdr:nvSpPr>
        <xdr:cNvPr id="310" name="労働費該当値テキスト"/>
        <xdr:cNvSpPr txBox="1"/>
      </xdr:nvSpPr>
      <xdr:spPr>
        <a:xfrm>
          <a:off x="9655175" y="659320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111125</xdr:rowOff>
    </xdr:from>
    <xdr:to xmlns:xdr="http://schemas.openxmlformats.org/drawingml/2006/spreadsheetDrawing">
      <xdr:col>50</xdr:col>
      <xdr:colOff>165100</xdr:colOff>
      <xdr:row>39</xdr:row>
      <xdr:rowOff>41275</xdr:rowOff>
    </xdr:to>
    <xdr:sp macro="" textlink="">
      <xdr:nvSpPr>
        <xdr:cNvPr id="311" name="楕円 310"/>
        <xdr:cNvSpPr/>
      </xdr:nvSpPr>
      <xdr:spPr>
        <a:xfrm>
          <a:off x="879475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32385</xdr:rowOff>
    </xdr:from>
    <xdr:ext cx="377825" cy="257175"/>
    <xdr:sp macro="" textlink="">
      <xdr:nvSpPr>
        <xdr:cNvPr id="312" name="テキスト ボックス 311"/>
        <xdr:cNvSpPr txBox="1"/>
      </xdr:nvSpPr>
      <xdr:spPr>
        <a:xfrm>
          <a:off x="8672195" y="671893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141605</xdr:rowOff>
    </xdr:from>
    <xdr:to xmlns:xdr="http://schemas.openxmlformats.org/drawingml/2006/spreadsheetDrawing">
      <xdr:col>46</xdr:col>
      <xdr:colOff>38100</xdr:colOff>
      <xdr:row>39</xdr:row>
      <xdr:rowOff>71755</xdr:rowOff>
    </xdr:to>
    <xdr:sp macro="" textlink="">
      <xdr:nvSpPr>
        <xdr:cNvPr id="313" name="楕円 312"/>
        <xdr:cNvSpPr/>
      </xdr:nvSpPr>
      <xdr:spPr>
        <a:xfrm>
          <a:off x="7985125" y="66567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63500</xdr:rowOff>
    </xdr:from>
    <xdr:ext cx="313690" cy="257175"/>
    <xdr:sp macro="" textlink="">
      <xdr:nvSpPr>
        <xdr:cNvPr id="314" name="テキスト ボックス 313"/>
        <xdr:cNvSpPr txBox="1"/>
      </xdr:nvSpPr>
      <xdr:spPr>
        <a:xfrm>
          <a:off x="7879080" y="675005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143510</xdr:rowOff>
    </xdr:from>
    <xdr:to xmlns:xdr="http://schemas.openxmlformats.org/drawingml/2006/spreadsheetDrawing">
      <xdr:col>41</xdr:col>
      <xdr:colOff>101600</xdr:colOff>
      <xdr:row>39</xdr:row>
      <xdr:rowOff>73660</xdr:rowOff>
    </xdr:to>
    <xdr:sp macro="" textlink="">
      <xdr:nvSpPr>
        <xdr:cNvPr id="315" name="楕円 314"/>
        <xdr:cNvSpPr/>
      </xdr:nvSpPr>
      <xdr:spPr>
        <a:xfrm>
          <a:off x="7159625"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64770</xdr:rowOff>
    </xdr:from>
    <xdr:ext cx="313690" cy="257175"/>
    <xdr:sp macro="" textlink="">
      <xdr:nvSpPr>
        <xdr:cNvPr id="316" name="テキスト ボックス 315"/>
        <xdr:cNvSpPr txBox="1"/>
      </xdr:nvSpPr>
      <xdr:spPr>
        <a:xfrm>
          <a:off x="7069455" y="675132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32385</xdr:rowOff>
    </xdr:from>
    <xdr:to xmlns:xdr="http://schemas.openxmlformats.org/drawingml/2006/spreadsheetDrawing">
      <xdr:col>36</xdr:col>
      <xdr:colOff>165100</xdr:colOff>
      <xdr:row>37</xdr:row>
      <xdr:rowOff>133985</xdr:rowOff>
    </xdr:to>
    <xdr:sp macro="" textlink="">
      <xdr:nvSpPr>
        <xdr:cNvPr id="317" name="楕円 316"/>
        <xdr:cNvSpPr/>
      </xdr:nvSpPr>
      <xdr:spPr>
        <a:xfrm>
          <a:off x="63500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150495</xdr:rowOff>
    </xdr:from>
    <xdr:ext cx="377825" cy="259080"/>
    <xdr:sp macro="" textlink="">
      <xdr:nvSpPr>
        <xdr:cNvPr id="318" name="テキスト ボックス 317"/>
        <xdr:cNvSpPr txBox="1"/>
      </xdr:nvSpPr>
      <xdr:spPr>
        <a:xfrm>
          <a:off x="6227445" y="61512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7" name="テキスト ボックス 326"/>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7650" cy="257175"/>
    <xdr:sp macro="" textlink="">
      <xdr:nvSpPr>
        <xdr:cNvPr id="329" name="テキスト ボックス 328"/>
        <xdr:cNvSpPr txBox="1"/>
      </xdr:nvSpPr>
      <xdr:spPr>
        <a:xfrm>
          <a:off x="5831205" y="10398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0860" cy="259080"/>
    <xdr:sp macro="" textlink="">
      <xdr:nvSpPr>
        <xdr:cNvPr id="331" name="テキスト ボックス 330"/>
        <xdr:cNvSpPr txBox="1"/>
      </xdr:nvSpPr>
      <xdr:spPr>
        <a:xfrm>
          <a:off x="5580380"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33" name="テキスト ボックス 332"/>
        <xdr:cNvSpPr txBox="1"/>
      </xdr:nvSpPr>
      <xdr:spPr>
        <a:xfrm>
          <a:off x="558038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860" cy="257175"/>
    <xdr:sp macro="" textlink="">
      <xdr:nvSpPr>
        <xdr:cNvPr id="335" name="テキスト ボックス 334"/>
        <xdr:cNvSpPr txBox="1"/>
      </xdr:nvSpPr>
      <xdr:spPr>
        <a:xfrm>
          <a:off x="5580380" y="9255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7" name="テキスト ボックス 336"/>
        <xdr:cNvSpPr txBox="1"/>
      </xdr:nvSpPr>
      <xdr:spPr>
        <a:xfrm>
          <a:off x="5516245"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39" name="テキスト ボックス 338"/>
        <xdr:cNvSpPr txBox="1"/>
      </xdr:nvSpPr>
      <xdr:spPr>
        <a:xfrm>
          <a:off x="5516245"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175"/>
    <xdr:sp macro="" textlink="">
      <xdr:nvSpPr>
        <xdr:cNvPr id="341" name="テキスト ボックス 340"/>
        <xdr:cNvSpPr txBox="1"/>
      </xdr:nvSpPr>
      <xdr:spPr>
        <a:xfrm>
          <a:off x="5516245"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84455</xdr:rowOff>
    </xdr:from>
    <xdr:to xmlns:xdr="http://schemas.openxmlformats.org/drawingml/2006/spreadsheetDrawing">
      <xdr:col>54</xdr:col>
      <xdr:colOff>174625</xdr:colOff>
      <xdr:row>59</xdr:row>
      <xdr:rowOff>65405</xdr:rowOff>
    </xdr:to>
    <xdr:cxnSp macro="">
      <xdr:nvCxnSpPr>
        <xdr:cNvPr id="343" name="直線コネクタ 342"/>
        <xdr:cNvCxnSpPr/>
      </xdr:nvCxnSpPr>
      <xdr:spPr>
        <a:xfrm flipV="1">
          <a:off x="9604375" y="865695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69215</xdr:rowOff>
    </xdr:from>
    <xdr:ext cx="534670" cy="259080"/>
    <xdr:sp macro="" textlink="">
      <xdr:nvSpPr>
        <xdr:cNvPr id="344" name="農林水産業費最小値テキスト"/>
        <xdr:cNvSpPr txBox="1"/>
      </xdr:nvSpPr>
      <xdr:spPr>
        <a:xfrm>
          <a:off x="9655175" y="10184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65405</xdr:rowOff>
    </xdr:from>
    <xdr:to xmlns:xdr="http://schemas.openxmlformats.org/drawingml/2006/spreadsheetDrawing">
      <xdr:col>55</xdr:col>
      <xdr:colOff>88900</xdr:colOff>
      <xdr:row>59</xdr:row>
      <xdr:rowOff>65405</xdr:rowOff>
    </xdr:to>
    <xdr:cxnSp macro="">
      <xdr:nvCxnSpPr>
        <xdr:cNvPr id="345" name="直線コネクタ 344"/>
        <xdr:cNvCxnSpPr/>
      </xdr:nvCxnSpPr>
      <xdr:spPr>
        <a:xfrm>
          <a:off x="9531350" y="10180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31115</xdr:rowOff>
    </xdr:from>
    <xdr:ext cx="598805" cy="257175"/>
    <xdr:sp macro="" textlink="">
      <xdr:nvSpPr>
        <xdr:cNvPr id="346" name="農林水産業費最大値テキスト"/>
        <xdr:cNvSpPr txBox="1"/>
      </xdr:nvSpPr>
      <xdr:spPr>
        <a:xfrm>
          <a:off x="9655175" y="84321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148,374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84455</xdr:rowOff>
    </xdr:from>
    <xdr:to xmlns:xdr="http://schemas.openxmlformats.org/drawingml/2006/spreadsheetDrawing">
      <xdr:col>55</xdr:col>
      <xdr:colOff>88900</xdr:colOff>
      <xdr:row>50</xdr:row>
      <xdr:rowOff>84455</xdr:rowOff>
    </xdr:to>
    <xdr:cxnSp macro="">
      <xdr:nvCxnSpPr>
        <xdr:cNvPr id="347" name="直線コネクタ 346"/>
        <xdr:cNvCxnSpPr/>
      </xdr:nvCxnSpPr>
      <xdr:spPr>
        <a:xfrm>
          <a:off x="9531350" y="8656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84455</xdr:rowOff>
    </xdr:from>
    <xdr:to xmlns:xdr="http://schemas.openxmlformats.org/drawingml/2006/spreadsheetDrawing">
      <xdr:col>55</xdr:col>
      <xdr:colOff>0</xdr:colOff>
      <xdr:row>54</xdr:row>
      <xdr:rowOff>40640</xdr:rowOff>
    </xdr:to>
    <xdr:cxnSp macro="">
      <xdr:nvCxnSpPr>
        <xdr:cNvPr id="348" name="直線コネクタ 347"/>
        <xdr:cNvCxnSpPr/>
      </xdr:nvCxnSpPr>
      <xdr:spPr>
        <a:xfrm flipV="1">
          <a:off x="8845550" y="8656955"/>
          <a:ext cx="758825"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43815</xdr:rowOff>
    </xdr:from>
    <xdr:ext cx="534670" cy="257175"/>
    <xdr:sp macro="" textlink="">
      <xdr:nvSpPr>
        <xdr:cNvPr id="349" name="農林水産業費平均値テキスト"/>
        <xdr:cNvSpPr txBox="1"/>
      </xdr:nvSpPr>
      <xdr:spPr>
        <a:xfrm>
          <a:off x="9655175" y="96450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65405</xdr:rowOff>
    </xdr:from>
    <xdr:to xmlns:xdr="http://schemas.openxmlformats.org/drawingml/2006/spreadsheetDrawing">
      <xdr:col>55</xdr:col>
      <xdr:colOff>50800</xdr:colOff>
      <xdr:row>56</xdr:row>
      <xdr:rowOff>167005</xdr:rowOff>
    </xdr:to>
    <xdr:sp macro="" textlink="">
      <xdr:nvSpPr>
        <xdr:cNvPr id="350" name="フローチャート: 判断 349"/>
        <xdr:cNvSpPr/>
      </xdr:nvSpPr>
      <xdr:spPr>
        <a:xfrm>
          <a:off x="9569450" y="9666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53</xdr:row>
      <xdr:rowOff>64135</xdr:rowOff>
    </xdr:from>
    <xdr:to xmlns:xdr="http://schemas.openxmlformats.org/drawingml/2006/spreadsheetDrawing">
      <xdr:col>50</xdr:col>
      <xdr:colOff>114300</xdr:colOff>
      <xdr:row>54</xdr:row>
      <xdr:rowOff>40640</xdr:rowOff>
    </xdr:to>
    <xdr:cxnSp macro="">
      <xdr:nvCxnSpPr>
        <xdr:cNvPr id="351" name="直線コネクタ 350"/>
        <xdr:cNvCxnSpPr/>
      </xdr:nvCxnSpPr>
      <xdr:spPr>
        <a:xfrm>
          <a:off x="8032750" y="9150985"/>
          <a:ext cx="8128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45085</xdr:rowOff>
    </xdr:from>
    <xdr:to xmlns:xdr="http://schemas.openxmlformats.org/drawingml/2006/spreadsheetDrawing">
      <xdr:col>50</xdr:col>
      <xdr:colOff>165100</xdr:colOff>
      <xdr:row>55</xdr:row>
      <xdr:rowOff>146685</xdr:rowOff>
    </xdr:to>
    <xdr:sp macro="" textlink="">
      <xdr:nvSpPr>
        <xdr:cNvPr id="352" name="フローチャート: 判断 351"/>
        <xdr:cNvSpPr/>
      </xdr:nvSpPr>
      <xdr:spPr>
        <a:xfrm>
          <a:off x="8794750" y="947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137795</xdr:rowOff>
    </xdr:from>
    <xdr:ext cx="532765" cy="259080"/>
    <xdr:sp macro="" textlink="">
      <xdr:nvSpPr>
        <xdr:cNvPr id="353" name="テキスト ボックス 352"/>
        <xdr:cNvSpPr txBox="1"/>
      </xdr:nvSpPr>
      <xdr:spPr>
        <a:xfrm>
          <a:off x="8594090" y="9567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64135</xdr:rowOff>
    </xdr:from>
    <xdr:to xmlns:xdr="http://schemas.openxmlformats.org/drawingml/2006/spreadsheetDrawing">
      <xdr:col>45</xdr:col>
      <xdr:colOff>174625</xdr:colOff>
      <xdr:row>55</xdr:row>
      <xdr:rowOff>120650</xdr:rowOff>
    </xdr:to>
    <xdr:cxnSp macro="">
      <xdr:nvCxnSpPr>
        <xdr:cNvPr id="354" name="直線コネクタ 353"/>
        <xdr:cNvCxnSpPr/>
      </xdr:nvCxnSpPr>
      <xdr:spPr>
        <a:xfrm flipV="1">
          <a:off x="7210425" y="9150985"/>
          <a:ext cx="822325" cy="399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100330</xdr:rowOff>
    </xdr:from>
    <xdr:to xmlns:xdr="http://schemas.openxmlformats.org/drawingml/2006/spreadsheetDrawing">
      <xdr:col>46</xdr:col>
      <xdr:colOff>38100</xdr:colOff>
      <xdr:row>56</xdr:row>
      <xdr:rowOff>30480</xdr:rowOff>
    </xdr:to>
    <xdr:sp macro="" textlink="">
      <xdr:nvSpPr>
        <xdr:cNvPr id="355" name="フローチャート: 判断 354"/>
        <xdr:cNvSpPr/>
      </xdr:nvSpPr>
      <xdr:spPr>
        <a:xfrm>
          <a:off x="7985125" y="9530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22225</xdr:rowOff>
    </xdr:from>
    <xdr:ext cx="532765" cy="258445"/>
    <xdr:sp macro="" textlink="">
      <xdr:nvSpPr>
        <xdr:cNvPr id="356" name="テキスト ボックス 355"/>
        <xdr:cNvSpPr txBox="1"/>
      </xdr:nvSpPr>
      <xdr:spPr>
        <a:xfrm>
          <a:off x="7784465" y="96234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52070</xdr:rowOff>
    </xdr:from>
    <xdr:to xmlns:xdr="http://schemas.openxmlformats.org/drawingml/2006/spreadsheetDrawing">
      <xdr:col>41</xdr:col>
      <xdr:colOff>50800</xdr:colOff>
      <xdr:row>55</xdr:row>
      <xdr:rowOff>120650</xdr:rowOff>
    </xdr:to>
    <xdr:cxnSp macro="">
      <xdr:nvCxnSpPr>
        <xdr:cNvPr id="357" name="直線コネクタ 356"/>
        <xdr:cNvCxnSpPr/>
      </xdr:nvCxnSpPr>
      <xdr:spPr>
        <a:xfrm>
          <a:off x="6400800" y="9481820"/>
          <a:ext cx="8096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159385</xdr:rowOff>
    </xdr:from>
    <xdr:to xmlns:xdr="http://schemas.openxmlformats.org/drawingml/2006/spreadsheetDrawing">
      <xdr:col>41</xdr:col>
      <xdr:colOff>101600</xdr:colOff>
      <xdr:row>56</xdr:row>
      <xdr:rowOff>89535</xdr:rowOff>
    </xdr:to>
    <xdr:sp macro="" textlink="">
      <xdr:nvSpPr>
        <xdr:cNvPr id="358" name="フローチャート: 判断 357"/>
        <xdr:cNvSpPr/>
      </xdr:nvSpPr>
      <xdr:spPr>
        <a:xfrm>
          <a:off x="7159625"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80645</xdr:rowOff>
    </xdr:from>
    <xdr:ext cx="532765" cy="259080"/>
    <xdr:sp macro="" textlink="">
      <xdr:nvSpPr>
        <xdr:cNvPr id="359" name="テキスト ボックス 358"/>
        <xdr:cNvSpPr txBox="1"/>
      </xdr:nvSpPr>
      <xdr:spPr>
        <a:xfrm>
          <a:off x="6974840" y="9681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166370</xdr:rowOff>
    </xdr:from>
    <xdr:to xmlns:xdr="http://schemas.openxmlformats.org/drawingml/2006/spreadsheetDrawing">
      <xdr:col>36</xdr:col>
      <xdr:colOff>165100</xdr:colOff>
      <xdr:row>56</xdr:row>
      <xdr:rowOff>96520</xdr:rowOff>
    </xdr:to>
    <xdr:sp macro="" textlink="">
      <xdr:nvSpPr>
        <xdr:cNvPr id="360" name="フローチャート: 判断 359"/>
        <xdr:cNvSpPr/>
      </xdr:nvSpPr>
      <xdr:spPr>
        <a:xfrm>
          <a:off x="63500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87630</xdr:rowOff>
    </xdr:from>
    <xdr:ext cx="532765" cy="257175"/>
    <xdr:sp macro="" textlink="">
      <xdr:nvSpPr>
        <xdr:cNvPr id="361" name="テキスト ボックス 360"/>
        <xdr:cNvSpPr txBox="1"/>
      </xdr:nvSpPr>
      <xdr:spPr>
        <a:xfrm>
          <a:off x="6149340" y="9688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4" name="テキスト ボックス 363"/>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33655</xdr:rowOff>
    </xdr:from>
    <xdr:to xmlns:xdr="http://schemas.openxmlformats.org/drawingml/2006/spreadsheetDrawing">
      <xdr:col>55</xdr:col>
      <xdr:colOff>50800</xdr:colOff>
      <xdr:row>50</xdr:row>
      <xdr:rowOff>135255</xdr:rowOff>
    </xdr:to>
    <xdr:sp macro="" textlink="">
      <xdr:nvSpPr>
        <xdr:cNvPr id="367" name="楕円 366"/>
        <xdr:cNvSpPr/>
      </xdr:nvSpPr>
      <xdr:spPr>
        <a:xfrm>
          <a:off x="9569450" y="86061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49</xdr:row>
      <xdr:rowOff>158115</xdr:rowOff>
    </xdr:from>
    <xdr:ext cx="598805" cy="257175"/>
    <xdr:sp macro="" textlink="">
      <xdr:nvSpPr>
        <xdr:cNvPr id="368" name="農林水産業費該当値テキスト"/>
        <xdr:cNvSpPr txBox="1"/>
      </xdr:nvSpPr>
      <xdr:spPr>
        <a:xfrm>
          <a:off x="9655175" y="85591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160655</xdr:rowOff>
    </xdr:from>
    <xdr:to xmlns:xdr="http://schemas.openxmlformats.org/drawingml/2006/spreadsheetDrawing">
      <xdr:col>50</xdr:col>
      <xdr:colOff>165100</xdr:colOff>
      <xdr:row>54</xdr:row>
      <xdr:rowOff>90805</xdr:rowOff>
    </xdr:to>
    <xdr:sp macro="" textlink="">
      <xdr:nvSpPr>
        <xdr:cNvPr id="369" name="楕円 368"/>
        <xdr:cNvSpPr/>
      </xdr:nvSpPr>
      <xdr:spPr>
        <a:xfrm>
          <a:off x="879475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107315</xdr:rowOff>
    </xdr:from>
    <xdr:ext cx="532765" cy="259080"/>
    <xdr:sp macro="" textlink="">
      <xdr:nvSpPr>
        <xdr:cNvPr id="370" name="テキスト ボックス 369"/>
        <xdr:cNvSpPr txBox="1"/>
      </xdr:nvSpPr>
      <xdr:spPr>
        <a:xfrm>
          <a:off x="8594090" y="9022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13335</xdr:rowOff>
    </xdr:from>
    <xdr:to xmlns:xdr="http://schemas.openxmlformats.org/drawingml/2006/spreadsheetDrawing">
      <xdr:col>46</xdr:col>
      <xdr:colOff>38100</xdr:colOff>
      <xdr:row>53</xdr:row>
      <xdr:rowOff>114935</xdr:rowOff>
    </xdr:to>
    <xdr:sp macro="" textlink="">
      <xdr:nvSpPr>
        <xdr:cNvPr id="371" name="楕円 370"/>
        <xdr:cNvSpPr/>
      </xdr:nvSpPr>
      <xdr:spPr>
        <a:xfrm>
          <a:off x="7985125" y="91001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132080</xdr:rowOff>
    </xdr:from>
    <xdr:ext cx="597535" cy="257175"/>
    <xdr:sp macro="" textlink="">
      <xdr:nvSpPr>
        <xdr:cNvPr id="372" name="テキスト ボックス 371"/>
        <xdr:cNvSpPr txBox="1"/>
      </xdr:nvSpPr>
      <xdr:spPr>
        <a:xfrm>
          <a:off x="7752080" y="88760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69215</xdr:rowOff>
    </xdr:from>
    <xdr:to xmlns:xdr="http://schemas.openxmlformats.org/drawingml/2006/spreadsheetDrawing">
      <xdr:col>41</xdr:col>
      <xdr:colOff>101600</xdr:colOff>
      <xdr:row>55</xdr:row>
      <xdr:rowOff>170815</xdr:rowOff>
    </xdr:to>
    <xdr:sp macro="" textlink="">
      <xdr:nvSpPr>
        <xdr:cNvPr id="373" name="楕円 372"/>
        <xdr:cNvSpPr/>
      </xdr:nvSpPr>
      <xdr:spPr>
        <a:xfrm>
          <a:off x="7159625"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15875</xdr:rowOff>
    </xdr:from>
    <xdr:ext cx="532765" cy="259080"/>
    <xdr:sp macro="" textlink="">
      <xdr:nvSpPr>
        <xdr:cNvPr id="374" name="テキスト ボックス 373"/>
        <xdr:cNvSpPr txBox="1"/>
      </xdr:nvSpPr>
      <xdr:spPr>
        <a:xfrm>
          <a:off x="6974840" y="9274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635</xdr:rowOff>
    </xdr:from>
    <xdr:to xmlns:xdr="http://schemas.openxmlformats.org/drawingml/2006/spreadsheetDrawing">
      <xdr:col>36</xdr:col>
      <xdr:colOff>165100</xdr:colOff>
      <xdr:row>55</xdr:row>
      <xdr:rowOff>102235</xdr:rowOff>
    </xdr:to>
    <xdr:sp macro="" textlink="">
      <xdr:nvSpPr>
        <xdr:cNvPr id="375" name="楕円 374"/>
        <xdr:cNvSpPr/>
      </xdr:nvSpPr>
      <xdr:spPr>
        <a:xfrm>
          <a:off x="6350000" y="9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118745</xdr:rowOff>
    </xdr:from>
    <xdr:ext cx="532765" cy="259080"/>
    <xdr:sp macro="" textlink="">
      <xdr:nvSpPr>
        <xdr:cNvPr id="376" name="テキスト ボックス 375"/>
        <xdr:cNvSpPr txBox="1"/>
      </xdr:nvSpPr>
      <xdr:spPr>
        <a:xfrm>
          <a:off x="6149340" y="92055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5" name="テキスト ボックス 384"/>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80</xdr:row>
      <xdr:rowOff>111760</xdr:rowOff>
    </xdr:from>
    <xdr:ext cx="247650" cy="257175"/>
    <xdr:sp macro="" textlink="">
      <xdr:nvSpPr>
        <xdr:cNvPr id="387" name="テキスト ボックス 386"/>
        <xdr:cNvSpPr txBox="1"/>
      </xdr:nvSpPr>
      <xdr:spPr>
        <a:xfrm>
          <a:off x="5831205" y="13827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73660</xdr:rowOff>
    </xdr:from>
    <xdr:ext cx="530860" cy="259080"/>
    <xdr:sp macro="" textlink="">
      <xdr:nvSpPr>
        <xdr:cNvPr id="389" name="テキスト ボックス 388"/>
        <xdr:cNvSpPr txBox="1"/>
      </xdr:nvSpPr>
      <xdr:spPr>
        <a:xfrm>
          <a:off x="558038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91" name="テキスト ボックス 390"/>
        <xdr:cNvSpPr txBox="1"/>
      </xdr:nvSpPr>
      <xdr:spPr>
        <a:xfrm>
          <a:off x="558038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0860" cy="257175"/>
    <xdr:sp macro="" textlink="">
      <xdr:nvSpPr>
        <xdr:cNvPr id="393" name="テキスト ボックス 392"/>
        <xdr:cNvSpPr txBox="1"/>
      </xdr:nvSpPr>
      <xdr:spPr>
        <a:xfrm>
          <a:off x="5580380" y="12684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5" name="テキスト ボックス 394"/>
        <xdr:cNvSpPr txBox="1"/>
      </xdr:nvSpPr>
      <xdr:spPr>
        <a:xfrm>
          <a:off x="558038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9080"/>
    <xdr:sp macro="" textlink="">
      <xdr:nvSpPr>
        <xdr:cNvPr id="397" name="テキスト ボックス 396"/>
        <xdr:cNvSpPr txBox="1"/>
      </xdr:nvSpPr>
      <xdr:spPr>
        <a:xfrm>
          <a:off x="5580380" y="1192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7175"/>
    <xdr:sp macro="" textlink="">
      <xdr:nvSpPr>
        <xdr:cNvPr id="399" name="テキスト ボックス 398"/>
        <xdr:cNvSpPr txBox="1"/>
      </xdr:nvSpPr>
      <xdr:spPr>
        <a:xfrm>
          <a:off x="5580380" y="11541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69</xdr:row>
      <xdr:rowOff>139065</xdr:rowOff>
    </xdr:from>
    <xdr:to xmlns:xdr="http://schemas.openxmlformats.org/drawingml/2006/spreadsheetDrawing">
      <xdr:col>54</xdr:col>
      <xdr:colOff>174625</xdr:colOff>
      <xdr:row>79</xdr:row>
      <xdr:rowOff>110490</xdr:rowOff>
    </xdr:to>
    <xdr:cxnSp macro="">
      <xdr:nvCxnSpPr>
        <xdr:cNvPr id="401" name="直線コネクタ 400"/>
        <xdr:cNvCxnSpPr/>
      </xdr:nvCxnSpPr>
      <xdr:spPr>
        <a:xfrm flipV="1">
          <a:off x="9604375" y="11969115"/>
          <a:ext cx="0" cy="1685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114300</xdr:rowOff>
    </xdr:from>
    <xdr:ext cx="469900" cy="259080"/>
    <xdr:sp macro="" textlink="">
      <xdr:nvSpPr>
        <xdr:cNvPr id="402" name="商工費最小値テキスト"/>
        <xdr:cNvSpPr txBox="1"/>
      </xdr:nvSpPr>
      <xdr:spPr>
        <a:xfrm>
          <a:off x="9655175" y="13658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110490</xdr:rowOff>
    </xdr:from>
    <xdr:to xmlns:xdr="http://schemas.openxmlformats.org/drawingml/2006/spreadsheetDrawing">
      <xdr:col>55</xdr:col>
      <xdr:colOff>88900</xdr:colOff>
      <xdr:row>79</xdr:row>
      <xdr:rowOff>110490</xdr:rowOff>
    </xdr:to>
    <xdr:cxnSp macro="">
      <xdr:nvCxnSpPr>
        <xdr:cNvPr id="403" name="直線コネクタ 402"/>
        <xdr:cNvCxnSpPr/>
      </xdr:nvCxnSpPr>
      <xdr:spPr>
        <a:xfrm>
          <a:off x="9531350" y="13655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86360</xdr:rowOff>
    </xdr:from>
    <xdr:ext cx="534670" cy="257175"/>
    <xdr:sp macro="" textlink="">
      <xdr:nvSpPr>
        <xdr:cNvPr id="404" name="商工費最大値テキスト"/>
        <xdr:cNvSpPr txBox="1"/>
      </xdr:nvSpPr>
      <xdr:spPr>
        <a:xfrm>
          <a:off x="9655175" y="117449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52,516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139065</xdr:rowOff>
    </xdr:from>
    <xdr:to xmlns:xdr="http://schemas.openxmlformats.org/drawingml/2006/spreadsheetDrawing">
      <xdr:col>55</xdr:col>
      <xdr:colOff>88900</xdr:colOff>
      <xdr:row>69</xdr:row>
      <xdr:rowOff>139065</xdr:rowOff>
    </xdr:to>
    <xdr:cxnSp macro="">
      <xdr:nvCxnSpPr>
        <xdr:cNvPr id="405" name="直線コネクタ 404"/>
        <xdr:cNvCxnSpPr/>
      </xdr:nvCxnSpPr>
      <xdr:spPr>
        <a:xfrm>
          <a:off x="9531350" y="1196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71120</xdr:rowOff>
    </xdr:from>
    <xdr:to xmlns:xdr="http://schemas.openxmlformats.org/drawingml/2006/spreadsheetDrawing">
      <xdr:col>55</xdr:col>
      <xdr:colOff>0</xdr:colOff>
      <xdr:row>71</xdr:row>
      <xdr:rowOff>149225</xdr:rowOff>
    </xdr:to>
    <xdr:cxnSp macro="">
      <xdr:nvCxnSpPr>
        <xdr:cNvPr id="406" name="直線コネクタ 405"/>
        <xdr:cNvCxnSpPr/>
      </xdr:nvCxnSpPr>
      <xdr:spPr>
        <a:xfrm>
          <a:off x="8845550" y="12072620"/>
          <a:ext cx="758825"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144145</xdr:rowOff>
    </xdr:from>
    <xdr:ext cx="534670" cy="257175"/>
    <xdr:sp macro="" textlink="">
      <xdr:nvSpPr>
        <xdr:cNvPr id="407" name="商工費平均値テキスト"/>
        <xdr:cNvSpPr txBox="1"/>
      </xdr:nvSpPr>
      <xdr:spPr>
        <a:xfrm>
          <a:off x="9655175" y="128314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166370</xdr:rowOff>
    </xdr:from>
    <xdr:to xmlns:xdr="http://schemas.openxmlformats.org/drawingml/2006/spreadsheetDrawing">
      <xdr:col>55</xdr:col>
      <xdr:colOff>50800</xdr:colOff>
      <xdr:row>75</xdr:row>
      <xdr:rowOff>95885</xdr:rowOff>
    </xdr:to>
    <xdr:sp macro="" textlink="">
      <xdr:nvSpPr>
        <xdr:cNvPr id="408" name="フローチャート: 判断 407"/>
        <xdr:cNvSpPr/>
      </xdr:nvSpPr>
      <xdr:spPr>
        <a:xfrm>
          <a:off x="9569450" y="1285367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70</xdr:row>
      <xdr:rowOff>71120</xdr:rowOff>
    </xdr:from>
    <xdr:to xmlns:xdr="http://schemas.openxmlformats.org/drawingml/2006/spreadsheetDrawing">
      <xdr:col>50</xdr:col>
      <xdr:colOff>114300</xdr:colOff>
      <xdr:row>75</xdr:row>
      <xdr:rowOff>20320</xdr:rowOff>
    </xdr:to>
    <xdr:cxnSp macro="">
      <xdr:nvCxnSpPr>
        <xdr:cNvPr id="409" name="直線コネクタ 408"/>
        <xdr:cNvCxnSpPr/>
      </xdr:nvCxnSpPr>
      <xdr:spPr>
        <a:xfrm flipV="1">
          <a:off x="8032750" y="12072620"/>
          <a:ext cx="812800" cy="806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132080</xdr:rowOff>
    </xdr:from>
    <xdr:to xmlns:xdr="http://schemas.openxmlformats.org/drawingml/2006/spreadsheetDrawing">
      <xdr:col>50</xdr:col>
      <xdr:colOff>165100</xdr:colOff>
      <xdr:row>75</xdr:row>
      <xdr:rowOff>62230</xdr:rowOff>
    </xdr:to>
    <xdr:sp macro="" textlink="">
      <xdr:nvSpPr>
        <xdr:cNvPr id="410" name="フローチャート: 判断 409"/>
        <xdr:cNvSpPr/>
      </xdr:nvSpPr>
      <xdr:spPr>
        <a:xfrm>
          <a:off x="8794750" y="128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53340</xdr:rowOff>
    </xdr:from>
    <xdr:ext cx="532765" cy="257175"/>
    <xdr:sp macro="" textlink="">
      <xdr:nvSpPr>
        <xdr:cNvPr id="411" name="テキスト ボックス 410"/>
        <xdr:cNvSpPr txBox="1"/>
      </xdr:nvSpPr>
      <xdr:spPr>
        <a:xfrm>
          <a:off x="8594090" y="12912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20320</xdr:rowOff>
    </xdr:from>
    <xdr:to xmlns:xdr="http://schemas.openxmlformats.org/drawingml/2006/spreadsheetDrawing">
      <xdr:col>45</xdr:col>
      <xdr:colOff>174625</xdr:colOff>
      <xdr:row>76</xdr:row>
      <xdr:rowOff>171450</xdr:rowOff>
    </xdr:to>
    <xdr:cxnSp macro="">
      <xdr:nvCxnSpPr>
        <xdr:cNvPr id="412" name="直線コネクタ 411"/>
        <xdr:cNvCxnSpPr/>
      </xdr:nvCxnSpPr>
      <xdr:spPr>
        <a:xfrm flipV="1">
          <a:off x="7210425" y="12879070"/>
          <a:ext cx="822325"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160020</xdr:rowOff>
    </xdr:from>
    <xdr:to xmlns:xdr="http://schemas.openxmlformats.org/drawingml/2006/spreadsheetDrawing">
      <xdr:col>46</xdr:col>
      <xdr:colOff>38100</xdr:colOff>
      <xdr:row>76</xdr:row>
      <xdr:rowOff>90170</xdr:rowOff>
    </xdr:to>
    <xdr:sp macro="" textlink="">
      <xdr:nvSpPr>
        <xdr:cNvPr id="413" name="フローチャート: 判断 412"/>
        <xdr:cNvSpPr/>
      </xdr:nvSpPr>
      <xdr:spPr>
        <a:xfrm>
          <a:off x="7985125" y="13018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81280</xdr:rowOff>
    </xdr:from>
    <xdr:ext cx="532765" cy="259080"/>
    <xdr:sp macro="" textlink="">
      <xdr:nvSpPr>
        <xdr:cNvPr id="414" name="テキスト ボックス 413"/>
        <xdr:cNvSpPr txBox="1"/>
      </xdr:nvSpPr>
      <xdr:spPr>
        <a:xfrm>
          <a:off x="7784465" y="13111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171450</xdr:rowOff>
    </xdr:from>
    <xdr:to xmlns:xdr="http://schemas.openxmlformats.org/drawingml/2006/spreadsheetDrawing">
      <xdr:col>41</xdr:col>
      <xdr:colOff>50800</xdr:colOff>
      <xdr:row>77</xdr:row>
      <xdr:rowOff>149860</xdr:rowOff>
    </xdr:to>
    <xdr:cxnSp macro="">
      <xdr:nvCxnSpPr>
        <xdr:cNvPr id="415" name="直線コネクタ 414"/>
        <xdr:cNvCxnSpPr/>
      </xdr:nvCxnSpPr>
      <xdr:spPr>
        <a:xfrm flipV="1">
          <a:off x="6400800" y="13201650"/>
          <a:ext cx="809625"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71</xdr:row>
      <xdr:rowOff>1270</xdr:rowOff>
    </xdr:from>
    <xdr:to xmlns:xdr="http://schemas.openxmlformats.org/drawingml/2006/spreadsheetDrawing">
      <xdr:col>41</xdr:col>
      <xdr:colOff>101600</xdr:colOff>
      <xdr:row>71</xdr:row>
      <xdr:rowOff>102870</xdr:rowOff>
    </xdr:to>
    <xdr:sp macro="" textlink="">
      <xdr:nvSpPr>
        <xdr:cNvPr id="416" name="フローチャート: 判断 415"/>
        <xdr:cNvSpPr/>
      </xdr:nvSpPr>
      <xdr:spPr>
        <a:xfrm>
          <a:off x="7159625" y="121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69</xdr:row>
      <xdr:rowOff>119380</xdr:rowOff>
    </xdr:from>
    <xdr:ext cx="532765" cy="259080"/>
    <xdr:sp macro="" textlink="">
      <xdr:nvSpPr>
        <xdr:cNvPr id="417" name="テキスト ボックス 416"/>
        <xdr:cNvSpPr txBox="1"/>
      </xdr:nvSpPr>
      <xdr:spPr>
        <a:xfrm>
          <a:off x="6974840" y="11949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80645</xdr:rowOff>
    </xdr:from>
    <xdr:to xmlns:xdr="http://schemas.openxmlformats.org/drawingml/2006/spreadsheetDrawing">
      <xdr:col>36</xdr:col>
      <xdr:colOff>165100</xdr:colOff>
      <xdr:row>75</xdr:row>
      <xdr:rowOff>10795</xdr:rowOff>
    </xdr:to>
    <xdr:sp macro="" textlink="">
      <xdr:nvSpPr>
        <xdr:cNvPr id="418" name="フローチャート: 判断 417"/>
        <xdr:cNvSpPr/>
      </xdr:nvSpPr>
      <xdr:spPr>
        <a:xfrm>
          <a:off x="6350000" y="1276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27305</xdr:rowOff>
    </xdr:from>
    <xdr:ext cx="532765" cy="259080"/>
    <xdr:sp macro="" textlink="">
      <xdr:nvSpPr>
        <xdr:cNvPr id="419" name="テキスト ボックス 418"/>
        <xdr:cNvSpPr txBox="1"/>
      </xdr:nvSpPr>
      <xdr:spPr>
        <a:xfrm>
          <a:off x="6149340" y="12543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2" name="テキスト ボックス 421"/>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71</xdr:row>
      <xdr:rowOff>98425</xdr:rowOff>
    </xdr:from>
    <xdr:to xmlns:xdr="http://schemas.openxmlformats.org/drawingml/2006/spreadsheetDrawing">
      <xdr:col>55</xdr:col>
      <xdr:colOff>50800</xdr:colOff>
      <xdr:row>72</xdr:row>
      <xdr:rowOff>29210</xdr:rowOff>
    </xdr:to>
    <xdr:sp macro="" textlink="">
      <xdr:nvSpPr>
        <xdr:cNvPr id="425" name="楕円 424"/>
        <xdr:cNvSpPr/>
      </xdr:nvSpPr>
      <xdr:spPr>
        <a:xfrm>
          <a:off x="9569450" y="122713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121285</xdr:rowOff>
    </xdr:from>
    <xdr:ext cx="534670" cy="257175"/>
    <xdr:sp macro="" textlink="">
      <xdr:nvSpPr>
        <xdr:cNvPr id="426" name="商工費該当値テキスト"/>
        <xdr:cNvSpPr txBox="1"/>
      </xdr:nvSpPr>
      <xdr:spPr>
        <a:xfrm>
          <a:off x="9655175" y="121227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20320</xdr:rowOff>
    </xdr:from>
    <xdr:to xmlns:xdr="http://schemas.openxmlformats.org/drawingml/2006/spreadsheetDrawing">
      <xdr:col>50</xdr:col>
      <xdr:colOff>165100</xdr:colOff>
      <xdr:row>70</xdr:row>
      <xdr:rowOff>121920</xdr:rowOff>
    </xdr:to>
    <xdr:sp macro="" textlink="">
      <xdr:nvSpPr>
        <xdr:cNvPr id="427" name="楕円 426"/>
        <xdr:cNvSpPr/>
      </xdr:nvSpPr>
      <xdr:spPr>
        <a:xfrm>
          <a:off x="8794750" y="120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68</xdr:row>
      <xdr:rowOff>138430</xdr:rowOff>
    </xdr:from>
    <xdr:ext cx="532765" cy="259080"/>
    <xdr:sp macro="" textlink="">
      <xdr:nvSpPr>
        <xdr:cNvPr id="428" name="テキスト ボックス 427"/>
        <xdr:cNvSpPr txBox="1"/>
      </xdr:nvSpPr>
      <xdr:spPr>
        <a:xfrm>
          <a:off x="8594090" y="11797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140970</xdr:rowOff>
    </xdr:from>
    <xdr:to xmlns:xdr="http://schemas.openxmlformats.org/drawingml/2006/spreadsheetDrawing">
      <xdr:col>46</xdr:col>
      <xdr:colOff>38100</xdr:colOff>
      <xdr:row>75</xdr:row>
      <xdr:rowOff>71120</xdr:rowOff>
    </xdr:to>
    <xdr:sp macro="" textlink="">
      <xdr:nvSpPr>
        <xdr:cNvPr id="429" name="楕円 428"/>
        <xdr:cNvSpPr/>
      </xdr:nvSpPr>
      <xdr:spPr>
        <a:xfrm>
          <a:off x="7985125" y="12828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87630</xdr:rowOff>
    </xdr:from>
    <xdr:ext cx="532765" cy="257175"/>
    <xdr:sp macro="" textlink="">
      <xdr:nvSpPr>
        <xdr:cNvPr id="430" name="テキスト ボックス 429"/>
        <xdr:cNvSpPr txBox="1"/>
      </xdr:nvSpPr>
      <xdr:spPr>
        <a:xfrm>
          <a:off x="7784465" y="126034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120650</xdr:rowOff>
    </xdr:from>
    <xdr:to xmlns:xdr="http://schemas.openxmlformats.org/drawingml/2006/spreadsheetDrawing">
      <xdr:col>41</xdr:col>
      <xdr:colOff>101600</xdr:colOff>
      <xdr:row>77</xdr:row>
      <xdr:rowOff>50800</xdr:rowOff>
    </xdr:to>
    <xdr:sp macro="" textlink="">
      <xdr:nvSpPr>
        <xdr:cNvPr id="431" name="楕円 430"/>
        <xdr:cNvSpPr/>
      </xdr:nvSpPr>
      <xdr:spPr>
        <a:xfrm>
          <a:off x="7159625"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41910</xdr:rowOff>
    </xdr:from>
    <xdr:ext cx="532765" cy="257175"/>
    <xdr:sp macro="" textlink="">
      <xdr:nvSpPr>
        <xdr:cNvPr id="432" name="テキスト ボックス 431"/>
        <xdr:cNvSpPr txBox="1"/>
      </xdr:nvSpPr>
      <xdr:spPr>
        <a:xfrm>
          <a:off x="6974840" y="132435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99060</xdr:rowOff>
    </xdr:from>
    <xdr:to xmlns:xdr="http://schemas.openxmlformats.org/drawingml/2006/spreadsheetDrawing">
      <xdr:col>36</xdr:col>
      <xdr:colOff>165100</xdr:colOff>
      <xdr:row>78</xdr:row>
      <xdr:rowOff>29210</xdr:rowOff>
    </xdr:to>
    <xdr:sp macro="" textlink="">
      <xdr:nvSpPr>
        <xdr:cNvPr id="433" name="楕円 432"/>
        <xdr:cNvSpPr/>
      </xdr:nvSpPr>
      <xdr:spPr>
        <a:xfrm>
          <a:off x="6350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20320</xdr:rowOff>
    </xdr:from>
    <xdr:ext cx="532765" cy="257175"/>
    <xdr:sp macro="" textlink="">
      <xdr:nvSpPr>
        <xdr:cNvPr id="434" name="テキスト ボックス 433"/>
        <xdr:cNvSpPr txBox="1"/>
      </xdr:nvSpPr>
      <xdr:spPr>
        <a:xfrm>
          <a:off x="6149340" y="13393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43" name="テキスト ボックス 442"/>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6" name="テキスト ボックス 445"/>
        <xdr:cNvSpPr txBox="1"/>
      </xdr:nvSpPr>
      <xdr:spPr>
        <a:xfrm>
          <a:off x="5831205"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8" name="テキスト ボックス 447"/>
        <xdr:cNvSpPr txBox="1"/>
      </xdr:nvSpPr>
      <xdr:spPr>
        <a:xfrm>
          <a:off x="558038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7175"/>
    <xdr:sp macro="" textlink="">
      <xdr:nvSpPr>
        <xdr:cNvPr id="450" name="テキスト ボックス 449"/>
        <xdr:cNvSpPr txBox="1"/>
      </xdr:nvSpPr>
      <xdr:spPr>
        <a:xfrm>
          <a:off x="5580380" y="1611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2" name="テキスト ボックス 451"/>
        <xdr:cNvSpPr txBox="1"/>
      </xdr:nvSpPr>
      <xdr:spPr>
        <a:xfrm>
          <a:off x="5580380"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4" name="テキスト ボックス 453"/>
        <xdr:cNvSpPr txBox="1"/>
      </xdr:nvSpPr>
      <xdr:spPr>
        <a:xfrm>
          <a:off x="5516245"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175"/>
    <xdr:sp macro="" textlink="">
      <xdr:nvSpPr>
        <xdr:cNvPr id="456" name="テキスト ボックス 455"/>
        <xdr:cNvSpPr txBox="1"/>
      </xdr:nvSpPr>
      <xdr:spPr>
        <a:xfrm>
          <a:off x="5516245"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155575</xdr:rowOff>
    </xdr:from>
    <xdr:to xmlns:xdr="http://schemas.openxmlformats.org/drawingml/2006/spreadsheetDrawing">
      <xdr:col>54</xdr:col>
      <xdr:colOff>174625</xdr:colOff>
      <xdr:row>98</xdr:row>
      <xdr:rowOff>67945</xdr:rowOff>
    </xdr:to>
    <xdr:cxnSp macro="">
      <xdr:nvCxnSpPr>
        <xdr:cNvPr id="458" name="直線コネクタ 457"/>
        <xdr:cNvCxnSpPr/>
      </xdr:nvCxnSpPr>
      <xdr:spPr>
        <a:xfrm flipV="1">
          <a:off x="9604375" y="15757525"/>
          <a:ext cx="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71755</xdr:rowOff>
    </xdr:from>
    <xdr:ext cx="534670" cy="259080"/>
    <xdr:sp macro="" textlink="">
      <xdr:nvSpPr>
        <xdr:cNvPr id="459" name="土木費最小値テキスト"/>
        <xdr:cNvSpPr txBox="1"/>
      </xdr:nvSpPr>
      <xdr:spPr>
        <a:xfrm>
          <a:off x="9655175" y="1687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67945</xdr:rowOff>
    </xdr:from>
    <xdr:to xmlns:xdr="http://schemas.openxmlformats.org/drawingml/2006/spreadsheetDrawing">
      <xdr:col>55</xdr:col>
      <xdr:colOff>88900</xdr:colOff>
      <xdr:row>98</xdr:row>
      <xdr:rowOff>67945</xdr:rowOff>
    </xdr:to>
    <xdr:cxnSp macro="">
      <xdr:nvCxnSpPr>
        <xdr:cNvPr id="460" name="直線コネクタ 459"/>
        <xdr:cNvCxnSpPr/>
      </xdr:nvCxnSpPr>
      <xdr:spPr>
        <a:xfrm>
          <a:off x="9531350" y="16870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102235</xdr:rowOff>
    </xdr:from>
    <xdr:ext cx="534670" cy="258445"/>
    <xdr:sp macro="" textlink="">
      <xdr:nvSpPr>
        <xdr:cNvPr id="461" name="土木費最大値テキスト"/>
        <xdr:cNvSpPr txBox="1"/>
      </xdr:nvSpPr>
      <xdr:spPr>
        <a:xfrm>
          <a:off x="9655175" y="15532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155575</xdr:rowOff>
    </xdr:from>
    <xdr:to xmlns:xdr="http://schemas.openxmlformats.org/drawingml/2006/spreadsheetDrawing">
      <xdr:col>55</xdr:col>
      <xdr:colOff>88900</xdr:colOff>
      <xdr:row>91</xdr:row>
      <xdr:rowOff>155575</xdr:rowOff>
    </xdr:to>
    <xdr:cxnSp macro="">
      <xdr:nvCxnSpPr>
        <xdr:cNvPr id="462" name="直線コネクタ 461"/>
        <xdr:cNvCxnSpPr/>
      </xdr:nvCxnSpPr>
      <xdr:spPr>
        <a:xfrm>
          <a:off x="9531350" y="15757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139065</xdr:rowOff>
    </xdr:from>
    <xdr:to xmlns:xdr="http://schemas.openxmlformats.org/drawingml/2006/spreadsheetDrawing">
      <xdr:col>55</xdr:col>
      <xdr:colOff>0</xdr:colOff>
      <xdr:row>91</xdr:row>
      <xdr:rowOff>155575</xdr:rowOff>
    </xdr:to>
    <xdr:cxnSp macro="">
      <xdr:nvCxnSpPr>
        <xdr:cNvPr id="463" name="直線コネクタ 462"/>
        <xdr:cNvCxnSpPr/>
      </xdr:nvCxnSpPr>
      <xdr:spPr>
        <a:xfrm>
          <a:off x="8845550" y="15569565"/>
          <a:ext cx="758825"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25400</xdr:rowOff>
    </xdr:from>
    <xdr:ext cx="534670" cy="259080"/>
    <xdr:sp macro="" textlink="">
      <xdr:nvSpPr>
        <xdr:cNvPr id="464" name="土木費平均値テキスト"/>
        <xdr:cNvSpPr txBox="1"/>
      </xdr:nvSpPr>
      <xdr:spPr>
        <a:xfrm>
          <a:off x="9655175" y="16141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46990</xdr:rowOff>
    </xdr:from>
    <xdr:to xmlns:xdr="http://schemas.openxmlformats.org/drawingml/2006/spreadsheetDrawing">
      <xdr:col>55</xdr:col>
      <xdr:colOff>50800</xdr:colOff>
      <xdr:row>94</xdr:row>
      <xdr:rowOff>148590</xdr:rowOff>
    </xdr:to>
    <xdr:sp macro="" textlink="">
      <xdr:nvSpPr>
        <xdr:cNvPr id="465" name="フローチャート: 判断 464"/>
        <xdr:cNvSpPr/>
      </xdr:nvSpPr>
      <xdr:spPr>
        <a:xfrm>
          <a:off x="9569450" y="16163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90</xdr:row>
      <xdr:rowOff>139065</xdr:rowOff>
    </xdr:from>
    <xdr:to xmlns:xdr="http://schemas.openxmlformats.org/drawingml/2006/spreadsheetDrawing">
      <xdr:col>50</xdr:col>
      <xdr:colOff>114300</xdr:colOff>
      <xdr:row>92</xdr:row>
      <xdr:rowOff>95250</xdr:rowOff>
    </xdr:to>
    <xdr:cxnSp macro="">
      <xdr:nvCxnSpPr>
        <xdr:cNvPr id="466" name="直線コネクタ 465"/>
        <xdr:cNvCxnSpPr/>
      </xdr:nvCxnSpPr>
      <xdr:spPr>
        <a:xfrm flipV="1">
          <a:off x="8032750" y="15569565"/>
          <a:ext cx="8128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109220</xdr:rowOff>
    </xdr:from>
    <xdr:to xmlns:xdr="http://schemas.openxmlformats.org/drawingml/2006/spreadsheetDrawing">
      <xdr:col>50</xdr:col>
      <xdr:colOff>165100</xdr:colOff>
      <xdr:row>95</xdr:row>
      <xdr:rowOff>39370</xdr:rowOff>
    </xdr:to>
    <xdr:sp macro="" textlink="">
      <xdr:nvSpPr>
        <xdr:cNvPr id="467" name="フローチャート: 判断 466"/>
        <xdr:cNvSpPr/>
      </xdr:nvSpPr>
      <xdr:spPr>
        <a:xfrm>
          <a:off x="8794750" y="1622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30480</xdr:rowOff>
    </xdr:from>
    <xdr:ext cx="532765" cy="257175"/>
    <xdr:sp macro="" textlink="">
      <xdr:nvSpPr>
        <xdr:cNvPr id="468" name="テキスト ボックス 467"/>
        <xdr:cNvSpPr txBox="1"/>
      </xdr:nvSpPr>
      <xdr:spPr>
        <a:xfrm>
          <a:off x="8594090" y="16318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95250</xdr:rowOff>
    </xdr:from>
    <xdr:to xmlns:xdr="http://schemas.openxmlformats.org/drawingml/2006/spreadsheetDrawing">
      <xdr:col>45</xdr:col>
      <xdr:colOff>174625</xdr:colOff>
      <xdr:row>94</xdr:row>
      <xdr:rowOff>127000</xdr:rowOff>
    </xdr:to>
    <xdr:cxnSp macro="">
      <xdr:nvCxnSpPr>
        <xdr:cNvPr id="469" name="直線コネクタ 468"/>
        <xdr:cNvCxnSpPr/>
      </xdr:nvCxnSpPr>
      <xdr:spPr>
        <a:xfrm flipV="1">
          <a:off x="7210425" y="15868650"/>
          <a:ext cx="822325"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100330</xdr:rowOff>
    </xdr:from>
    <xdr:to xmlns:xdr="http://schemas.openxmlformats.org/drawingml/2006/spreadsheetDrawing">
      <xdr:col>46</xdr:col>
      <xdr:colOff>38100</xdr:colOff>
      <xdr:row>95</xdr:row>
      <xdr:rowOff>30480</xdr:rowOff>
    </xdr:to>
    <xdr:sp macro="" textlink="">
      <xdr:nvSpPr>
        <xdr:cNvPr id="470" name="フローチャート: 判断 469"/>
        <xdr:cNvSpPr/>
      </xdr:nvSpPr>
      <xdr:spPr>
        <a:xfrm>
          <a:off x="7985125" y="16216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21590</xdr:rowOff>
    </xdr:from>
    <xdr:ext cx="532765" cy="259080"/>
    <xdr:sp macro="" textlink="">
      <xdr:nvSpPr>
        <xdr:cNvPr id="471" name="テキスト ボックス 470"/>
        <xdr:cNvSpPr txBox="1"/>
      </xdr:nvSpPr>
      <xdr:spPr>
        <a:xfrm>
          <a:off x="7784465" y="16309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127000</xdr:rowOff>
    </xdr:from>
    <xdr:to xmlns:xdr="http://schemas.openxmlformats.org/drawingml/2006/spreadsheetDrawing">
      <xdr:col>41</xdr:col>
      <xdr:colOff>50800</xdr:colOff>
      <xdr:row>94</xdr:row>
      <xdr:rowOff>133985</xdr:rowOff>
    </xdr:to>
    <xdr:cxnSp macro="">
      <xdr:nvCxnSpPr>
        <xdr:cNvPr id="472" name="直線コネクタ 471"/>
        <xdr:cNvCxnSpPr/>
      </xdr:nvCxnSpPr>
      <xdr:spPr>
        <a:xfrm flipV="1">
          <a:off x="6400800" y="1624330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127000</xdr:rowOff>
    </xdr:from>
    <xdr:to xmlns:xdr="http://schemas.openxmlformats.org/drawingml/2006/spreadsheetDrawing">
      <xdr:col>41</xdr:col>
      <xdr:colOff>101600</xdr:colOff>
      <xdr:row>95</xdr:row>
      <xdr:rowOff>57150</xdr:rowOff>
    </xdr:to>
    <xdr:sp macro="" textlink="">
      <xdr:nvSpPr>
        <xdr:cNvPr id="473" name="フローチャート: 判断 472"/>
        <xdr:cNvSpPr/>
      </xdr:nvSpPr>
      <xdr:spPr>
        <a:xfrm>
          <a:off x="7159625" y="1624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48260</xdr:rowOff>
    </xdr:from>
    <xdr:ext cx="532765" cy="259080"/>
    <xdr:sp macro="" textlink="">
      <xdr:nvSpPr>
        <xdr:cNvPr id="474" name="テキスト ボックス 473"/>
        <xdr:cNvSpPr txBox="1"/>
      </xdr:nvSpPr>
      <xdr:spPr>
        <a:xfrm>
          <a:off x="6974840" y="16336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133350</xdr:rowOff>
    </xdr:from>
    <xdr:to xmlns:xdr="http://schemas.openxmlformats.org/drawingml/2006/spreadsheetDrawing">
      <xdr:col>36</xdr:col>
      <xdr:colOff>165100</xdr:colOff>
      <xdr:row>95</xdr:row>
      <xdr:rowOff>63500</xdr:rowOff>
    </xdr:to>
    <xdr:sp macro="" textlink="">
      <xdr:nvSpPr>
        <xdr:cNvPr id="475" name="フローチャート: 判断 474"/>
        <xdr:cNvSpPr/>
      </xdr:nvSpPr>
      <xdr:spPr>
        <a:xfrm>
          <a:off x="6350000"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54610</xdr:rowOff>
    </xdr:from>
    <xdr:ext cx="532765" cy="257175"/>
    <xdr:sp macro="" textlink="">
      <xdr:nvSpPr>
        <xdr:cNvPr id="476" name="テキスト ボックス 475"/>
        <xdr:cNvSpPr txBox="1"/>
      </xdr:nvSpPr>
      <xdr:spPr>
        <a:xfrm>
          <a:off x="6149340" y="16342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9" name="テキスト ボックス 47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104775</xdr:rowOff>
    </xdr:from>
    <xdr:to xmlns:xdr="http://schemas.openxmlformats.org/drawingml/2006/spreadsheetDrawing">
      <xdr:col>55</xdr:col>
      <xdr:colOff>50800</xdr:colOff>
      <xdr:row>92</xdr:row>
      <xdr:rowOff>34925</xdr:rowOff>
    </xdr:to>
    <xdr:sp macro="" textlink="">
      <xdr:nvSpPr>
        <xdr:cNvPr id="482" name="楕円 481"/>
        <xdr:cNvSpPr/>
      </xdr:nvSpPr>
      <xdr:spPr>
        <a:xfrm>
          <a:off x="9569450" y="15706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57785</xdr:rowOff>
    </xdr:from>
    <xdr:ext cx="534670" cy="259080"/>
    <xdr:sp macro="" textlink="">
      <xdr:nvSpPr>
        <xdr:cNvPr id="483" name="土木費該当値テキスト"/>
        <xdr:cNvSpPr txBox="1"/>
      </xdr:nvSpPr>
      <xdr:spPr>
        <a:xfrm>
          <a:off x="9655175" y="15659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90</xdr:row>
      <xdr:rowOff>88265</xdr:rowOff>
    </xdr:from>
    <xdr:to xmlns:xdr="http://schemas.openxmlformats.org/drawingml/2006/spreadsheetDrawing">
      <xdr:col>50</xdr:col>
      <xdr:colOff>165100</xdr:colOff>
      <xdr:row>91</xdr:row>
      <xdr:rowOff>18415</xdr:rowOff>
    </xdr:to>
    <xdr:sp macro="" textlink="">
      <xdr:nvSpPr>
        <xdr:cNvPr id="484" name="楕円 483"/>
        <xdr:cNvSpPr/>
      </xdr:nvSpPr>
      <xdr:spPr>
        <a:xfrm>
          <a:off x="8794750" y="155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89</xdr:row>
      <xdr:rowOff>34925</xdr:rowOff>
    </xdr:from>
    <xdr:ext cx="597535" cy="259080"/>
    <xdr:sp macro="" textlink="">
      <xdr:nvSpPr>
        <xdr:cNvPr id="485" name="テキスト ボックス 484"/>
        <xdr:cNvSpPr txBox="1"/>
      </xdr:nvSpPr>
      <xdr:spPr>
        <a:xfrm>
          <a:off x="8561705" y="15293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44450</xdr:rowOff>
    </xdr:from>
    <xdr:to xmlns:xdr="http://schemas.openxmlformats.org/drawingml/2006/spreadsheetDrawing">
      <xdr:col>46</xdr:col>
      <xdr:colOff>38100</xdr:colOff>
      <xdr:row>92</xdr:row>
      <xdr:rowOff>146050</xdr:rowOff>
    </xdr:to>
    <xdr:sp macro="" textlink="">
      <xdr:nvSpPr>
        <xdr:cNvPr id="486" name="楕円 485"/>
        <xdr:cNvSpPr/>
      </xdr:nvSpPr>
      <xdr:spPr>
        <a:xfrm>
          <a:off x="7985125" y="15817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90</xdr:row>
      <xdr:rowOff>162560</xdr:rowOff>
    </xdr:from>
    <xdr:ext cx="532765" cy="259080"/>
    <xdr:sp macro="" textlink="">
      <xdr:nvSpPr>
        <xdr:cNvPr id="487" name="テキスト ボックス 486"/>
        <xdr:cNvSpPr txBox="1"/>
      </xdr:nvSpPr>
      <xdr:spPr>
        <a:xfrm>
          <a:off x="7784465" y="15593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76200</xdr:rowOff>
    </xdr:from>
    <xdr:to xmlns:xdr="http://schemas.openxmlformats.org/drawingml/2006/spreadsheetDrawing">
      <xdr:col>41</xdr:col>
      <xdr:colOff>101600</xdr:colOff>
      <xdr:row>95</xdr:row>
      <xdr:rowOff>6350</xdr:rowOff>
    </xdr:to>
    <xdr:sp macro="" textlink="">
      <xdr:nvSpPr>
        <xdr:cNvPr id="488" name="楕円 487"/>
        <xdr:cNvSpPr/>
      </xdr:nvSpPr>
      <xdr:spPr>
        <a:xfrm>
          <a:off x="7159625"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22860</xdr:rowOff>
    </xdr:from>
    <xdr:ext cx="532765" cy="259080"/>
    <xdr:sp macro="" textlink="">
      <xdr:nvSpPr>
        <xdr:cNvPr id="489" name="テキスト ボックス 488"/>
        <xdr:cNvSpPr txBox="1"/>
      </xdr:nvSpPr>
      <xdr:spPr>
        <a:xfrm>
          <a:off x="6974840" y="15967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83185</xdr:rowOff>
    </xdr:from>
    <xdr:to xmlns:xdr="http://schemas.openxmlformats.org/drawingml/2006/spreadsheetDrawing">
      <xdr:col>36</xdr:col>
      <xdr:colOff>165100</xdr:colOff>
      <xdr:row>95</xdr:row>
      <xdr:rowOff>13335</xdr:rowOff>
    </xdr:to>
    <xdr:sp macro="" textlink="">
      <xdr:nvSpPr>
        <xdr:cNvPr id="490" name="楕円 489"/>
        <xdr:cNvSpPr/>
      </xdr:nvSpPr>
      <xdr:spPr>
        <a:xfrm>
          <a:off x="635000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29845</xdr:rowOff>
    </xdr:from>
    <xdr:ext cx="532765" cy="257175"/>
    <xdr:sp macro="" textlink="">
      <xdr:nvSpPr>
        <xdr:cNvPr id="491" name="テキスト ボックス 490"/>
        <xdr:cNvSpPr txBox="1"/>
      </xdr:nvSpPr>
      <xdr:spPr>
        <a:xfrm>
          <a:off x="6149340" y="159746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2" name="正方形/長方形 49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9" name="正方形/長方形 49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500" name="テキスト ボックス 499"/>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501" name="直線コネクタ 50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175"/>
    <xdr:sp macro="" textlink="">
      <xdr:nvSpPr>
        <xdr:cNvPr id="502" name="テキスト ボックス 501"/>
        <xdr:cNvSpPr txBox="1"/>
      </xdr:nvSpPr>
      <xdr:spPr>
        <a:xfrm>
          <a:off x="11181080" y="6969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503" name="直線コネクタ 502"/>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0860" cy="259080"/>
    <xdr:sp macro="" textlink="">
      <xdr:nvSpPr>
        <xdr:cNvPr id="504" name="テキスト ボックス 503"/>
        <xdr:cNvSpPr txBox="1"/>
      </xdr:nvSpPr>
      <xdr:spPr>
        <a:xfrm>
          <a:off x="10930255"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505" name="直線コネクタ 504"/>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506" name="テキスト ボックス 505"/>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507" name="直線コネクタ 506"/>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7175"/>
    <xdr:sp macro="" textlink="">
      <xdr:nvSpPr>
        <xdr:cNvPr id="508" name="テキスト ボックス 507"/>
        <xdr:cNvSpPr txBox="1"/>
      </xdr:nvSpPr>
      <xdr:spPr>
        <a:xfrm>
          <a:off x="10930255"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509" name="直線コネクタ 508"/>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10" name="テキスト ボックス 509"/>
        <xdr:cNvSpPr txBox="1"/>
      </xdr:nvSpPr>
      <xdr:spPr>
        <a:xfrm>
          <a:off x="109302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11" name="直線コネクタ 510"/>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512" name="テキスト ボックス 511"/>
        <xdr:cNvSpPr txBox="1"/>
      </xdr:nvSpPr>
      <xdr:spPr>
        <a:xfrm>
          <a:off x="1086612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3" name="直線コネクタ 512"/>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14" name="テキスト ボックス 513"/>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5"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152400</xdr:rowOff>
    </xdr:from>
    <xdr:to xmlns:xdr="http://schemas.openxmlformats.org/drawingml/2006/spreadsheetDrawing">
      <xdr:col>85</xdr:col>
      <xdr:colOff>126365</xdr:colOff>
      <xdr:row>39</xdr:row>
      <xdr:rowOff>64770</xdr:rowOff>
    </xdr:to>
    <xdr:cxnSp macro="">
      <xdr:nvCxnSpPr>
        <xdr:cNvPr id="516" name="直線コネクタ 515"/>
        <xdr:cNvCxnSpPr/>
      </xdr:nvCxnSpPr>
      <xdr:spPr>
        <a:xfrm flipV="1">
          <a:off x="14968220" y="546735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68580</xdr:rowOff>
    </xdr:from>
    <xdr:ext cx="534670" cy="259080"/>
    <xdr:sp macro="" textlink="">
      <xdr:nvSpPr>
        <xdr:cNvPr id="517" name="消防費最小値テキスト"/>
        <xdr:cNvSpPr txBox="1"/>
      </xdr:nvSpPr>
      <xdr:spPr>
        <a:xfrm>
          <a:off x="15017750" y="6755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64770</xdr:rowOff>
    </xdr:from>
    <xdr:to xmlns:xdr="http://schemas.openxmlformats.org/drawingml/2006/spreadsheetDrawing">
      <xdr:col>86</xdr:col>
      <xdr:colOff>25400</xdr:colOff>
      <xdr:row>39</xdr:row>
      <xdr:rowOff>64770</xdr:rowOff>
    </xdr:to>
    <xdr:cxnSp macro="">
      <xdr:nvCxnSpPr>
        <xdr:cNvPr id="518" name="直線コネクタ 517"/>
        <xdr:cNvCxnSpPr/>
      </xdr:nvCxnSpPr>
      <xdr:spPr>
        <a:xfrm>
          <a:off x="14881225" y="6751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99060</xdr:rowOff>
    </xdr:from>
    <xdr:ext cx="534670" cy="257175"/>
    <xdr:sp macro="" textlink="">
      <xdr:nvSpPr>
        <xdr:cNvPr id="519" name="消防費最大値テキスト"/>
        <xdr:cNvSpPr txBox="1"/>
      </xdr:nvSpPr>
      <xdr:spPr>
        <a:xfrm>
          <a:off x="15017750" y="52425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152400</xdr:rowOff>
    </xdr:from>
    <xdr:to xmlns:xdr="http://schemas.openxmlformats.org/drawingml/2006/spreadsheetDrawing">
      <xdr:col>86</xdr:col>
      <xdr:colOff>25400</xdr:colOff>
      <xdr:row>31</xdr:row>
      <xdr:rowOff>152400</xdr:rowOff>
    </xdr:to>
    <xdr:cxnSp macro="">
      <xdr:nvCxnSpPr>
        <xdr:cNvPr id="520" name="直線コネクタ 519"/>
        <xdr:cNvCxnSpPr/>
      </xdr:nvCxnSpPr>
      <xdr:spPr>
        <a:xfrm>
          <a:off x="14881225" y="5467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152400</xdr:rowOff>
    </xdr:from>
    <xdr:to xmlns:xdr="http://schemas.openxmlformats.org/drawingml/2006/spreadsheetDrawing">
      <xdr:col>85</xdr:col>
      <xdr:colOff>127000</xdr:colOff>
      <xdr:row>34</xdr:row>
      <xdr:rowOff>169545</xdr:rowOff>
    </xdr:to>
    <xdr:cxnSp macro="">
      <xdr:nvCxnSpPr>
        <xdr:cNvPr id="521" name="直線コネクタ 520"/>
        <xdr:cNvCxnSpPr/>
      </xdr:nvCxnSpPr>
      <xdr:spPr>
        <a:xfrm flipV="1">
          <a:off x="14195425" y="5467350"/>
          <a:ext cx="774700" cy="531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59690</xdr:rowOff>
    </xdr:from>
    <xdr:ext cx="534670" cy="259080"/>
    <xdr:sp macro="" textlink="">
      <xdr:nvSpPr>
        <xdr:cNvPr id="522" name="消防費平均値テキスト"/>
        <xdr:cNvSpPr txBox="1"/>
      </xdr:nvSpPr>
      <xdr:spPr>
        <a:xfrm>
          <a:off x="15017750" y="6403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81280</xdr:rowOff>
    </xdr:from>
    <xdr:to xmlns:xdr="http://schemas.openxmlformats.org/drawingml/2006/spreadsheetDrawing">
      <xdr:col>85</xdr:col>
      <xdr:colOff>174625</xdr:colOff>
      <xdr:row>38</xdr:row>
      <xdr:rowOff>11430</xdr:rowOff>
    </xdr:to>
    <xdr:sp macro="" textlink="">
      <xdr:nvSpPr>
        <xdr:cNvPr id="523" name="フローチャート: 判断 522"/>
        <xdr:cNvSpPr/>
      </xdr:nvSpPr>
      <xdr:spPr>
        <a:xfrm>
          <a:off x="14919325" y="64249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169545</xdr:rowOff>
    </xdr:from>
    <xdr:to xmlns:xdr="http://schemas.openxmlformats.org/drawingml/2006/spreadsheetDrawing">
      <xdr:col>81</xdr:col>
      <xdr:colOff>50800</xdr:colOff>
      <xdr:row>35</xdr:row>
      <xdr:rowOff>45085</xdr:rowOff>
    </xdr:to>
    <xdr:cxnSp macro="">
      <xdr:nvCxnSpPr>
        <xdr:cNvPr id="524" name="直線コネクタ 523"/>
        <xdr:cNvCxnSpPr/>
      </xdr:nvCxnSpPr>
      <xdr:spPr>
        <a:xfrm flipV="1">
          <a:off x="13385800" y="5998845"/>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130175</xdr:rowOff>
    </xdr:from>
    <xdr:to xmlns:xdr="http://schemas.openxmlformats.org/drawingml/2006/spreadsheetDrawing">
      <xdr:col>81</xdr:col>
      <xdr:colOff>101600</xdr:colOff>
      <xdr:row>38</xdr:row>
      <xdr:rowOff>60325</xdr:rowOff>
    </xdr:to>
    <xdr:sp macro="" textlink="">
      <xdr:nvSpPr>
        <xdr:cNvPr id="525" name="フローチャート: 判断 524"/>
        <xdr:cNvSpPr/>
      </xdr:nvSpPr>
      <xdr:spPr>
        <a:xfrm>
          <a:off x="14144625"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52070</xdr:rowOff>
    </xdr:from>
    <xdr:ext cx="532765" cy="257175"/>
    <xdr:sp macro="" textlink="">
      <xdr:nvSpPr>
        <xdr:cNvPr id="526" name="テキスト ボックス 525"/>
        <xdr:cNvSpPr txBox="1"/>
      </xdr:nvSpPr>
      <xdr:spPr>
        <a:xfrm>
          <a:off x="13959840" y="6567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45085</xdr:rowOff>
    </xdr:from>
    <xdr:to xmlns:xdr="http://schemas.openxmlformats.org/drawingml/2006/spreadsheetDrawing">
      <xdr:col>76</xdr:col>
      <xdr:colOff>114300</xdr:colOff>
      <xdr:row>35</xdr:row>
      <xdr:rowOff>58420</xdr:rowOff>
    </xdr:to>
    <xdr:cxnSp macro="">
      <xdr:nvCxnSpPr>
        <xdr:cNvPr id="527" name="直線コネクタ 526"/>
        <xdr:cNvCxnSpPr/>
      </xdr:nvCxnSpPr>
      <xdr:spPr>
        <a:xfrm flipV="1">
          <a:off x="12573000" y="604583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132715</xdr:rowOff>
    </xdr:from>
    <xdr:to xmlns:xdr="http://schemas.openxmlformats.org/drawingml/2006/spreadsheetDrawing">
      <xdr:col>76</xdr:col>
      <xdr:colOff>165100</xdr:colOff>
      <xdr:row>38</xdr:row>
      <xdr:rowOff>63500</xdr:rowOff>
    </xdr:to>
    <xdr:sp macro="" textlink="">
      <xdr:nvSpPr>
        <xdr:cNvPr id="528" name="フローチャート: 判断 527"/>
        <xdr:cNvSpPr/>
      </xdr:nvSpPr>
      <xdr:spPr>
        <a:xfrm>
          <a:off x="133350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53975</xdr:rowOff>
    </xdr:from>
    <xdr:ext cx="532765" cy="257175"/>
    <xdr:sp macro="" textlink="">
      <xdr:nvSpPr>
        <xdr:cNvPr id="529" name="テキスト ボックス 528"/>
        <xdr:cNvSpPr txBox="1"/>
      </xdr:nvSpPr>
      <xdr:spPr>
        <a:xfrm>
          <a:off x="13134340" y="6569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52070</xdr:rowOff>
    </xdr:from>
    <xdr:to xmlns:xdr="http://schemas.openxmlformats.org/drawingml/2006/spreadsheetDrawing">
      <xdr:col>71</xdr:col>
      <xdr:colOff>174625</xdr:colOff>
      <xdr:row>35</xdr:row>
      <xdr:rowOff>58420</xdr:rowOff>
    </xdr:to>
    <xdr:cxnSp macro="">
      <xdr:nvCxnSpPr>
        <xdr:cNvPr id="530" name="直線コネクタ 529"/>
        <xdr:cNvCxnSpPr/>
      </xdr:nvCxnSpPr>
      <xdr:spPr>
        <a:xfrm>
          <a:off x="11750675" y="605282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125095</xdr:rowOff>
    </xdr:from>
    <xdr:to xmlns:xdr="http://schemas.openxmlformats.org/drawingml/2006/spreadsheetDrawing">
      <xdr:col>72</xdr:col>
      <xdr:colOff>38100</xdr:colOff>
      <xdr:row>38</xdr:row>
      <xdr:rowOff>55245</xdr:rowOff>
    </xdr:to>
    <xdr:sp macro="" textlink="">
      <xdr:nvSpPr>
        <xdr:cNvPr id="531" name="フローチャート: 判断 530"/>
        <xdr:cNvSpPr/>
      </xdr:nvSpPr>
      <xdr:spPr>
        <a:xfrm>
          <a:off x="12525375" y="64687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46990</xdr:rowOff>
    </xdr:from>
    <xdr:ext cx="532765" cy="259080"/>
    <xdr:sp macro="" textlink="">
      <xdr:nvSpPr>
        <xdr:cNvPr id="532" name="テキスト ボックス 531"/>
        <xdr:cNvSpPr txBox="1"/>
      </xdr:nvSpPr>
      <xdr:spPr>
        <a:xfrm>
          <a:off x="12324715" y="6562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127635</xdr:rowOff>
    </xdr:from>
    <xdr:to xmlns:xdr="http://schemas.openxmlformats.org/drawingml/2006/spreadsheetDrawing">
      <xdr:col>67</xdr:col>
      <xdr:colOff>101600</xdr:colOff>
      <xdr:row>38</xdr:row>
      <xdr:rowOff>57785</xdr:rowOff>
    </xdr:to>
    <xdr:sp macro="" textlink="">
      <xdr:nvSpPr>
        <xdr:cNvPr id="533" name="フローチャート: 判断 532"/>
        <xdr:cNvSpPr/>
      </xdr:nvSpPr>
      <xdr:spPr>
        <a:xfrm>
          <a:off x="11699875"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48895</xdr:rowOff>
    </xdr:from>
    <xdr:ext cx="532765" cy="259080"/>
    <xdr:sp macro="" textlink="">
      <xdr:nvSpPr>
        <xdr:cNvPr id="534" name="テキスト ボックス 533"/>
        <xdr:cNvSpPr txBox="1"/>
      </xdr:nvSpPr>
      <xdr:spPr>
        <a:xfrm>
          <a:off x="11515090" y="6563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8" name="テキスト ボックス 537"/>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31</xdr:row>
      <xdr:rowOff>101600</xdr:rowOff>
    </xdr:from>
    <xdr:to xmlns:xdr="http://schemas.openxmlformats.org/drawingml/2006/spreadsheetDrawing">
      <xdr:col>85</xdr:col>
      <xdr:colOff>174625</xdr:colOff>
      <xdr:row>32</xdr:row>
      <xdr:rowOff>31750</xdr:rowOff>
    </xdr:to>
    <xdr:sp macro="" textlink="">
      <xdr:nvSpPr>
        <xdr:cNvPr id="540" name="楕円 539"/>
        <xdr:cNvSpPr/>
      </xdr:nvSpPr>
      <xdr:spPr>
        <a:xfrm>
          <a:off x="14919325" y="54165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31</xdr:row>
      <xdr:rowOff>54610</xdr:rowOff>
    </xdr:from>
    <xdr:ext cx="534670" cy="257175"/>
    <xdr:sp macro="" textlink="">
      <xdr:nvSpPr>
        <xdr:cNvPr id="541" name="消防費該当値テキスト"/>
        <xdr:cNvSpPr txBox="1"/>
      </xdr:nvSpPr>
      <xdr:spPr>
        <a:xfrm>
          <a:off x="15017750" y="53695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118745</xdr:rowOff>
    </xdr:from>
    <xdr:to xmlns:xdr="http://schemas.openxmlformats.org/drawingml/2006/spreadsheetDrawing">
      <xdr:col>81</xdr:col>
      <xdr:colOff>101600</xdr:colOff>
      <xdr:row>35</xdr:row>
      <xdr:rowOff>48895</xdr:rowOff>
    </xdr:to>
    <xdr:sp macro="" textlink="">
      <xdr:nvSpPr>
        <xdr:cNvPr id="542" name="楕円 541"/>
        <xdr:cNvSpPr/>
      </xdr:nvSpPr>
      <xdr:spPr>
        <a:xfrm>
          <a:off x="14144625"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65405</xdr:rowOff>
    </xdr:from>
    <xdr:ext cx="532765" cy="257175"/>
    <xdr:sp macro="" textlink="">
      <xdr:nvSpPr>
        <xdr:cNvPr id="543" name="テキスト ボックス 542"/>
        <xdr:cNvSpPr txBox="1"/>
      </xdr:nvSpPr>
      <xdr:spPr>
        <a:xfrm>
          <a:off x="13959840" y="5723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166370</xdr:rowOff>
    </xdr:from>
    <xdr:to xmlns:xdr="http://schemas.openxmlformats.org/drawingml/2006/spreadsheetDrawing">
      <xdr:col>76</xdr:col>
      <xdr:colOff>165100</xdr:colOff>
      <xdr:row>35</xdr:row>
      <xdr:rowOff>95885</xdr:rowOff>
    </xdr:to>
    <xdr:sp macro="" textlink="">
      <xdr:nvSpPr>
        <xdr:cNvPr id="544" name="楕円 543"/>
        <xdr:cNvSpPr/>
      </xdr:nvSpPr>
      <xdr:spPr>
        <a:xfrm>
          <a:off x="133350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112395</xdr:rowOff>
    </xdr:from>
    <xdr:ext cx="532765" cy="257175"/>
    <xdr:sp macro="" textlink="">
      <xdr:nvSpPr>
        <xdr:cNvPr id="545" name="テキスト ボックス 544"/>
        <xdr:cNvSpPr txBox="1"/>
      </xdr:nvSpPr>
      <xdr:spPr>
        <a:xfrm>
          <a:off x="13134340" y="57702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7620</xdr:rowOff>
    </xdr:from>
    <xdr:to xmlns:xdr="http://schemas.openxmlformats.org/drawingml/2006/spreadsheetDrawing">
      <xdr:col>72</xdr:col>
      <xdr:colOff>38100</xdr:colOff>
      <xdr:row>35</xdr:row>
      <xdr:rowOff>109220</xdr:rowOff>
    </xdr:to>
    <xdr:sp macro="" textlink="">
      <xdr:nvSpPr>
        <xdr:cNvPr id="546" name="楕円 545"/>
        <xdr:cNvSpPr/>
      </xdr:nvSpPr>
      <xdr:spPr>
        <a:xfrm>
          <a:off x="12525375" y="6008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125730</xdr:rowOff>
    </xdr:from>
    <xdr:ext cx="532765" cy="259080"/>
    <xdr:sp macro="" textlink="">
      <xdr:nvSpPr>
        <xdr:cNvPr id="547" name="テキスト ボックス 546"/>
        <xdr:cNvSpPr txBox="1"/>
      </xdr:nvSpPr>
      <xdr:spPr>
        <a:xfrm>
          <a:off x="12324715" y="5783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635</xdr:rowOff>
    </xdr:from>
    <xdr:to xmlns:xdr="http://schemas.openxmlformats.org/drawingml/2006/spreadsheetDrawing">
      <xdr:col>67</xdr:col>
      <xdr:colOff>101600</xdr:colOff>
      <xdr:row>35</xdr:row>
      <xdr:rowOff>102235</xdr:rowOff>
    </xdr:to>
    <xdr:sp macro="" textlink="">
      <xdr:nvSpPr>
        <xdr:cNvPr id="548" name="楕円 547"/>
        <xdr:cNvSpPr/>
      </xdr:nvSpPr>
      <xdr:spPr>
        <a:xfrm>
          <a:off x="11699875"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118745</xdr:rowOff>
    </xdr:from>
    <xdr:ext cx="532765" cy="259080"/>
    <xdr:sp macro="" textlink="">
      <xdr:nvSpPr>
        <xdr:cNvPr id="549" name="テキスト ボックス 548"/>
        <xdr:cNvSpPr txBox="1"/>
      </xdr:nvSpPr>
      <xdr:spPr>
        <a:xfrm>
          <a:off x="11515090" y="57765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50" name="正方形/長方形 549"/>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7" name="正方形/長方形 556"/>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58" name="テキスト ボックス 557"/>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9" name="直線コネクタ 558"/>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0860" cy="257175"/>
    <xdr:sp macro="" textlink="">
      <xdr:nvSpPr>
        <xdr:cNvPr id="560" name="テキスト ボックス 559"/>
        <xdr:cNvSpPr txBox="1"/>
      </xdr:nvSpPr>
      <xdr:spPr>
        <a:xfrm>
          <a:off x="10930255" y="10398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174625</xdr:colOff>
      <xdr:row>59</xdr:row>
      <xdr:rowOff>99060</xdr:rowOff>
    </xdr:to>
    <xdr:cxnSp macro="">
      <xdr:nvCxnSpPr>
        <xdr:cNvPr id="561" name="直線コネクタ 560"/>
        <xdr:cNvCxnSpPr/>
      </xdr:nvCxnSpPr>
      <xdr:spPr>
        <a:xfrm>
          <a:off x="11414125" y="10214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9080"/>
    <xdr:sp macro="" textlink="">
      <xdr:nvSpPr>
        <xdr:cNvPr id="562" name="テキスト ボックス 561"/>
        <xdr:cNvSpPr txBox="1"/>
      </xdr:nvSpPr>
      <xdr:spPr>
        <a:xfrm>
          <a:off x="10930255"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174625</xdr:colOff>
      <xdr:row>57</xdr:row>
      <xdr:rowOff>114935</xdr:rowOff>
    </xdr:to>
    <xdr:cxnSp macro="">
      <xdr:nvCxnSpPr>
        <xdr:cNvPr id="563" name="直線コネクタ 562"/>
        <xdr:cNvCxnSpPr/>
      </xdr:nvCxnSpPr>
      <xdr:spPr>
        <a:xfrm>
          <a:off x="11414125" y="9887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7175"/>
    <xdr:sp macro="" textlink="">
      <xdr:nvSpPr>
        <xdr:cNvPr id="564" name="テキスト ボックス 563"/>
        <xdr:cNvSpPr txBox="1"/>
      </xdr:nvSpPr>
      <xdr:spPr>
        <a:xfrm>
          <a:off x="10930255" y="9745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174625</xdr:colOff>
      <xdr:row>55</xdr:row>
      <xdr:rowOff>132080</xdr:rowOff>
    </xdr:to>
    <xdr:cxnSp macro="">
      <xdr:nvCxnSpPr>
        <xdr:cNvPr id="565" name="直線コネクタ 564"/>
        <xdr:cNvCxnSpPr/>
      </xdr:nvCxnSpPr>
      <xdr:spPr>
        <a:xfrm>
          <a:off x="11414125" y="9561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9080"/>
    <xdr:sp macro="" textlink="">
      <xdr:nvSpPr>
        <xdr:cNvPr id="566" name="テキスト ボックス 565"/>
        <xdr:cNvSpPr txBox="1"/>
      </xdr:nvSpPr>
      <xdr:spPr>
        <a:xfrm>
          <a:off x="1093025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174625</xdr:colOff>
      <xdr:row>53</xdr:row>
      <xdr:rowOff>147955</xdr:rowOff>
    </xdr:to>
    <xdr:cxnSp macro="">
      <xdr:nvCxnSpPr>
        <xdr:cNvPr id="567" name="直線コネクタ 566"/>
        <xdr:cNvCxnSpPr/>
      </xdr:nvCxnSpPr>
      <xdr:spPr>
        <a:xfrm>
          <a:off x="11414125" y="923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0860" cy="257175"/>
    <xdr:sp macro="" textlink="">
      <xdr:nvSpPr>
        <xdr:cNvPr id="568" name="テキスト ボックス 567"/>
        <xdr:cNvSpPr txBox="1"/>
      </xdr:nvSpPr>
      <xdr:spPr>
        <a:xfrm>
          <a:off x="10930255" y="9093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174625</xdr:colOff>
      <xdr:row>51</xdr:row>
      <xdr:rowOff>164465</xdr:rowOff>
    </xdr:to>
    <xdr:cxnSp macro="">
      <xdr:nvCxnSpPr>
        <xdr:cNvPr id="569" name="直線コネクタ 568"/>
        <xdr:cNvCxnSpPr/>
      </xdr:nvCxnSpPr>
      <xdr:spPr>
        <a:xfrm>
          <a:off x="11414125" y="8908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22225</xdr:rowOff>
    </xdr:from>
    <xdr:ext cx="530860" cy="258445"/>
    <xdr:sp macro="" textlink="">
      <xdr:nvSpPr>
        <xdr:cNvPr id="570" name="テキスト ボックス 569"/>
        <xdr:cNvSpPr txBox="1"/>
      </xdr:nvSpPr>
      <xdr:spPr>
        <a:xfrm>
          <a:off x="10930255"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174625</xdr:colOff>
      <xdr:row>50</xdr:row>
      <xdr:rowOff>8890</xdr:rowOff>
    </xdr:to>
    <xdr:cxnSp macro="">
      <xdr:nvCxnSpPr>
        <xdr:cNvPr id="571" name="直線コネクタ 570"/>
        <xdr:cNvCxnSpPr/>
      </xdr:nvCxnSpPr>
      <xdr:spPr>
        <a:xfrm>
          <a:off x="11414125" y="8581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38100</xdr:rowOff>
    </xdr:from>
    <xdr:ext cx="530860" cy="259080"/>
    <xdr:sp macro="" textlink="">
      <xdr:nvSpPr>
        <xdr:cNvPr id="572" name="テキスト ボックス 571"/>
        <xdr:cNvSpPr txBox="1"/>
      </xdr:nvSpPr>
      <xdr:spPr>
        <a:xfrm>
          <a:off x="10930255" y="8439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73" name="直線コネクタ 572"/>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175"/>
    <xdr:sp macro="" textlink="">
      <xdr:nvSpPr>
        <xdr:cNvPr id="574" name="テキスト ボックス 573"/>
        <xdr:cNvSpPr txBox="1"/>
      </xdr:nvSpPr>
      <xdr:spPr>
        <a:xfrm>
          <a:off x="1086612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75"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147320</xdr:rowOff>
    </xdr:from>
    <xdr:to xmlns:xdr="http://schemas.openxmlformats.org/drawingml/2006/spreadsheetDrawing">
      <xdr:col>85</xdr:col>
      <xdr:colOff>126365</xdr:colOff>
      <xdr:row>58</xdr:row>
      <xdr:rowOff>155575</xdr:rowOff>
    </xdr:to>
    <xdr:cxnSp macro="">
      <xdr:nvCxnSpPr>
        <xdr:cNvPr id="576" name="直線コネクタ 575"/>
        <xdr:cNvCxnSpPr/>
      </xdr:nvCxnSpPr>
      <xdr:spPr>
        <a:xfrm flipV="1">
          <a:off x="14968220" y="8548370"/>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159385</xdr:rowOff>
    </xdr:from>
    <xdr:ext cx="534670" cy="258445"/>
    <xdr:sp macro="" textlink="">
      <xdr:nvSpPr>
        <xdr:cNvPr id="577" name="教育費最小値テキスト"/>
        <xdr:cNvSpPr txBox="1"/>
      </xdr:nvSpPr>
      <xdr:spPr>
        <a:xfrm>
          <a:off x="1501775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155575</xdr:rowOff>
    </xdr:from>
    <xdr:to xmlns:xdr="http://schemas.openxmlformats.org/drawingml/2006/spreadsheetDrawing">
      <xdr:col>86</xdr:col>
      <xdr:colOff>25400</xdr:colOff>
      <xdr:row>58</xdr:row>
      <xdr:rowOff>155575</xdr:rowOff>
    </xdr:to>
    <xdr:cxnSp macro="">
      <xdr:nvCxnSpPr>
        <xdr:cNvPr id="578" name="直線コネクタ 577"/>
        <xdr:cNvCxnSpPr/>
      </xdr:nvCxnSpPr>
      <xdr:spPr>
        <a:xfrm>
          <a:off x="14881225" y="10099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48</xdr:row>
      <xdr:rowOff>93980</xdr:rowOff>
    </xdr:from>
    <xdr:ext cx="534670" cy="259080"/>
    <xdr:sp macro="" textlink="">
      <xdr:nvSpPr>
        <xdr:cNvPr id="579" name="教育費最大値テキスト"/>
        <xdr:cNvSpPr txBox="1"/>
      </xdr:nvSpPr>
      <xdr:spPr>
        <a:xfrm>
          <a:off x="15017750" y="8323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147320</xdr:rowOff>
    </xdr:from>
    <xdr:to xmlns:xdr="http://schemas.openxmlformats.org/drawingml/2006/spreadsheetDrawing">
      <xdr:col>86</xdr:col>
      <xdr:colOff>25400</xdr:colOff>
      <xdr:row>49</xdr:row>
      <xdr:rowOff>147320</xdr:rowOff>
    </xdr:to>
    <xdr:cxnSp macro="">
      <xdr:nvCxnSpPr>
        <xdr:cNvPr id="580" name="直線コネクタ 579"/>
        <xdr:cNvCxnSpPr/>
      </xdr:nvCxnSpPr>
      <xdr:spPr>
        <a:xfrm>
          <a:off x="14881225" y="8548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52</xdr:row>
      <xdr:rowOff>167640</xdr:rowOff>
    </xdr:from>
    <xdr:to xmlns:xdr="http://schemas.openxmlformats.org/drawingml/2006/spreadsheetDrawing">
      <xdr:col>85</xdr:col>
      <xdr:colOff>127000</xdr:colOff>
      <xdr:row>53</xdr:row>
      <xdr:rowOff>72390</xdr:rowOff>
    </xdr:to>
    <xdr:cxnSp macro="">
      <xdr:nvCxnSpPr>
        <xdr:cNvPr id="581" name="直線コネクタ 580"/>
        <xdr:cNvCxnSpPr/>
      </xdr:nvCxnSpPr>
      <xdr:spPr>
        <a:xfrm flipV="1">
          <a:off x="14195425" y="9083040"/>
          <a:ext cx="774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119380</xdr:rowOff>
    </xdr:from>
    <xdr:ext cx="534670" cy="259080"/>
    <xdr:sp macro="" textlink="">
      <xdr:nvSpPr>
        <xdr:cNvPr id="582" name="教育費平均値テキスト"/>
        <xdr:cNvSpPr txBox="1"/>
      </xdr:nvSpPr>
      <xdr:spPr>
        <a:xfrm>
          <a:off x="15017750" y="9377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140970</xdr:rowOff>
    </xdr:from>
    <xdr:to xmlns:xdr="http://schemas.openxmlformats.org/drawingml/2006/spreadsheetDrawing">
      <xdr:col>85</xdr:col>
      <xdr:colOff>174625</xdr:colOff>
      <xdr:row>55</xdr:row>
      <xdr:rowOff>71120</xdr:rowOff>
    </xdr:to>
    <xdr:sp macro="" textlink="">
      <xdr:nvSpPr>
        <xdr:cNvPr id="583" name="フローチャート: 判断 582"/>
        <xdr:cNvSpPr/>
      </xdr:nvSpPr>
      <xdr:spPr>
        <a:xfrm>
          <a:off x="14919325" y="93992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72390</xdr:rowOff>
    </xdr:from>
    <xdr:to xmlns:xdr="http://schemas.openxmlformats.org/drawingml/2006/spreadsheetDrawing">
      <xdr:col>81</xdr:col>
      <xdr:colOff>50800</xdr:colOff>
      <xdr:row>53</xdr:row>
      <xdr:rowOff>139065</xdr:rowOff>
    </xdr:to>
    <xdr:cxnSp macro="">
      <xdr:nvCxnSpPr>
        <xdr:cNvPr id="584" name="直線コネクタ 583"/>
        <xdr:cNvCxnSpPr/>
      </xdr:nvCxnSpPr>
      <xdr:spPr>
        <a:xfrm flipV="1">
          <a:off x="13385800" y="9159240"/>
          <a:ext cx="8096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53</xdr:row>
      <xdr:rowOff>635</xdr:rowOff>
    </xdr:from>
    <xdr:to xmlns:xdr="http://schemas.openxmlformats.org/drawingml/2006/spreadsheetDrawing">
      <xdr:col>81</xdr:col>
      <xdr:colOff>101600</xdr:colOff>
      <xdr:row>53</xdr:row>
      <xdr:rowOff>102235</xdr:rowOff>
    </xdr:to>
    <xdr:sp macro="" textlink="">
      <xdr:nvSpPr>
        <xdr:cNvPr id="585" name="フローチャート: 判断 584"/>
        <xdr:cNvSpPr/>
      </xdr:nvSpPr>
      <xdr:spPr>
        <a:xfrm>
          <a:off x="14144625" y="908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51</xdr:row>
      <xdr:rowOff>118745</xdr:rowOff>
    </xdr:from>
    <xdr:ext cx="532765" cy="259080"/>
    <xdr:sp macro="" textlink="">
      <xdr:nvSpPr>
        <xdr:cNvPr id="586" name="テキスト ボックス 585"/>
        <xdr:cNvSpPr txBox="1"/>
      </xdr:nvSpPr>
      <xdr:spPr>
        <a:xfrm>
          <a:off x="13959840" y="8862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53</xdr:row>
      <xdr:rowOff>139065</xdr:rowOff>
    </xdr:from>
    <xdr:to xmlns:xdr="http://schemas.openxmlformats.org/drawingml/2006/spreadsheetDrawing">
      <xdr:col>76</xdr:col>
      <xdr:colOff>114300</xdr:colOff>
      <xdr:row>54</xdr:row>
      <xdr:rowOff>95885</xdr:rowOff>
    </xdr:to>
    <xdr:cxnSp macro="">
      <xdr:nvCxnSpPr>
        <xdr:cNvPr id="587" name="直線コネクタ 586"/>
        <xdr:cNvCxnSpPr/>
      </xdr:nvCxnSpPr>
      <xdr:spPr>
        <a:xfrm flipV="1">
          <a:off x="12573000" y="9225915"/>
          <a:ext cx="8128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142240</xdr:rowOff>
    </xdr:from>
    <xdr:to xmlns:xdr="http://schemas.openxmlformats.org/drawingml/2006/spreadsheetDrawing">
      <xdr:col>76</xdr:col>
      <xdr:colOff>165100</xdr:colOff>
      <xdr:row>53</xdr:row>
      <xdr:rowOff>72390</xdr:rowOff>
    </xdr:to>
    <xdr:sp macro="" textlink="">
      <xdr:nvSpPr>
        <xdr:cNvPr id="588" name="フローチャート: 判断 587"/>
        <xdr:cNvSpPr/>
      </xdr:nvSpPr>
      <xdr:spPr>
        <a:xfrm>
          <a:off x="13335000" y="90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51</xdr:row>
      <xdr:rowOff>88900</xdr:rowOff>
    </xdr:from>
    <xdr:ext cx="532765" cy="257175"/>
    <xdr:sp macro="" textlink="">
      <xdr:nvSpPr>
        <xdr:cNvPr id="589" name="テキスト ボックス 588"/>
        <xdr:cNvSpPr txBox="1"/>
      </xdr:nvSpPr>
      <xdr:spPr>
        <a:xfrm>
          <a:off x="13134340" y="8832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144780</xdr:rowOff>
    </xdr:from>
    <xdr:to xmlns:xdr="http://schemas.openxmlformats.org/drawingml/2006/spreadsheetDrawing">
      <xdr:col>71</xdr:col>
      <xdr:colOff>174625</xdr:colOff>
      <xdr:row>54</xdr:row>
      <xdr:rowOff>95885</xdr:rowOff>
    </xdr:to>
    <xdr:cxnSp macro="">
      <xdr:nvCxnSpPr>
        <xdr:cNvPr id="590" name="直線コネクタ 589"/>
        <xdr:cNvCxnSpPr/>
      </xdr:nvCxnSpPr>
      <xdr:spPr>
        <a:xfrm>
          <a:off x="11750675" y="9231630"/>
          <a:ext cx="8223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53</xdr:row>
      <xdr:rowOff>151765</xdr:rowOff>
    </xdr:from>
    <xdr:to xmlns:xdr="http://schemas.openxmlformats.org/drawingml/2006/spreadsheetDrawing">
      <xdr:col>72</xdr:col>
      <xdr:colOff>38100</xdr:colOff>
      <xdr:row>54</xdr:row>
      <xdr:rowOff>81915</xdr:rowOff>
    </xdr:to>
    <xdr:sp macro="" textlink="">
      <xdr:nvSpPr>
        <xdr:cNvPr id="591" name="フローチャート: 判断 590"/>
        <xdr:cNvSpPr/>
      </xdr:nvSpPr>
      <xdr:spPr>
        <a:xfrm>
          <a:off x="12525375" y="9238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98425</xdr:rowOff>
    </xdr:from>
    <xdr:ext cx="532765" cy="257175"/>
    <xdr:sp macro="" textlink="">
      <xdr:nvSpPr>
        <xdr:cNvPr id="592" name="テキスト ボックス 591"/>
        <xdr:cNvSpPr txBox="1"/>
      </xdr:nvSpPr>
      <xdr:spPr>
        <a:xfrm>
          <a:off x="12324715" y="90138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127635</xdr:rowOff>
    </xdr:from>
    <xdr:to xmlns:xdr="http://schemas.openxmlformats.org/drawingml/2006/spreadsheetDrawing">
      <xdr:col>67</xdr:col>
      <xdr:colOff>101600</xdr:colOff>
      <xdr:row>55</xdr:row>
      <xdr:rowOff>57785</xdr:rowOff>
    </xdr:to>
    <xdr:sp macro="" textlink="">
      <xdr:nvSpPr>
        <xdr:cNvPr id="593" name="フローチャート: 判断 592"/>
        <xdr:cNvSpPr/>
      </xdr:nvSpPr>
      <xdr:spPr>
        <a:xfrm>
          <a:off x="11699875" y="938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48895</xdr:rowOff>
    </xdr:from>
    <xdr:ext cx="532765" cy="259080"/>
    <xdr:sp macro="" textlink="">
      <xdr:nvSpPr>
        <xdr:cNvPr id="594" name="テキスト ボックス 593"/>
        <xdr:cNvSpPr txBox="1"/>
      </xdr:nvSpPr>
      <xdr:spPr>
        <a:xfrm>
          <a:off x="11515090" y="9478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8" name="テキスト ボックス 597"/>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52</xdr:row>
      <xdr:rowOff>116840</xdr:rowOff>
    </xdr:from>
    <xdr:to xmlns:xdr="http://schemas.openxmlformats.org/drawingml/2006/spreadsheetDrawing">
      <xdr:col>85</xdr:col>
      <xdr:colOff>174625</xdr:colOff>
      <xdr:row>53</xdr:row>
      <xdr:rowOff>46990</xdr:rowOff>
    </xdr:to>
    <xdr:sp macro="" textlink="">
      <xdr:nvSpPr>
        <xdr:cNvPr id="600" name="楕円 599"/>
        <xdr:cNvSpPr/>
      </xdr:nvSpPr>
      <xdr:spPr>
        <a:xfrm>
          <a:off x="14919325" y="90322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51</xdr:row>
      <xdr:rowOff>139700</xdr:rowOff>
    </xdr:from>
    <xdr:ext cx="534670" cy="259080"/>
    <xdr:sp macro="" textlink="">
      <xdr:nvSpPr>
        <xdr:cNvPr id="601" name="教育費該当値テキスト"/>
        <xdr:cNvSpPr txBox="1"/>
      </xdr:nvSpPr>
      <xdr:spPr>
        <a:xfrm>
          <a:off x="15017750" y="888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21590</xdr:rowOff>
    </xdr:from>
    <xdr:to xmlns:xdr="http://schemas.openxmlformats.org/drawingml/2006/spreadsheetDrawing">
      <xdr:col>81</xdr:col>
      <xdr:colOff>101600</xdr:colOff>
      <xdr:row>53</xdr:row>
      <xdr:rowOff>123190</xdr:rowOff>
    </xdr:to>
    <xdr:sp macro="" textlink="">
      <xdr:nvSpPr>
        <xdr:cNvPr id="602" name="楕円 601"/>
        <xdr:cNvSpPr/>
      </xdr:nvSpPr>
      <xdr:spPr>
        <a:xfrm>
          <a:off x="14144625" y="91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114300</xdr:rowOff>
    </xdr:from>
    <xdr:ext cx="532765" cy="259080"/>
    <xdr:sp macro="" textlink="">
      <xdr:nvSpPr>
        <xdr:cNvPr id="603" name="テキスト ボックス 602"/>
        <xdr:cNvSpPr txBox="1"/>
      </xdr:nvSpPr>
      <xdr:spPr>
        <a:xfrm>
          <a:off x="13959840" y="9201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88265</xdr:rowOff>
    </xdr:from>
    <xdr:to xmlns:xdr="http://schemas.openxmlformats.org/drawingml/2006/spreadsheetDrawing">
      <xdr:col>76</xdr:col>
      <xdr:colOff>165100</xdr:colOff>
      <xdr:row>54</xdr:row>
      <xdr:rowOff>18415</xdr:rowOff>
    </xdr:to>
    <xdr:sp macro="" textlink="">
      <xdr:nvSpPr>
        <xdr:cNvPr id="604" name="楕円 603"/>
        <xdr:cNvSpPr/>
      </xdr:nvSpPr>
      <xdr:spPr>
        <a:xfrm>
          <a:off x="13335000" y="91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9525</xdr:rowOff>
    </xdr:from>
    <xdr:ext cx="532765" cy="257175"/>
    <xdr:sp macro="" textlink="">
      <xdr:nvSpPr>
        <xdr:cNvPr id="605" name="テキスト ボックス 604"/>
        <xdr:cNvSpPr txBox="1"/>
      </xdr:nvSpPr>
      <xdr:spPr>
        <a:xfrm>
          <a:off x="13134340" y="92678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45085</xdr:rowOff>
    </xdr:from>
    <xdr:to xmlns:xdr="http://schemas.openxmlformats.org/drawingml/2006/spreadsheetDrawing">
      <xdr:col>72</xdr:col>
      <xdr:colOff>38100</xdr:colOff>
      <xdr:row>54</xdr:row>
      <xdr:rowOff>146685</xdr:rowOff>
    </xdr:to>
    <xdr:sp macro="" textlink="">
      <xdr:nvSpPr>
        <xdr:cNvPr id="606" name="楕円 605"/>
        <xdr:cNvSpPr/>
      </xdr:nvSpPr>
      <xdr:spPr>
        <a:xfrm>
          <a:off x="12525375" y="9303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137795</xdr:rowOff>
    </xdr:from>
    <xdr:ext cx="532765" cy="259080"/>
    <xdr:sp macro="" textlink="">
      <xdr:nvSpPr>
        <xdr:cNvPr id="607" name="テキスト ボックス 606"/>
        <xdr:cNvSpPr txBox="1"/>
      </xdr:nvSpPr>
      <xdr:spPr>
        <a:xfrm>
          <a:off x="12324715" y="9396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93980</xdr:rowOff>
    </xdr:from>
    <xdr:to xmlns:xdr="http://schemas.openxmlformats.org/drawingml/2006/spreadsheetDrawing">
      <xdr:col>67</xdr:col>
      <xdr:colOff>101600</xdr:colOff>
      <xdr:row>54</xdr:row>
      <xdr:rowOff>24130</xdr:rowOff>
    </xdr:to>
    <xdr:sp macro="" textlink="">
      <xdr:nvSpPr>
        <xdr:cNvPr id="608" name="楕円 607"/>
        <xdr:cNvSpPr/>
      </xdr:nvSpPr>
      <xdr:spPr>
        <a:xfrm>
          <a:off x="11699875" y="91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40640</xdr:rowOff>
    </xdr:from>
    <xdr:ext cx="532765" cy="257175"/>
    <xdr:sp macro="" textlink="">
      <xdr:nvSpPr>
        <xdr:cNvPr id="609" name="テキスト ボックス 608"/>
        <xdr:cNvSpPr txBox="1"/>
      </xdr:nvSpPr>
      <xdr:spPr>
        <a:xfrm>
          <a:off x="11515090" y="8956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10" name="正方形/長方形 609"/>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7" name="正方形/長方形 616"/>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18" name="テキスト ボックス 617"/>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9" name="直線コネクタ 618"/>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20" name="直線コネクタ 619"/>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175"/>
    <xdr:sp macro="" textlink="">
      <xdr:nvSpPr>
        <xdr:cNvPr id="621" name="テキスト ボックス 620"/>
        <xdr:cNvSpPr txBox="1"/>
      </xdr:nvSpPr>
      <xdr:spPr>
        <a:xfrm>
          <a:off x="1118108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22" name="直線コネクタ 621"/>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7175"/>
    <xdr:sp macro="" textlink="">
      <xdr:nvSpPr>
        <xdr:cNvPr id="623" name="テキスト ボックス 622"/>
        <xdr:cNvSpPr txBox="1"/>
      </xdr:nvSpPr>
      <xdr:spPr>
        <a:xfrm>
          <a:off x="10930255" y="129133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24" name="直線コネクタ 623"/>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7175"/>
    <xdr:sp macro="" textlink="">
      <xdr:nvSpPr>
        <xdr:cNvPr id="625" name="テキスト ボックス 624"/>
        <xdr:cNvSpPr txBox="1"/>
      </xdr:nvSpPr>
      <xdr:spPr>
        <a:xfrm>
          <a:off x="10930255" y="124561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26" name="直線コネクタ 625"/>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0860" cy="257175"/>
    <xdr:sp macro="" textlink="">
      <xdr:nvSpPr>
        <xdr:cNvPr id="627" name="テキスト ボックス 626"/>
        <xdr:cNvSpPr txBox="1"/>
      </xdr:nvSpPr>
      <xdr:spPr>
        <a:xfrm>
          <a:off x="10930255" y="119989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8" name="直線コネクタ 627"/>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7175"/>
    <xdr:sp macro="" textlink="">
      <xdr:nvSpPr>
        <xdr:cNvPr id="629" name="テキスト ボックス 628"/>
        <xdr:cNvSpPr txBox="1"/>
      </xdr:nvSpPr>
      <xdr:spPr>
        <a:xfrm>
          <a:off x="10930255" y="11541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30"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127000</xdr:rowOff>
    </xdr:from>
    <xdr:to xmlns:xdr="http://schemas.openxmlformats.org/drawingml/2006/spreadsheetDrawing">
      <xdr:col>85</xdr:col>
      <xdr:colOff>126365</xdr:colOff>
      <xdr:row>78</xdr:row>
      <xdr:rowOff>137795</xdr:rowOff>
    </xdr:to>
    <xdr:cxnSp macro="">
      <xdr:nvCxnSpPr>
        <xdr:cNvPr id="631" name="直線コネクタ 630"/>
        <xdr:cNvCxnSpPr/>
      </xdr:nvCxnSpPr>
      <xdr:spPr>
        <a:xfrm flipV="1">
          <a:off x="14968220" y="1229995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141605</xdr:rowOff>
    </xdr:from>
    <xdr:ext cx="313690" cy="259080"/>
    <xdr:sp macro="" textlink="">
      <xdr:nvSpPr>
        <xdr:cNvPr id="632" name="災害復旧費最小値テキスト"/>
        <xdr:cNvSpPr txBox="1"/>
      </xdr:nvSpPr>
      <xdr:spPr>
        <a:xfrm>
          <a:off x="1501775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137795</xdr:rowOff>
    </xdr:from>
    <xdr:to xmlns:xdr="http://schemas.openxmlformats.org/drawingml/2006/spreadsheetDrawing">
      <xdr:col>86</xdr:col>
      <xdr:colOff>25400</xdr:colOff>
      <xdr:row>78</xdr:row>
      <xdr:rowOff>137795</xdr:rowOff>
    </xdr:to>
    <xdr:cxnSp macro="">
      <xdr:nvCxnSpPr>
        <xdr:cNvPr id="633" name="直線コネクタ 632"/>
        <xdr:cNvCxnSpPr/>
      </xdr:nvCxnSpPr>
      <xdr:spPr>
        <a:xfrm>
          <a:off x="14881225" y="13510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73660</xdr:rowOff>
    </xdr:from>
    <xdr:ext cx="534670" cy="259080"/>
    <xdr:sp macro="" textlink="">
      <xdr:nvSpPr>
        <xdr:cNvPr id="634" name="災害復旧費最大値テキスト"/>
        <xdr:cNvSpPr txBox="1"/>
      </xdr:nvSpPr>
      <xdr:spPr>
        <a:xfrm>
          <a:off x="15017750" y="1207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127000</xdr:rowOff>
    </xdr:from>
    <xdr:to xmlns:xdr="http://schemas.openxmlformats.org/drawingml/2006/spreadsheetDrawing">
      <xdr:col>86</xdr:col>
      <xdr:colOff>25400</xdr:colOff>
      <xdr:row>71</xdr:row>
      <xdr:rowOff>127000</xdr:rowOff>
    </xdr:to>
    <xdr:cxnSp macro="">
      <xdr:nvCxnSpPr>
        <xdr:cNvPr id="635" name="直線コネクタ 634"/>
        <xdr:cNvCxnSpPr/>
      </xdr:nvCxnSpPr>
      <xdr:spPr>
        <a:xfrm>
          <a:off x="14881225" y="12299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127000</xdr:rowOff>
    </xdr:from>
    <xdr:to xmlns:xdr="http://schemas.openxmlformats.org/drawingml/2006/spreadsheetDrawing">
      <xdr:col>85</xdr:col>
      <xdr:colOff>127000</xdr:colOff>
      <xdr:row>73</xdr:row>
      <xdr:rowOff>20955</xdr:rowOff>
    </xdr:to>
    <xdr:cxnSp macro="">
      <xdr:nvCxnSpPr>
        <xdr:cNvPr id="636" name="直線コネクタ 635"/>
        <xdr:cNvCxnSpPr/>
      </xdr:nvCxnSpPr>
      <xdr:spPr>
        <a:xfrm flipV="1">
          <a:off x="14195425" y="12299950"/>
          <a:ext cx="7747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134620</xdr:rowOff>
    </xdr:from>
    <xdr:ext cx="469900" cy="257175"/>
    <xdr:sp macro="" textlink="">
      <xdr:nvSpPr>
        <xdr:cNvPr id="637" name="災害復旧費平均値テキスト"/>
        <xdr:cNvSpPr txBox="1"/>
      </xdr:nvSpPr>
      <xdr:spPr>
        <a:xfrm>
          <a:off x="15017750" y="131648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156210</xdr:rowOff>
    </xdr:from>
    <xdr:to xmlns:xdr="http://schemas.openxmlformats.org/drawingml/2006/spreadsheetDrawing">
      <xdr:col>85</xdr:col>
      <xdr:colOff>174625</xdr:colOff>
      <xdr:row>77</xdr:row>
      <xdr:rowOff>86360</xdr:rowOff>
    </xdr:to>
    <xdr:sp macro="" textlink="">
      <xdr:nvSpPr>
        <xdr:cNvPr id="638" name="フローチャート: 判断 637"/>
        <xdr:cNvSpPr/>
      </xdr:nvSpPr>
      <xdr:spPr>
        <a:xfrm>
          <a:off x="14919325" y="131864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20955</xdr:rowOff>
    </xdr:from>
    <xdr:to xmlns:xdr="http://schemas.openxmlformats.org/drawingml/2006/spreadsheetDrawing">
      <xdr:col>81</xdr:col>
      <xdr:colOff>50800</xdr:colOff>
      <xdr:row>73</xdr:row>
      <xdr:rowOff>159385</xdr:rowOff>
    </xdr:to>
    <xdr:cxnSp macro="">
      <xdr:nvCxnSpPr>
        <xdr:cNvPr id="639" name="直線コネクタ 638"/>
        <xdr:cNvCxnSpPr/>
      </xdr:nvCxnSpPr>
      <xdr:spPr>
        <a:xfrm flipV="1">
          <a:off x="13385800" y="12536805"/>
          <a:ext cx="809625"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98425</xdr:rowOff>
    </xdr:from>
    <xdr:to xmlns:xdr="http://schemas.openxmlformats.org/drawingml/2006/spreadsheetDrawing">
      <xdr:col>81</xdr:col>
      <xdr:colOff>101600</xdr:colOff>
      <xdr:row>77</xdr:row>
      <xdr:rowOff>29210</xdr:rowOff>
    </xdr:to>
    <xdr:sp macro="" textlink="">
      <xdr:nvSpPr>
        <xdr:cNvPr id="640" name="フローチャート: 判断 639"/>
        <xdr:cNvSpPr/>
      </xdr:nvSpPr>
      <xdr:spPr>
        <a:xfrm>
          <a:off x="14144625"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19685</xdr:rowOff>
    </xdr:from>
    <xdr:ext cx="467995" cy="257175"/>
    <xdr:sp macro="" textlink="">
      <xdr:nvSpPr>
        <xdr:cNvPr id="641" name="テキスト ボックス 640"/>
        <xdr:cNvSpPr txBox="1"/>
      </xdr:nvSpPr>
      <xdr:spPr>
        <a:xfrm>
          <a:off x="13976350" y="13221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73</xdr:row>
      <xdr:rowOff>159385</xdr:rowOff>
    </xdr:from>
    <xdr:to xmlns:xdr="http://schemas.openxmlformats.org/drawingml/2006/spreadsheetDrawing">
      <xdr:col>76</xdr:col>
      <xdr:colOff>114300</xdr:colOff>
      <xdr:row>74</xdr:row>
      <xdr:rowOff>38735</xdr:rowOff>
    </xdr:to>
    <xdr:cxnSp macro="">
      <xdr:nvCxnSpPr>
        <xdr:cNvPr id="642" name="直線コネクタ 641"/>
        <xdr:cNvCxnSpPr/>
      </xdr:nvCxnSpPr>
      <xdr:spPr>
        <a:xfrm flipV="1">
          <a:off x="12573000" y="1267523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6350</xdr:rowOff>
    </xdr:from>
    <xdr:to xmlns:xdr="http://schemas.openxmlformats.org/drawingml/2006/spreadsheetDrawing">
      <xdr:col>76</xdr:col>
      <xdr:colOff>165100</xdr:colOff>
      <xdr:row>75</xdr:row>
      <xdr:rowOff>107950</xdr:rowOff>
    </xdr:to>
    <xdr:sp macro="" textlink="">
      <xdr:nvSpPr>
        <xdr:cNvPr id="643" name="フローチャート: 判断 642"/>
        <xdr:cNvSpPr/>
      </xdr:nvSpPr>
      <xdr:spPr>
        <a:xfrm>
          <a:off x="133350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99060</xdr:rowOff>
    </xdr:from>
    <xdr:ext cx="532765" cy="257175"/>
    <xdr:sp macro="" textlink="">
      <xdr:nvSpPr>
        <xdr:cNvPr id="644" name="テキスト ボックス 643"/>
        <xdr:cNvSpPr txBox="1"/>
      </xdr:nvSpPr>
      <xdr:spPr>
        <a:xfrm>
          <a:off x="13134340" y="12957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38735</xdr:rowOff>
    </xdr:from>
    <xdr:to xmlns:xdr="http://schemas.openxmlformats.org/drawingml/2006/spreadsheetDrawing">
      <xdr:col>71</xdr:col>
      <xdr:colOff>174625</xdr:colOff>
      <xdr:row>75</xdr:row>
      <xdr:rowOff>104140</xdr:rowOff>
    </xdr:to>
    <xdr:cxnSp macro="">
      <xdr:nvCxnSpPr>
        <xdr:cNvPr id="645" name="直線コネクタ 644"/>
        <xdr:cNvCxnSpPr/>
      </xdr:nvCxnSpPr>
      <xdr:spPr>
        <a:xfrm flipV="1">
          <a:off x="11750675" y="12726035"/>
          <a:ext cx="822325"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155575</xdr:rowOff>
    </xdr:from>
    <xdr:to xmlns:xdr="http://schemas.openxmlformats.org/drawingml/2006/spreadsheetDrawing">
      <xdr:col>72</xdr:col>
      <xdr:colOff>38100</xdr:colOff>
      <xdr:row>75</xdr:row>
      <xdr:rowOff>86360</xdr:rowOff>
    </xdr:to>
    <xdr:sp macro="" textlink="">
      <xdr:nvSpPr>
        <xdr:cNvPr id="646" name="フローチャート: 判断 645"/>
        <xdr:cNvSpPr/>
      </xdr:nvSpPr>
      <xdr:spPr>
        <a:xfrm>
          <a:off x="12525375" y="128428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76835</xdr:rowOff>
    </xdr:from>
    <xdr:ext cx="532765" cy="257175"/>
    <xdr:sp macro="" textlink="">
      <xdr:nvSpPr>
        <xdr:cNvPr id="647" name="テキスト ボックス 646"/>
        <xdr:cNvSpPr txBox="1"/>
      </xdr:nvSpPr>
      <xdr:spPr>
        <a:xfrm>
          <a:off x="12324715" y="12935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84455</xdr:rowOff>
    </xdr:from>
    <xdr:to xmlns:xdr="http://schemas.openxmlformats.org/drawingml/2006/spreadsheetDrawing">
      <xdr:col>67</xdr:col>
      <xdr:colOff>101600</xdr:colOff>
      <xdr:row>77</xdr:row>
      <xdr:rowOff>14605</xdr:rowOff>
    </xdr:to>
    <xdr:sp macro="" textlink="">
      <xdr:nvSpPr>
        <xdr:cNvPr id="648" name="フローチャート: 判断 647"/>
        <xdr:cNvSpPr/>
      </xdr:nvSpPr>
      <xdr:spPr>
        <a:xfrm>
          <a:off x="11699875"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6350</xdr:rowOff>
    </xdr:from>
    <xdr:ext cx="467995" cy="257175"/>
    <xdr:sp macro="" textlink="">
      <xdr:nvSpPr>
        <xdr:cNvPr id="649" name="テキスト ボックス 648"/>
        <xdr:cNvSpPr txBox="1"/>
      </xdr:nvSpPr>
      <xdr:spPr>
        <a:xfrm>
          <a:off x="11531600" y="13208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53" name="テキスト ボックス 652"/>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76200</xdr:rowOff>
    </xdr:from>
    <xdr:to xmlns:xdr="http://schemas.openxmlformats.org/drawingml/2006/spreadsheetDrawing">
      <xdr:col>85</xdr:col>
      <xdr:colOff>174625</xdr:colOff>
      <xdr:row>72</xdr:row>
      <xdr:rowOff>6350</xdr:rowOff>
    </xdr:to>
    <xdr:sp macro="" textlink="">
      <xdr:nvSpPr>
        <xdr:cNvPr id="655" name="楕円 654"/>
        <xdr:cNvSpPr/>
      </xdr:nvSpPr>
      <xdr:spPr>
        <a:xfrm>
          <a:off x="14919325" y="122491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71</xdr:row>
      <xdr:rowOff>29210</xdr:rowOff>
    </xdr:from>
    <xdr:ext cx="534670" cy="257175"/>
    <xdr:sp macro="" textlink="">
      <xdr:nvSpPr>
        <xdr:cNvPr id="656" name="災害復旧費該当値テキスト"/>
        <xdr:cNvSpPr txBox="1"/>
      </xdr:nvSpPr>
      <xdr:spPr>
        <a:xfrm>
          <a:off x="15017750" y="12202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141605</xdr:rowOff>
    </xdr:from>
    <xdr:to xmlns:xdr="http://schemas.openxmlformats.org/drawingml/2006/spreadsheetDrawing">
      <xdr:col>81</xdr:col>
      <xdr:colOff>101600</xdr:colOff>
      <xdr:row>73</xdr:row>
      <xdr:rowOff>71755</xdr:rowOff>
    </xdr:to>
    <xdr:sp macro="" textlink="">
      <xdr:nvSpPr>
        <xdr:cNvPr id="657" name="楕円 656"/>
        <xdr:cNvSpPr/>
      </xdr:nvSpPr>
      <xdr:spPr>
        <a:xfrm>
          <a:off x="14144625" y="124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88265</xdr:rowOff>
    </xdr:from>
    <xdr:ext cx="532765" cy="257175"/>
    <xdr:sp macro="" textlink="">
      <xdr:nvSpPr>
        <xdr:cNvPr id="658" name="テキスト ボックス 657"/>
        <xdr:cNvSpPr txBox="1"/>
      </xdr:nvSpPr>
      <xdr:spPr>
        <a:xfrm>
          <a:off x="13959840" y="12261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109220</xdr:rowOff>
    </xdr:from>
    <xdr:to xmlns:xdr="http://schemas.openxmlformats.org/drawingml/2006/spreadsheetDrawing">
      <xdr:col>76</xdr:col>
      <xdr:colOff>165100</xdr:colOff>
      <xdr:row>74</xdr:row>
      <xdr:rowOff>38735</xdr:rowOff>
    </xdr:to>
    <xdr:sp macro="" textlink="">
      <xdr:nvSpPr>
        <xdr:cNvPr id="659" name="楕円 658"/>
        <xdr:cNvSpPr/>
      </xdr:nvSpPr>
      <xdr:spPr>
        <a:xfrm>
          <a:off x="13335000" y="12625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55245</xdr:rowOff>
    </xdr:from>
    <xdr:ext cx="532765" cy="257175"/>
    <xdr:sp macro="" textlink="">
      <xdr:nvSpPr>
        <xdr:cNvPr id="660" name="テキスト ボックス 659"/>
        <xdr:cNvSpPr txBox="1"/>
      </xdr:nvSpPr>
      <xdr:spPr>
        <a:xfrm>
          <a:off x="13134340" y="123996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159385</xdr:rowOff>
    </xdr:from>
    <xdr:to xmlns:xdr="http://schemas.openxmlformats.org/drawingml/2006/spreadsheetDrawing">
      <xdr:col>72</xdr:col>
      <xdr:colOff>38100</xdr:colOff>
      <xdr:row>74</xdr:row>
      <xdr:rowOff>89535</xdr:rowOff>
    </xdr:to>
    <xdr:sp macro="" textlink="">
      <xdr:nvSpPr>
        <xdr:cNvPr id="661" name="楕円 660"/>
        <xdr:cNvSpPr/>
      </xdr:nvSpPr>
      <xdr:spPr>
        <a:xfrm>
          <a:off x="12525375" y="126752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106045</xdr:rowOff>
    </xdr:from>
    <xdr:ext cx="532765" cy="259080"/>
    <xdr:sp macro="" textlink="">
      <xdr:nvSpPr>
        <xdr:cNvPr id="662" name="テキスト ボックス 661"/>
        <xdr:cNvSpPr txBox="1"/>
      </xdr:nvSpPr>
      <xdr:spPr>
        <a:xfrm>
          <a:off x="12324715" y="12450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53340</xdr:rowOff>
    </xdr:from>
    <xdr:to xmlns:xdr="http://schemas.openxmlformats.org/drawingml/2006/spreadsheetDrawing">
      <xdr:col>67</xdr:col>
      <xdr:colOff>101600</xdr:colOff>
      <xdr:row>75</xdr:row>
      <xdr:rowOff>154940</xdr:rowOff>
    </xdr:to>
    <xdr:sp macro="" textlink="">
      <xdr:nvSpPr>
        <xdr:cNvPr id="663" name="楕円 662"/>
        <xdr:cNvSpPr/>
      </xdr:nvSpPr>
      <xdr:spPr>
        <a:xfrm>
          <a:off x="11699875"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171450</xdr:rowOff>
    </xdr:from>
    <xdr:ext cx="532765" cy="259080"/>
    <xdr:sp macro="" textlink="">
      <xdr:nvSpPr>
        <xdr:cNvPr id="664" name="テキスト ボックス 663"/>
        <xdr:cNvSpPr txBox="1"/>
      </xdr:nvSpPr>
      <xdr:spPr>
        <a:xfrm>
          <a:off x="11515090" y="12687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65" name="正方形/長方形 664"/>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2" name="正方形/長方形 671"/>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73" name="テキスト ボックス 672"/>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4" name="直線コネクタ 673"/>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650" cy="257175"/>
    <xdr:sp macro="" textlink="">
      <xdr:nvSpPr>
        <xdr:cNvPr id="675" name="テキスト ボックス 674"/>
        <xdr:cNvSpPr txBox="1"/>
      </xdr:nvSpPr>
      <xdr:spPr>
        <a:xfrm>
          <a:off x="11181080" y="17256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6" name="直線コネクタ 675"/>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0860" cy="259080"/>
    <xdr:sp macro="" textlink="">
      <xdr:nvSpPr>
        <xdr:cNvPr id="677" name="テキスト ボックス 676"/>
        <xdr:cNvSpPr txBox="1"/>
      </xdr:nvSpPr>
      <xdr:spPr>
        <a:xfrm>
          <a:off x="10930255"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8" name="直線コネクタ 677"/>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9" name="テキスト ボックス 678"/>
        <xdr:cNvSpPr txBox="1"/>
      </xdr:nvSpPr>
      <xdr:spPr>
        <a:xfrm>
          <a:off x="1093025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80" name="直線コネクタ 679"/>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7175"/>
    <xdr:sp macro="" textlink="">
      <xdr:nvSpPr>
        <xdr:cNvPr id="681" name="テキスト ボックス 680"/>
        <xdr:cNvSpPr txBox="1"/>
      </xdr:nvSpPr>
      <xdr:spPr>
        <a:xfrm>
          <a:off x="10930255" y="1611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2" name="直線コネクタ 681"/>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83" name="テキスト ボックス 682"/>
        <xdr:cNvSpPr txBox="1"/>
      </xdr:nvSpPr>
      <xdr:spPr>
        <a:xfrm>
          <a:off x="1086612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84" name="直線コネクタ 683"/>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5" name="テキスト ボックス 684"/>
        <xdr:cNvSpPr txBox="1"/>
      </xdr:nvSpPr>
      <xdr:spPr>
        <a:xfrm>
          <a:off x="1086612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86" name="直線コネクタ 685"/>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175"/>
    <xdr:sp macro="" textlink="">
      <xdr:nvSpPr>
        <xdr:cNvPr id="687" name="テキスト ボックス 686"/>
        <xdr:cNvSpPr txBox="1"/>
      </xdr:nvSpPr>
      <xdr:spPr>
        <a:xfrm>
          <a:off x="1086612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88"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74930</xdr:rowOff>
    </xdr:from>
    <xdr:to xmlns:xdr="http://schemas.openxmlformats.org/drawingml/2006/spreadsheetDrawing">
      <xdr:col>85</xdr:col>
      <xdr:colOff>126365</xdr:colOff>
      <xdr:row>98</xdr:row>
      <xdr:rowOff>116840</xdr:rowOff>
    </xdr:to>
    <xdr:cxnSp macro="">
      <xdr:nvCxnSpPr>
        <xdr:cNvPr id="689" name="直線コネクタ 688"/>
        <xdr:cNvCxnSpPr/>
      </xdr:nvCxnSpPr>
      <xdr:spPr>
        <a:xfrm flipV="1">
          <a:off x="14968220" y="1550543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120650</xdr:rowOff>
    </xdr:from>
    <xdr:ext cx="534670" cy="257175"/>
    <xdr:sp macro="" textlink="">
      <xdr:nvSpPr>
        <xdr:cNvPr id="690" name="公債費最小値テキスト"/>
        <xdr:cNvSpPr txBox="1"/>
      </xdr:nvSpPr>
      <xdr:spPr>
        <a:xfrm>
          <a:off x="15017750" y="169227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116840</xdr:rowOff>
    </xdr:from>
    <xdr:to xmlns:xdr="http://schemas.openxmlformats.org/drawingml/2006/spreadsheetDrawing">
      <xdr:col>86</xdr:col>
      <xdr:colOff>25400</xdr:colOff>
      <xdr:row>98</xdr:row>
      <xdr:rowOff>116840</xdr:rowOff>
    </xdr:to>
    <xdr:cxnSp macro="">
      <xdr:nvCxnSpPr>
        <xdr:cNvPr id="691" name="直線コネクタ 690"/>
        <xdr:cNvCxnSpPr/>
      </xdr:nvCxnSpPr>
      <xdr:spPr>
        <a:xfrm>
          <a:off x="14881225" y="16918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21590</xdr:rowOff>
    </xdr:from>
    <xdr:ext cx="598805" cy="259080"/>
    <xdr:sp macro="" textlink="">
      <xdr:nvSpPr>
        <xdr:cNvPr id="692" name="公債費最大値テキスト"/>
        <xdr:cNvSpPr txBox="1"/>
      </xdr:nvSpPr>
      <xdr:spPr>
        <a:xfrm>
          <a:off x="1501775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149,099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74930</xdr:rowOff>
    </xdr:from>
    <xdr:to xmlns:xdr="http://schemas.openxmlformats.org/drawingml/2006/spreadsheetDrawing">
      <xdr:col>86</xdr:col>
      <xdr:colOff>25400</xdr:colOff>
      <xdr:row>90</xdr:row>
      <xdr:rowOff>74930</xdr:rowOff>
    </xdr:to>
    <xdr:cxnSp macro="">
      <xdr:nvCxnSpPr>
        <xdr:cNvPr id="693" name="直線コネクタ 692"/>
        <xdr:cNvCxnSpPr/>
      </xdr:nvCxnSpPr>
      <xdr:spPr>
        <a:xfrm>
          <a:off x="14881225" y="15505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90</xdr:row>
      <xdr:rowOff>74930</xdr:rowOff>
    </xdr:from>
    <xdr:to xmlns:xdr="http://schemas.openxmlformats.org/drawingml/2006/spreadsheetDrawing">
      <xdr:col>85</xdr:col>
      <xdr:colOff>127000</xdr:colOff>
      <xdr:row>91</xdr:row>
      <xdr:rowOff>100965</xdr:rowOff>
    </xdr:to>
    <xdr:cxnSp macro="">
      <xdr:nvCxnSpPr>
        <xdr:cNvPr id="694" name="直線コネクタ 693"/>
        <xdr:cNvCxnSpPr/>
      </xdr:nvCxnSpPr>
      <xdr:spPr>
        <a:xfrm flipV="1">
          <a:off x="14195425" y="15505430"/>
          <a:ext cx="7747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15240</xdr:rowOff>
    </xdr:from>
    <xdr:ext cx="534670" cy="259080"/>
    <xdr:sp macro="" textlink="">
      <xdr:nvSpPr>
        <xdr:cNvPr id="695" name="公債費平均値テキスト"/>
        <xdr:cNvSpPr txBox="1"/>
      </xdr:nvSpPr>
      <xdr:spPr>
        <a:xfrm>
          <a:off x="15017750" y="16302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36830</xdr:rowOff>
    </xdr:from>
    <xdr:to xmlns:xdr="http://schemas.openxmlformats.org/drawingml/2006/spreadsheetDrawing">
      <xdr:col>85</xdr:col>
      <xdr:colOff>174625</xdr:colOff>
      <xdr:row>95</xdr:row>
      <xdr:rowOff>138430</xdr:rowOff>
    </xdr:to>
    <xdr:sp macro="" textlink="">
      <xdr:nvSpPr>
        <xdr:cNvPr id="696" name="フローチャート: 判断 695"/>
        <xdr:cNvSpPr/>
      </xdr:nvSpPr>
      <xdr:spPr>
        <a:xfrm>
          <a:off x="14919325" y="163245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100965</xdr:rowOff>
    </xdr:from>
    <xdr:to xmlns:xdr="http://schemas.openxmlformats.org/drawingml/2006/spreadsheetDrawing">
      <xdr:col>81</xdr:col>
      <xdr:colOff>50800</xdr:colOff>
      <xdr:row>91</xdr:row>
      <xdr:rowOff>158115</xdr:rowOff>
    </xdr:to>
    <xdr:cxnSp macro="">
      <xdr:nvCxnSpPr>
        <xdr:cNvPr id="697" name="直線コネクタ 696"/>
        <xdr:cNvCxnSpPr/>
      </xdr:nvCxnSpPr>
      <xdr:spPr>
        <a:xfrm flipV="1">
          <a:off x="13385800" y="15702915"/>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74930</xdr:rowOff>
    </xdr:from>
    <xdr:to xmlns:xdr="http://schemas.openxmlformats.org/drawingml/2006/spreadsheetDrawing">
      <xdr:col>81</xdr:col>
      <xdr:colOff>101600</xdr:colOff>
      <xdr:row>96</xdr:row>
      <xdr:rowOff>4445</xdr:rowOff>
    </xdr:to>
    <xdr:sp macro="" textlink="">
      <xdr:nvSpPr>
        <xdr:cNvPr id="698" name="フローチャート: 判断 697"/>
        <xdr:cNvSpPr/>
      </xdr:nvSpPr>
      <xdr:spPr>
        <a:xfrm>
          <a:off x="14144625"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167005</xdr:rowOff>
    </xdr:from>
    <xdr:ext cx="532765" cy="257175"/>
    <xdr:sp macro="" textlink="">
      <xdr:nvSpPr>
        <xdr:cNvPr id="699" name="テキスト ボックス 698"/>
        <xdr:cNvSpPr txBox="1"/>
      </xdr:nvSpPr>
      <xdr:spPr>
        <a:xfrm>
          <a:off x="13959840" y="16454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91</xdr:row>
      <xdr:rowOff>158115</xdr:rowOff>
    </xdr:from>
    <xdr:to xmlns:xdr="http://schemas.openxmlformats.org/drawingml/2006/spreadsheetDrawing">
      <xdr:col>76</xdr:col>
      <xdr:colOff>114300</xdr:colOff>
      <xdr:row>93</xdr:row>
      <xdr:rowOff>26035</xdr:rowOff>
    </xdr:to>
    <xdr:cxnSp macro="">
      <xdr:nvCxnSpPr>
        <xdr:cNvPr id="700" name="直線コネクタ 699"/>
        <xdr:cNvCxnSpPr/>
      </xdr:nvCxnSpPr>
      <xdr:spPr>
        <a:xfrm flipV="1">
          <a:off x="12573000" y="15760065"/>
          <a:ext cx="8128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110490</xdr:rowOff>
    </xdr:from>
    <xdr:to xmlns:xdr="http://schemas.openxmlformats.org/drawingml/2006/spreadsheetDrawing">
      <xdr:col>76</xdr:col>
      <xdr:colOff>165100</xdr:colOff>
      <xdr:row>96</xdr:row>
      <xdr:rowOff>40640</xdr:rowOff>
    </xdr:to>
    <xdr:sp macro="" textlink="">
      <xdr:nvSpPr>
        <xdr:cNvPr id="701" name="フローチャート: 判断 700"/>
        <xdr:cNvSpPr/>
      </xdr:nvSpPr>
      <xdr:spPr>
        <a:xfrm>
          <a:off x="133350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31750</xdr:rowOff>
    </xdr:from>
    <xdr:ext cx="532765" cy="257175"/>
    <xdr:sp macro="" textlink="">
      <xdr:nvSpPr>
        <xdr:cNvPr id="702" name="テキスト ボックス 701"/>
        <xdr:cNvSpPr txBox="1"/>
      </xdr:nvSpPr>
      <xdr:spPr>
        <a:xfrm>
          <a:off x="13134340" y="16490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104140</xdr:rowOff>
    </xdr:from>
    <xdr:to xmlns:xdr="http://schemas.openxmlformats.org/drawingml/2006/spreadsheetDrawing">
      <xdr:col>71</xdr:col>
      <xdr:colOff>174625</xdr:colOff>
      <xdr:row>93</xdr:row>
      <xdr:rowOff>26035</xdr:rowOff>
    </xdr:to>
    <xdr:cxnSp macro="">
      <xdr:nvCxnSpPr>
        <xdr:cNvPr id="703" name="直線コネクタ 702"/>
        <xdr:cNvCxnSpPr/>
      </xdr:nvCxnSpPr>
      <xdr:spPr>
        <a:xfrm>
          <a:off x="11750675" y="15534640"/>
          <a:ext cx="822325"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135255</xdr:rowOff>
    </xdr:from>
    <xdr:to xmlns:xdr="http://schemas.openxmlformats.org/drawingml/2006/spreadsheetDrawing">
      <xdr:col>72</xdr:col>
      <xdr:colOff>38100</xdr:colOff>
      <xdr:row>96</xdr:row>
      <xdr:rowOff>65405</xdr:rowOff>
    </xdr:to>
    <xdr:sp macro="" textlink="">
      <xdr:nvSpPr>
        <xdr:cNvPr id="704" name="フローチャート: 判断 703"/>
        <xdr:cNvSpPr/>
      </xdr:nvSpPr>
      <xdr:spPr>
        <a:xfrm>
          <a:off x="12525375" y="164230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56515</xdr:rowOff>
    </xdr:from>
    <xdr:ext cx="532765" cy="258445"/>
    <xdr:sp macro="" textlink="">
      <xdr:nvSpPr>
        <xdr:cNvPr id="705" name="テキスト ボックス 704"/>
        <xdr:cNvSpPr txBox="1"/>
      </xdr:nvSpPr>
      <xdr:spPr>
        <a:xfrm>
          <a:off x="12324715" y="165157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99060</xdr:rowOff>
    </xdr:from>
    <xdr:to xmlns:xdr="http://schemas.openxmlformats.org/drawingml/2006/spreadsheetDrawing">
      <xdr:col>67</xdr:col>
      <xdr:colOff>101600</xdr:colOff>
      <xdr:row>96</xdr:row>
      <xdr:rowOff>29210</xdr:rowOff>
    </xdr:to>
    <xdr:sp macro="" textlink="">
      <xdr:nvSpPr>
        <xdr:cNvPr id="706" name="フローチャート: 判断 705"/>
        <xdr:cNvSpPr/>
      </xdr:nvSpPr>
      <xdr:spPr>
        <a:xfrm>
          <a:off x="11699875"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20320</xdr:rowOff>
    </xdr:from>
    <xdr:ext cx="532765" cy="257175"/>
    <xdr:sp macro="" textlink="">
      <xdr:nvSpPr>
        <xdr:cNvPr id="707" name="テキスト ボックス 706"/>
        <xdr:cNvSpPr txBox="1"/>
      </xdr:nvSpPr>
      <xdr:spPr>
        <a:xfrm>
          <a:off x="11515090" y="16479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1" name="テキスト ボックス 710"/>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90</xdr:row>
      <xdr:rowOff>24130</xdr:rowOff>
    </xdr:from>
    <xdr:to xmlns:xdr="http://schemas.openxmlformats.org/drawingml/2006/spreadsheetDrawing">
      <xdr:col>85</xdr:col>
      <xdr:colOff>174625</xdr:colOff>
      <xdr:row>90</xdr:row>
      <xdr:rowOff>125730</xdr:rowOff>
    </xdr:to>
    <xdr:sp macro="" textlink="">
      <xdr:nvSpPr>
        <xdr:cNvPr id="713" name="楕円 712"/>
        <xdr:cNvSpPr/>
      </xdr:nvSpPr>
      <xdr:spPr>
        <a:xfrm>
          <a:off x="14919325" y="154546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89</xdr:row>
      <xdr:rowOff>148590</xdr:rowOff>
    </xdr:from>
    <xdr:ext cx="598805" cy="259080"/>
    <xdr:sp macro="" textlink="">
      <xdr:nvSpPr>
        <xdr:cNvPr id="714" name="公債費該当値テキスト"/>
        <xdr:cNvSpPr txBox="1"/>
      </xdr:nvSpPr>
      <xdr:spPr>
        <a:xfrm>
          <a:off x="15017750" y="1540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50165</xdr:rowOff>
    </xdr:from>
    <xdr:to xmlns:xdr="http://schemas.openxmlformats.org/drawingml/2006/spreadsheetDrawing">
      <xdr:col>81</xdr:col>
      <xdr:colOff>101600</xdr:colOff>
      <xdr:row>91</xdr:row>
      <xdr:rowOff>151765</xdr:rowOff>
    </xdr:to>
    <xdr:sp macro="" textlink="">
      <xdr:nvSpPr>
        <xdr:cNvPr id="715" name="楕円 714"/>
        <xdr:cNvSpPr/>
      </xdr:nvSpPr>
      <xdr:spPr>
        <a:xfrm>
          <a:off x="14144625" y="156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89</xdr:row>
      <xdr:rowOff>168275</xdr:rowOff>
    </xdr:from>
    <xdr:ext cx="597535" cy="257175"/>
    <xdr:sp macro="" textlink="">
      <xdr:nvSpPr>
        <xdr:cNvPr id="716" name="テキスト ボックス 715"/>
        <xdr:cNvSpPr txBox="1"/>
      </xdr:nvSpPr>
      <xdr:spPr>
        <a:xfrm>
          <a:off x="13927455" y="154273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107315</xdr:rowOff>
    </xdr:from>
    <xdr:to xmlns:xdr="http://schemas.openxmlformats.org/drawingml/2006/spreadsheetDrawing">
      <xdr:col>76</xdr:col>
      <xdr:colOff>165100</xdr:colOff>
      <xdr:row>92</xdr:row>
      <xdr:rowOff>37465</xdr:rowOff>
    </xdr:to>
    <xdr:sp macro="" textlink="">
      <xdr:nvSpPr>
        <xdr:cNvPr id="717" name="楕円 716"/>
        <xdr:cNvSpPr/>
      </xdr:nvSpPr>
      <xdr:spPr>
        <a:xfrm>
          <a:off x="13335000" y="157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90</xdr:row>
      <xdr:rowOff>53975</xdr:rowOff>
    </xdr:from>
    <xdr:ext cx="597535" cy="257175"/>
    <xdr:sp macro="" textlink="">
      <xdr:nvSpPr>
        <xdr:cNvPr id="718" name="テキスト ボックス 717"/>
        <xdr:cNvSpPr txBox="1"/>
      </xdr:nvSpPr>
      <xdr:spPr>
        <a:xfrm>
          <a:off x="13101955" y="154844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146685</xdr:rowOff>
    </xdr:from>
    <xdr:to xmlns:xdr="http://schemas.openxmlformats.org/drawingml/2006/spreadsheetDrawing">
      <xdr:col>72</xdr:col>
      <xdr:colOff>38100</xdr:colOff>
      <xdr:row>93</xdr:row>
      <xdr:rowOff>76835</xdr:rowOff>
    </xdr:to>
    <xdr:sp macro="" textlink="">
      <xdr:nvSpPr>
        <xdr:cNvPr id="719" name="楕円 718"/>
        <xdr:cNvSpPr/>
      </xdr:nvSpPr>
      <xdr:spPr>
        <a:xfrm>
          <a:off x="12525375" y="15920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91</xdr:row>
      <xdr:rowOff>93980</xdr:rowOff>
    </xdr:from>
    <xdr:ext cx="597535" cy="259080"/>
    <xdr:sp macro="" textlink="">
      <xdr:nvSpPr>
        <xdr:cNvPr id="720" name="テキスト ボックス 719"/>
        <xdr:cNvSpPr txBox="1"/>
      </xdr:nvSpPr>
      <xdr:spPr>
        <a:xfrm>
          <a:off x="12292330" y="156959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53340</xdr:rowOff>
    </xdr:from>
    <xdr:to xmlns:xdr="http://schemas.openxmlformats.org/drawingml/2006/spreadsheetDrawing">
      <xdr:col>67</xdr:col>
      <xdr:colOff>101600</xdr:colOff>
      <xdr:row>90</xdr:row>
      <xdr:rowOff>154940</xdr:rowOff>
    </xdr:to>
    <xdr:sp macro="" textlink="">
      <xdr:nvSpPr>
        <xdr:cNvPr id="721" name="楕円 720"/>
        <xdr:cNvSpPr/>
      </xdr:nvSpPr>
      <xdr:spPr>
        <a:xfrm>
          <a:off x="11699875" y="154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89</xdr:row>
      <xdr:rowOff>0</xdr:rowOff>
    </xdr:from>
    <xdr:ext cx="597535" cy="259080"/>
    <xdr:sp macro="" textlink="">
      <xdr:nvSpPr>
        <xdr:cNvPr id="722" name="テキスト ボックス 721"/>
        <xdr:cNvSpPr txBox="1"/>
      </xdr:nvSpPr>
      <xdr:spPr>
        <a:xfrm>
          <a:off x="11482705" y="15259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31" name="テキスト ボックス 730"/>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3" name="直線コネクタ 732"/>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175"/>
    <xdr:sp macro="" textlink="">
      <xdr:nvSpPr>
        <xdr:cNvPr id="734" name="テキスト ボックス 733"/>
        <xdr:cNvSpPr txBox="1"/>
      </xdr:nvSpPr>
      <xdr:spPr>
        <a:xfrm>
          <a:off x="16546830" y="6512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5" name="直線コネクタ 734"/>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285" cy="257175"/>
    <xdr:sp macro="" textlink="">
      <xdr:nvSpPr>
        <xdr:cNvPr id="736" name="テキスト ボックス 735"/>
        <xdr:cNvSpPr txBox="1"/>
      </xdr:nvSpPr>
      <xdr:spPr>
        <a:xfrm>
          <a:off x="16418560" y="60553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7" name="直線コネクタ 736"/>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5455" cy="257175"/>
    <xdr:sp macro="" textlink="">
      <xdr:nvSpPr>
        <xdr:cNvPr id="738" name="テキスト ボックス 737"/>
        <xdr:cNvSpPr txBox="1"/>
      </xdr:nvSpPr>
      <xdr:spPr>
        <a:xfrm>
          <a:off x="16344265"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9" name="直線コネクタ 738"/>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5455" cy="257175"/>
    <xdr:sp macro="" textlink="">
      <xdr:nvSpPr>
        <xdr:cNvPr id="740" name="テキスト ボックス 739"/>
        <xdr:cNvSpPr txBox="1"/>
      </xdr:nvSpPr>
      <xdr:spPr>
        <a:xfrm>
          <a:off x="16344265"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7175"/>
    <xdr:sp macro="" textlink="">
      <xdr:nvSpPr>
        <xdr:cNvPr id="742" name="テキスト ボックス 741"/>
        <xdr:cNvSpPr txBox="1"/>
      </xdr:nvSpPr>
      <xdr:spPr>
        <a:xfrm>
          <a:off x="16344265"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111125</xdr:rowOff>
    </xdr:from>
    <xdr:to xmlns:xdr="http://schemas.openxmlformats.org/drawingml/2006/spreadsheetDrawing">
      <xdr:col>116</xdr:col>
      <xdr:colOff>62865</xdr:colOff>
      <xdr:row>38</xdr:row>
      <xdr:rowOff>139700</xdr:rowOff>
    </xdr:to>
    <xdr:cxnSp macro="">
      <xdr:nvCxnSpPr>
        <xdr:cNvPr id="744" name="直線コネクタ 743"/>
        <xdr:cNvCxnSpPr/>
      </xdr:nvCxnSpPr>
      <xdr:spPr>
        <a:xfrm flipV="1">
          <a:off x="20318095" y="52546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175"/>
    <xdr:sp macro="" textlink="">
      <xdr:nvSpPr>
        <xdr:cNvPr id="745" name="諸支出金最小値テキスト"/>
        <xdr:cNvSpPr txBox="1"/>
      </xdr:nvSpPr>
      <xdr:spPr>
        <a:xfrm>
          <a:off x="203708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6" name="直線コネクタ 745"/>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57785</xdr:rowOff>
    </xdr:from>
    <xdr:ext cx="469900" cy="259080"/>
    <xdr:sp macro="" textlink="">
      <xdr:nvSpPr>
        <xdr:cNvPr id="747" name="諸支出金最大値テキスト"/>
        <xdr:cNvSpPr txBox="1"/>
      </xdr:nvSpPr>
      <xdr:spPr>
        <a:xfrm>
          <a:off x="20370800" y="5029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111125</xdr:rowOff>
    </xdr:from>
    <xdr:to xmlns:xdr="http://schemas.openxmlformats.org/drawingml/2006/spreadsheetDrawing">
      <xdr:col>116</xdr:col>
      <xdr:colOff>152400</xdr:colOff>
      <xdr:row>30</xdr:row>
      <xdr:rowOff>111125</xdr:rowOff>
    </xdr:to>
    <xdr:cxnSp macro="">
      <xdr:nvCxnSpPr>
        <xdr:cNvPr id="748" name="直線コネクタ 747"/>
        <xdr:cNvCxnSpPr/>
      </xdr:nvCxnSpPr>
      <xdr:spPr>
        <a:xfrm>
          <a:off x="20246975" y="5254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139700</xdr:rowOff>
    </xdr:from>
    <xdr:to xmlns:xdr="http://schemas.openxmlformats.org/drawingml/2006/spreadsheetDrawing">
      <xdr:col>116</xdr:col>
      <xdr:colOff>63500</xdr:colOff>
      <xdr:row>38</xdr:row>
      <xdr:rowOff>139700</xdr:rowOff>
    </xdr:to>
    <xdr:cxnSp macro="">
      <xdr:nvCxnSpPr>
        <xdr:cNvPr id="749" name="直線コネクタ 748"/>
        <xdr:cNvCxnSpPr/>
      </xdr:nvCxnSpPr>
      <xdr:spPr>
        <a:xfrm>
          <a:off x="19558000" y="6654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161925</xdr:rowOff>
    </xdr:from>
    <xdr:ext cx="378460" cy="259080"/>
    <xdr:sp macro="" textlink="">
      <xdr:nvSpPr>
        <xdr:cNvPr id="750" name="諸支出金平均値テキスト"/>
        <xdr:cNvSpPr txBox="1"/>
      </xdr:nvSpPr>
      <xdr:spPr>
        <a:xfrm>
          <a:off x="20370800" y="63341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138430</xdr:rowOff>
    </xdr:from>
    <xdr:to xmlns:xdr="http://schemas.openxmlformats.org/drawingml/2006/spreadsheetDrawing">
      <xdr:col>116</xdr:col>
      <xdr:colOff>114300</xdr:colOff>
      <xdr:row>38</xdr:row>
      <xdr:rowOff>68580</xdr:rowOff>
    </xdr:to>
    <xdr:sp macro="" textlink="">
      <xdr:nvSpPr>
        <xdr:cNvPr id="751" name="フローチャート: 判断 750"/>
        <xdr:cNvSpPr/>
      </xdr:nvSpPr>
      <xdr:spPr>
        <a:xfrm>
          <a:off x="202692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174625</xdr:colOff>
      <xdr:row>38</xdr:row>
      <xdr:rowOff>139700</xdr:rowOff>
    </xdr:to>
    <xdr:cxnSp macro="">
      <xdr:nvCxnSpPr>
        <xdr:cNvPr id="752" name="直線コネクタ 751"/>
        <xdr:cNvCxnSpPr/>
      </xdr:nvCxnSpPr>
      <xdr:spPr>
        <a:xfrm>
          <a:off x="1873567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1905</xdr:rowOff>
    </xdr:from>
    <xdr:to xmlns:xdr="http://schemas.openxmlformats.org/drawingml/2006/spreadsheetDrawing">
      <xdr:col>112</xdr:col>
      <xdr:colOff>38100</xdr:colOff>
      <xdr:row>38</xdr:row>
      <xdr:rowOff>103505</xdr:rowOff>
    </xdr:to>
    <xdr:sp macro="" textlink="">
      <xdr:nvSpPr>
        <xdr:cNvPr id="753" name="フローチャート: 判断 752"/>
        <xdr:cNvSpPr/>
      </xdr:nvSpPr>
      <xdr:spPr>
        <a:xfrm>
          <a:off x="19510375" y="65170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120650</xdr:rowOff>
    </xdr:from>
    <xdr:ext cx="313690" cy="257175"/>
    <xdr:sp macro="" textlink="">
      <xdr:nvSpPr>
        <xdr:cNvPr id="754" name="テキスト ボックス 753"/>
        <xdr:cNvSpPr txBox="1"/>
      </xdr:nvSpPr>
      <xdr:spPr>
        <a:xfrm>
          <a:off x="19404330" y="629285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5" name="直線コネクタ 754"/>
        <xdr:cNvCxnSpPr/>
      </xdr:nvCxnSpPr>
      <xdr:spPr>
        <a:xfrm>
          <a:off x="1792605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85090</xdr:rowOff>
    </xdr:from>
    <xdr:to xmlns:xdr="http://schemas.openxmlformats.org/drawingml/2006/spreadsheetDrawing">
      <xdr:col>107</xdr:col>
      <xdr:colOff>101600</xdr:colOff>
      <xdr:row>39</xdr:row>
      <xdr:rowOff>15240</xdr:rowOff>
    </xdr:to>
    <xdr:sp macro="" textlink="">
      <xdr:nvSpPr>
        <xdr:cNvPr id="756" name="フローチャート: 判断 755"/>
        <xdr:cNvSpPr/>
      </xdr:nvSpPr>
      <xdr:spPr>
        <a:xfrm>
          <a:off x="18684875"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31750</xdr:rowOff>
    </xdr:from>
    <xdr:ext cx="247650" cy="257175"/>
    <xdr:sp macro="" textlink="">
      <xdr:nvSpPr>
        <xdr:cNvPr id="757" name="テキスト ボックス 756"/>
        <xdr:cNvSpPr txBox="1"/>
      </xdr:nvSpPr>
      <xdr:spPr>
        <a:xfrm>
          <a:off x="18627090" y="63754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37</xdr:row>
      <xdr:rowOff>10160</xdr:rowOff>
    </xdr:from>
    <xdr:to xmlns:xdr="http://schemas.openxmlformats.org/drawingml/2006/spreadsheetDrawing">
      <xdr:col>102</xdr:col>
      <xdr:colOff>114300</xdr:colOff>
      <xdr:row>38</xdr:row>
      <xdr:rowOff>139700</xdr:rowOff>
    </xdr:to>
    <xdr:cxnSp macro="">
      <xdr:nvCxnSpPr>
        <xdr:cNvPr id="758" name="直線コネクタ 757"/>
        <xdr:cNvCxnSpPr/>
      </xdr:nvCxnSpPr>
      <xdr:spPr>
        <a:xfrm>
          <a:off x="17113250" y="6353810"/>
          <a:ext cx="8128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78740</xdr:rowOff>
    </xdr:from>
    <xdr:to xmlns:xdr="http://schemas.openxmlformats.org/drawingml/2006/spreadsheetDrawing">
      <xdr:col>102</xdr:col>
      <xdr:colOff>165100</xdr:colOff>
      <xdr:row>39</xdr:row>
      <xdr:rowOff>8890</xdr:rowOff>
    </xdr:to>
    <xdr:sp macro="" textlink="">
      <xdr:nvSpPr>
        <xdr:cNvPr id="759" name="フローチャート: 判断 758"/>
        <xdr:cNvSpPr/>
      </xdr:nvSpPr>
      <xdr:spPr>
        <a:xfrm>
          <a:off x="1787525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25400</xdr:rowOff>
    </xdr:from>
    <xdr:ext cx="313690" cy="259080"/>
    <xdr:sp macro="" textlink="">
      <xdr:nvSpPr>
        <xdr:cNvPr id="760" name="テキスト ボックス 759"/>
        <xdr:cNvSpPr txBox="1"/>
      </xdr:nvSpPr>
      <xdr:spPr>
        <a:xfrm>
          <a:off x="17785080" y="63690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59690</xdr:rowOff>
    </xdr:from>
    <xdr:to xmlns:xdr="http://schemas.openxmlformats.org/drawingml/2006/spreadsheetDrawing">
      <xdr:col>98</xdr:col>
      <xdr:colOff>38100</xdr:colOff>
      <xdr:row>38</xdr:row>
      <xdr:rowOff>161290</xdr:rowOff>
    </xdr:to>
    <xdr:sp macro="" textlink="">
      <xdr:nvSpPr>
        <xdr:cNvPr id="761" name="フローチャート: 判断 760"/>
        <xdr:cNvSpPr/>
      </xdr:nvSpPr>
      <xdr:spPr>
        <a:xfrm>
          <a:off x="17065625" y="6574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38</xdr:row>
      <xdr:rowOff>152400</xdr:rowOff>
    </xdr:from>
    <xdr:ext cx="313690" cy="259080"/>
    <xdr:sp macro="" textlink="">
      <xdr:nvSpPr>
        <xdr:cNvPr id="762" name="テキスト ボックス 761"/>
        <xdr:cNvSpPr txBox="1"/>
      </xdr:nvSpPr>
      <xdr:spPr>
        <a:xfrm>
          <a:off x="16959580" y="66675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64" name="テキスト ボックス 763"/>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67" name="テキスト ボックス 766"/>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8" name="楕円 767"/>
        <xdr:cNvSpPr/>
      </xdr:nvSpPr>
      <xdr:spPr>
        <a:xfrm>
          <a:off x="2026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9" name="諸支出金該当値テキスト"/>
        <xdr:cNvSpPr txBox="1"/>
      </xdr:nvSpPr>
      <xdr:spPr>
        <a:xfrm>
          <a:off x="203708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0" name="楕円 769"/>
        <xdr:cNvSpPr/>
      </xdr:nvSpPr>
      <xdr:spPr>
        <a:xfrm>
          <a:off x="1951037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71" name="テキスト ボックス 770"/>
        <xdr:cNvSpPr txBox="1"/>
      </xdr:nvSpPr>
      <xdr:spPr>
        <a:xfrm>
          <a:off x="19436715"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2" name="楕円 771"/>
        <xdr:cNvSpPr/>
      </xdr:nvSpPr>
      <xdr:spPr>
        <a:xfrm>
          <a:off x="1868487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73" name="テキスト ボックス 772"/>
        <xdr:cNvSpPr txBox="1"/>
      </xdr:nvSpPr>
      <xdr:spPr>
        <a:xfrm>
          <a:off x="1862709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4" name="楕円 773"/>
        <xdr:cNvSpPr/>
      </xdr:nvSpPr>
      <xdr:spPr>
        <a:xfrm>
          <a:off x="178752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10160</xdr:rowOff>
    </xdr:from>
    <xdr:ext cx="248285" cy="259080"/>
    <xdr:sp macro="" textlink="">
      <xdr:nvSpPr>
        <xdr:cNvPr id="775" name="テキスト ボックス 774"/>
        <xdr:cNvSpPr txBox="1"/>
      </xdr:nvSpPr>
      <xdr:spPr>
        <a:xfrm>
          <a:off x="1781175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130810</xdr:rowOff>
    </xdr:from>
    <xdr:to xmlns:xdr="http://schemas.openxmlformats.org/drawingml/2006/spreadsheetDrawing">
      <xdr:col>98</xdr:col>
      <xdr:colOff>38100</xdr:colOff>
      <xdr:row>37</xdr:row>
      <xdr:rowOff>60960</xdr:rowOff>
    </xdr:to>
    <xdr:sp macro="" textlink="">
      <xdr:nvSpPr>
        <xdr:cNvPr id="776" name="楕円 775"/>
        <xdr:cNvSpPr/>
      </xdr:nvSpPr>
      <xdr:spPr>
        <a:xfrm>
          <a:off x="17065625" y="63030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35</xdr:row>
      <xdr:rowOff>77470</xdr:rowOff>
    </xdr:from>
    <xdr:ext cx="378460" cy="257175"/>
    <xdr:sp macro="" textlink="">
      <xdr:nvSpPr>
        <xdr:cNvPr id="777" name="テキスト ボックス 776"/>
        <xdr:cNvSpPr txBox="1"/>
      </xdr:nvSpPr>
      <xdr:spPr>
        <a:xfrm>
          <a:off x="16938625" y="60782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86" name="テキスト ボックス 785"/>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175"/>
    <xdr:sp macro="" textlink="">
      <xdr:nvSpPr>
        <xdr:cNvPr id="789" name="テキスト ボックス 788"/>
        <xdr:cNvSpPr txBox="1"/>
      </xdr:nvSpPr>
      <xdr:spPr>
        <a:xfrm>
          <a:off x="16546830" y="9255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175"/>
    <xdr:sp macro="" textlink="">
      <xdr:nvSpPr>
        <xdr:cNvPr id="791" name="テキスト ボックス 790"/>
        <xdr:cNvSpPr txBox="1"/>
      </xdr:nvSpPr>
      <xdr:spPr>
        <a:xfrm>
          <a:off x="16546830" y="8112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801" name="直線コネクタ 800"/>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3" name="テキスト ボックス 802"/>
        <xdr:cNvSpPr txBox="1"/>
      </xdr:nvSpPr>
      <xdr:spPr>
        <a:xfrm>
          <a:off x="1943671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6" name="テキスト ボックス 805"/>
        <xdr:cNvSpPr txBox="1"/>
      </xdr:nvSpPr>
      <xdr:spPr>
        <a:xfrm>
          <a:off x="1862709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10160</xdr:rowOff>
    </xdr:from>
    <xdr:ext cx="248285" cy="259080"/>
    <xdr:sp macro="" textlink="">
      <xdr:nvSpPr>
        <xdr:cNvPr id="809" name="テキスト ボックス 808"/>
        <xdr:cNvSpPr txBox="1"/>
      </xdr:nvSpPr>
      <xdr:spPr>
        <a:xfrm>
          <a:off x="1781175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11" name="テキスト ボックス 810"/>
        <xdr:cNvSpPr txBox="1"/>
      </xdr:nvSpPr>
      <xdr:spPr>
        <a:xfrm>
          <a:off x="1699196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13" name="テキスト ボックス 812"/>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6" name="テキスト ボックス 815"/>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20" name="テキスト ボックス 819"/>
        <xdr:cNvSpPr txBox="1"/>
      </xdr:nvSpPr>
      <xdr:spPr>
        <a:xfrm>
          <a:off x="19436715"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2" name="テキスト ボックス 821"/>
        <xdr:cNvSpPr txBox="1"/>
      </xdr:nvSpPr>
      <xdr:spPr>
        <a:xfrm>
          <a:off x="1862709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8285" cy="259080"/>
    <xdr:sp macro="" textlink="">
      <xdr:nvSpPr>
        <xdr:cNvPr id="824" name="テキスト ボックス 823"/>
        <xdr:cNvSpPr txBox="1"/>
      </xdr:nvSpPr>
      <xdr:spPr>
        <a:xfrm>
          <a:off x="1781175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6" name="テキスト ボックス 825"/>
        <xdr:cNvSpPr txBox="1"/>
      </xdr:nvSpPr>
      <xdr:spPr>
        <a:xfrm>
          <a:off x="16991965"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900">
              <a:latin typeface="ＭＳ Ｐゴシック"/>
              <a:ea typeface="ＭＳ Ｐゴシック"/>
            </a:rPr>
            <a:t>【</a:t>
          </a:r>
          <a:r>
            <a:rPr kumimoji="1" lang="ja-JP" altLang="en-US" sz="900">
              <a:latin typeface="ＭＳ Ｐゴシック"/>
              <a:ea typeface="ＭＳ Ｐゴシック"/>
            </a:rPr>
            <a:t>総務費</a:t>
          </a:r>
          <a:r>
            <a:rPr kumimoji="1" lang="en-US" altLang="ja-JP" sz="900">
              <a:latin typeface="ＭＳ Ｐゴシック"/>
              <a:ea typeface="ＭＳ Ｐゴシック"/>
            </a:rPr>
            <a:t>】</a:t>
          </a:r>
          <a:r>
            <a:rPr kumimoji="1" lang="ja-JP" altLang="en-US" sz="900">
              <a:latin typeface="ＭＳ Ｐゴシック"/>
              <a:ea typeface="ＭＳ Ｐゴシック"/>
            </a:rPr>
            <a:t>　令和３年度は前年度に実施した特別定額給付金事業の減により大幅に減少しています。また、全体的には平成</a:t>
          </a:r>
          <a:r>
            <a:rPr kumimoji="1" lang="en-US" altLang="ja-JP" sz="900">
              <a:latin typeface="ＭＳ Ｐゴシック"/>
              <a:ea typeface="ＭＳ Ｐゴシック"/>
            </a:rPr>
            <a:t>27</a:t>
          </a:r>
          <a:r>
            <a:rPr kumimoji="1" lang="ja-JP" altLang="en-US" sz="900">
              <a:latin typeface="ＭＳ Ｐゴシック"/>
              <a:ea typeface="ＭＳ Ｐゴシック"/>
            </a:rPr>
            <a:t>年度からふるさと納税への取り組みを強化（寄附金が増加）したことで、返礼品や事務費等の関連経費及び基金積立金が増加した結果、類似団体を上回る規模で推移しており、今後も同規模で推移するものと考えられます。</a:t>
          </a:r>
        </a:p>
        <a:p>
          <a:r>
            <a:rPr kumimoji="1" lang="en-US" altLang="ja-JP" sz="900">
              <a:latin typeface="ＭＳ Ｐゴシック"/>
              <a:ea typeface="ＭＳ Ｐゴシック"/>
            </a:rPr>
            <a:t>【</a:t>
          </a:r>
          <a:r>
            <a:rPr kumimoji="1" lang="ja-JP" altLang="en-US" sz="900">
              <a:latin typeface="ＭＳ Ｐゴシック"/>
              <a:ea typeface="ＭＳ Ｐゴシック"/>
            </a:rPr>
            <a:t>民生費</a:t>
          </a:r>
          <a:r>
            <a:rPr kumimoji="1" lang="en-US" altLang="ja-JP" sz="900">
              <a:latin typeface="ＭＳ Ｐゴシック"/>
              <a:ea typeface="ＭＳ Ｐゴシック"/>
            </a:rPr>
            <a:t>】</a:t>
          </a:r>
          <a:r>
            <a:rPr kumimoji="1" lang="ja-JP" altLang="en-US" sz="900">
              <a:latin typeface="ＭＳ Ｐゴシック"/>
              <a:ea typeface="ＭＳ Ｐゴシック"/>
            </a:rPr>
            <a:t>　令和３年度は前年度に実施した小鳩保育所建設事業で減となったものの、住民税非課税世帯等臨時特別給付金等により大幅に増加しています。また、全体的には介護・訓練等給付費や国保や後期高齢者、介護保険の各特別会計への繰出金など少子高齢化が進む本町では類似団体を上回る規模で推移しており、今後も引き続き同規模で推移するものと考えられます。</a:t>
          </a:r>
        </a:p>
        <a:p>
          <a:r>
            <a:rPr kumimoji="1" lang="en-US" altLang="ja-JP" sz="900">
              <a:latin typeface="ＭＳ Ｐゴシック"/>
              <a:ea typeface="ＭＳ Ｐゴシック"/>
            </a:rPr>
            <a:t>【</a:t>
          </a:r>
          <a:r>
            <a:rPr kumimoji="1" lang="ja-JP" altLang="en-US" sz="900">
              <a:latin typeface="ＭＳ Ｐゴシック"/>
              <a:ea typeface="ＭＳ Ｐゴシック"/>
            </a:rPr>
            <a:t>農林水産業費</a:t>
          </a:r>
          <a:r>
            <a:rPr kumimoji="1" lang="en-US" altLang="ja-JP" sz="900">
              <a:latin typeface="ＭＳ Ｐゴシック"/>
              <a:ea typeface="ＭＳ Ｐゴシック"/>
            </a:rPr>
            <a:t>】</a:t>
          </a:r>
          <a:r>
            <a:rPr kumimoji="1" lang="ja-JP" altLang="en-US" sz="900">
              <a:latin typeface="ＭＳ Ｐゴシック"/>
              <a:ea typeface="ＭＳ Ｐゴシック"/>
            </a:rPr>
            <a:t>　令和３年度は木材加工流通施設整備事業の実施により大幅に増加しています。今後も畜産業において大型事業を予定していることから、高い水準で推移する見込みです。</a:t>
          </a:r>
          <a:endParaRPr kumimoji="1" lang="en-US" altLang="ja-JP" sz="900">
            <a:latin typeface="ＭＳ Ｐゴシック"/>
            <a:ea typeface="ＭＳ Ｐゴシック"/>
          </a:endParaRPr>
        </a:p>
        <a:p>
          <a:r>
            <a:rPr kumimoji="1" lang="en-US" altLang="ja-JP" sz="900">
              <a:latin typeface="ＭＳ Ｐゴシック"/>
              <a:ea typeface="ＭＳ Ｐゴシック"/>
            </a:rPr>
            <a:t>【</a:t>
          </a:r>
          <a:r>
            <a:rPr kumimoji="1" lang="ja-JP" altLang="en-US" sz="900">
              <a:latin typeface="ＭＳ Ｐゴシック"/>
              <a:ea typeface="ＭＳ Ｐゴシック"/>
            </a:rPr>
            <a:t>商工費</a:t>
          </a:r>
          <a:r>
            <a:rPr kumimoji="1" lang="en-US" altLang="ja-JP" sz="900">
              <a:latin typeface="ＭＳ Ｐゴシック"/>
              <a:ea typeface="ＭＳ Ｐゴシック"/>
            </a:rPr>
            <a:t>】</a:t>
          </a:r>
          <a:r>
            <a:rPr kumimoji="1" lang="ja-JP" altLang="en-US" sz="900">
              <a:latin typeface="ＭＳ Ｐゴシック"/>
              <a:ea typeface="ＭＳ Ｐゴシック"/>
            </a:rPr>
            <a:t>　新型コロナウイルス感染症対応事業の減により、前年度に比べ令和３年度は減少していますが、類似団体と比べて高い水準で推移しています。一時的な事業ですが、今後においても一定の規模で推移するものと考えられます。</a:t>
          </a:r>
        </a:p>
        <a:p>
          <a:r>
            <a:rPr kumimoji="1" lang="en-US" altLang="ja-JP" sz="900">
              <a:latin typeface="ＭＳ Ｐゴシック"/>
              <a:ea typeface="ＭＳ Ｐゴシック"/>
            </a:rPr>
            <a:t>【</a:t>
          </a:r>
          <a:r>
            <a:rPr kumimoji="1" lang="ja-JP" altLang="en-US" sz="900">
              <a:latin typeface="ＭＳ Ｐゴシック"/>
              <a:ea typeface="ＭＳ Ｐゴシック"/>
            </a:rPr>
            <a:t>土木費</a:t>
          </a:r>
          <a:r>
            <a:rPr kumimoji="1" lang="en-US" altLang="ja-JP" sz="900">
              <a:latin typeface="ＭＳ Ｐゴシック"/>
              <a:ea typeface="ＭＳ Ｐゴシック"/>
            </a:rPr>
            <a:t>】</a:t>
          </a:r>
          <a:r>
            <a:rPr kumimoji="1" lang="ja-JP" altLang="en-US" sz="900">
              <a:latin typeface="ＭＳ Ｐゴシック"/>
              <a:ea typeface="ＭＳ Ｐゴシック"/>
            </a:rPr>
            <a:t>　令和３年度は吉見川浸水対策事業の減等により前年度から減少したものの、依然として類似団体を上回る規模となっています。今後も大型事業を控えており、ここ数年は引き続き同規模で推移するものと考えられます。</a:t>
          </a:r>
        </a:p>
        <a:p>
          <a:r>
            <a:rPr kumimoji="1" lang="en-US" altLang="ja-JP" sz="900">
              <a:latin typeface="ＭＳ Ｐゴシック"/>
              <a:ea typeface="ＭＳ Ｐゴシック"/>
            </a:rPr>
            <a:t>【</a:t>
          </a:r>
          <a:r>
            <a:rPr kumimoji="1" lang="ja-JP" altLang="en-US" sz="900">
              <a:latin typeface="ＭＳ Ｐゴシック"/>
              <a:ea typeface="ＭＳ Ｐゴシック"/>
            </a:rPr>
            <a:t>消防費</a:t>
          </a:r>
          <a:r>
            <a:rPr kumimoji="1" lang="en-US" altLang="ja-JP" sz="900">
              <a:latin typeface="ＭＳ Ｐゴシック"/>
              <a:ea typeface="ＭＳ Ｐゴシック"/>
            </a:rPr>
            <a:t>】</a:t>
          </a:r>
          <a:r>
            <a:rPr kumimoji="1" lang="ja-JP" altLang="en-US" sz="900">
              <a:latin typeface="ＭＳ Ｐゴシック"/>
              <a:ea typeface="ＭＳ Ｐゴシック"/>
            </a:rPr>
            <a:t>　海岸部を有する本町では、喫緊の課題である南海トラフ地震の発生に備え、早い段階から地震津波避難対策に積極的に取り組むとともに、海岸部以外においても耐震化の促進や消防・防災力の強化、自主防災組織の育成といった取り組みを進めてきた結果、類似団体を上回る規模で推移しています。令和３年度は、音声告知設備再構築事業により大幅に増加していますが、今後は一定の規模で推移する見込みです。</a:t>
          </a:r>
          <a:endParaRPr kumimoji="1" lang="en-US" altLang="ja-JP" sz="900">
            <a:latin typeface="ＭＳ Ｐゴシック"/>
            <a:ea typeface="ＭＳ Ｐゴシック"/>
          </a:endParaRPr>
        </a:p>
        <a:p>
          <a:r>
            <a:rPr kumimoji="1" lang="en-US" altLang="ja-JP" sz="900">
              <a:latin typeface="ＭＳ Ｐゴシック"/>
              <a:ea typeface="ＭＳ Ｐゴシック"/>
            </a:rPr>
            <a:t>【</a:t>
          </a:r>
          <a:r>
            <a:rPr kumimoji="1" lang="ja-JP" altLang="en-US" sz="900">
              <a:latin typeface="ＭＳ Ｐゴシック"/>
              <a:ea typeface="ＭＳ Ｐゴシック"/>
            </a:rPr>
            <a:t>その他</a:t>
          </a:r>
          <a:r>
            <a:rPr kumimoji="1" lang="en-US" altLang="ja-JP" sz="900">
              <a:latin typeface="ＭＳ Ｐゴシック"/>
              <a:ea typeface="ＭＳ Ｐゴシック"/>
            </a:rPr>
            <a:t>】</a:t>
          </a:r>
          <a:r>
            <a:rPr kumimoji="1" lang="ja-JP" altLang="en-US" sz="900">
              <a:latin typeface="ＭＳ Ｐゴシック"/>
              <a:ea typeface="ＭＳ Ｐゴシック"/>
            </a:rPr>
            <a:t>　その他の費目については、年度によって特徴的な増減はあるものの、概ね類似団体並みの決算推移となっています。</a:t>
          </a:r>
        </a:p>
        <a:p>
          <a:r>
            <a:rPr kumimoji="1" lang="en-US" altLang="ja-JP" sz="900">
              <a:latin typeface="ＭＳ Ｐゴシック"/>
              <a:ea typeface="ＭＳ Ｐゴシック"/>
            </a:rPr>
            <a:t>【</a:t>
          </a:r>
          <a:r>
            <a:rPr kumimoji="1" lang="ja-JP" altLang="en-US" sz="900">
              <a:latin typeface="ＭＳ Ｐゴシック"/>
              <a:ea typeface="ＭＳ Ｐゴシック"/>
            </a:rPr>
            <a:t>総　 括</a:t>
          </a:r>
          <a:r>
            <a:rPr kumimoji="1" lang="en-US" altLang="ja-JP" sz="900">
              <a:latin typeface="ＭＳ Ｐゴシック"/>
              <a:ea typeface="ＭＳ Ｐゴシック"/>
            </a:rPr>
            <a:t>】</a:t>
          </a:r>
          <a:r>
            <a:rPr kumimoji="1" lang="ja-JP" altLang="en-US" sz="900">
              <a:latin typeface="ＭＳ Ｐゴシック"/>
              <a:ea typeface="ＭＳ Ｐゴシック"/>
            </a:rPr>
            <a:t>　本町の特徴的な取り組みとして、ふるさと納税に伴う総務費、南海トラフ地震対策に伴う消防費のほか、公債費で類似団体を上回る傾向にありますが、引き続き各事務事業の必要性や事業効果等を見極めながら実施していく必要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平成</a:t>
          </a:r>
          <a:r>
            <a:rPr kumimoji="1" lang="en-US" altLang="ja-JP" sz="1100">
              <a:latin typeface="ＭＳ ゴシック"/>
              <a:ea typeface="ＭＳ ゴシック"/>
            </a:rPr>
            <a:t>27</a:t>
          </a:r>
          <a:r>
            <a:rPr kumimoji="1" lang="ja-JP" altLang="en-US" sz="1100">
              <a:latin typeface="ＭＳ ゴシック"/>
              <a:ea typeface="ＭＳ ゴシック"/>
            </a:rPr>
            <a:t>年度から「ふるさと納税」への取り組みを強化したことで、自主財源の確保につながるとともに、ふるさと納税を原資とするふるさと支援基金や各種基金への積み増しを行うなど、今後に備え安定した基金管理を行っています。</a:t>
          </a:r>
        </a:p>
        <a:p>
          <a:r>
            <a:rPr kumimoji="1" lang="ja-JP" altLang="en-US" sz="1100">
              <a:latin typeface="ＭＳ ゴシック"/>
              <a:ea typeface="ＭＳ ゴシック"/>
            </a:rPr>
            <a:t>　令和３年度は、ふるさと納税は前年度を下回りましたが、標準財政規模比率は実質収支、実質単年度収支とも前年度を上回り、減債基金等への積み増しを行うなど、積立基金残高は前年度から</a:t>
          </a:r>
          <a:r>
            <a:rPr kumimoji="1" lang="en-US" altLang="ja-JP" sz="1100">
              <a:latin typeface="ＭＳ ゴシック"/>
              <a:ea typeface="ＭＳ ゴシック"/>
            </a:rPr>
            <a:t>7</a:t>
          </a:r>
          <a:r>
            <a:rPr kumimoji="1" lang="ja-JP" altLang="en-US" sz="1100">
              <a:latin typeface="ＭＳ ゴシック"/>
              <a:ea typeface="ＭＳ ゴシック"/>
            </a:rPr>
            <a:t>億</a:t>
          </a:r>
          <a:r>
            <a:rPr kumimoji="1" lang="en-US" altLang="ja-JP" sz="1100">
              <a:latin typeface="ＭＳ ゴシック"/>
              <a:ea typeface="ＭＳ ゴシック"/>
            </a:rPr>
            <a:t>5,600</a:t>
          </a:r>
          <a:r>
            <a:rPr kumimoji="1" lang="ja-JP" altLang="en-US" sz="1100">
              <a:latin typeface="ＭＳ ゴシック"/>
              <a:ea typeface="ＭＳ ゴシック"/>
            </a:rPr>
            <a:t>万円余り増加しています。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各会計とも赤字はなく、特に一般会計では</a:t>
          </a:r>
          <a:r>
            <a:rPr kumimoji="1" lang="en-US" altLang="ja-JP" sz="1400">
              <a:latin typeface="ＭＳ ゴシック"/>
              <a:ea typeface="ＭＳ ゴシック"/>
            </a:rPr>
            <a:t>5</a:t>
          </a:r>
          <a:r>
            <a:rPr kumimoji="1" lang="ja-JP" altLang="en-US" sz="1400">
              <a:latin typeface="ＭＳ ゴシック"/>
              <a:ea typeface="ＭＳ ゴシック"/>
            </a:rPr>
            <a:t>億</a:t>
          </a:r>
          <a:r>
            <a:rPr kumimoji="1" lang="en-US" altLang="ja-JP" sz="1400">
              <a:latin typeface="ＭＳ ゴシック"/>
              <a:ea typeface="ＭＳ ゴシック"/>
            </a:rPr>
            <a:t>7,700</a:t>
          </a:r>
          <a:r>
            <a:rPr kumimoji="1" lang="ja-JP" altLang="en-US" sz="1400">
              <a:latin typeface="ＭＳ ゴシック"/>
              <a:ea typeface="ＭＳ ゴシック"/>
            </a:rPr>
            <a:t>万円余りの黒字決算（実質収支）となり、各特別会計を含む実質収支額全体も黒字となったことから、比率も算定されていません。</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前年度と比較して、「元利償還金等</a:t>
          </a:r>
          <a:r>
            <a:rPr kumimoji="1" lang="en-US" altLang="ja-JP" sz="1000">
              <a:latin typeface="ＭＳ ゴシック"/>
              <a:ea typeface="ＭＳ ゴシック"/>
            </a:rPr>
            <a:t>(A)</a:t>
          </a:r>
          <a:r>
            <a:rPr kumimoji="1" lang="ja-JP" altLang="en-US" sz="1000">
              <a:latin typeface="ＭＳ ゴシック"/>
              <a:ea typeface="ＭＳ ゴシック"/>
            </a:rPr>
            <a:t>」のうち、元利償還金において平成</a:t>
          </a:r>
          <a:r>
            <a:rPr kumimoji="1" lang="en-US" altLang="ja-JP" sz="1000">
              <a:latin typeface="ＭＳ ゴシック"/>
              <a:ea typeface="ＭＳ ゴシック"/>
            </a:rPr>
            <a:t>29</a:t>
          </a:r>
          <a:r>
            <a:rPr kumimoji="1" lang="ja-JP" altLang="en-US" sz="1000">
              <a:latin typeface="ＭＳ ゴシック"/>
              <a:ea typeface="ＭＳ ゴシック"/>
            </a:rPr>
            <a:t>年度借入の過疎対策事業債に係る元金償還の開始などにより</a:t>
          </a:r>
          <a:r>
            <a:rPr kumimoji="1" lang="en-US" altLang="ja-JP" sz="1000">
              <a:latin typeface="ＭＳ ゴシック"/>
              <a:ea typeface="ＭＳ ゴシック"/>
            </a:rPr>
            <a:t>25</a:t>
          </a:r>
          <a:r>
            <a:rPr kumimoji="1" lang="ja-JP" altLang="en-US" sz="1000">
              <a:latin typeface="ＭＳ ゴシック"/>
              <a:ea typeface="ＭＳ ゴシック"/>
            </a:rPr>
            <a:t>百万円増加し、公営企業債の元利償還金に対する繰入金が</a:t>
          </a:r>
          <a:r>
            <a:rPr kumimoji="1" lang="en-US" altLang="ja-JP" sz="1000">
              <a:latin typeface="ＭＳ ゴシック"/>
              <a:ea typeface="ＭＳ ゴシック"/>
            </a:rPr>
            <a:t>11</a:t>
          </a:r>
          <a:r>
            <a:rPr kumimoji="1" lang="ja-JP" altLang="en-US" sz="1000">
              <a:latin typeface="ＭＳ ゴシック"/>
              <a:ea typeface="ＭＳ ゴシック"/>
            </a:rPr>
            <a:t>百万円増加となり、「算入公債費等</a:t>
          </a:r>
          <a:r>
            <a:rPr kumimoji="1" lang="en-US" altLang="ja-JP" sz="1000">
              <a:latin typeface="ＭＳ ゴシック"/>
              <a:ea typeface="ＭＳ ゴシック"/>
            </a:rPr>
            <a:t>(B)</a:t>
          </a:r>
          <a:r>
            <a:rPr kumimoji="1" lang="ja-JP" altLang="en-US" sz="1000">
              <a:latin typeface="ＭＳ ゴシック"/>
              <a:ea typeface="ＭＳ ゴシック"/>
            </a:rPr>
            <a:t>」についても</a:t>
          </a:r>
          <a:r>
            <a:rPr kumimoji="1" lang="en-US" altLang="ja-JP" sz="1000">
              <a:latin typeface="ＭＳ ゴシック"/>
              <a:ea typeface="ＭＳ ゴシック"/>
            </a:rPr>
            <a:t>3</a:t>
          </a:r>
          <a:r>
            <a:rPr kumimoji="1" lang="ja-JP" altLang="en-US" sz="1000">
              <a:latin typeface="ＭＳ ゴシック"/>
              <a:ea typeface="ＭＳ ゴシック"/>
            </a:rPr>
            <a:t>百万円増加するなど、分子は前年度と比べ</a:t>
          </a:r>
          <a:r>
            <a:rPr kumimoji="1" lang="en-US" altLang="ja-JP" sz="1000">
              <a:latin typeface="ＭＳ ゴシック"/>
              <a:ea typeface="ＭＳ ゴシック"/>
            </a:rPr>
            <a:t>33</a:t>
          </a:r>
          <a:r>
            <a:rPr kumimoji="1" lang="ja-JP" altLang="en-US" sz="1000">
              <a:latin typeface="ＭＳ ゴシック"/>
              <a:ea typeface="ＭＳ ゴシック"/>
            </a:rPr>
            <a:t>百万円の増加となりました。</a:t>
          </a:r>
        </a:p>
        <a:p>
          <a:r>
            <a:rPr kumimoji="1" lang="ja-JP" altLang="en-US" sz="1000">
              <a:latin typeface="ＭＳ ゴシック"/>
              <a:ea typeface="ＭＳ ゴシック"/>
            </a:rPr>
            <a:t>　一方、普通交付税や標準税収入額等（標準財政規模）の増加等により、分母が前年度から</a:t>
          </a:r>
          <a:r>
            <a:rPr kumimoji="1" lang="en-US" altLang="ja-JP" sz="1000">
              <a:latin typeface="ＭＳ ゴシック"/>
              <a:ea typeface="ＭＳ ゴシック"/>
            </a:rPr>
            <a:t>3</a:t>
          </a:r>
          <a:r>
            <a:rPr kumimoji="1" lang="ja-JP" altLang="en-US" sz="1000">
              <a:latin typeface="ＭＳ ゴシック"/>
              <a:ea typeface="ＭＳ ゴシック"/>
            </a:rPr>
            <a:t>億</a:t>
          </a:r>
          <a:r>
            <a:rPr kumimoji="1" lang="en-US" altLang="ja-JP" sz="1000">
              <a:latin typeface="ＭＳ ゴシック"/>
              <a:ea typeface="ＭＳ ゴシック"/>
            </a:rPr>
            <a:t>45</a:t>
          </a:r>
          <a:r>
            <a:rPr kumimoji="1" lang="ja-JP" altLang="en-US" sz="1000">
              <a:latin typeface="ＭＳ ゴシック"/>
              <a:ea typeface="ＭＳ ゴシック"/>
            </a:rPr>
            <a:t>百万円増加しました。</a:t>
          </a:r>
        </a:p>
        <a:p>
          <a:r>
            <a:rPr kumimoji="1" lang="ja-JP" altLang="en-US" sz="1000">
              <a:latin typeface="ＭＳ ゴシック"/>
              <a:ea typeface="ＭＳ ゴシック"/>
            </a:rPr>
            <a:t>　分子の増が分母の増を上回ったことにより、令和３年度の単年度比率は</a:t>
          </a:r>
          <a:r>
            <a:rPr kumimoji="1" lang="en-US" altLang="ja-JP" sz="1000">
              <a:latin typeface="ＭＳ ゴシック"/>
              <a:ea typeface="ＭＳ ゴシック"/>
            </a:rPr>
            <a:t>0</a:t>
          </a:r>
          <a:r>
            <a:rPr kumimoji="1" lang="ja-JP" altLang="en-US" sz="1000">
              <a:latin typeface="ＭＳ ゴシック"/>
              <a:ea typeface="ＭＳ ゴシック"/>
            </a:rPr>
            <a:t>．</a:t>
          </a:r>
          <a:r>
            <a:rPr kumimoji="1" lang="en-US" altLang="ja-JP" sz="1000">
              <a:latin typeface="ＭＳ ゴシック"/>
              <a:ea typeface="ＭＳ ゴシック"/>
            </a:rPr>
            <a:t>2</a:t>
          </a:r>
          <a:r>
            <a:rPr kumimoji="1" lang="ja-JP" altLang="en-US" sz="1000">
              <a:latin typeface="ＭＳ ゴシック"/>
              <a:ea typeface="ＭＳ ゴシック"/>
            </a:rPr>
            <a:t>ポイント増加となり、３ヵ年平均でも、前年度から</a:t>
          </a:r>
          <a:r>
            <a:rPr kumimoji="1" lang="en-US" altLang="ja-JP" sz="1000">
              <a:latin typeface="ＭＳ ゴシック"/>
              <a:ea typeface="ＭＳ ゴシック"/>
            </a:rPr>
            <a:t>0</a:t>
          </a:r>
          <a:r>
            <a:rPr kumimoji="1" lang="ja-JP" altLang="en-US" sz="1000">
              <a:latin typeface="ＭＳ ゴシック"/>
              <a:ea typeface="ＭＳ ゴシック"/>
            </a:rPr>
            <a:t>．</a:t>
          </a:r>
          <a:r>
            <a:rPr kumimoji="1" lang="en-US" altLang="ja-JP" sz="1000">
              <a:latin typeface="ＭＳ ゴシック"/>
              <a:ea typeface="ＭＳ ゴシック"/>
            </a:rPr>
            <a:t>1</a:t>
          </a:r>
          <a:r>
            <a:rPr kumimoji="1" lang="ja-JP" altLang="en-US" sz="1000">
              <a:latin typeface="ＭＳ ゴシック"/>
              <a:ea typeface="ＭＳ ゴシック"/>
            </a:rPr>
            <a:t>ポイント増加し</a:t>
          </a:r>
          <a:r>
            <a:rPr kumimoji="1" lang="en-US" altLang="ja-JP" sz="1000">
              <a:latin typeface="ＭＳ ゴシック"/>
              <a:ea typeface="ＭＳ ゴシック"/>
            </a:rPr>
            <a:t>6</a:t>
          </a:r>
          <a:r>
            <a:rPr kumimoji="1" lang="ja-JP" altLang="en-US" sz="1000">
              <a:latin typeface="ＭＳ ゴシック"/>
              <a:ea typeface="ＭＳ ゴシック"/>
            </a:rPr>
            <a:t>．</a:t>
          </a:r>
          <a:r>
            <a:rPr kumimoji="1" lang="en-US" altLang="ja-JP" sz="1000">
              <a:latin typeface="ＭＳ ゴシック"/>
              <a:ea typeface="ＭＳ ゴシック"/>
            </a:rPr>
            <a:t>1</a:t>
          </a:r>
          <a:r>
            <a:rPr kumimoji="1" lang="ja-JP" altLang="en-US" sz="1000">
              <a:latin typeface="ＭＳ ゴシック"/>
              <a:ea typeface="ＭＳ ゴシック"/>
            </a:rPr>
            <a:t>％となりました。</a:t>
          </a:r>
        </a:p>
        <a:p>
          <a:r>
            <a:rPr kumimoji="1" lang="ja-JP" altLang="en-US" sz="1000">
              <a:latin typeface="ＭＳ ゴシック"/>
              <a:ea typeface="ＭＳ ゴシック"/>
            </a:rPr>
            <a:t>　将来負担比率と同様に、現時点では適正な水準にあると言えますが、今後も地方債残高の推移や公債費の動向等に十分注視しながら、繰上償還等も含め高水準にある公債費の抑制に努めていく必要があります。</a:t>
          </a:r>
        </a:p>
        <a:p>
          <a:r>
            <a:rPr kumimoji="1" lang="en-US" altLang="ja-JP" sz="1000">
              <a:latin typeface="ＭＳ ゴシック"/>
              <a:ea typeface="ＭＳ ゴシック"/>
            </a:rPr>
            <a:t>&lt;</a:t>
          </a:r>
          <a:r>
            <a:rPr kumimoji="1" lang="ja-JP" altLang="en-US" sz="1000">
              <a:latin typeface="ＭＳ ゴシック"/>
              <a:ea typeface="ＭＳ ゴシック"/>
            </a:rPr>
            <a:t>用語説明</a:t>
          </a:r>
          <a:r>
            <a:rPr kumimoji="1" lang="en-US" altLang="ja-JP" sz="1000">
              <a:latin typeface="ＭＳ ゴシック"/>
              <a:ea typeface="ＭＳ ゴシック"/>
            </a:rPr>
            <a:t>&gt;</a:t>
          </a:r>
        </a:p>
        <a:p>
          <a:r>
            <a:rPr kumimoji="1" lang="ja-JP" altLang="en-US" sz="800">
              <a:latin typeface="ＭＳ ゴシック"/>
              <a:ea typeface="ＭＳ ゴシック"/>
            </a:rPr>
            <a:t>　・元利償還金等</a:t>
          </a:r>
          <a:r>
            <a:rPr kumimoji="1" lang="en-US" altLang="ja-JP" sz="800">
              <a:latin typeface="ＭＳ ゴシック"/>
              <a:ea typeface="ＭＳ ゴシック"/>
            </a:rPr>
            <a:t>(A) … </a:t>
          </a:r>
          <a:r>
            <a:rPr kumimoji="1" lang="ja-JP" altLang="en-US" sz="800">
              <a:latin typeface="ＭＳ ゴシック"/>
              <a:ea typeface="ＭＳ ゴシック"/>
            </a:rPr>
            <a:t>元利及び準元利償還金の計</a:t>
          </a:r>
        </a:p>
        <a:p>
          <a:r>
            <a:rPr kumimoji="1" lang="ja-JP" altLang="en-US" sz="800">
              <a:latin typeface="ＭＳ ゴシック"/>
              <a:ea typeface="ＭＳ ゴシック"/>
            </a:rPr>
            <a:t>　・算入公債費等</a:t>
          </a:r>
          <a:r>
            <a:rPr kumimoji="1" lang="en-US" altLang="ja-JP" sz="800">
              <a:latin typeface="ＭＳ ゴシック"/>
              <a:ea typeface="ＭＳ ゴシック"/>
            </a:rPr>
            <a:t>(B) … </a:t>
          </a:r>
          <a:r>
            <a:rPr kumimoji="1" lang="ja-JP" altLang="en-US" sz="800">
              <a:latin typeface="ＭＳ ゴシック"/>
              <a:ea typeface="ＭＳ ゴシック"/>
            </a:rPr>
            <a:t>元利償還金に充てた特定財源や交付税に算入される元利償還金等の計</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満期一括償還地方債の活用はありません。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公営企業債等繰入見込額が増となり「将来負担額</a:t>
          </a:r>
          <a:r>
            <a:rPr kumimoji="1" lang="en-US" altLang="ja-JP" sz="1200">
              <a:latin typeface="ＭＳ ゴシック"/>
              <a:ea typeface="ＭＳ ゴシック"/>
            </a:rPr>
            <a:t>(A)</a:t>
          </a:r>
          <a:r>
            <a:rPr kumimoji="1" lang="ja-JP" altLang="en-US" sz="1200">
              <a:latin typeface="ＭＳ ゴシック"/>
              <a:ea typeface="ＭＳ ゴシック"/>
            </a:rPr>
            <a:t>」が増加したものの、ふるさと納税による充当可能基金等の増加により「充当可能財源等</a:t>
          </a:r>
          <a:r>
            <a:rPr kumimoji="1" lang="en-US" altLang="ja-JP" sz="1200">
              <a:latin typeface="ＭＳ ゴシック"/>
              <a:ea typeface="ＭＳ ゴシック"/>
            </a:rPr>
            <a:t>(B)</a:t>
          </a:r>
          <a:r>
            <a:rPr kumimoji="1" lang="ja-JP" altLang="en-US" sz="1200">
              <a:latin typeface="ＭＳ ゴシック"/>
              <a:ea typeface="ＭＳ ゴシック"/>
            </a:rPr>
            <a:t>」も増加し、充当可能財源等</a:t>
          </a:r>
          <a:r>
            <a:rPr kumimoji="1" lang="en-US" altLang="ja-JP" sz="1200">
              <a:latin typeface="ＭＳ ゴシック"/>
              <a:ea typeface="ＭＳ ゴシック"/>
            </a:rPr>
            <a:t>(B)</a:t>
          </a:r>
          <a:r>
            <a:rPr kumimoji="1" lang="ja-JP" altLang="en-US" sz="1200">
              <a:latin typeface="ＭＳ ゴシック"/>
              <a:ea typeface="ＭＳ ゴシック"/>
            </a:rPr>
            <a:t>が将来負担額</a:t>
          </a:r>
          <a:r>
            <a:rPr kumimoji="1" lang="en-US" altLang="ja-JP" sz="1200">
              <a:latin typeface="ＭＳ ゴシック"/>
              <a:ea typeface="ＭＳ ゴシック"/>
            </a:rPr>
            <a:t>(A)</a:t>
          </a:r>
          <a:r>
            <a:rPr kumimoji="1" lang="ja-JP" altLang="en-US" sz="1200">
              <a:latin typeface="ＭＳ ゴシック"/>
              <a:ea typeface="ＭＳ ゴシック"/>
            </a:rPr>
            <a:t>を上回った（実質的な将来負担額が算定されなかった）ため、令和３年度の比率は前年度に続き算定されませんでした。</a:t>
          </a:r>
        </a:p>
        <a:p>
          <a:r>
            <a:rPr kumimoji="1" lang="ja-JP" altLang="en-US" sz="1200">
              <a:latin typeface="ＭＳ ゴシック"/>
              <a:ea typeface="ＭＳ ゴシック"/>
            </a:rPr>
            <a:t>　実質公債費比率と同様に、現時点では適正な水準にあると言えますが、今後も地方債残高の推移や公債費の動向等に十分注視しながら、繰上償還等も含め高水準にある公債費の抑制に努めていく必要があります。</a:t>
          </a:r>
        </a:p>
        <a:p>
          <a:endParaRPr kumimoji="1" lang="ja-JP" altLang="en-US" sz="1400">
            <a:latin typeface="ＭＳ ゴシック"/>
            <a:ea typeface="ＭＳ ゴシック"/>
          </a:endParaRPr>
        </a:p>
        <a:p>
          <a:r>
            <a:rPr kumimoji="1" lang="en-US" altLang="ja-JP" sz="1100">
              <a:latin typeface="ＭＳ ゴシック"/>
              <a:ea typeface="ＭＳ ゴシック"/>
            </a:rPr>
            <a:t>&lt;</a:t>
          </a:r>
          <a:r>
            <a:rPr kumimoji="1" lang="ja-JP" altLang="en-US" sz="1100">
              <a:latin typeface="ＭＳ ゴシック"/>
              <a:ea typeface="ＭＳ ゴシック"/>
            </a:rPr>
            <a:t>用語説明</a:t>
          </a:r>
          <a:r>
            <a:rPr kumimoji="1" lang="en-US" altLang="ja-JP" sz="1100">
              <a:latin typeface="ＭＳ ゴシック"/>
              <a:ea typeface="ＭＳ ゴシック"/>
            </a:rPr>
            <a:t>&gt;</a:t>
          </a:r>
        </a:p>
        <a:p>
          <a:r>
            <a:rPr kumimoji="1" lang="ja-JP" altLang="en-US" sz="1100">
              <a:latin typeface="ＭＳ ゴシック"/>
              <a:ea typeface="ＭＳ ゴシック"/>
            </a:rPr>
            <a:t>　・将来負担額</a:t>
          </a:r>
          <a:r>
            <a:rPr kumimoji="1" lang="en-US" altLang="ja-JP" sz="1100">
              <a:latin typeface="ＭＳ ゴシック"/>
              <a:ea typeface="ＭＳ ゴシック"/>
            </a:rPr>
            <a:t>(A) … </a:t>
          </a:r>
          <a:r>
            <a:rPr kumimoji="1" lang="ja-JP" altLang="en-US" sz="1100">
              <a:latin typeface="ＭＳ ゴシック"/>
              <a:ea typeface="ＭＳ ゴシック"/>
            </a:rPr>
            <a:t>地方債残高や公営企業債繰入見込額、退職手当負担見込額等の計</a:t>
          </a:r>
        </a:p>
        <a:p>
          <a:r>
            <a:rPr kumimoji="1" lang="ja-JP" altLang="en-US" sz="1100">
              <a:latin typeface="ＭＳ ゴシック"/>
              <a:ea typeface="ＭＳ ゴシック"/>
            </a:rPr>
            <a:t>　・充当可能財源等</a:t>
          </a:r>
          <a:r>
            <a:rPr kumimoji="1" lang="en-US" altLang="ja-JP" sz="1100">
              <a:latin typeface="ＭＳ ゴシック"/>
              <a:ea typeface="ＭＳ ゴシック"/>
            </a:rPr>
            <a:t>(B) … </a:t>
          </a:r>
          <a:r>
            <a:rPr kumimoji="1" lang="ja-JP" altLang="en-US" sz="1100">
              <a:latin typeface="ＭＳ ゴシック"/>
              <a:ea typeface="ＭＳ ゴシック"/>
            </a:rPr>
            <a:t>充当可能な基金や特定財源見込額及び交付税算入見込額の計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高知県四万十町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年度については、ふるさと支援基金</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44</a:t>
          </a:r>
          <a:r>
            <a:rPr kumimoji="1" lang="ja-JP" altLang="en-US" sz="1300">
              <a:solidFill>
                <a:schemeClr val="dk1"/>
              </a:solidFill>
              <a:effectLst/>
              <a:latin typeface="ＭＳ ゴシック"/>
              <a:ea typeface="ＭＳ ゴシック"/>
              <a:cs typeface="+mn-cs"/>
            </a:rPr>
            <a:t>百万円の積み増しに加え、今後見込まれる施設の大規模改修や防災対策事業に必要な財源確保のため、施設等整備基金に</a:t>
          </a:r>
          <a:r>
            <a:rPr kumimoji="1" lang="en-US" altLang="ja-JP" sz="1300">
              <a:solidFill>
                <a:schemeClr val="dk1"/>
              </a:solidFill>
              <a:effectLst/>
              <a:latin typeface="ＭＳ ゴシック"/>
              <a:ea typeface="ＭＳ ゴシック"/>
              <a:cs typeface="+mn-cs"/>
            </a:rPr>
            <a:t>91</a:t>
          </a:r>
          <a:r>
            <a:rPr kumimoji="1" lang="ja-JP" altLang="en-US" sz="1300">
              <a:solidFill>
                <a:schemeClr val="dk1"/>
              </a:solidFill>
              <a:effectLst/>
              <a:latin typeface="ＭＳ ゴシック"/>
              <a:ea typeface="ＭＳ ゴシック"/>
              <a:cs typeface="+mn-cs"/>
            </a:rPr>
            <a:t>百万円、防災まちづくり基金に</a:t>
          </a:r>
          <a:r>
            <a:rPr kumimoji="1" lang="en-US" altLang="ja-JP" sz="1300">
              <a:solidFill>
                <a:schemeClr val="dk1"/>
              </a:solidFill>
              <a:effectLst/>
              <a:latin typeface="ＭＳ ゴシック"/>
              <a:ea typeface="ＭＳ ゴシック"/>
              <a:cs typeface="+mn-cs"/>
            </a:rPr>
            <a:t>55</a:t>
          </a:r>
          <a:r>
            <a:rPr kumimoji="1" lang="ja-JP" altLang="en-US" sz="1300">
              <a:solidFill>
                <a:schemeClr val="dk1"/>
              </a:solidFill>
              <a:effectLst/>
              <a:latin typeface="ＭＳ ゴシック"/>
              <a:ea typeface="ＭＳ ゴシック"/>
              <a:cs typeface="+mn-cs"/>
            </a:rPr>
            <a:t>百万円の積み立てを行うなど、積立基金全体で</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57</a:t>
          </a:r>
          <a:r>
            <a:rPr kumimoji="1" lang="ja-JP" altLang="en-US" sz="1300">
              <a:solidFill>
                <a:schemeClr val="dk1"/>
              </a:solidFill>
              <a:effectLst/>
              <a:latin typeface="ＭＳ ゴシック"/>
              <a:ea typeface="ＭＳ ゴシック"/>
              <a:cs typeface="+mn-cs"/>
            </a:rPr>
            <a:t>百万円の増となりました。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大型の普通建設事業に伴う町債発行額の増や既存施設の維持補修等により、実質公債費比率や経常収支比率の上昇等が懸念されるため、財政調整基金や減債基金等の活用に加え、公共施設については公共施設等総合管理計画や個別施設計画を基に、施設等整備基金の計画的な活用を図っていくことを予定しています。</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　・ふるさと支援基金：ふるさと納税の寄附者の意思に基づくまちづくりに資する事業</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・合併特例債まちづくり基金：合併後の地域の連帯強化や新しい地域づくりに資する事業</a:t>
          </a:r>
        </a:p>
        <a:p>
          <a:r>
            <a:rPr kumimoji="1" lang="ja-JP" altLang="en-US" sz="1200">
              <a:solidFill>
                <a:schemeClr val="dk1"/>
              </a:solidFill>
              <a:effectLst/>
              <a:latin typeface="ＭＳ ゴシック"/>
              <a:ea typeface="ＭＳ ゴシック"/>
              <a:cs typeface="+mn-cs"/>
            </a:rPr>
            <a:t>　・施設等整備基金：町の公共施設等の整備</a:t>
          </a:r>
        </a:p>
        <a:p>
          <a:r>
            <a:rPr kumimoji="1" lang="ja-JP" altLang="en-US" sz="1200">
              <a:solidFill>
                <a:schemeClr val="dk1"/>
              </a:solidFill>
              <a:effectLst/>
              <a:latin typeface="ＭＳ ゴシック"/>
              <a:ea typeface="ＭＳ ゴシック"/>
              <a:cs typeface="+mn-cs"/>
            </a:rPr>
            <a:t>　・過疎地域持続的発展特別事業基金：四万十町過疎地域持続的発展計画に定める過疎地域持続的発展特別事業に資する事業</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・地域福祉基金：地域福祉を充実し、長寿・福祉社会づくりの推進</a:t>
          </a:r>
        </a:p>
        <a:p>
          <a:r>
            <a:rPr kumimoji="1" lang="ja-JP" altLang="en-US" sz="1200">
              <a:solidFill>
                <a:schemeClr val="dk1"/>
              </a:solidFill>
              <a:effectLst/>
              <a:latin typeface="ＭＳ ゴシック"/>
              <a:ea typeface="ＭＳ ゴシック"/>
              <a:cs typeface="+mn-cs"/>
            </a:rPr>
            <a:t>　</a:t>
          </a:r>
        </a:p>
        <a:p>
          <a:r>
            <a:rPr kumimoji="1" lang="ja-JP" altLang="en-US" sz="1200">
              <a:solidFill>
                <a:schemeClr val="dk1"/>
              </a:solidFill>
              <a:effectLst/>
              <a:latin typeface="ＭＳ ゴシック"/>
              <a:ea typeface="ＭＳ ゴシック"/>
              <a:cs typeface="+mn-cs"/>
            </a:rPr>
            <a:t>（増減理由）</a:t>
          </a:r>
        </a:p>
        <a:p>
          <a:r>
            <a:rPr kumimoji="1" lang="ja-JP" altLang="en-US" sz="1200">
              <a:solidFill>
                <a:schemeClr val="dk1"/>
              </a:solidFill>
              <a:effectLst/>
              <a:latin typeface="ＭＳ ゴシック"/>
              <a:ea typeface="ＭＳ ゴシック"/>
              <a:cs typeface="+mn-cs"/>
            </a:rPr>
            <a:t>　・ふるさと支援基金：寄附金の全額を基金へ積み立て、使途に沿った事業に活用していますが、全額を活用せずに後年度に備えており、</a:t>
          </a:r>
        </a:p>
        <a:p>
          <a:r>
            <a:rPr kumimoji="1" lang="ja-JP" altLang="en-US" sz="1200">
              <a:solidFill>
                <a:schemeClr val="dk1"/>
              </a:solidFill>
              <a:effectLst/>
              <a:latin typeface="ＭＳ ゴシック"/>
              <a:ea typeface="ＭＳ ゴシック"/>
              <a:cs typeface="+mn-cs"/>
            </a:rPr>
            <a:t>　令和</a:t>
          </a:r>
          <a:r>
            <a:rPr kumimoji="1" lang="en-US" altLang="ja-JP" sz="1200">
              <a:solidFill>
                <a:schemeClr val="dk1"/>
              </a:solidFill>
              <a:effectLst/>
              <a:latin typeface="ＭＳ ゴシック"/>
              <a:ea typeface="ＭＳ ゴシック"/>
              <a:cs typeface="+mn-cs"/>
            </a:rPr>
            <a:t>3</a:t>
          </a:r>
          <a:r>
            <a:rPr kumimoji="1" lang="ja-JP" altLang="en-US" sz="1200">
              <a:solidFill>
                <a:schemeClr val="dk1"/>
              </a:solidFill>
              <a:effectLst/>
              <a:latin typeface="ＭＳ ゴシック"/>
              <a:ea typeface="ＭＳ ゴシック"/>
              <a:cs typeface="+mn-cs"/>
            </a:rPr>
            <a:t>年度については、</a:t>
          </a:r>
          <a:r>
            <a:rPr kumimoji="1" lang="en-US" altLang="ja-JP" sz="1200">
              <a:solidFill>
                <a:schemeClr val="dk1"/>
              </a:solidFill>
              <a:effectLst/>
              <a:latin typeface="ＭＳ ゴシック"/>
              <a:ea typeface="ＭＳ ゴシック"/>
              <a:cs typeface="+mn-cs"/>
            </a:rPr>
            <a:t>3</a:t>
          </a:r>
          <a:r>
            <a:rPr kumimoji="1" lang="ja-JP" altLang="en-US" sz="1200">
              <a:solidFill>
                <a:schemeClr val="dk1"/>
              </a:solidFill>
              <a:effectLst/>
              <a:latin typeface="ＭＳ ゴシック"/>
              <a:ea typeface="ＭＳ ゴシック"/>
              <a:cs typeface="+mn-cs"/>
            </a:rPr>
            <a:t>億</a:t>
          </a:r>
          <a:r>
            <a:rPr kumimoji="1" lang="en-US" altLang="ja-JP" sz="1200">
              <a:solidFill>
                <a:schemeClr val="dk1"/>
              </a:solidFill>
              <a:effectLst/>
              <a:latin typeface="ＭＳ ゴシック"/>
              <a:ea typeface="ＭＳ ゴシック"/>
              <a:cs typeface="+mn-cs"/>
            </a:rPr>
            <a:t>44</a:t>
          </a:r>
          <a:r>
            <a:rPr kumimoji="1" lang="ja-JP" altLang="en-US" sz="1200">
              <a:solidFill>
                <a:schemeClr val="dk1"/>
              </a:solidFill>
              <a:effectLst/>
              <a:latin typeface="ＭＳ ゴシック"/>
              <a:ea typeface="ＭＳ ゴシック"/>
              <a:cs typeface="+mn-cs"/>
            </a:rPr>
            <a:t>百万円の積み増しとなっています。</a:t>
          </a:r>
        </a:p>
        <a:p>
          <a:r>
            <a:rPr kumimoji="1" lang="ja-JP" altLang="en-US" sz="1200">
              <a:solidFill>
                <a:schemeClr val="dk1"/>
              </a:solidFill>
              <a:effectLst/>
              <a:latin typeface="ＭＳ ゴシック"/>
              <a:ea typeface="ＭＳ ゴシック"/>
              <a:cs typeface="+mn-cs"/>
            </a:rPr>
            <a:t>　・施設等整備基金：施設使用料等の一部や今後見込まれる施設の大規模改修に備え積み立てし、令和</a:t>
          </a:r>
          <a:r>
            <a:rPr kumimoji="1" lang="en-US" altLang="ja-JP" sz="1200">
              <a:solidFill>
                <a:schemeClr val="dk1"/>
              </a:solidFill>
              <a:effectLst/>
              <a:latin typeface="ＭＳ ゴシック"/>
              <a:ea typeface="ＭＳ ゴシック"/>
              <a:cs typeface="+mn-cs"/>
            </a:rPr>
            <a:t>3</a:t>
          </a:r>
          <a:r>
            <a:rPr kumimoji="1" lang="ja-JP" altLang="en-US" sz="1200">
              <a:solidFill>
                <a:schemeClr val="dk1"/>
              </a:solidFill>
              <a:effectLst/>
              <a:latin typeface="ＭＳ ゴシック"/>
              <a:ea typeface="ＭＳ ゴシック"/>
              <a:cs typeface="+mn-cs"/>
            </a:rPr>
            <a:t>年度については、</a:t>
          </a:r>
          <a:r>
            <a:rPr kumimoji="1" lang="en-US" altLang="ja-JP" sz="1200">
              <a:solidFill>
                <a:schemeClr val="dk1"/>
              </a:solidFill>
              <a:effectLst/>
              <a:latin typeface="ＭＳ ゴシック"/>
              <a:ea typeface="ＭＳ ゴシック"/>
              <a:cs typeface="+mn-cs"/>
            </a:rPr>
            <a:t>47</a:t>
          </a:r>
          <a:r>
            <a:rPr kumimoji="1" lang="ja-JP" altLang="en-US" sz="1200">
              <a:solidFill>
                <a:schemeClr val="dk1"/>
              </a:solidFill>
              <a:effectLst/>
              <a:latin typeface="ＭＳ ゴシック"/>
              <a:ea typeface="ＭＳ ゴシック"/>
              <a:cs typeface="+mn-cs"/>
            </a:rPr>
            <a:t>百万円の積み</a:t>
          </a:r>
        </a:p>
        <a:p>
          <a:r>
            <a:rPr kumimoji="1" lang="ja-JP" altLang="en-US" sz="1200">
              <a:solidFill>
                <a:schemeClr val="dk1"/>
              </a:solidFill>
              <a:effectLst/>
              <a:latin typeface="ＭＳ ゴシック"/>
              <a:ea typeface="ＭＳ ゴシック"/>
              <a:cs typeface="+mn-cs"/>
            </a:rPr>
            <a:t>　　増しとなっています。</a:t>
          </a:r>
        </a:p>
        <a:p>
          <a:r>
            <a:rPr kumimoji="1" lang="ja-JP" altLang="en-US" sz="1200">
              <a:solidFill>
                <a:schemeClr val="dk1"/>
              </a:solidFill>
              <a:effectLst/>
              <a:latin typeface="ＭＳ ゴシック"/>
              <a:ea typeface="ＭＳ ゴシック"/>
              <a:cs typeface="+mn-cs"/>
            </a:rPr>
            <a:t>　・過疎地域持続的発展特別事業基金：過疎対策事業債を積み立てし、令和</a:t>
          </a:r>
          <a:r>
            <a:rPr kumimoji="1" lang="en-US" altLang="ja-JP" sz="1200">
              <a:solidFill>
                <a:schemeClr val="dk1"/>
              </a:solidFill>
              <a:effectLst/>
              <a:latin typeface="ＭＳ ゴシック"/>
              <a:ea typeface="ＭＳ ゴシック"/>
              <a:cs typeface="+mn-cs"/>
            </a:rPr>
            <a:t>3</a:t>
          </a:r>
          <a:r>
            <a:rPr kumimoji="1" lang="ja-JP" altLang="en-US" sz="1200">
              <a:solidFill>
                <a:schemeClr val="dk1"/>
              </a:solidFill>
              <a:effectLst/>
              <a:latin typeface="ＭＳ ゴシック"/>
              <a:ea typeface="ＭＳ ゴシック"/>
              <a:cs typeface="+mn-cs"/>
            </a:rPr>
            <a:t>年度については、</a:t>
          </a:r>
          <a:r>
            <a:rPr kumimoji="1" lang="en-US" altLang="ja-JP" sz="1200">
              <a:solidFill>
                <a:schemeClr val="dk1"/>
              </a:solidFill>
              <a:effectLst/>
              <a:latin typeface="ＭＳ ゴシック"/>
              <a:ea typeface="ＭＳ ゴシック"/>
              <a:cs typeface="+mn-cs"/>
            </a:rPr>
            <a:t>1</a:t>
          </a:r>
          <a:r>
            <a:rPr kumimoji="1" lang="ja-JP" altLang="en-US" sz="1200">
              <a:solidFill>
                <a:schemeClr val="dk1"/>
              </a:solidFill>
              <a:effectLst/>
              <a:latin typeface="ＭＳ ゴシック"/>
              <a:ea typeface="ＭＳ ゴシック"/>
              <a:cs typeface="+mn-cs"/>
            </a:rPr>
            <a:t>億</a:t>
          </a:r>
          <a:r>
            <a:rPr kumimoji="1" lang="en-US" altLang="ja-JP" sz="1200">
              <a:solidFill>
                <a:schemeClr val="dk1"/>
              </a:solidFill>
              <a:effectLst/>
              <a:latin typeface="ＭＳ ゴシック"/>
              <a:ea typeface="ＭＳ ゴシック"/>
              <a:cs typeface="+mn-cs"/>
            </a:rPr>
            <a:t>26</a:t>
          </a:r>
          <a:r>
            <a:rPr kumimoji="1" lang="ja-JP" altLang="en-US" sz="1200">
              <a:solidFill>
                <a:schemeClr val="dk1"/>
              </a:solidFill>
              <a:effectLst/>
              <a:latin typeface="ＭＳ ゴシック"/>
              <a:ea typeface="ＭＳ ゴシック"/>
              <a:cs typeface="+mn-cs"/>
            </a:rPr>
            <a:t>百万円の積み増しとなっています。</a:t>
          </a:r>
        </a:p>
        <a:p>
          <a:r>
            <a:rPr kumimoji="1" lang="ja-JP" altLang="en-US" sz="1200">
              <a:solidFill>
                <a:schemeClr val="dk1"/>
              </a:solidFill>
              <a:effectLst/>
              <a:latin typeface="ＭＳ ゴシック"/>
              <a:ea typeface="ＭＳ ゴシック"/>
              <a:cs typeface="+mn-cs"/>
            </a:rPr>
            <a:t>　</a:t>
          </a: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　・ふるさと支援基金：ふるさと納税制度の改正や寄附額の減少にも対応するため積み増しを行っておりましたが、残高が一定積み立て</a:t>
          </a:r>
        </a:p>
        <a:p>
          <a:r>
            <a:rPr kumimoji="1" lang="ja-JP" altLang="en-US" sz="1200">
              <a:solidFill>
                <a:schemeClr val="dk1"/>
              </a:solidFill>
              <a:effectLst/>
              <a:latin typeface="ＭＳ ゴシック"/>
              <a:ea typeface="ＭＳ ゴシック"/>
              <a:cs typeface="+mn-cs"/>
            </a:rPr>
            <a:t>　られてきたことから、基金の活用方針を改め、これまで以上に活用していく予定です。</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・合併特例債まちづくり基金：令和</a:t>
          </a:r>
          <a:r>
            <a:rPr kumimoji="1" lang="en-US" altLang="ja-JP" sz="1200">
              <a:solidFill>
                <a:schemeClr val="dk1"/>
              </a:solidFill>
              <a:effectLst/>
              <a:latin typeface="ＭＳ ゴシック"/>
              <a:ea typeface="ＭＳ ゴシック"/>
              <a:cs typeface="+mn-cs"/>
            </a:rPr>
            <a:t>2</a:t>
          </a:r>
          <a:r>
            <a:rPr kumimoji="1" lang="ja-JP" altLang="en-US" sz="1200">
              <a:solidFill>
                <a:schemeClr val="dk1"/>
              </a:solidFill>
              <a:effectLst/>
              <a:latin typeface="ＭＳ ゴシック"/>
              <a:ea typeface="ＭＳ ゴシック"/>
              <a:cs typeface="+mn-cs"/>
            </a:rPr>
            <a:t>年度の基金造成事業期間が終了したことにより今後の残高については横ばいとなる予定ですが、</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合併特例事業債の元金償還終了分について、活用を含め検討を行います。</a:t>
          </a:r>
        </a:p>
        <a:p>
          <a:r>
            <a:rPr kumimoji="1" lang="ja-JP" altLang="en-US" sz="1200">
              <a:solidFill>
                <a:schemeClr val="dk1"/>
              </a:solidFill>
              <a:effectLst/>
              <a:latin typeface="ＭＳ ゴシック"/>
              <a:ea typeface="ＭＳ ゴシック"/>
              <a:cs typeface="+mn-cs"/>
            </a:rPr>
            <a:t>　・施設等整備基金：施設の大規模改修や、修繕等に対応するため活用を予定しており、今後の残高については減少していく予定です。</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・過疎地域持続的発展特別事業基金：過疎地域持続的発展計画に定める事業に活用を予定しています。</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・地域福祉基金：今後も使途に沿った活用を予定しています。</a:t>
          </a: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これまで歳計剰余金処分による積み増しにより年度末残高は増加しており、令和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年度については、歳計剰余金処分による積立額は</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98</a:t>
          </a:r>
          <a:r>
            <a:rPr kumimoji="1" lang="ja-JP" altLang="en-US" sz="1300">
              <a:solidFill>
                <a:schemeClr val="dk1"/>
              </a:solidFill>
              <a:effectLst/>
              <a:latin typeface="ＭＳ ゴシック"/>
              <a:ea typeface="ＭＳ ゴシック"/>
              <a:cs typeface="+mn-cs"/>
            </a:rPr>
            <a:t>百万円となっています。</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歳計剰余金処分による積み立てを抑制し、減債基金や特定目的基金への積み立てや、町債の繰上償還を検討します。また、今後の財政運営においては、取崩も検討していることから、残高については横ばいとなる見込みとなっています。</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年度については、平成</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年度に借り入れた過疎対策事業債の償還財源として</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百万円を取り崩した一方、令和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年度臨時財政対策債償還基金費として普通交付税が追加交付されたことなどにより</a:t>
          </a:r>
          <a:r>
            <a:rPr kumimoji="1" lang="en-US" altLang="ja-JP" sz="1300">
              <a:solidFill>
                <a:schemeClr val="dk1"/>
              </a:solidFill>
              <a:effectLst/>
              <a:latin typeface="ＭＳ ゴシック"/>
              <a:ea typeface="ＭＳ ゴシック"/>
              <a:cs typeface="+mn-cs"/>
            </a:rPr>
            <a:t>97</a:t>
          </a:r>
          <a:r>
            <a:rPr kumimoji="1" lang="ja-JP" altLang="en-US" sz="1300">
              <a:solidFill>
                <a:schemeClr val="dk1"/>
              </a:solidFill>
              <a:effectLst/>
              <a:latin typeface="ＭＳ ゴシック"/>
              <a:ea typeface="ＭＳ ゴシック"/>
              <a:cs typeface="+mn-cs"/>
            </a:rPr>
            <a:t>百万円の積み立てを行っています。</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大型の普通建設事業や既存施設の改修に伴う町債発行額の増加が見込まれており、公債費の増や、実質公債費比率の上昇等が懸念されるため、繰上償還等の財源として活用を予定しており、残高については減少していく見込みです。</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16,107
16,016
642.28
20,725,538
19,919,052
577,260
9,322,908
18,348,565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6" name="フローチャート: 判断 3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7" name="直線コネクタ 3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41" name="テキスト ボックス 4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42" name="テキスト ボックス 4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43" name="テキスト ボックス 4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44" name="テキスト ボックス 4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45" name="テキスト ボックス 4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年度に策定した公共施設等総合管理計画（令和</a:t>
          </a:r>
          <a:r>
            <a:rPr kumimoji="1" lang="en-US" altLang="ja-JP" sz="1100">
              <a:latin typeface="ＭＳ Ｐゴシック"/>
              <a:ea typeface="ＭＳ Ｐゴシック"/>
            </a:rPr>
            <a:t>3</a:t>
          </a:r>
          <a:r>
            <a:rPr kumimoji="1" lang="ja-JP" altLang="en-US" sz="1100">
              <a:latin typeface="ＭＳ Ｐゴシック"/>
              <a:ea typeface="ＭＳ Ｐゴシック"/>
            </a:rPr>
            <a:t>年度改訂）において、一人当たりの延床面積を</a:t>
          </a:r>
          <a:r>
            <a:rPr kumimoji="1" lang="en-US" altLang="ja-JP" sz="1100">
              <a:latin typeface="ＭＳ Ｐゴシック"/>
              <a:ea typeface="ＭＳ Ｐゴシック"/>
            </a:rPr>
            <a:t>10</a:t>
          </a:r>
          <a:r>
            <a:rPr kumimoji="1" lang="ja-JP" altLang="en-US" sz="1100">
              <a:latin typeface="ＭＳ Ｐゴシック"/>
              <a:ea typeface="ＭＳ Ｐゴシック"/>
            </a:rPr>
            <a:t>年間で</a:t>
          </a:r>
          <a:r>
            <a:rPr kumimoji="1" lang="en-US" altLang="ja-JP" sz="1100">
              <a:latin typeface="ＭＳ Ｐゴシック"/>
              <a:ea typeface="ＭＳ Ｐゴシック"/>
            </a:rPr>
            <a:t>18</a:t>
          </a:r>
          <a:r>
            <a:rPr kumimoji="1" lang="ja-JP" altLang="en-US" sz="1100">
              <a:latin typeface="ＭＳ Ｐゴシック"/>
              <a:ea typeface="ＭＳ Ｐゴシック"/>
            </a:rPr>
            <a:t>％削減するという目標を掲げ、計画的に老朽化した施設の集約・複合化や除却を進めています。</a:t>
          </a:r>
        </a:p>
        <a:p>
          <a:r>
            <a:rPr kumimoji="1" lang="ja-JP" altLang="en-US" sz="1100">
              <a:latin typeface="ＭＳ Ｐゴシック"/>
              <a:ea typeface="ＭＳ Ｐゴシック"/>
            </a:rPr>
            <a:t>　また、有形固定資産減価償却率は類似団体の平均値よりも下回っていることから、これまでの取り組みの効果が表れているものと考えており、引き続き適切な施設の維持管理に努めていきます。</a:t>
          </a: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61" name="テキスト ボックス 6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145415</xdr:rowOff>
    </xdr:from>
    <xdr:to xmlns:xdr="http://schemas.openxmlformats.org/drawingml/2006/spreadsheetDrawing">
      <xdr:col>27</xdr:col>
      <xdr:colOff>73025</xdr:colOff>
      <xdr:row>34</xdr:row>
      <xdr:rowOff>145415</xdr:rowOff>
    </xdr:to>
    <xdr:cxnSp macro="">
      <xdr:nvCxnSpPr>
        <xdr:cNvPr id="62" name="直線コネクタ 61"/>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55880</xdr:rowOff>
    </xdr:from>
    <xdr:ext cx="359410" cy="216535"/>
    <xdr:sp macro="" textlink="">
      <xdr:nvSpPr>
        <xdr:cNvPr id="63" name="テキスト ボックス 62"/>
        <xdr:cNvSpPr txBox="1"/>
      </xdr:nvSpPr>
      <xdr:spPr>
        <a:xfrm>
          <a:off x="790575" y="6472555"/>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129540</xdr:rowOff>
    </xdr:from>
    <xdr:to xmlns:xdr="http://schemas.openxmlformats.org/drawingml/2006/spreadsheetDrawing">
      <xdr:col>27</xdr:col>
      <xdr:colOff>73025</xdr:colOff>
      <xdr:row>32</xdr:row>
      <xdr:rowOff>129540</xdr:rowOff>
    </xdr:to>
    <xdr:cxnSp macro="">
      <xdr:nvCxnSpPr>
        <xdr:cNvPr id="64" name="直線コネクタ 63"/>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38735</xdr:rowOff>
    </xdr:from>
    <xdr:ext cx="359410" cy="217170"/>
    <xdr:sp macro="" textlink="">
      <xdr:nvSpPr>
        <xdr:cNvPr id="65" name="テキスト ボックス 64"/>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113030</xdr:rowOff>
    </xdr:from>
    <xdr:to xmlns:xdr="http://schemas.openxmlformats.org/drawingml/2006/spreadsheetDrawing">
      <xdr:col>27</xdr:col>
      <xdr:colOff>73025</xdr:colOff>
      <xdr:row>30</xdr:row>
      <xdr:rowOff>113030</xdr:rowOff>
    </xdr:to>
    <xdr:cxnSp macro="">
      <xdr:nvCxnSpPr>
        <xdr:cNvPr id="66" name="直線コネクタ 65"/>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9410" cy="216535"/>
    <xdr:sp macro="" textlink="">
      <xdr:nvSpPr>
        <xdr:cNvPr id="67" name="テキスト ボックス 66"/>
        <xdr:cNvSpPr txBox="1"/>
      </xdr:nvSpPr>
      <xdr:spPr>
        <a:xfrm>
          <a:off x="790575" y="5779135"/>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96520</xdr:rowOff>
    </xdr:from>
    <xdr:to xmlns:xdr="http://schemas.openxmlformats.org/drawingml/2006/spreadsheetDrawing">
      <xdr:col>27</xdr:col>
      <xdr:colOff>73025</xdr:colOff>
      <xdr:row>28</xdr:row>
      <xdr:rowOff>96520</xdr:rowOff>
    </xdr:to>
    <xdr:cxnSp macro="">
      <xdr:nvCxnSpPr>
        <xdr:cNvPr id="68" name="直線コネクタ 67"/>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9410" cy="217170"/>
    <xdr:sp macro="" textlink="">
      <xdr:nvSpPr>
        <xdr:cNvPr id="69" name="テキスト ボックス 68"/>
        <xdr:cNvSpPr txBox="1"/>
      </xdr:nvSpPr>
      <xdr:spPr>
        <a:xfrm>
          <a:off x="790575" y="543242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80645</xdr:rowOff>
    </xdr:from>
    <xdr:to xmlns:xdr="http://schemas.openxmlformats.org/drawingml/2006/spreadsheetDrawing">
      <xdr:col>27</xdr:col>
      <xdr:colOff>73025</xdr:colOff>
      <xdr:row>26</xdr:row>
      <xdr:rowOff>80645</xdr:rowOff>
    </xdr:to>
    <xdr:cxnSp macro="">
      <xdr:nvCxnSpPr>
        <xdr:cNvPr id="70" name="直線コネクタ 69"/>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155575</xdr:rowOff>
    </xdr:from>
    <xdr:ext cx="359410" cy="216535"/>
    <xdr:sp macro="" textlink="">
      <xdr:nvSpPr>
        <xdr:cNvPr id="71" name="テキスト ボックス 70"/>
        <xdr:cNvSpPr txBox="1"/>
      </xdr:nvSpPr>
      <xdr:spPr>
        <a:xfrm>
          <a:off x="790575" y="5086350"/>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2" name="直線コネクタ 71"/>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3" name="テキスト ボックス 72"/>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4"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28</xdr:row>
      <xdr:rowOff>48260</xdr:rowOff>
    </xdr:from>
    <xdr:to xmlns:xdr="http://schemas.openxmlformats.org/drawingml/2006/spreadsheetDrawing">
      <xdr:col>23</xdr:col>
      <xdr:colOff>85090</xdr:colOff>
      <xdr:row>35</xdr:row>
      <xdr:rowOff>1270</xdr:rowOff>
    </xdr:to>
    <xdr:cxnSp macro="">
      <xdr:nvCxnSpPr>
        <xdr:cNvPr id="75" name="直線コネクタ 74"/>
        <xdr:cNvCxnSpPr/>
      </xdr:nvCxnSpPr>
      <xdr:spPr>
        <a:xfrm flipV="1">
          <a:off x="4370705" y="5474335"/>
          <a:ext cx="127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5080</xdr:rowOff>
    </xdr:from>
    <xdr:ext cx="405130" cy="249555"/>
    <xdr:sp macro="" textlink="">
      <xdr:nvSpPr>
        <xdr:cNvPr id="76" name="有形固定資産減価償却率最小値テキスト"/>
        <xdr:cNvSpPr txBox="1"/>
      </xdr:nvSpPr>
      <xdr:spPr>
        <a:xfrm>
          <a:off x="4423410" y="65868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35</xdr:row>
      <xdr:rowOff>1270</xdr:rowOff>
    </xdr:from>
    <xdr:to xmlns:xdr="http://schemas.openxmlformats.org/drawingml/2006/spreadsheetDrawing">
      <xdr:col>23</xdr:col>
      <xdr:colOff>174625</xdr:colOff>
      <xdr:row>35</xdr:row>
      <xdr:rowOff>1270</xdr:rowOff>
    </xdr:to>
    <xdr:cxnSp macro="">
      <xdr:nvCxnSpPr>
        <xdr:cNvPr id="77" name="直線コネクタ 76"/>
        <xdr:cNvCxnSpPr/>
      </xdr:nvCxnSpPr>
      <xdr:spPr>
        <a:xfrm>
          <a:off x="4286885" y="65830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161925</xdr:rowOff>
    </xdr:from>
    <xdr:ext cx="405130" cy="248920"/>
    <xdr:sp macro="" textlink="">
      <xdr:nvSpPr>
        <xdr:cNvPr id="78" name="有形固定資産減価償却率最大値テキスト"/>
        <xdr:cNvSpPr txBox="1"/>
      </xdr:nvSpPr>
      <xdr:spPr>
        <a:xfrm>
          <a:off x="4423410" y="52578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28</xdr:row>
      <xdr:rowOff>48260</xdr:rowOff>
    </xdr:from>
    <xdr:to xmlns:xdr="http://schemas.openxmlformats.org/drawingml/2006/spreadsheetDrawing">
      <xdr:col>23</xdr:col>
      <xdr:colOff>174625</xdr:colOff>
      <xdr:row>28</xdr:row>
      <xdr:rowOff>48260</xdr:rowOff>
    </xdr:to>
    <xdr:cxnSp macro="">
      <xdr:nvCxnSpPr>
        <xdr:cNvPr id="79" name="直線コネクタ 78"/>
        <xdr:cNvCxnSpPr/>
      </xdr:nvCxnSpPr>
      <xdr:spPr>
        <a:xfrm>
          <a:off x="4286885" y="54743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93345</xdr:rowOff>
    </xdr:from>
    <xdr:ext cx="405130" cy="248920"/>
    <xdr:sp macro="" textlink="">
      <xdr:nvSpPr>
        <xdr:cNvPr id="80" name="有形固定資産減価償却率平均値テキスト"/>
        <xdr:cNvSpPr txBox="1"/>
      </xdr:nvSpPr>
      <xdr:spPr>
        <a:xfrm>
          <a:off x="4423410" y="6014720"/>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113665</xdr:rowOff>
    </xdr:from>
    <xdr:to xmlns:xdr="http://schemas.openxmlformats.org/drawingml/2006/spreadsheetDrawing">
      <xdr:col>23</xdr:col>
      <xdr:colOff>136525</xdr:colOff>
      <xdr:row>32</xdr:row>
      <xdr:rowOff>46355</xdr:rowOff>
    </xdr:to>
    <xdr:sp macro="" textlink="">
      <xdr:nvSpPr>
        <xdr:cNvPr id="81" name="フローチャート: 判断 80"/>
        <xdr:cNvSpPr/>
      </xdr:nvSpPr>
      <xdr:spPr>
        <a:xfrm>
          <a:off x="4321810" y="603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140335</xdr:rowOff>
    </xdr:from>
    <xdr:to xmlns:xdr="http://schemas.openxmlformats.org/drawingml/2006/spreadsheetDrawing">
      <xdr:col>19</xdr:col>
      <xdr:colOff>174625</xdr:colOff>
      <xdr:row>31</xdr:row>
      <xdr:rowOff>73025</xdr:rowOff>
    </xdr:to>
    <xdr:sp macro="" textlink="">
      <xdr:nvSpPr>
        <xdr:cNvPr id="82" name="フローチャート: 判断 81"/>
        <xdr:cNvSpPr/>
      </xdr:nvSpPr>
      <xdr:spPr>
        <a:xfrm>
          <a:off x="3674110" y="589661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112395</xdr:rowOff>
    </xdr:from>
    <xdr:to xmlns:xdr="http://schemas.openxmlformats.org/drawingml/2006/spreadsheetDrawing">
      <xdr:col>15</xdr:col>
      <xdr:colOff>174625</xdr:colOff>
      <xdr:row>31</xdr:row>
      <xdr:rowOff>45085</xdr:rowOff>
    </xdr:to>
    <xdr:sp macro="" textlink="">
      <xdr:nvSpPr>
        <xdr:cNvPr id="83" name="フローチャート: 判断 82"/>
        <xdr:cNvSpPr/>
      </xdr:nvSpPr>
      <xdr:spPr>
        <a:xfrm>
          <a:off x="2975610" y="586867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43180</xdr:rowOff>
    </xdr:from>
    <xdr:to xmlns:xdr="http://schemas.openxmlformats.org/drawingml/2006/spreadsheetDrawing">
      <xdr:col>11</xdr:col>
      <xdr:colOff>174625</xdr:colOff>
      <xdr:row>30</xdr:row>
      <xdr:rowOff>140970</xdr:rowOff>
    </xdr:to>
    <xdr:sp macro="" textlink="">
      <xdr:nvSpPr>
        <xdr:cNvPr id="84" name="フローチャート: 判断 83"/>
        <xdr:cNvSpPr/>
      </xdr:nvSpPr>
      <xdr:spPr>
        <a:xfrm>
          <a:off x="2277110" y="57994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132080</xdr:rowOff>
    </xdr:from>
    <xdr:to xmlns:xdr="http://schemas.openxmlformats.org/drawingml/2006/spreadsheetDrawing">
      <xdr:col>7</xdr:col>
      <xdr:colOff>174625</xdr:colOff>
      <xdr:row>30</xdr:row>
      <xdr:rowOff>64770</xdr:rowOff>
    </xdr:to>
    <xdr:sp macro="" textlink="">
      <xdr:nvSpPr>
        <xdr:cNvPr id="85" name="フローチャート: 判断 84"/>
        <xdr:cNvSpPr/>
      </xdr:nvSpPr>
      <xdr:spPr>
        <a:xfrm>
          <a:off x="1578610" y="57232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6" name="テキスト ボックス 85"/>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7" name="テキスト ボックス 86"/>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88" name="テキスト ボックス 87"/>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89" name="テキスト ボックス 88"/>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90" name="テキスト ボックス 89"/>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125730</xdr:rowOff>
    </xdr:from>
    <xdr:to xmlns:xdr="http://schemas.openxmlformats.org/drawingml/2006/spreadsheetDrawing">
      <xdr:col>23</xdr:col>
      <xdr:colOff>136525</xdr:colOff>
      <xdr:row>30</xdr:row>
      <xdr:rowOff>58420</xdr:rowOff>
    </xdr:to>
    <xdr:sp macro="" textlink="">
      <xdr:nvSpPr>
        <xdr:cNvPr id="91" name="楕円 90"/>
        <xdr:cNvSpPr/>
      </xdr:nvSpPr>
      <xdr:spPr>
        <a:xfrm>
          <a:off x="4321810" y="5716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147320</xdr:rowOff>
    </xdr:from>
    <xdr:ext cx="405130" cy="249555"/>
    <xdr:sp macro="" textlink="">
      <xdr:nvSpPr>
        <xdr:cNvPr id="92" name="有形固定資産減価償却率該当値テキスト"/>
        <xdr:cNvSpPr txBox="1"/>
      </xdr:nvSpPr>
      <xdr:spPr>
        <a:xfrm>
          <a:off x="4423410" y="55733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48895</xdr:rowOff>
    </xdr:from>
    <xdr:to xmlns:xdr="http://schemas.openxmlformats.org/drawingml/2006/spreadsheetDrawing">
      <xdr:col>19</xdr:col>
      <xdr:colOff>174625</xdr:colOff>
      <xdr:row>29</xdr:row>
      <xdr:rowOff>146685</xdr:rowOff>
    </xdr:to>
    <xdr:sp macro="" textlink="">
      <xdr:nvSpPr>
        <xdr:cNvPr id="93" name="楕円 92"/>
        <xdr:cNvSpPr/>
      </xdr:nvSpPr>
      <xdr:spPr>
        <a:xfrm>
          <a:off x="3674110" y="564007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97790</xdr:rowOff>
    </xdr:from>
    <xdr:to xmlns:xdr="http://schemas.openxmlformats.org/drawingml/2006/spreadsheetDrawing">
      <xdr:col>23</xdr:col>
      <xdr:colOff>85725</xdr:colOff>
      <xdr:row>30</xdr:row>
      <xdr:rowOff>8890</xdr:rowOff>
    </xdr:to>
    <xdr:cxnSp macro="">
      <xdr:nvCxnSpPr>
        <xdr:cNvPr id="94" name="直線コネクタ 93"/>
        <xdr:cNvCxnSpPr/>
      </xdr:nvCxnSpPr>
      <xdr:spPr>
        <a:xfrm>
          <a:off x="3724910" y="5688965"/>
          <a:ext cx="6477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635</xdr:rowOff>
    </xdr:from>
    <xdr:to xmlns:xdr="http://schemas.openxmlformats.org/drawingml/2006/spreadsheetDrawing">
      <xdr:col>15</xdr:col>
      <xdr:colOff>174625</xdr:colOff>
      <xdr:row>29</xdr:row>
      <xdr:rowOff>98425</xdr:rowOff>
    </xdr:to>
    <xdr:sp macro="" textlink="">
      <xdr:nvSpPr>
        <xdr:cNvPr id="95" name="楕円 94"/>
        <xdr:cNvSpPr/>
      </xdr:nvSpPr>
      <xdr:spPr>
        <a:xfrm>
          <a:off x="2975610" y="559181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50165</xdr:rowOff>
    </xdr:from>
    <xdr:to xmlns:xdr="http://schemas.openxmlformats.org/drawingml/2006/spreadsheetDrawing">
      <xdr:col>19</xdr:col>
      <xdr:colOff>136525</xdr:colOff>
      <xdr:row>29</xdr:row>
      <xdr:rowOff>97790</xdr:rowOff>
    </xdr:to>
    <xdr:cxnSp macro="">
      <xdr:nvCxnSpPr>
        <xdr:cNvPr id="96" name="直線コネクタ 95"/>
        <xdr:cNvCxnSpPr/>
      </xdr:nvCxnSpPr>
      <xdr:spPr>
        <a:xfrm>
          <a:off x="3026410" y="5641340"/>
          <a:ext cx="6985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55245</xdr:rowOff>
    </xdr:from>
    <xdr:to xmlns:xdr="http://schemas.openxmlformats.org/drawingml/2006/spreadsheetDrawing">
      <xdr:col>11</xdr:col>
      <xdr:colOff>174625</xdr:colOff>
      <xdr:row>28</xdr:row>
      <xdr:rowOff>153035</xdr:rowOff>
    </xdr:to>
    <xdr:sp macro="" textlink="">
      <xdr:nvSpPr>
        <xdr:cNvPr id="97" name="楕円 96"/>
        <xdr:cNvSpPr/>
      </xdr:nvSpPr>
      <xdr:spPr>
        <a:xfrm>
          <a:off x="2277110" y="548132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104140</xdr:rowOff>
    </xdr:from>
    <xdr:to xmlns:xdr="http://schemas.openxmlformats.org/drawingml/2006/spreadsheetDrawing">
      <xdr:col>15</xdr:col>
      <xdr:colOff>136525</xdr:colOff>
      <xdr:row>29</xdr:row>
      <xdr:rowOff>50165</xdr:rowOff>
    </xdr:to>
    <xdr:cxnSp macro="">
      <xdr:nvCxnSpPr>
        <xdr:cNvPr id="98" name="直線コネクタ 97"/>
        <xdr:cNvCxnSpPr/>
      </xdr:nvCxnSpPr>
      <xdr:spPr>
        <a:xfrm>
          <a:off x="2327910" y="5530215"/>
          <a:ext cx="6985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95250</xdr:rowOff>
    </xdr:from>
    <xdr:to xmlns:xdr="http://schemas.openxmlformats.org/drawingml/2006/spreadsheetDrawing">
      <xdr:col>7</xdr:col>
      <xdr:colOff>174625</xdr:colOff>
      <xdr:row>28</xdr:row>
      <xdr:rowOff>27940</xdr:rowOff>
    </xdr:to>
    <xdr:sp macro="" textlink="">
      <xdr:nvSpPr>
        <xdr:cNvPr id="99" name="楕円 98"/>
        <xdr:cNvSpPr/>
      </xdr:nvSpPr>
      <xdr:spPr>
        <a:xfrm>
          <a:off x="1578610" y="535622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144145</xdr:rowOff>
    </xdr:from>
    <xdr:to xmlns:xdr="http://schemas.openxmlformats.org/drawingml/2006/spreadsheetDrawing">
      <xdr:col>11</xdr:col>
      <xdr:colOff>136525</xdr:colOff>
      <xdr:row>28</xdr:row>
      <xdr:rowOff>104140</xdr:rowOff>
    </xdr:to>
    <xdr:cxnSp macro="">
      <xdr:nvCxnSpPr>
        <xdr:cNvPr id="100" name="直線コネクタ 99"/>
        <xdr:cNvCxnSpPr/>
      </xdr:nvCxnSpPr>
      <xdr:spPr>
        <a:xfrm>
          <a:off x="1629410" y="5405120"/>
          <a:ext cx="6985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64770</xdr:rowOff>
    </xdr:from>
    <xdr:ext cx="405130" cy="249555"/>
    <xdr:sp macro="" textlink="">
      <xdr:nvSpPr>
        <xdr:cNvPr id="101" name="n_1aveValue有形固定資産減価償却率"/>
        <xdr:cNvSpPr txBox="1"/>
      </xdr:nvSpPr>
      <xdr:spPr>
        <a:xfrm>
          <a:off x="3525520" y="59861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36830</xdr:rowOff>
    </xdr:from>
    <xdr:ext cx="404495" cy="249555"/>
    <xdr:sp macro="" textlink="">
      <xdr:nvSpPr>
        <xdr:cNvPr id="102" name="n_2aveValue有形固定資産減価償却率"/>
        <xdr:cNvSpPr txBox="1"/>
      </xdr:nvSpPr>
      <xdr:spPr>
        <a:xfrm>
          <a:off x="2839720" y="59582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132715</xdr:rowOff>
    </xdr:from>
    <xdr:ext cx="404495" cy="249555"/>
    <xdr:sp macro="" textlink="">
      <xdr:nvSpPr>
        <xdr:cNvPr id="103" name="n_3aveValue有形固定資産減価償却率"/>
        <xdr:cNvSpPr txBox="1"/>
      </xdr:nvSpPr>
      <xdr:spPr>
        <a:xfrm>
          <a:off x="2141220" y="58889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56515</xdr:rowOff>
    </xdr:from>
    <xdr:ext cx="404495" cy="248920"/>
    <xdr:sp macro="" textlink="">
      <xdr:nvSpPr>
        <xdr:cNvPr id="104" name="n_4aveValue有形固定資産減価償却率"/>
        <xdr:cNvSpPr txBox="1"/>
      </xdr:nvSpPr>
      <xdr:spPr>
        <a:xfrm>
          <a:off x="1442720" y="581279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162560</xdr:rowOff>
    </xdr:from>
    <xdr:ext cx="405130" cy="248920"/>
    <xdr:sp macro="" textlink="">
      <xdr:nvSpPr>
        <xdr:cNvPr id="105" name="n_1mainValue有形固定資産減価償却率"/>
        <xdr:cNvSpPr txBox="1"/>
      </xdr:nvSpPr>
      <xdr:spPr>
        <a:xfrm>
          <a:off x="3525520" y="54235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114300</xdr:rowOff>
    </xdr:from>
    <xdr:ext cx="404495" cy="249555"/>
    <xdr:sp macro="" textlink="">
      <xdr:nvSpPr>
        <xdr:cNvPr id="106" name="n_2mainValue有形固定資産減価償却率"/>
        <xdr:cNvSpPr txBox="1"/>
      </xdr:nvSpPr>
      <xdr:spPr>
        <a:xfrm>
          <a:off x="2839720" y="53752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3810</xdr:rowOff>
    </xdr:from>
    <xdr:ext cx="404495" cy="249555"/>
    <xdr:sp macro="" textlink="">
      <xdr:nvSpPr>
        <xdr:cNvPr id="107" name="n_3mainValue有形固定資産減価償却率"/>
        <xdr:cNvSpPr txBox="1"/>
      </xdr:nvSpPr>
      <xdr:spPr>
        <a:xfrm>
          <a:off x="2141220" y="52647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43815</xdr:rowOff>
    </xdr:from>
    <xdr:ext cx="404495" cy="249555"/>
    <xdr:sp macro="" textlink="">
      <xdr:nvSpPr>
        <xdr:cNvPr id="108" name="n_4mainValue有形固定資産減価償却率"/>
        <xdr:cNvSpPr txBox="1"/>
      </xdr:nvSpPr>
      <xdr:spPr>
        <a:xfrm>
          <a:off x="1442720" y="51396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9" name="正方形/長方形 108"/>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0" name="正方形/長方形 109"/>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11" name="正方形/長方形 110"/>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[ 254.2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2" name="正方形/長方形 111"/>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3" name="正方形/長方形 112"/>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4" name="正方形/長方形 113"/>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5" name="正方形/長方形 114"/>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6" name="正方形/長方形 115"/>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7" name="正方形/長方形 116"/>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18" name="正方形/長方形 117"/>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19" name="正方形/長方形 118"/>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0" name="正方形/長方形 119"/>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1" name="テキスト ボックス 120"/>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a:t>
          </a:r>
          <a:r>
            <a:rPr kumimoji="1" lang="en-US" altLang="ja-JP" sz="1100">
              <a:latin typeface="ＭＳ Ｐゴシック"/>
              <a:ea typeface="ＭＳ Ｐゴシック"/>
            </a:rPr>
            <a:t>3</a:t>
          </a:r>
          <a:r>
            <a:rPr kumimoji="1" lang="ja-JP" altLang="en-US" sz="1100">
              <a:latin typeface="ＭＳ Ｐゴシック"/>
              <a:ea typeface="ＭＳ Ｐゴシック"/>
            </a:rPr>
            <a:t>年度分では、前年度に比べ将来負担額が増加したものの、ふるさと納税を原資とする「ふるさと支援基金」残高が増加したことや、普通交付税が増加したことにより、債務償還比率は減少となり類似団体平均値より低い水準にあります。</a:t>
          </a:r>
        </a:p>
        <a:p>
          <a:r>
            <a:rPr kumimoji="1" lang="ja-JP" altLang="en-US" sz="1100">
              <a:latin typeface="ＭＳ Ｐゴシック"/>
              <a:ea typeface="ＭＳ Ｐゴシック"/>
            </a:rPr>
            <a:t>　しかしながら、今後は大型建設事業や公共施設等の維持更新を控えており、地方債残高の増加が懸念されるため、これまで以上に財源確保や効果的な繰上償還に取り組んでいく必要があります。</a:t>
          </a: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2" name="テキスト ボックス 121"/>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3" name="直線コネクタ 12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36</xdr:row>
      <xdr:rowOff>71755</xdr:rowOff>
    </xdr:from>
    <xdr:ext cx="410210" cy="217170"/>
    <xdr:sp macro="" textlink="">
      <xdr:nvSpPr>
        <xdr:cNvPr id="124" name="テキスト ボックス 123"/>
        <xdr:cNvSpPr txBox="1"/>
      </xdr:nvSpPr>
      <xdr:spPr>
        <a:xfrm>
          <a:off x="9930765" y="681863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25" name="直線コネクタ 124"/>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104775</xdr:rowOff>
    </xdr:from>
    <xdr:ext cx="410210" cy="217170"/>
    <xdr:sp macro="" textlink="">
      <xdr:nvSpPr>
        <xdr:cNvPr id="126" name="テキスト ボックス 125"/>
        <xdr:cNvSpPr txBox="1"/>
      </xdr:nvSpPr>
      <xdr:spPr>
        <a:xfrm>
          <a:off x="9930765" y="652145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27" name="直線コネクタ 126"/>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137795</xdr:rowOff>
    </xdr:from>
    <xdr:ext cx="410210" cy="217170"/>
    <xdr:sp macro="" textlink="">
      <xdr:nvSpPr>
        <xdr:cNvPr id="128" name="テキスト ボックス 127"/>
        <xdr:cNvSpPr txBox="1"/>
      </xdr:nvSpPr>
      <xdr:spPr>
        <a:xfrm>
          <a:off x="9930765" y="622427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29" name="直線コネクタ 128"/>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17170"/>
    <xdr:sp macro="" textlink="">
      <xdr:nvSpPr>
        <xdr:cNvPr id="130" name="テキスト ボックス 129"/>
        <xdr:cNvSpPr txBox="1"/>
      </xdr:nvSpPr>
      <xdr:spPr>
        <a:xfrm>
          <a:off x="9930765" y="592709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31" name="直線コネクタ 130"/>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10210" cy="217170"/>
    <xdr:sp macro="" textlink="">
      <xdr:nvSpPr>
        <xdr:cNvPr id="132" name="テキスト ボックス 131"/>
        <xdr:cNvSpPr txBox="1"/>
      </xdr:nvSpPr>
      <xdr:spPr>
        <a:xfrm>
          <a:off x="9930765" y="56299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33" name="直線コネクタ 132"/>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10210" cy="217170"/>
    <xdr:sp macro="" textlink="">
      <xdr:nvSpPr>
        <xdr:cNvPr id="134" name="テキスト ボックス 133"/>
        <xdr:cNvSpPr txBox="1"/>
      </xdr:nvSpPr>
      <xdr:spPr>
        <a:xfrm>
          <a:off x="9930765" y="533336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35" name="直線コネクタ 134"/>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105410</xdr:rowOff>
    </xdr:from>
    <xdr:ext cx="410210" cy="217170"/>
    <xdr:sp macro="" textlink="">
      <xdr:nvSpPr>
        <xdr:cNvPr id="136" name="テキスト ボックス 135"/>
        <xdr:cNvSpPr txBox="1"/>
      </xdr:nvSpPr>
      <xdr:spPr>
        <a:xfrm>
          <a:off x="9930765" y="503618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7" name="直線コネクタ 13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138430</xdr:rowOff>
    </xdr:from>
    <xdr:ext cx="307975" cy="217170"/>
    <xdr:sp macro="" textlink="">
      <xdr:nvSpPr>
        <xdr:cNvPr id="138" name="テキスト ボックス 137"/>
        <xdr:cNvSpPr txBox="1"/>
      </xdr:nvSpPr>
      <xdr:spPr>
        <a:xfrm>
          <a:off x="100336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9"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71755</xdr:rowOff>
    </xdr:from>
    <xdr:to xmlns:xdr="http://schemas.openxmlformats.org/drawingml/2006/spreadsheetDrawing">
      <xdr:col>76</xdr:col>
      <xdr:colOff>21590</xdr:colOff>
      <xdr:row>34</xdr:row>
      <xdr:rowOff>150495</xdr:rowOff>
    </xdr:to>
    <xdr:cxnSp macro="">
      <xdr:nvCxnSpPr>
        <xdr:cNvPr id="140" name="直線コネクタ 139"/>
        <xdr:cNvCxnSpPr/>
      </xdr:nvCxnSpPr>
      <xdr:spPr>
        <a:xfrm flipV="1">
          <a:off x="13562330" y="516763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154305</xdr:rowOff>
    </xdr:from>
    <xdr:ext cx="469900" cy="248920"/>
    <xdr:sp macro="" textlink="">
      <xdr:nvSpPr>
        <xdr:cNvPr id="141" name="債務償還比率最小値テキスト"/>
        <xdr:cNvSpPr txBox="1"/>
      </xdr:nvSpPr>
      <xdr:spPr>
        <a:xfrm>
          <a:off x="13615035" y="65709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150495</xdr:rowOff>
    </xdr:from>
    <xdr:to xmlns:xdr="http://schemas.openxmlformats.org/drawingml/2006/spreadsheetDrawing">
      <xdr:col>76</xdr:col>
      <xdr:colOff>111125</xdr:colOff>
      <xdr:row>34</xdr:row>
      <xdr:rowOff>150495</xdr:rowOff>
    </xdr:to>
    <xdr:cxnSp macro="">
      <xdr:nvCxnSpPr>
        <xdr:cNvPr id="142" name="直線コネクタ 141"/>
        <xdr:cNvCxnSpPr/>
      </xdr:nvCxnSpPr>
      <xdr:spPr>
        <a:xfrm>
          <a:off x="13491210" y="6567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20320</xdr:rowOff>
    </xdr:from>
    <xdr:ext cx="469900" cy="248920"/>
    <xdr:sp macro="" textlink="">
      <xdr:nvSpPr>
        <xdr:cNvPr id="143" name="債務償還比率最大値テキスト"/>
        <xdr:cNvSpPr txBox="1"/>
      </xdr:nvSpPr>
      <xdr:spPr>
        <a:xfrm>
          <a:off x="13615035" y="49510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71755</xdr:rowOff>
    </xdr:from>
    <xdr:to xmlns:xdr="http://schemas.openxmlformats.org/drawingml/2006/spreadsheetDrawing">
      <xdr:col>76</xdr:col>
      <xdr:colOff>111125</xdr:colOff>
      <xdr:row>26</xdr:row>
      <xdr:rowOff>71755</xdr:rowOff>
    </xdr:to>
    <xdr:cxnSp macro="">
      <xdr:nvCxnSpPr>
        <xdr:cNvPr id="144" name="直線コネクタ 143"/>
        <xdr:cNvCxnSpPr/>
      </xdr:nvCxnSpPr>
      <xdr:spPr>
        <a:xfrm>
          <a:off x="13491210" y="5167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88900</xdr:rowOff>
    </xdr:from>
    <xdr:ext cx="469900" cy="248920"/>
    <xdr:sp macro="" textlink="">
      <xdr:nvSpPr>
        <xdr:cNvPr id="145" name="債務償還比率平均値テキスト"/>
        <xdr:cNvSpPr txBox="1"/>
      </xdr:nvSpPr>
      <xdr:spPr>
        <a:xfrm>
          <a:off x="13615035" y="584517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109220</xdr:rowOff>
    </xdr:from>
    <xdr:to xmlns:xdr="http://schemas.openxmlformats.org/drawingml/2006/spreadsheetDrawing">
      <xdr:col>76</xdr:col>
      <xdr:colOff>73025</xdr:colOff>
      <xdr:row>31</xdr:row>
      <xdr:rowOff>41910</xdr:rowOff>
    </xdr:to>
    <xdr:sp macro="" textlink="">
      <xdr:nvSpPr>
        <xdr:cNvPr id="146" name="フローチャート: 判断 145"/>
        <xdr:cNvSpPr/>
      </xdr:nvSpPr>
      <xdr:spPr>
        <a:xfrm>
          <a:off x="13529310" y="5865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33</xdr:row>
      <xdr:rowOff>62865</xdr:rowOff>
    </xdr:from>
    <xdr:to xmlns:xdr="http://schemas.openxmlformats.org/drawingml/2006/spreadsheetDrawing">
      <xdr:col>72</xdr:col>
      <xdr:colOff>123825</xdr:colOff>
      <xdr:row>33</xdr:row>
      <xdr:rowOff>160655</xdr:rowOff>
    </xdr:to>
    <xdr:sp macro="" textlink="">
      <xdr:nvSpPr>
        <xdr:cNvPr id="147" name="フローチャート: 判断 146"/>
        <xdr:cNvSpPr/>
      </xdr:nvSpPr>
      <xdr:spPr>
        <a:xfrm>
          <a:off x="12865735" y="6314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33</xdr:row>
      <xdr:rowOff>113030</xdr:rowOff>
    </xdr:from>
    <xdr:to xmlns:xdr="http://schemas.openxmlformats.org/drawingml/2006/spreadsheetDrawing">
      <xdr:col>68</xdr:col>
      <xdr:colOff>123825</xdr:colOff>
      <xdr:row>34</xdr:row>
      <xdr:rowOff>45720</xdr:rowOff>
    </xdr:to>
    <xdr:sp macro="" textlink="">
      <xdr:nvSpPr>
        <xdr:cNvPr id="148" name="フローチャート: 判断 147"/>
        <xdr:cNvSpPr/>
      </xdr:nvSpPr>
      <xdr:spPr>
        <a:xfrm>
          <a:off x="12167235" y="636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33</xdr:row>
      <xdr:rowOff>130175</xdr:rowOff>
    </xdr:from>
    <xdr:to xmlns:xdr="http://schemas.openxmlformats.org/drawingml/2006/spreadsheetDrawing">
      <xdr:col>64</xdr:col>
      <xdr:colOff>123825</xdr:colOff>
      <xdr:row>34</xdr:row>
      <xdr:rowOff>62865</xdr:rowOff>
    </xdr:to>
    <xdr:sp macro="" textlink="">
      <xdr:nvSpPr>
        <xdr:cNvPr id="149" name="フローチャート: 判断 148"/>
        <xdr:cNvSpPr/>
      </xdr:nvSpPr>
      <xdr:spPr>
        <a:xfrm>
          <a:off x="11468735" y="6381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33</xdr:row>
      <xdr:rowOff>105410</xdr:rowOff>
    </xdr:from>
    <xdr:to xmlns:xdr="http://schemas.openxmlformats.org/drawingml/2006/spreadsheetDrawing">
      <xdr:col>60</xdr:col>
      <xdr:colOff>123825</xdr:colOff>
      <xdr:row>34</xdr:row>
      <xdr:rowOff>38735</xdr:rowOff>
    </xdr:to>
    <xdr:sp macro="" textlink="">
      <xdr:nvSpPr>
        <xdr:cNvPr id="150" name="フローチャート: 判断 149"/>
        <xdr:cNvSpPr/>
      </xdr:nvSpPr>
      <xdr:spPr>
        <a:xfrm>
          <a:off x="10770235" y="63569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51" name="テキスト ボックス 150"/>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52" name="テキスト ボックス 151"/>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53" name="テキスト ボックス 152"/>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54" name="テキスト ボックス 153"/>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55" name="テキスト ボックス 154"/>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109855</xdr:rowOff>
    </xdr:from>
    <xdr:to xmlns:xdr="http://schemas.openxmlformats.org/drawingml/2006/spreadsheetDrawing">
      <xdr:col>76</xdr:col>
      <xdr:colOff>73025</xdr:colOff>
      <xdr:row>29</xdr:row>
      <xdr:rowOff>42545</xdr:rowOff>
    </xdr:to>
    <xdr:sp macro="" textlink="">
      <xdr:nvSpPr>
        <xdr:cNvPr id="156" name="楕円 155"/>
        <xdr:cNvSpPr/>
      </xdr:nvSpPr>
      <xdr:spPr>
        <a:xfrm>
          <a:off x="13529310" y="55359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132080</xdr:rowOff>
    </xdr:from>
    <xdr:ext cx="469900" cy="249555"/>
    <xdr:sp macro="" textlink="">
      <xdr:nvSpPr>
        <xdr:cNvPr id="157" name="債務償還比率該当値テキスト"/>
        <xdr:cNvSpPr txBox="1"/>
      </xdr:nvSpPr>
      <xdr:spPr>
        <a:xfrm>
          <a:off x="13615035" y="53930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112395</xdr:rowOff>
    </xdr:from>
    <xdr:to xmlns:xdr="http://schemas.openxmlformats.org/drawingml/2006/spreadsheetDrawing">
      <xdr:col>72</xdr:col>
      <xdr:colOff>123825</xdr:colOff>
      <xdr:row>30</xdr:row>
      <xdr:rowOff>45085</xdr:rowOff>
    </xdr:to>
    <xdr:sp macro="" textlink="">
      <xdr:nvSpPr>
        <xdr:cNvPr id="158" name="楕円 157"/>
        <xdr:cNvSpPr/>
      </xdr:nvSpPr>
      <xdr:spPr>
        <a:xfrm>
          <a:off x="12865735" y="5703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159385</xdr:rowOff>
    </xdr:from>
    <xdr:to xmlns:xdr="http://schemas.openxmlformats.org/drawingml/2006/spreadsheetDrawing">
      <xdr:col>76</xdr:col>
      <xdr:colOff>22225</xdr:colOff>
      <xdr:row>29</xdr:row>
      <xdr:rowOff>161290</xdr:rowOff>
    </xdr:to>
    <xdr:cxnSp macro="">
      <xdr:nvCxnSpPr>
        <xdr:cNvPr id="159" name="直線コネクタ 158"/>
        <xdr:cNvCxnSpPr/>
      </xdr:nvCxnSpPr>
      <xdr:spPr>
        <a:xfrm flipV="1">
          <a:off x="12916535" y="5585460"/>
          <a:ext cx="6477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130810</xdr:rowOff>
    </xdr:from>
    <xdr:to xmlns:xdr="http://schemas.openxmlformats.org/drawingml/2006/spreadsheetDrawing">
      <xdr:col>68</xdr:col>
      <xdr:colOff>123825</xdr:colOff>
      <xdr:row>32</xdr:row>
      <xdr:rowOff>63500</xdr:rowOff>
    </xdr:to>
    <xdr:sp macro="" textlink="">
      <xdr:nvSpPr>
        <xdr:cNvPr id="160" name="楕円 159"/>
        <xdr:cNvSpPr/>
      </xdr:nvSpPr>
      <xdr:spPr>
        <a:xfrm>
          <a:off x="12167235" y="6052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161290</xdr:rowOff>
    </xdr:from>
    <xdr:to xmlns:xdr="http://schemas.openxmlformats.org/drawingml/2006/spreadsheetDrawing">
      <xdr:col>72</xdr:col>
      <xdr:colOff>73025</xdr:colOff>
      <xdr:row>32</xdr:row>
      <xdr:rowOff>14605</xdr:rowOff>
    </xdr:to>
    <xdr:cxnSp macro="">
      <xdr:nvCxnSpPr>
        <xdr:cNvPr id="161" name="直線コネクタ 160"/>
        <xdr:cNvCxnSpPr/>
      </xdr:nvCxnSpPr>
      <xdr:spPr>
        <a:xfrm flipV="1">
          <a:off x="12218035" y="5752465"/>
          <a:ext cx="6985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57785</xdr:rowOff>
    </xdr:from>
    <xdr:to xmlns:xdr="http://schemas.openxmlformats.org/drawingml/2006/spreadsheetDrawing">
      <xdr:col>64</xdr:col>
      <xdr:colOff>123825</xdr:colOff>
      <xdr:row>32</xdr:row>
      <xdr:rowOff>155575</xdr:rowOff>
    </xdr:to>
    <xdr:sp macro="" textlink="">
      <xdr:nvSpPr>
        <xdr:cNvPr id="162" name="楕円 161"/>
        <xdr:cNvSpPr/>
      </xdr:nvSpPr>
      <xdr:spPr>
        <a:xfrm>
          <a:off x="11468735" y="614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14605</xdr:rowOff>
    </xdr:from>
    <xdr:to xmlns:xdr="http://schemas.openxmlformats.org/drawingml/2006/spreadsheetDrawing">
      <xdr:col>68</xdr:col>
      <xdr:colOff>73025</xdr:colOff>
      <xdr:row>32</xdr:row>
      <xdr:rowOff>106045</xdr:rowOff>
    </xdr:to>
    <xdr:cxnSp macro="">
      <xdr:nvCxnSpPr>
        <xdr:cNvPr id="163" name="直線コネクタ 162"/>
        <xdr:cNvCxnSpPr/>
      </xdr:nvCxnSpPr>
      <xdr:spPr>
        <a:xfrm flipV="1">
          <a:off x="11519535" y="6101080"/>
          <a:ext cx="6985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154305</xdr:rowOff>
    </xdr:from>
    <xdr:to xmlns:xdr="http://schemas.openxmlformats.org/drawingml/2006/spreadsheetDrawing">
      <xdr:col>60</xdr:col>
      <xdr:colOff>123825</xdr:colOff>
      <xdr:row>32</xdr:row>
      <xdr:rowOff>86995</xdr:rowOff>
    </xdr:to>
    <xdr:sp macro="" textlink="">
      <xdr:nvSpPr>
        <xdr:cNvPr id="164" name="楕円 163"/>
        <xdr:cNvSpPr/>
      </xdr:nvSpPr>
      <xdr:spPr>
        <a:xfrm>
          <a:off x="10770235" y="607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38100</xdr:rowOff>
    </xdr:from>
    <xdr:to xmlns:xdr="http://schemas.openxmlformats.org/drawingml/2006/spreadsheetDrawing">
      <xdr:col>64</xdr:col>
      <xdr:colOff>73025</xdr:colOff>
      <xdr:row>32</xdr:row>
      <xdr:rowOff>106045</xdr:rowOff>
    </xdr:to>
    <xdr:cxnSp macro="">
      <xdr:nvCxnSpPr>
        <xdr:cNvPr id="165" name="直線コネクタ 164"/>
        <xdr:cNvCxnSpPr/>
      </xdr:nvCxnSpPr>
      <xdr:spPr>
        <a:xfrm>
          <a:off x="10821035" y="6124575"/>
          <a:ext cx="6985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33</xdr:row>
      <xdr:rowOff>152400</xdr:rowOff>
    </xdr:from>
    <xdr:ext cx="469900" cy="248920"/>
    <xdr:sp macro="" textlink="">
      <xdr:nvSpPr>
        <xdr:cNvPr id="166" name="n_1aveValue債務償還比率"/>
        <xdr:cNvSpPr txBox="1"/>
      </xdr:nvSpPr>
      <xdr:spPr>
        <a:xfrm>
          <a:off x="12684760" y="64039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37465</xdr:rowOff>
    </xdr:from>
    <xdr:ext cx="469265" cy="249555"/>
    <xdr:sp macro="" textlink="">
      <xdr:nvSpPr>
        <xdr:cNvPr id="167" name="n_2aveValue債務償還比率"/>
        <xdr:cNvSpPr txBox="1"/>
      </xdr:nvSpPr>
      <xdr:spPr>
        <a:xfrm>
          <a:off x="11998960" y="645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55245</xdr:rowOff>
    </xdr:from>
    <xdr:ext cx="469265" cy="248920"/>
    <xdr:sp macro="" textlink="">
      <xdr:nvSpPr>
        <xdr:cNvPr id="168" name="n_3aveValue債務償還比率"/>
        <xdr:cNvSpPr txBox="1"/>
      </xdr:nvSpPr>
      <xdr:spPr>
        <a:xfrm>
          <a:off x="11300460" y="64719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29845</xdr:rowOff>
    </xdr:from>
    <xdr:ext cx="469265" cy="248920"/>
    <xdr:sp macro="" textlink="">
      <xdr:nvSpPr>
        <xdr:cNvPr id="169" name="n_4aveValue債務償還比率"/>
        <xdr:cNvSpPr txBox="1"/>
      </xdr:nvSpPr>
      <xdr:spPr>
        <a:xfrm>
          <a:off x="10601960" y="64465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60960</xdr:rowOff>
    </xdr:from>
    <xdr:ext cx="469900" cy="248920"/>
    <xdr:sp macro="" textlink="">
      <xdr:nvSpPr>
        <xdr:cNvPr id="170" name="n_1mainValue債務償還比率"/>
        <xdr:cNvSpPr txBox="1"/>
      </xdr:nvSpPr>
      <xdr:spPr>
        <a:xfrm>
          <a:off x="12684760" y="54870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79375</xdr:rowOff>
    </xdr:from>
    <xdr:ext cx="469265" cy="249555"/>
    <xdr:sp macro="" textlink="">
      <xdr:nvSpPr>
        <xdr:cNvPr id="171" name="n_2mainValue債務償還比率"/>
        <xdr:cNvSpPr txBox="1"/>
      </xdr:nvSpPr>
      <xdr:spPr>
        <a:xfrm>
          <a:off x="11998960" y="58356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5715</xdr:rowOff>
    </xdr:from>
    <xdr:ext cx="469265" cy="249555"/>
    <xdr:sp macro="" textlink="">
      <xdr:nvSpPr>
        <xdr:cNvPr id="172" name="n_3mainValue債務償還比率"/>
        <xdr:cNvSpPr txBox="1"/>
      </xdr:nvSpPr>
      <xdr:spPr>
        <a:xfrm>
          <a:off x="11300460" y="59270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102870</xdr:rowOff>
    </xdr:from>
    <xdr:ext cx="469265" cy="249555"/>
    <xdr:sp macro="" textlink="">
      <xdr:nvSpPr>
        <xdr:cNvPr id="173" name="n_4mainValue債務償還比率"/>
        <xdr:cNvSpPr txBox="1"/>
      </xdr:nvSpPr>
      <xdr:spPr>
        <a:xfrm>
          <a:off x="10601960" y="58591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4" name="正方形/長方形 173"/>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5" name="正方形/長方形 174"/>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76" name="テキスト ボックス 175"/>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77" name="テキスト ボックス 176"/>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78" name="テキスト ボックス 177"/>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9" name="テキスト ボックス 178"/>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16,107
16,016
642.28
20,725,538
19,919,052
577,260
9,322,908
18,348,565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128270</xdr:rowOff>
    </xdr:from>
    <xdr:to xmlns:xdr="http://schemas.openxmlformats.org/drawingml/2006/spreadsheetDrawing">
      <xdr:col>28</xdr:col>
      <xdr:colOff>114300</xdr:colOff>
      <xdr:row>41</xdr:row>
      <xdr:rowOff>128270</xdr:rowOff>
    </xdr:to>
    <xdr:cxnSp macro="">
      <xdr:nvCxnSpPr>
        <xdr:cNvPr id="44" name="直線コネクタ 43"/>
        <xdr:cNvCxnSpPr/>
      </xdr:nvCxnSpPr>
      <xdr:spPr>
        <a:xfrm>
          <a:off x="6985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156845</xdr:rowOff>
    </xdr:from>
    <xdr:ext cx="466725" cy="248920"/>
    <xdr:sp macro="" textlink="">
      <xdr:nvSpPr>
        <xdr:cNvPr id="45" name="テキスト ボックス 44"/>
        <xdr:cNvSpPr txBox="1"/>
      </xdr:nvSpPr>
      <xdr:spPr>
        <a:xfrm>
          <a:off x="278765"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6985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46355</xdr:rowOff>
    </xdr:from>
    <xdr:ext cx="403225" cy="249555"/>
    <xdr:sp macro="" textlink="">
      <xdr:nvSpPr>
        <xdr:cNvPr id="47" name="テキスト ボックス 46"/>
        <xdr:cNvSpPr txBox="1"/>
      </xdr:nvSpPr>
      <xdr:spPr>
        <a:xfrm>
          <a:off x="342900" y="63265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73025</xdr:rowOff>
    </xdr:from>
    <xdr:to xmlns:xdr="http://schemas.openxmlformats.org/drawingml/2006/spreadsheetDrawing">
      <xdr:col>28</xdr:col>
      <xdr:colOff>114300</xdr:colOff>
      <xdr:row>36</xdr:row>
      <xdr:rowOff>73025</xdr:rowOff>
    </xdr:to>
    <xdr:cxnSp macro="">
      <xdr:nvCxnSpPr>
        <xdr:cNvPr id="48" name="直線コネクタ 47"/>
        <xdr:cNvCxnSpPr/>
      </xdr:nvCxnSpPr>
      <xdr:spPr>
        <a:xfrm>
          <a:off x="6985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101600</xdr:rowOff>
    </xdr:from>
    <xdr:ext cx="403225" cy="249555"/>
    <xdr:sp macro="" textlink="">
      <xdr:nvSpPr>
        <xdr:cNvPr id="49" name="テキスト ボックス 48"/>
        <xdr:cNvSpPr txBox="1"/>
      </xdr:nvSpPr>
      <xdr:spPr>
        <a:xfrm>
          <a:off x="342900" y="5886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128270</xdr:rowOff>
    </xdr:from>
    <xdr:to xmlns:xdr="http://schemas.openxmlformats.org/drawingml/2006/spreadsheetDrawing">
      <xdr:col>28</xdr:col>
      <xdr:colOff>114300</xdr:colOff>
      <xdr:row>33</xdr:row>
      <xdr:rowOff>128270</xdr:rowOff>
    </xdr:to>
    <xdr:cxnSp macro="">
      <xdr:nvCxnSpPr>
        <xdr:cNvPr id="50" name="直線コネクタ 49"/>
        <xdr:cNvCxnSpPr/>
      </xdr:nvCxnSpPr>
      <xdr:spPr>
        <a:xfrm>
          <a:off x="6985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156845</xdr:rowOff>
    </xdr:from>
    <xdr:ext cx="403225" cy="248920"/>
    <xdr:sp macro="" textlink="">
      <xdr:nvSpPr>
        <xdr:cNvPr id="51" name="テキスト ボックス 50"/>
        <xdr:cNvSpPr txBox="1"/>
      </xdr:nvSpPr>
      <xdr:spPr>
        <a:xfrm>
          <a:off x="342900" y="54463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46355</xdr:rowOff>
    </xdr:from>
    <xdr:ext cx="403225" cy="249555"/>
    <xdr:sp macro="" textlink="">
      <xdr:nvSpPr>
        <xdr:cNvPr id="53" name="テキスト ボックス 52"/>
        <xdr:cNvSpPr txBox="1"/>
      </xdr:nvSpPr>
      <xdr:spPr>
        <a:xfrm>
          <a:off x="342900" y="50057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4"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5080</xdr:rowOff>
    </xdr:from>
    <xdr:to xmlns:xdr="http://schemas.openxmlformats.org/drawingml/2006/spreadsheetDrawing">
      <xdr:col>24</xdr:col>
      <xdr:colOff>62865</xdr:colOff>
      <xdr:row>40</xdr:row>
      <xdr:rowOff>128270</xdr:rowOff>
    </xdr:to>
    <xdr:cxnSp macro="">
      <xdr:nvCxnSpPr>
        <xdr:cNvPr id="55" name="直線コネクタ 54"/>
        <xdr:cNvCxnSpPr/>
      </xdr:nvCxnSpPr>
      <xdr:spPr>
        <a:xfrm flipV="1">
          <a:off x="4253865" y="5624830"/>
          <a:ext cx="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132080</xdr:rowOff>
    </xdr:from>
    <xdr:ext cx="404495" cy="249555"/>
    <xdr:sp macro="" textlink="">
      <xdr:nvSpPr>
        <xdr:cNvPr id="56" name="【道路】&#10;有形固定資産減価償却率最小値テキスト"/>
        <xdr:cNvSpPr txBox="1"/>
      </xdr:nvSpPr>
      <xdr:spPr>
        <a:xfrm>
          <a:off x="4292600" y="67424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128270</xdr:rowOff>
    </xdr:from>
    <xdr:to xmlns:xdr="http://schemas.openxmlformats.org/drawingml/2006/spreadsheetDrawing">
      <xdr:col>24</xdr:col>
      <xdr:colOff>152400</xdr:colOff>
      <xdr:row>40</xdr:row>
      <xdr:rowOff>128270</xdr:rowOff>
    </xdr:to>
    <xdr:cxnSp macro="">
      <xdr:nvCxnSpPr>
        <xdr:cNvPr id="57" name="直線コネクタ 56"/>
        <xdr:cNvCxnSpPr/>
      </xdr:nvCxnSpPr>
      <xdr:spPr>
        <a:xfrm>
          <a:off x="4181475" y="673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118745</xdr:rowOff>
    </xdr:from>
    <xdr:ext cx="404495" cy="248920"/>
    <xdr:sp macro="" textlink="">
      <xdr:nvSpPr>
        <xdr:cNvPr id="58" name="【道路】&#10;有形固定資産減価償却率最大値テキスト"/>
        <xdr:cNvSpPr txBox="1"/>
      </xdr:nvSpPr>
      <xdr:spPr>
        <a:xfrm>
          <a:off x="4292600" y="540829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5080</xdr:rowOff>
    </xdr:from>
    <xdr:to xmlns:xdr="http://schemas.openxmlformats.org/drawingml/2006/spreadsheetDrawing">
      <xdr:col>24</xdr:col>
      <xdr:colOff>152400</xdr:colOff>
      <xdr:row>34</xdr:row>
      <xdr:rowOff>5080</xdr:rowOff>
    </xdr:to>
    <xdr:cxnSp macro="">
      <xdr:nvCxnSpPr>
        <xdr:cNvPr id="59" name="直線コネクタ 58"/>
        <xdr:cNvCxnSpPr/>
      </xdr:nvCxnSpPr>
      <xdr:spPr>
        <a:xfrm>
          <a:off x="4181475" y="5624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78105</xdr:rowOff>
    </xdr:from>
    <xdr:ext cx="404495" cy="249555"/>
    <xdr:sp macro="" textlink="">
      <xdr:nvSpPr>
        <xdr:cNvPr id="60" name="【道路】&#10;有形固定資産減価償却率平均値テキスト"/>
        <xdr:cNvSpPr txBox="1"/>
      </xdr:nvSpPr>
      <xdr:spPr>
        <a:xfrm>
          <a:off x="4292600" y="602805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99060</xdr:rowOff>
    </xdr:from>
    <xdr:to xmlns:xdr="http://schemas.openxmlformats.org/drawingml/2006/spreadsheetDrawing">
      <xdr:col>24</xdr:col>
      <xdr:colOff>114300</xdr:colOff>
      <xdr:row>37</xdr:row>
      <xdr:rowOff>31750</xdr:rowOff>
    </xdr:to>
    <xdr:sp macro="" textlink="">
      <xdr:nvSpPr>
        <xdr:cNvPr id="61" name="フローチャート: 判断 60"/>
        <xdr:cNvSpPr/>
      </xdr:nvSpPr>
      <xdr:spPr>
        <a:xfrm>
          <a:off x="4203700" y="604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5080</xdr:rowOff>
    </xdr:from>
    <xdr:to xmlns:xdr="http://schemas.openxmlformats.org/drawingml/2006/spreadsheetDrawing">
      <xdr:col>20</xdr:col>
      <xdr:colOff>38100</xdr:colOff>
      <xdr:row>36</xdr:row>
      <xdr:rowOff>102870</xdr:rowOff>
    </xdr:to>
    <xdr:sp macro="" textlink="">
      <xdr:nvSpPr>
        <xdr:cNvPr id="62" name="フローチャート: 判断 61"/>
        <xdr:cNvSpPr/>
      </xdr:nvSpPr>
      <xdr:spPr>
        <a:xfrm>
          <a:off x="3444875" y="5955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0</xdr:rowOff>
    </xdr:from>
    <xdr:to xmlns:xdr="http://schemas.openxmlformats.org/drawingml/2006/spreadsheetDrawing">
      <xdr:col>15</xdr:col>
      <xdr:colOff>101600</xdr:colOff>
      <xdr:row>36</xdr:row>
      <xdr:rowOff>97790</xdr:rowOff>
    </xdr:to>
    <xdr:sp macro="" textlink="">
      <xdr:nvSpPr>
        <xdr:cNvPr id="63" name="フローチャート: 判断 62"/>
        <xdr:cNvSpPr/>
      </xdr:nvSpPr>
      <xdr:spPr>
        <a:xfrm>
          <a:off x="2619375"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116840</xdr:rowOff>
    </xdr:from>
    <xdr:to xmlns:xdr="http://schemas.openxmlformats.org/drawingml/2006/spreadsheetDrawing">
      <xdr:col>10</xdr:col>
      <xdr:colOff>165100</xdr:colOff>
      <xdr:row>36</xdr:row>
      <xdr:rowOff>50165</xdr:rowOff>
    </xdr:to>
    <xdr:sp macro="" textlink="">
      <xdr:nvSpPr>
        <xdr:cNvPr id="64" name="フローチャート: 判断 63"/>
        <xdr:cNvSpPr/>
      </xdr:nvSpPr>
      <xdr:spPr>
        <a:xfrm>
          <a:off x="1809750" y="5901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105410</xdr:rowOff>
    </xdr:from>
    <xdr:to xmlns:xdr="http://schemas.openxmlformats.org/drawingml/2006/spreadsheetDrawing">
      <xdr:col>6</xdr:col>
      <xdr:colOff>38100</xdr:colOff>
      <xdr:row>36</xdr:row>
      <xdr:rowOff>38735</xdr:rowOff>
    </xdr:to>
    <xdr:sp macro="" textlink="">
      <xdr:nvSpPr>
        <xdr:cNvPr id="65" name="フローチャート: 判断 64"/>
        <xdr:cNvSpPr/>
      </xdr:nvSpPr>
      <xdr:spPr>
        <a:xfrm>
          <a:off x="1000125" y="58902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6" name="テキスト ボックス 65"/>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7" name="テキスト ボックス 66"/>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68" name="テキスト ボックス 67"/>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69" name="テキスト ボックス 68"/>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0" name="テキスト ボックス 69"/>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83820</xdr:rowOff>
    </xdr:from>
    <xdr:to xmlns:xdr="http://schemas.openxmlformats.org/drawingml/2006/spreadsheetDrawing">
      <xdr:col>24</xdr:col>
      <xdr:colOff>114300</xdr:colOff>
      <xdr:row>36</xdr:row>
      <xdr:rowOff>17145</xdr:rowOff>
    </xdr:to>
    <xdr:sp macro="" textlink="">
      <xdr:nvSpPr>
        <xdr:cNvPr id="71" name="楕円 70"/>
        <xdr:cNvSpPr/>
      </xdr:nvSpPr>
      <xdr:spPr>
        <a:xfrm>
          <a:off x="4203700" y="58686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105410</xdr:rowOff>
    </xdr:from>
    <xdr:ext cx="404495" cy="249555"/>
    <xdr:sp macro="" textlink="">
      <xdr:nvSpPr>
        <xdr:cNvPr id="72" name="【道路】&#10;有形固定資産減価償却率該当値テキスト"/>
        <xdr:cNvSpPr txBox="1"/>
      </xdr:nvSpPr>
      <xdr:spPr>
        <a:xfrm>
          <a:off x="4292600" y="57251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60325</xdr:rowOff>
    </xdr:from>
    <xdr:to xmlns:xdr="http://schemas.openxmlformats.org/drawingml/2006/spreadsheetDrawing">
      <xdr:col>20</xdr:col>
      <xdr:colOff>38100</xdr:colOff>
      <xdr:row>35</xdr:row>
      <xdr:rowOff>158115</xdr:rowOff>
    </xdr:to>
    <xdr:sp macro="" textlink="">
      <xdr:nvSpPr>
        <xdr:cNvPr id="73" name="楕円 72"/>
        <xdr:cNvSpPr/>
      </xdr:nvSpPr>
      <xdr:spPr>
        <a:xfrm>
          <a:off x="3444875" y="5845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35</xdr:row>
      <xdr:rowOff>108585</xdr:rowOff>
    </xdr:from>
    <xdr:to xmlns:xdr="http://schemas.openxmlformats.org/drawingml/2006/spreadsheetDrawing">
      <xdr:col>24</xdr:col>
      <xdr:colOff>63500</xdr:colOff>
      <xdr:row>35</xdr:row>
      <xdr:rowOff>132715</xdr:rowOff>
    </xdr:to>
    <xdr:cxnSp macro="">
      <xdr:nvCxnSpPr>
        <xdr:cNvPr id="74" name="直線コネクタ 73"/>
        <xdr:cNvCxnSpPr/>
      </xdr:nvCxnSpPr>
      <xdr:spPr>
        <a:xfrm>
          <a:off x="3492500" y="589343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22225</xdr:rowOff>
    </xdr:from>
    <xdr:to xmlns:xdr="http://schemas.openxmlformats.org/drawingml/2006/spreadsheetDrawing">
      <xdr:col>15</xdr:col>
      <xdr:colOff>101600</xdr:colOff>
      <xdr:row>35</xdr:row>
      <xdr:rowOff>120015</xdr:rowOff>
    </xdr:to>
    <xdr:sp macro="" textlink="">
      <xdr:nvSpPr>
        <xdr:cNvPr id="75" name="楕円 74"/>
        <xdr:cNvSpPr/>
      </xdr:nvSpPr>
      <xdr:spPr>
        <a:xfrm>
          <a:off x="2619375" y="580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71120</xdr:rowOff>
    </xdr:from>
    <xdr:to xmlns:xdr="http://schemas.openxmlformats.org/drawingml/2006/spreadsheetDrawing">
      <xdr:col>19</xdr:col>
      <xdr:colOff>174625</xdr:colOff>
      <xdr:row>35</xdr:row>
      <xdr:rowOff>108585</xdr:rowOff>
    </xdr:to>
    <xdr:cxnSp macro="">
      <xdr:nvCxnSpPr>
        <xdr:cNvPr id="76" name="直線コネクタ 75"/>
        <xdr:cNvCxnSpPr/>
      </xdr:nvCxnSpPr>
      <xdr:spPr>
        <a:xfrm>
          <a:off x="2670175" y="5855970"/>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149860</xdr:rowOff>
    </xdr:from>
    <xdr:to xmlns:xdr="http://schemas.openxmlformats.org/drawingml/2006/spreadsheetDrawing">
      <xdr:col>10</xdr:col>
      <xdr:colOff>165100</xdr:colOff>
      <xdr:row>35</xdr:row>
      <xdr:rowOff>83185</xdr:rowOff>
    </xdr:to>
    <xdr:sp macro="" textlink="">
      <xdr:nvSpPr>
        <xdr:cNvPr id="77" name="楕円 76"/>
        <xdr:cNvSpPr/>
      </xdr:nvSpPr>
      <xdr:spPr>
        <a:xfrm>
          <a:off x="1809750" y="57696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33655</xdr:rowOff>
    </xdr:from>
    <xdr:to xmlns:xdr="http://schemas.openxmlformats.org/drawingml/2006/spreadsheetDrawing">
      <xdr:col>15</xdr:col>
      <xdr:colOff>50800</xdr:colOff>
      <xdr:row>35</xdr:row>
      <xdr:rowOff>71120</xdr:rowOff>
    </xdr:to>
    <xdr:cxnSp macro="">
      <xdr:nvCxnSpPr>
        <xdr:cNvPr id="78" name="直線コネクタ 77"/>
        <xdr:cNvCxnSpPr/>
      </xdr:nvCxnSpPr>
      <xdr:spPr>
        <a:xfrm>
          <a:off x="1860550" y="5818505"/>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109855</xdr:rowOff>
    </xdr:from>
    <xdr:to xmlns:xdr="http://schemas.openxmlformats.org/drawingml/2006/spreadsheetDrawing">
      <xdr:col>6</xdr:col>
      <xdr:colOff>38100</xdr:colOff>
      <xdr:row>35</xdr:row>
      <xdr:rowOff>42545</xdr:rowOff>
    </xdr:to>
    <xdr:sp macro="" textlink="">
      <xdr:nvSpPr>
        <xdr:cNvPr id="79" name="楕円 78"/>
        <xdr:cNvSpPr/>
      </xdr:nvSpPr>
      <xdr:spPr>
        <a:xfrm>
          <a:off x="1000125" y="5729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34</xdr:row>
      <xdr:rowOff>159385</xdr:rowOff>
    </xdr:from>
    <xdr:to xmlns:xdr="http://schemas.openxmlformats.org/drawingml/2006/spreadsheetDrawing">
      <xdr:col>10</xdr:col>
      <xdr:colOff>114300</xdr:colOff>
      <xdr:row>35</xdr:row>
      <xdr:rowOff>33655</xdr:rowOff>
    </xdr:to>
    <xdr:cxnSp macro="">
      <xdr:nvCxnSpPr>
        <xdr:cNvPr id="80" name="直線コネクタ 79"/>
        <xdr:cNvCxnSpPr/>
      </xdr:nvCxnSpPr>
      <xdr:spPr>
        <a:xfrm>
          <a:off x="1047750" y="5779135"/>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93980</xdr:rowOff>
    </xdr:from>
    <xdr:ext cx="405130" cy="248920"/>
    <xdr:sp macro="" textlink="">
      <xdr:nvSpPr>
        <xdr:cNvPr id="81" name="n_1aveValue【道路】&#10;有形固定資産減価償却率"/>
        <xdr:cNvSpPr txBox="1"/>
      </xdr:nvSpPr>
      <xdr:spPr>
        <a:xfrm>
          <a:off x="3296285" y="60439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89535</xdr:rowOff>
    </xdr:from>
    <xdr:ext cx="405130" cy="248920"/>
    <xdr:sp macro="" textlink="">
      <xdr:nvSpPr>
        <xdr:cNvPr id="82" name="n_2aveValue【道路】&#10;有形固定資産減価償却率"/>
        <xdr:cNvSpPr txBox="1"/>
      </xdr:nvSpPr>
      <xdr:spPr>
        <a:xfrm>
          <a:off x="2483485" y="60394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40640</xdr:rowOff>
    </xdr:from>
    <xdr:ext cx="405130" cy="249555"/>
    <xdr:sp macro="" textlink="">
      <xdr:nvSpPr>
        <xdr:cNvPr id="83" name="n_3aveValue【道路】&#10;有形固定資産減価償却率"/>
        <xdr:cNvSpPr txBox="1"/>
      </xdr:nvSpPr>
      <xdr:spPr>
        <a:xfrm>
          <a:off x="1673860" y="59905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29845</xdr:rowOff>
    </xdr:from>
    <xdr:ext cx="405130" cy="248920"/>
    <xdr:sp macro="" textlink="">
      <xdr:nvSpPr>
        <xdr:cNvPr id="84" name="n_4aveValue【道路】&#10;有形固定資産減価償却率"/>
        <xdr:cNvSpPr txBox="1"/>
      </xdr:nvSpPr>
      <xdr:spPr>
        <a:xfrm>
          <a:off x="864235" y="59797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8255</xdr:rowOff>
    </xdr:from>
    <xdr:ext cx="405130" cy="249555"/>
    <xdr:sp macro="" textlink="">
      <xdr:nvSpPr>
        <xdr:cNvPr id="85" name="n_1mainValue【道路】&#10;有形固定資産減価償却率"/>
        <xdr:cNvSpPr txBox="1"/>
      </xdr:nvSpPr>
      <xdr:spPr>
        <a:xfrm>
          <a:off x="3296285" y="56280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135890</xdr:rowOff>
    </xdr:from>
    <xdr:ext cx="405130" cy="249555"/>
    <xdr:sp macro="" textlink="">
      <xdr:nvSpPr>
        <xdr:cNvPr id="86" name="n_2mainValue【道路】&#10;有形固定資産減価償却率"/>
        <xdr:cNvSpPr txBox="1"/>
      </xdr:nvSpPr>
      <xdr:spPr>
        <a:xfrm>
          <a:off x="2483485" y="55905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98425</xdr:rowOff>
    </xdr:from>
    <xdr:ext cx="405130" cy="248920"/>
    <xdr:sp macro="" textlink="">
      <xdr:nvSpPr>
        <xdr:cNvPr id="87" name="n_3mainValue【道路】&#10;有形固定資産減価償却率"/>
        <xdr:cNvSpPr txBox="1"/>
      </xdr:nvSpPr>
      <xdr:spPr>
        <a:xfrm>
          <a:off x="1673860" y="55530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59055</xdr:rowOff>
    </xdr:from>
    <xdr:ext cx="405130" cy="248920"/>
    <xdr:sp macro="" textlink="">
      <xdr:nvSpPr>
        <xdr:cNvPr id="88" name="n_4mainValue【道路】&#10;有形固定資産減価償却率"/>
        <xdr:cNvSpPr txBox="1"/>
      </xdr:nvSpPr>
      <xdr:spPr>
        <a:xfrm>
          <a:off x="864235" y="55137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0" name="正方形/長方形 89"/>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1" name="正方形/長方形 90"/>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2" name="正方形/長方形 91"/>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3" name="正方形/長方形 92"/>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4" name="正方形/長方形 93"/>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5" name="正方形/長方形 94"/>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6" name="正方形/長方形 95"/>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97" name="テキスト ボックス 96"/>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98" name="直線コネクタ 97"/>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43</xdr:row>
      <xdr:rowOff>101600</xdr:rowOff>
    </xdr:from>
    <xdr:ext cx="530860" cy="249555"/>
    <xdr:sp macro="" textlink="">
      <xdr:nvSpPr>
        <xdr:cNvPr id="99" name="テキスト ボックス 98"/>
        <xdr:cNvSpPr txBox="1"/>
      </xdr:nvSpPr>
      <xdr:spPr>
        <a:xfrm>
          <a:off x="5580380" y="72072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0" name="直線コネクタ 99"/>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64770</xdr:rowOff>
    </xdr:from>
    <xdr:ext cx="530860" cy="249555"/>
    <xdr:sp macro="" textlink="">
      <xdr:nvSpPr>
        <xdr:cNvPr id="101" name="テキスト ボックス 100"/>
        <xdr:cNvSpPr txBox="1"/>
      </xdr:nvSpPr>
      <xdr:spPr>
        <a:xfrm>
          <a:off x="5580380" y="68402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27940</xdr:rowOff>
    </xdr:from>
    <xdr:ext cx="530860" cy="248920"/>
    <xdr:sp macro="" textlink="">
      <xdr:nvSpPr>
        <xdr:cNvPr id="103" name="テキスト ボックス 102"/>
        <xdr:cNvSpPr txBox="1"/>
      </xdr:nvSpPr>
      <xdr:spPr>
        <a:xfrm>
          <a:off x="5580380" y="64731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4" name="直線コネクタ 103"/>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156845</xdr:rowOff>
    </xdr:from>
    <xdr:ext cx="530860" cy="248920"/>
    <xdr:sp macro="" textlink="">
      <xdr:nvSpPr>
        <xdr:cNvPr id="105" name="テキスト ボックス 104"/>
        <xdr:cNvSpPr txBox="1"/>
      </xdr:nvSpPr>
      <xdr:spPr>
        <a:xfrm>
          <a:off x="5580380" y="610679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6" name="直線コネクタ 105"/>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120015</xdr:rowOff>
    </xdr:from>
    <xdr:ext cx="530860" cy="248920"/>
    <xdr:sp macro="" textlink="">
      <xdr:nvSpPr>
        <xdr:cNvPr id="107" name="テキスト ボックス 106"/>
        <xdr:cNvSpPr txBox="1"/>
      </xdr:nvSpPr>
      <xdr:spPr>
        <a:xfrm>
          <a:off x="5580380" y="5739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08" name="直線コネクタ 107"/>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83185</xdr:rowOff>
    </xdr:from>
    <xdr:ext cx="530860" cy="248920"/>
    <xdr:sp macro="" textlink="">
      <xdr:nvSpPr>
        <xdr:cNvPr id="109" name="テキスト ボックス 108"/>
        <xdr:cNvSpPr txBox="1"/>
      </xdr:nvSpPr>
      <xdr:spPr>
        <a:xfrm>
          <a:off x="5580380" y="53727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0" name="直線コネクタ 109"/>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46355</xdr:rowOff>
    </xdr:from>
    <xdr:ext cx="530860" cy="249555"/>
    <xdr:sp macro="" textlink="">
      <xdr:nvSpPr>
        <xdr:cNvPr id="111" name="テキスト ボックス 110"/>
        <xdr:cNvSpPr txBox="1"/>
      </xdr:nvSpPr>
      <xdr:spPr>
        <a:xfrm>
          <a:off x="5580380" y="50057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2"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127000</xdr:rowOff>
    </xdr:from>
    <xdr:to xmlns:xdr="http://schemas.openxmlformats.org/drawingml/2006/spreadsheetDrawing">
      <xdr:col>54</xdr:col>
      <xdr:colOff>174625</xdr:colOff>
      <xdr:row>42</xdr:row>
      <xdr:rowOff>50800</xdr:rowOff>
    </xdr:to>
    <xdr:cxnSp macro="">
      <xdr:nvCxnSpPr>
        <xdr:cNvPr id="113" name="直線コネクタ 112"/>
        <xdr:cNvCxnSpPr/>
      </xdr:nvCxnSpPr>
      <xdr:spPr>
        <a:xfrm flipV="1">
          <a:off x="9604375" y="5746750"/>
          <a:ext cx="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54610</xdr:rowOff>
    </xdr:from>
    <xdr:ext cx="534035" cy="248285"/>
    <xdr:sp macro="" textlink="">
      <xdr:nvSpPr>
        <xdr:cNvPr id="114" name="【道路】&#10;一人当たり延長最小値テキスト"/>
        <xdr:cNvSpPr txBox="1"/>
      </xdr:nvSpPr>
      <xdr:spPr>
        <a:xfrm>
          <a:off x="9642475" y="699516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50800</xdr:rowOff>
    </xdr:from>
    <xdr:to xmlns:xdr="http://schemas.openxmlformats.org/drawingml/2006/spreadsheetDrawing">
      <xdr:col>55</xdr:col>
      <xdr:colOff>88900</xdr:colOff>
      <xdr:row>42</xdr:row>
      <xdr:rowOff>50800</xdr:rowOff>
    </xdr:to>
    <xdr:cxnSp macro="">
      <xdr:nvCxnSpPr>
        <xdr:cNvPr id="115" name="直線コネクタ 114"/>
        <xdr:cNvCxnSpPr/>
      </xdr:nvCxnSpPr>
      <xdr:spPr>
        <a:xfrm>
          <a:off x="9531350" y="6991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75565</xdr:rowOff>
    </xdr:from>
    <xdr:ext cx="534035" cy="249555"/>
    <xdr:sp macro="" textlink="">
      <xdr:nvSpPr>
        <xdr:cNvPr id="116" name="【道路】&#10;一人当たり延長最大値テキスト"/>
        <xdr:cNvSpPr txBox="1"/>
      </xdr:nvSpPr>
      <xdr:spPr>
        <a:xfrm>
          <a:off x="9642475" y="55302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127000</xdr:rowOff>
    </xdr:from>
    <xdr:to xmlns:xdr="http://schemas.openxmlformats.org/drawingml/2006/spreadsheetDrawing">
      <xdr:col>55</xdr:col>
      <xdr:colOff>88900</xdr:colOff>
      <xdr:row>34</xdr:row>
      <xdr:rowOff>127000</xdr:rowOff>
    </xdr:to>
    <xdr:cxnSp macro="">
      <xdr:nvCxnSpPr>
        <xdr:cNvPr id="117" name="直線コネクタ 116"/>
        <xdr:cNvCxnSpPr/>
      </xdr:nvCxnSpPr>
      <xdr:spPr>
        <a:xfrm>
          <a:off x="9531350" y="5746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50165</xdr:rowOff>
    </xdr:from>
    <xdr:ext cx="534035" cy="248920"/>
    <xdr:sp macro="" textlink="">
      <xdr:nvSpPr>
        <xdr:cNvPr id="118" name="【道路】&#10;一人当たり延長平均値テキスト"/>
        <xdr:cNvSpPr txBox="1"/>
      </xdr:nvSpPr>
      <xdr:spPr>
        <a:xfrm>
          <a:off x="9642475" y="6330315"/>
          <a:ext cx="53403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71120</xdr:rowOff>
    </xdr:from>
    <xdr:to xmlns:xdr="http://schemas.openxmlformats.org/drawingml/2006/spreadsheetDrawing">
      <xdr:col>55</xdr:col>
      <xdr:colOff>50800</xdr:colOff>
      <xdr:row>39</xdr:row>
      <xdr:rowOff>3810</xdr:rowOff>
    </xdr:to>
    <xdr:sp macro="" textlink="">
      <xdr:nvSpPr>
        <xdr:cNvPr id="119" name="フローチャート: 判断 118"/>
        <xdr:cNvSpPr/>
      </xdr:nvSpPr>
      <xdr:spPr>
        <a:xfrm>
          <a:off x="9569450" y="6351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36</xdr:row>
      <xdr:rowOff>139065</xdr:rowOff>
    </xdr:from>
    <xdr:to xmlns:xdr="http://schemas.openxmlformats.org/drawingml/2006/spreadsheetDrawing">
      <xdr:col>50</xdr:col>
      <xdr:colOff>165100</xdr:colOff>
      <xdr:row>37</xdr:row>
      <xdr:rowOff>71755</xdr:rowOff>
    </xdr:to>
    <xdr:sp macro="" textlink="">
      <xdr:nvSpPr>
        <xdr:cNvPr id="120" name="フローチャート: 判断 119"/>
        <xdr:cNvSpPr/>
      </xdr:nvSpPr>
      <xdr:spPr>
        <a:xfrm>
          <a:off x="8794750" y="608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22860</xdr:rowOff>
    </xdr:from>
    <xdr:to xmlns:xdr="http://schemas.openxmlformats.org/drawingml/2006/spreadsheetDrawing">
      <xdr:col>46</xdr:col>
      <xdr:colOff>38100</xdr:colOff>
      <xdr:row>37</xdr:row>
      <xdr:rowOff>120650</xdr:rowOff>
    </xdr:to>
    <xdr:sp macro="" textlink="">
      <xdr:nvSpPr>
        <xdr:cNvPr id="121" name="フローチャート: 判断 120"/>
        <xdr:cNvSpPr/>
      </xdr:nvSpPr>
      <xdr:spPr>
        <a:xfrm>
          <a:off x="7985125" y="6137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33655</xdr:rowOff>
    </xdr:from>
    <xdr:to xmlns:xdr="http://schemas.openxmlformats.org/drawingml/2006/spreadsheetDrawing">
      <xdr:col>41</xdr:col>
      <xdr:colOff>101600</xdr:colOff>
      <xdr:row>37</xdr:row>
      <xdr:rowOff>131445</xdr:rowOff>
    </xdr:to>
    <xdr:sp macro="" textlink="">
      <xdr:nvSpPr>
        <xdr:cNvPr id="122" name="フローチャート: 判断 121"/>
        <xdr:cNvSpPr/>
      </xdr:nvSpPr>
      <xdr:spPr>
        <a:xfrm>
          <a:off x="7159625" y="6148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57150</xdr:rowOff>
    </xdr:from>
    <xdr:to xmlns:xdr="http://schemas.openxmlformats.org/drawingml/2006/spreadsheetDrawing">
      <xdr:col>36</xdr:col>
      <xdr:colOff>165100</xdr:colOff>
      <xdr:row>37</xdr:row>
      <xdr:rowOff>154940</xdr:rowOff>
    </xdr:to>
    <xdr:sp macro="" textlink="">
      <xdr:nvSpPr>
        <xdr:cNvPr id="123" name="フローチャート: 判断 122"/>
        <xdr:cNvSpPr/>
      </xdr:nvSpPr>
      <xdr:spPr>
        <a:xfrm>
          <a:off x="6350000" y="617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4" name="テキスト ボックス 123"/>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5" name="テキスト ボックス 124"/>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6" name="テキスト ボックス 125"/>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7" name="テキスト ボックス 126"/>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8" name="テキスト ボックス 127"/>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83185</xdr:rowOff>
    </xdr:from>
    <xdr:to xmlns:xdr="http://schemas.openxmlformats.org/drawingml/2006/spreadsheetDrawing">
      <xdr:col>55</xdr:col>
      <xdr:colOff>50800</xdr:colOff>
      <xdr:row>35</xdr:row>
      <xdr:rowOff>15875</xdr:rowOff>
    </xdr:to>
    <xdr:sp macro="" textlink="">
      <xdr:nvSpPr>
        <xdr:cNvPr id="129" name="楕円 128"/>
        <xdr:cNvSpPr/>
      </xdr:nvSpPr>
      <xdr:spPr>
        <a:xfrm>
          <a:off x="9569450" y="5702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34</xdr:row>
      <xdr:rowOff>33020</xdr:rowOff>
    </xdr:from>
    <xdr:ext cx="534035" cy="249555"/>
    <xdr:sp macro="" textlink="">
      <xdr:nvSpPr>
        <xdr:cNvPr id="130" name="【道路】&#10;一人当たり延長該当値テキスト"/>
        <xdr:cNvSpPr txBox="1"/>
      </xdr:nvSpPr>
      <xdr:spPr>
        <a:xfrm>
          <a:off x="9642475" y="56527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127000</xdr:rowOff>
    </xdr:from>
    <xdr:to xmlns:xdr="http://schemas.openxmlformats.org/drawingml/2006/spreadsheetDrawing">
      <xdr:col>50</xdr:col>
      <xdr:colOff>165100</xdr:colOff>
      <xdr:row>35</xdr:row>
      <xdr:rowOff>59690</xdr:rowOff>
    </xdr:to>
    <xdr:sp macro="" textlink="">
      <xdr:nvSpPr>
        <xdr:cNvPr id="131" name="楕円 130"/>
        <xdr:cNvSpPr/>
      </xdr:nvSpPr>
      <xdr:spPr>
        <a:xfrm>
          <a:off x="8794750" y="5746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34</xdr:row>
      <xdr:rowOff>132080</xdr:rowOff>
    </xdr:from>
    <xdr:to xmlns:xdr="http://schemas.openxmlformats.org/drawingml/2006/spreadsheetDrawing">
      <xdr:col>55</xdr:col>
      <xdr:colOff>0</xdr:colOff>
      <xdr:row>35</xdr:row>
      <xdr:rowOff>10160</xdr:rowOff>
    </xdr:to>
    <xdr:cxnSp macro="">
      <xdr:nvCxnSpPr>
        <xdr:cNvPr id="132" name="直線コネクタ 131"/>
        <xdr:cNvCxnSpPr/>
      </xdr:nvCxnSpPr>
      <xdr:spPr>
        <a:xfrm flipV="1">
          <a:off x="8845550" y="5751830"/>
          <a:ext cx="7588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2540</xdr:rowOff>
    </xdr:from>
    <xdr:to xmlns:xdr="http://schemas.openxmlformats.org/drawingml/2006/spreadsheetDrawing">
      <xdr:col>46</xdr:col>
      <xdr:colOff>38100</xdr:colOff>
      <xdr:row>35</xdr:row>
      <xdr:rowOff>100330</xdr:rowOff>
    </xdr:to>
    <xdr:sp macro="" textlink="">
      <xdr:nvSpPr>
        <xdr:cNvPr id="133" name="楕円 132"/>
        <xdr:cNvSpPr/>
      </xdr:nvSpPr>
      <xdr:spPr>
        <a:xfrm>
          <a:off x="7985125" y="5787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10160</xdr:rowOff>
    </xdr:from>
    <xdr:to xmlns:xdr="http://schemas.openxmlformats.org/drawingml/2006/spreadsheetDrawing">
      <xdr:col>50</xdr:col>
      <xdr:colOff>114300</xdr:colOff>
      <xdr:row>35</xdr:row>
      <xdr:rowOff>51435</xdr:rowOff>
    </xdr:to>
    <xdr:cxnSp macro="">
      <xdr:nvCxnSpPr>
        <xdr:cNvPr id="134" name="直線コネクタ 133"/>
        <xdr:cNvCxnSpPr/>
      </xdr:nvCxnSpPr>
      <xdr:spPr>
        <a:xfrm flipV="1">
          <a:off x="8032750" y="579501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46990</xdr:rowOff>
    </xdr:from>
    <xdr:to xmlns:xdr="http://schemas.openxmlformats.org/drawingml/2006/spreadsheetDrawing">
      <xdr:col>41</xdr:col>
      <xdr:colOff>101600</xdr:colOff>
      <xdr:row>35</xdr:row>
      <xdr:rowOff>144780</xdr:rowOff>
    </xdr:to>
    <xdr:sp macro="" textlink="">
      <xdr:nvSpPr>
        <xdr:cNvPr id="135" name="楕円 134"/>
        <xdr:cNvSpPr/>
      </xdr:nvSpPr>
      <xdr:spPr>
        <a:xfrm>
          <a:off x="7159625" y="583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35</xdr:row>
      <xdr:rowOff>51435</xdr:rowOff>
    </xdr:from>
    <xdr:to xmlns:xdr="http://schemas.openxmlformats.org/drawingml/2006/spreadsheetDrawing">
      <xdr:col>45</xdr:col>
      <xdr:colOff>174625</xdr:colOff>
      <xdr:row>35</xdr:row>
      <xdr:rowOff>95885</xdr:rowOff>
    </xdr:to>
    <xdr:cxnSp macro="">
      <xdr:nvCxnSpPr>
        <xdr:cNvPr id="136" name="直線コネクタ 135"/>
        <xdr:cNvCxnSpPr/>
      </xdr:nvCxnSpPr>
      <xdr:spPr>
        <a:xfrm flipV="1">
          <a:off x="7210425" y="5836285"/>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35</xdr:row>
      <xdr:rowOff>116205</xdr:rowOff>
    </xdr:from>
    <xdr:to xmlns:xdr="http://schemas.openxmlformats.org/drawingml/2006/spreadsheetDrawing">
      <xdr:col>36</xdr:col>
      <xdr:colOff>165100</xdr:colOff>
      <xdr:row>36</xdr:row>
      <xdr:rowOff>48260</xdr:rowOff>
    </xdr:to>
    <xdr:sp macro="" textlink="">
      <xdr:nvSpPr>
        <xdr:cNvPr id="137" name="楕円 136"/>
        <xdr:cNvSpPr/>
      </xdr:nvSpPr>
      <xdr:spPr>
        <a:xfrm>
          <a:off x="6350000" y="59010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35</xdr:row>
      <xdr:rowOff>95885</xdr:rowOff>
    </xdr:from>
    <xdr:to xmlns:xdr="http://schemas.openxmlformats.org/drawingml/2006/spreadsheetDrawing">
      <xdr:col>41</xdr:col>
      <xdr:colOff>50800</xdr:colOff>
      <xdr:row>35</xdr:row>
      <xdr:rowOff>164465</xdr:rowOff>
    </xdr:to>
    <xdr:cxnSp macro="">
      <xdr:nvCxnSpPr>
        <xdr:cNvPr id="138" name="直線コネクタ 137"/>
        <xdr:cNvCxnSpPr/>
      </xdr:nvCxnSpPr>
      <xdr:spPr>
        <a:xfrm flipV="1">
          <a:off x="6400800" y="5880735"/>
          <a:ext cx="8096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63500</xdr:rowOff>
    </xdr:from>
    <xdr:ext cx="534035" cy="248920"/>
    <xdr:sp macro="" textlink="">
      <xdr:nvSpPr>
        <xdr:cNvPr id="139" name="n_1aveValue【道路】&#10;一人当たり延長"/>
        <xdr:cNvSpPr txBox="1"/>
      </xdr:nvSpPr>
      <xdr:spPr>
        <a:xfrm>
          <a:off x="8581390" y="61785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111760</xdr:rowOff>
    </xdr:from>
    <xdr:ext cx="534035" cy="249555"/>
    <xdr:sp macro="" textlink="">
      <xdr:nvSpPr>
        <xdr:cNvPr id="140" name="n_2aveValue【道路】&#10;一人当たり延長"/>
        <xdr:cNvSpPr txBox="1"/>
      </xdr:nvSpPr>
      <xdr:spPr>
        <a:xfrm>
          <a:off x="7784465" y="62268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123190</xdr:rowOff>
    </xdr:from>
    <xdr:ext cx="534035" cy="248920"/>
    <xdr:sp macro="" textlink="">
      <xdr:nvSpPr>
        <xdr:cNvPr id="141" name="n_3aveValue【道路】&#10;一人当たり延長"/>
        <xdr:cNvSpPr txBox="1"/>
      </xdr:nvSpPr>
      <xdr:spPr>
        <a:xfrm>
          <a:off x="6974840" y="62382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146050</xdr:rowOff>
    </xdr:from>
    <xdr:ext cx="534035" cy="249555"/>
    <xdr:sp macro="" textlink="">
      <xdr:nvSpPr>
        <xdr:cNvPr id="142" name="n_4aveValue【道路】&#10;一人当たり延長"/>
        <xdr:cNvSpPr txBox="1"/>
      </xdr:nvSpPr>
      <xdr:spPr>
        <a:xfrm>
          <a:off x="6149340" y="62611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33</xdr:row>
      <xdr:rowOff>74930</xdr:rowOff>
    </xdr:from>
    <xdr:ext cx="534035" cy="249555"/>
    <xdr:sp macro="" textlink="">
      <xdr:nvSpPr>
        <xdr:cNvPr id="143" name="n_1mainValue【道路】&#10;一人当たり延長"/>
        <xdr:cNvSpPr txBox="1"/>
      </xdr:nvSpPr>
      <xdr:spPr>
        <a:xfrm>
          <a:off x="8581390" y="55295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33</xdr:row>
      <xdr:rowOff>116840</xdr:rowOff>
    </xdr:from>
    <xdr:ext cx="534035" cy="248920"/>
    <xdr:sp macro="" textlink="">
      <xdr:nvSpPr>
        <xdr:cNvPr id="144" name="n_2mainValue【道路】&#10;一人当たり延長"/>
        <xdr:cNvSpPr txBox="1"/>
      </xdr:nvSpPr>
      <xdr:spPr>
        <a:xfrm>
          <a:off x="7784465" y="55714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33</xdr:row>
      <xdr:rowOff>160655</xdr:rowOff>
    </xdr:from>
    <xdr:ext cx="534035" cy="248920"/>
    <xdr:sp macro="" textlink="">
      <xdr:nvSpPr>
        <xdr:cNvPr id="145" name="n_3mainValue【道路】&#10;一人当たり延長"/>
        <xdr:cNvSpPr txBox="1"/>
      </xdr:nvSpPr>
      <xdr:spPr>
        <a:xfrm>
          <a:off x="6974840" y="56153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34</xdr:row>
      <xdr:rowOff>64135</xdr:rowOff>
    </xdr:from>
    <xdr:ext cx="534035" cy="248920"/>
    <xdr:sp macro="" textlink="">
      <xdr:nvSpPr>
        <xdr:cNvPr id="146" name="n_4mainValue【道路】&#10;一人当たり延長"/>
        <xdr:cNvSpPr txBox="1"/>
      </xdr:nvSpPr>
      <xdr:spPr>
        <a:xfrm>
          <a:off x="6149340" y="56838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7" name="正方形/長方形 146"/>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9" name="正方形/長方形 148"/>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1" name="正方形/長方形 150"/>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3" name="正方形/長方形 152"/>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4" name="正方形/長方形 153"/>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5" name="テキスト ボックス 154"/>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6" name="直線コネクタ 155"/>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137795</xdr:rowOff>
    </xdr:from>
    <xdr:ext cx="403225" cy="249555"/>
    <xdr:sp macro="" textlink="">
      <xdr:nvSpPr>
        <xdr:cNvPr id="157" name="テキスト ボックス 156"/>
        <xdr:cNvSpPr txBox="1"/>
      </xdr:nvSpPr>
      <xdr:spPr>
        <a:xfrm>
          <a:off x="342900" y="108756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63</xdr:row>
      <xdr:rowOff>55245</xdr:rowOff>
    </xdr:to>
    <xdr:cxnSp macro="">
      <xdr:nvCxnSpPr>
        <xdr:cNvPr id="158" name="直線コネクタ 157"/>
        <xdr:cNvCxnSpPr/>
      </xdr:nvCxnSpPr>
      <xdr:spPr>
        <a:xfrm>
          <a:off x="698500" y="10462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83185</xdr:rowOff>
    </xdr:from>
    <xdr:ext cx="403225" cy="248920"/>
    <xdr:sp macro="" textlink="">
      <xdr:nvSpPr>
        <xdr:cNvPr id="159" name="テキスト ボックス 158"/>
        <xdr:cNvSpPr txBox="1"/>
      </xdr:nvSpPr>
      <xdr:spPr>
        <a:xfrm>
          <a:off x="342900" y="10325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0" name="直線コネクタ 159"/>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8920"/>
    <xdr:sp macro="" textlink="">
      <xdr:nvSpPr>
        <xdr:cNvPr id="161" name="テキスト ボックス 160"/>
        <xdr:cNvSpPr txBox="1"/>
      </xdr:nvSpPr>
      <xdr:spPr>
        <a:xfrm>
          <a:off x="34290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109855</xdr:rowOff>
    </xdr:from>
    <xdr:to xmlns:xdr="http://schemas.openxmlformats.org/drawingml/2006/spreadsheetDrawing">
      <xdr:col>28</xdr:col>
      <xdr:colOff>114300</xdr:colOff>
      <xdr:row>56</xdr:row>
      <xdr:rowOff>109855</xdr:rowOff>
    </xdr:to>
    <xdr:cxnSp macro="">
      <xdr:nvCxnSpPr>
        <xdr:cNvPr id="162" name="直線コネクタ 161"/>
        <xdr:cNvCxnSpPr/>
      </xdr:nvCxnSpPr>
      <xdr:spPr>
        <a:xfrm>
          <a:off x="698500" y="9361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137795</xdr:rowOff>
    </xdr:from>
    <xdr:ext cx="403225" cy="249555"/>
    <xdr:sp macro="" textlink="">
      <xdr:nvSpPr>
        <xdr:cNvPr id="163" name="テキスト ボックス 162"/>
        <xdr:cNvSpPr txBox="1"/>
      </xdr:nvSpPr>
      <xdr:spPr>
        <a:xfrm>
          <a:off x="342900" y="92246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4" name="直線コネクタ 163"/>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83185</xdr:rowOff>
    </xdr:from>
    <xdr:ext cx="403225" cy="248920"/>
    <xdr:sp macro="" textlink="">
      <xdr:nvSpPr>
        <xdr:cNvPr id="165" name="テキスト ボックス 164"/>
        <xdr:cNvSpPr txBox="1"/>
      </xdr:nvSpPr>
      <xdr:spPr>
        <a:xfrm>
          <a:off x="342900" y="8674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66"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121285</xdr:rowOff>
    </xdr:from>
    <xdr:to xmlns:xdr="http://schemas.openxmlformats.org/drawingml/2006/spreadsheetDrawing">
      <xdr:col>24</xdr:col>
      <xdr:colOff>62865</xdr:colOff>
      <xdr:row>64</xdr:row>
      <xdr:rowOff>5715</xdr:rowOff>
    </xdr:to>
    <xdr:cxnSp macro="">
      <xdr:nvCxnSpPr>
        <xdr:cNvPr id="167" name="直線コネクタ 166"/>
        <xdr:cNvCxnSpPr/>
      </xdr:nvCxnSpPr>
      <xdr:spPr>
        <a:xfrm flipV="1">
          <a:off x="4253865" y="9373235"/>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8890</xdr:rowOff>
    </xdr:from>
    <xdr:ext cx="404495" cy="249555"/>
    <xdr:sp macro="" textlink="">
      <xdr:nvSpPr>
        <xdr:cNvPr id="168" name="【橋りょう・トンネル】&#10;有形固定資産減価償却率最小値テキスト"/>
        <xdr:cNvSpPr txBox="1"/>
      </xdr:nvSpPr>
      <xdr:spPr>
        <a:xfrm>
          <a:off x="4292600" y="105816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xdr:rowOff>
    </xdr:from>
    <xdr:to xmlns:xdr="http://schemas.openxmlformats.org/drawingml/2006/spreadsheetDrawing">
      <xdr:col>24</xdr:col>
      <xdr:colOff>152400</xdr:colOff>
      <xdr:row>64</xdr:row>
      <xdr:rowOff>5715</xdr:rowOff>
    </xdr:to>
    <xdr:cxnSp macro="">
      <xdr:nvCxnSpPr>
        <xdr:cNvPr id="169" name="直線コネクタ 168"/>
        <xdr:cNvCxnSpPr/>
      </xdr:nvCxnSpPr>
      <xdr:spPr>
        <a:xfrm>
          <a:off x="4181475" y="10578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69850</xdr:rowOff>
    </xdr:from>
    <xdr:ext cx="404495" cy="249555"/>
    <xdr:sp macro="" textlink="">
      <xdr:nvSpPr>
        <xdr:cNvPr id="170" name="【橋りょう・トンネル】&#10;有形固定資産減価償却率最大値テキスト"/>
        <xdr:cNvSpPr txBox="1"/>
      </xdr:nvSpPr>
      <xdr:spPr>
        <a:xfrm>
          <a:off x="4292600" y="915670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121285</xdr:rowOff>
    </xdr:from>
    <xdr:to xmlns:xdr="http://schemas.openxmlformats.org/drawingml/2006/spreadsheetDrawing">
      <xdr:col>24</xdr:col>
      <xdr:colOff>152400</xdr:colOff>
      <xdr:row>56</xdr:row>
      <xdr:rowOff>121285</xdr:rowOff>
    </xdr:to>
    <xdr:cxnSp macro="">
      <xdr:nvCxnSpPr>
        <xdr:cNvPr id="171" name="直線コネクタ 170"/>
        <xdr:cNvCxnSpPr/>
      </xdr:nvCxnSpPr>
      <xdr:spPr>
        <a:xfrm>
          <a:off x="4181475" y="9373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5715</xdr:rowOff>
    </xdr:from>
    <xdr:ext cx="404495" cy="249555"/>
    <xdr:sp macro="" textlink="">
      <xdr:nvSpPr>
        <xdr:cNvPr id="172" name="【橋りょう・トンネル】&#10;有形固定資産減価償却率平均値テキスト"/>
        <xdr:cNvSpPr txBox="1"/>
      </xdr:nvSpPr>
      <xdr:spPr>
        <a:xfrm>
          <a:off x="4292600" y="975296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149225</xdr:rowOff>
    </xdr:from>
    <xdr:to xmlns:xdr="http://schemas.openxmlformats.org/drawingml/2006/spreadsheetDrawing">
      <xdr:col>24</xdr:col>
      <xdr:colOff>114300</xdr:colOff>
      <xdr:row>60</xdr:row>
      <xdr:rowOff>81915</xdr:rowOff>
    </xdr:to>
    <xdr:sp macro="" textlink="">
      <xdr:nvSpPr>
        <xdr:cNvPr id="173" name="フローチャート: 判断 172"/>
        <xdr:cNvSpPr/>
      </xdr:nvSpPr>
      <xdr:spPr>
        <a:xfrm>
          <a:off x="4203700" y="989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143510</xdr:rowOff>
    </xdr:from>
    <xdr:to xmlns:xdr="http://schemas.openxmlformats.org/drawingml/2006/spreadsheetDrawing">
      <xdr:col>20</xdr:col>
      <xdr:colOff>38100</xdr:colOff>
      <xdr:row>60</xdr:row>
      <xdr:rowOff>76200</xdr:rowOff>
    </xdr:to>
    <xdr:sp macro="" textlink="">
      <xdr:nvSpPr>
        <xdr:cNvPr id="174" name="フローチャート: 判断 173"/>
        <xdr:cNvSpPr/>
      </xdr:nvSpPr>
      <xdr:spPr>
        <a:xfrm>
          <a:off x="3444875" y="9890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132715</xdr:rowOff>
    </xdr:from>
    <xdr:to xmlns:xdr="http://schemas.openxmlformats.org/drawingml/2006/spreadsheetDrawing">
      <xdr:col>15</xdr:col>
      <xdr:colOff>101600</xdr:colOff>
      <xdr:row>60</xdr:row>
      <xdr:rowOff>65405</xdr:rowOff>
    </xdr:to>
    <xdr:sp macro="" textlink="">
      <xdr:nvSpPr>
        <xdr:cNvPr id="175" name="フローチャート: 判断 174"/>
        <xdr:cNvSpPr/>
      </xdr:nvSpPr>
      <xdr:spPr>
        <a:xfrm>
          <a:off x="2619375"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71755</xdr:rowOff>
    </xdr:from>
    <xdr:to xmlns:xdr="http://schemas.openxmlformats.org/drawingml/2006/spreadsheetDrawing">
      <xdr:col>10</xdr:col>
      <xdr:colOff>165100</xdr:colOff>
      <xdr:row>60</xdr:row>
      <xdr:rowOff>5080</xdr:rowOff>
    </xdr:to>
    <xdr:sp macro="" textlink="">
      <xdr:nvSpPr>
        <xdr:cNvPr id="176" name="フローチャート: 判断 175"/>
        <xdr:cNvSpPr/>
      </xdr:nvSpPr>
      <xdr:spPr>
        <a:xfrm>
          <a:off x="1809750" y="98190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60960</xdr:rowOff>
    </xdr:from>
    <xdr:to xmlns:xdr="http://schemas.openxmlformats.org/drawingml/2006/spreadsheetDrawing">
      <xdr:col>6</xdr:col>
      <xdr:colOff>38100</xdr:colOff>
      <xdr:row>59</xdr:row>
      <xdr:rowOff>159385</xdr:rowOff>
    </xdr:to>
    <xdr:sp macro="" textlink="">
      <xdr:nvSpPr>
        <xdr:cNvPr id="177" name="フローチャート: 判断 176"/>
        <xdr:cNvSpPr/>
      </xdr:nvSpPr>
      <xdr:spPr>
        <a:xfrm>
          <a:off x="1000125" y="98082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78" name="テキスト ボックス 177"/>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79" name="テキスト ボックス 178"/>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0" name="テキスト ボックス 179"/>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1" name="テキスト ボックス 180"/>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2" name="テキスト ボックス 181"/>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93980</xdr:rowOff>
    </xdr:from>
    <xdr:to xmlns:xdr="http://schemas.openxmlformats.org/drawingml/2006/spreadsheetDrawing">
      <xdr:col>24</xdr:col>
      <xdr:colOff>114300</xdr:colOff>
      <xdr:row>61</xdr:row>
      <xdr:rowOff>27305</xdr:rowOff>
    </xdr:to>
    <xdr:sp macro="" textlink="">
      <xdr:nvSpPr>
        <xdr:cNvPr id="183" name="楕円 182"/>
        <xdr:cNvSpPr/>
      </xdr:nvSpPr>
      <xdr:spPr>
        <a:xfrm>
          <a:off x="4203700" y="100063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73025</xdr:rowOff>
    </xdr:from>
    <xdr:ext cx="404495" cy="249555"/>
    <xdr:sp macro="" textlink="">
      <xdr:nvSpPr>
        <xdr:cNvPr id="184" name="【橋りょう・トンネル】&#10;有形固定資産減価償却率該当値テキスト"/>
        <xdr:cNvSpPr txBox="1"/>
      </xdr:nvSpPr>
      <xdr:spPr>
        <a:xfrm>
          <a:off x="4292600" y="99853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60960</xdr:rowOff>
    </xdr:from>
    <xdr:to xmlns:xdr="http://schemas.openxmlformats.org/drawingml/2006/spreadsheetDrawing">
      <xdr:col>20</xdr:col>
      <xdr:colOff>38100</xdr:colOff>
      <xdr:row>60</xdr:row>
      <xdr:rowOff>159385</xdr:rowOff>
    </xdr:to>
    <xdr:sp macro="" textlink="">
      <xdr:nvSpPr>
        <xdr:cNvPr id="185" name="楕円 184"/>
        <xdr:cNvSpPr/>
      </xdr:nvSpPr>
      <xdr:spPr>
        <a:xfrm>
          <a:off x="3444875" y="99733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109855</xdr:rowOff>
    </xdr:from>
    <xdr:to xmlns:xdr="http://schemas.openxmlformats.org/drawingml/2006/spreadsheetDrawing">
      <xdr:col>24</xdr:col>
      <xdr:colOff>63500</xdr:colOff>
      <xdr:row>60</xdr:row>
      <xdr:rowOff>142875</xdr:rowOff>
    </xdr:to>
    <xdr:cxnSp macro="">
      <xdr:nvCxnSpPr>
        <xdr:cNvPr id="186" name="直線コネクタ 185"/>
        <xdr:cNvCxnSpPr/>
      </xdr:nvCxnSpPr>
      <xdr:spPr>
        <a:xfrm>
          <a:off x="3492500" y="1002220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60960</xdr:rowOff>
    </xdr:from>
    <xdr:to xmlns:xdr="http://schemas.openxmlformats.org/drawingml/2006/spreadsheetDrawing">
      <xdr:col>15</xdr:col>
      <xdr:colOff>101600</xdr:colOff>
      <xdr:row>60</xdr:row>
      <xdr:rowOff>159385</xdr:rowOff>
    </xdr:to>
    <xdr:sp macro="" textlink="">
      <xdr:nvSpPr>
        <xdr:cNvPr id="187" name="楕円 186"/>
        <xdr:cNvSpPr/>
      </xdr:nvSpPr>
      <xdr:spPr>
        <a:xfrm>
          <a:off x="2619375" y="99733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109855</xdr:rowOff>
    </xdr:from>
    <xdr:to xmlns:xdr="http://schemas.openxmlformats.org/drawingml/2006/spreadsheetDrawing">
      <xdr:col>19</xdr:col>
      <xdr:colOff>174625</xdr:colOff>
      <xdr:row>60</xdr:row>
      <xdr:rowOff>109855</xdr:rowOff>
    </xdr:to>
    <xdr:cxnSp macro="">
      <xdr:nvCxnSpPr>
        <xdr:cNvPr id="188" name="直線コネクタ 187"/>
        <xdr:cNvCxnSpPr/>
      </xdr:nvCxnSpPr>
      <xdr:spPr>
        <a:xfrm>
          <a:off x="2670175" y="1002220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635</xdr:rowOff>
    </xdr:from>
    <xdr:to xmlns:xdr="http://schemas.openxmlformats.org/drawingml/2006/spreadsheetDrawing">
      <xdr:col>10</xdr:col>
      <xdr:colOff>165100</xdr:colOff>
      <xdr:row>60</xdr:row>
      <xdr:rowOff>98425</xdr:rowOff>
    </xdr:to>
    <xdr:sp macro="" textlink="">
      <xdr:nvSpPr>
        <xdr:cNvPr id="189" name="楕円 188"/>
        <xdr:cNvSpPr/>
      </xdr:nvSpPr>
      <xdr:spPr>
        <a:xfrm>
          <a:off x="1809750" y="991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50165</xdr:rowOff>
    </xdr:from>
    <xdr:to xmlns:xdr="http://schemas.openxmlformats.org/drawingml/2006/spreadsheetDrawing">
      <xdr:col>15</xdr:col>
      <xdr:colOff>50800</xdr:colOff>
      <xdr:row>60</xdr:row>
      <xdr:rowOff>109855</xdr:rowOff>
    </xdr:to>
    <xdr:cxnSp macro="">
      <xdr:nvCxnSpPr>
        <xdr:cNvPr id="190" name="直線コネクタ 189"/>
        <xdr:cNvCxnSpPr/>
      </xdr:nvCxnSpPr>
      <xdr:spPr>
        <a:xfrm>
          <a:off x="1860550" y="9962515"/>
          <a:ext cx="8096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116205</xdr:rowOff>
    </xdr:from>
    <xdr:to xmlns:xdr="http://schemas.openxmlformats.org/drawingml/2006/spreadsheetDrawing">
      <xdr:col>6</xdr:col>
      <xdr:colOff>38100</xdr:colOff>
      <xdr:row>60</xdr:row>
      <xdr:rowOff>48895</xdr:rowOff>
    </xdr:to>
    <xdr:sp macro="" textlink="">
      <xdr:nvSpPr>
        <xdr:cNvPr id="191" name="楕円 190"/>
        <xdr:cNvSpPr/>
      </xdr:nvSpPr>
      <xdr:spPr>
        <a:xfrm>
          <a:off x="1000125" y="98634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60</xdr:row>
      <xdr:rowOff>0</xdr:rowOff>
    </xdr:from>
    <xdr:to xmlns:xdr="http://schemas.openxmlformats.org/drawingml/2006/spreadsheetDrawing">
      <xdr:col>10</xdr:col>
      <xdr:colOff>114300</xdr:colOff>
      <xdr:row>60</xdr:row>
      <xdr:rowOff>50165</xdr:rowOff>
    </xdr:to>
    <xdr:cxnSp macro="">
      <xdr:nvCxnSpPr>
        <xdr:cNvPr id="192" name="直線コネクタ 191"/>
        <xdr:cNvCxnSpPr/>
      </xdr:nvCxnSpPr>
      <xdr:spPr>
        <a:xfrm>
          <a:off x="1047750" y="9912350"/>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92710</xdr:rowOff>
    </xdr:from>
    <xdr:ext cx="405130" cy="248920"/>
    <xdr:sp macro="" textlink="">
      <xdr:nvSpPr>
        <xdr:cNvPr id="193" name="n_1aveValue【橋りょう・トンネル】&#10;有形固定資産減価償却率"/>
        <xdr:cNvSpPr txBox="1"/>
      </xdr:nvSpPr>
      <xdr:spPr>
        <a:xfrm>
          <a:off x="3296285" y="96748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81280</xdr:rowOff>
    </xdr:from>
    <xdr:ext cx="405130" cy="249555"/>
    <xdr:sp macro="" textlink="">
      <xdr:nvSpPr>
        <xdr:cNvPr id="194" name="n_2aveValue【橋りょう・トンネル】&#10;有形固定資産減価償却率"/>
        <xdr:cNvSpPr txBox="1"/>
      </xdr:nvSpPr>
      <xdr:spPr>
        <a:xfrm>
          <a:off x="2483485" y="96634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20955</xdr:rowOff>
    </xdr:from>
    <xdr:ext cx="405130" cy="248920"/>
    <xdr:sp macro="" textlink="">
      <xdr:nvSpPr>
        <xdr:cNvPr id="195" name="n_3aveValue【橋りょう・トンネル】&#10;有形固定資産減価償却率"/>
        <xdr:cNvSpPr txBox="1"/>
      </xdr:nvSpPr>
      <xdr:spPr>
        <a:xfrm>
          <a:off x="1673860" y="96031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9525</xdr:rowOff>
    </xdr:from>
    <xdr:ext cx="405130" cy="249555"/>
    <xdr:sp macro="" textlink="">
      <xdr:nvSpPr>
        <xdr:cNvPr id="196" name="n_4aveValue【橋りょう・トンネル】&#10;有形固定資産減価償却率"/>
        <xdr:cNvSpPr txBox="1"/>
      </xdr:nvSpPr>
      <xdr:spPr>
        <a:xfrm>
          <a:off x="864235" y="95916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150495</xdr:rowOff>
    </xdr:from>
    <xdr:ext cx="405130" cy="248920"/>
    <xdr:sp macro="" textlink="">
      <xdr:nvSpPr>
        <xdr:cNvPr id="197" name="n_1mainValue【橋りょう・トンネル】&#10;有形固定資産減価償却率"/>
        <xdr:cNvSpPr txBox="1"/>
      </xdr:nvSpPr>
      <xdr:spPr>
        <a:xfrm>
          <a:off x="3296285" y="100628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150495</xdr:rowOff>
    </xdr:from>
    <xdr:ext cx="405130" cy="248920"/>
    <xdr:sp macro="" textlink="">
      <xdr:nvSpPr>
        <xdr:cNvPr id="198" name="n_2mainValue【橋りょう・トンネル】&#10;有形固定資産減価償却率"/>
        <xdr:cNvSpPr txBox="1"/>
      </xdr:nvSpPr>
      <xdr:spPr>
        <a:xfrm>
          <a:off x="2483485" y="100628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90170</xdr:rowOff>
    </xdr:from>
    <xdr:ext cx="405130" cy="248920"/>
    <xdr:sp macro="" textlink="">
      <xdr:nvSpPr>
        <xdr:cNvPr id="199" name="n_3mainValue【橋りょう・トンネル】&#10;有形固定資産減価償却率"/>
        <xdr:cNvSpPr txBox="1"/>
      </xdr:nvSpPr>
      <xdr:spPr>
        <a:xfrm>
          <a:off x="1673860" y="100025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40005</xdr:rowOff>
    </xdr:from>
    <xdr:ext cx="405130" cy="249555"/>
    <xdr:sp macro="" textlink="">
      <xdr:nvSpPr>
        <xdr:cNvPr id="200" name="n_4mainValue【橋りょう・トンネル】&#10;有形固定資産減価償却率"/>
        <xdr:cNvSpPr txBox="1"/>
      </xdr:nvSpPr>
      <xdr:spPr>
        <a:xfrm>
          <a:off x="864235" y="99523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1" name="正方形/長方形 200"/>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2" name="正方形/長方形 201"/>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3" name="正方形/長方形 202"/>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4" name="正方形/長方形 203"/>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5" name="正方形/長方形 204"/>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06" name="正方形/長方形 205"/>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07" name="正方形/長方形 206"/>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08" name="正方形/長方形 207"/>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09" name="テキスト ボックス 208"/>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0" name="直線コネクタ 209"/>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126365</xdr:rowOff>
    </xdr:from>
    <xdr:to xmlns:xdr="http://schemas.openxmlformats.org/drawingml/2006/spreadsheetDrawing">
      <xdr:col>59</xdr:col>
      <xdr:colOff>50800</xdr:colOff>
      <xdr:row>64</xdr:row>
      <xdr:rowOff>126365</xdr:rowOff>
    </xdr:to>
    <xdr:cxnSp macro="">
      <xdr:nvCxnSpPr>
        <xdr:cNvPr id="211" name="直線コネクタ 210"/>
        <xdr:cNvCxnSpPr/>
      </xdr:nvCxnSpPr>
      <xdr:spPr>
        <a:xfrm>
          <a:off x="6064250" y="106991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154305</xdr:rowOff>
    </xdr:from>
    <xdr:ext cx="248920" cy="248920"/>
    <xdr:sp macro="" textlink="">
      <xdr:nvSpPr>
        <xdr:cNvPr id="212" name="テキスト ボックス 211"/>
        <xdr:cNvSpPr txBox="1"/>
      </xdr:nvSpPr>
      <xdr:spPr>
        <a:xfrm>
          <a:off x="5831205" y="105619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140970</xdr:rowOff>
    </xdr:from>
    <xdr:to xmlns:xdr="http://schemas.openxmlformats.org/drawingml/2006/spreadsheetDrawing">
      <xdr:col>59</xdr:col>
      <xdr:colOff>50800</xdr:colOff>
      <xdr:row>62</xdr:row>
      <xdr:rowOff>140970</xdr:rowOff>
    </xdr:to>
    <xdr:cxnSp macro="">
      <xdr:nvCxnSpPr>
        <xdr:cNvPr id="213" name="直線コネクタ 212"/>
        <xdr:cNvCxnSpPr/>
      </xdr:nvCxnSpPr>
      <xdr:spPr>
        <a:xfrm>
          <a:off x="6064250" y="103835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49555"/>
    <xdr:sp macro="" textlink="">
      <xdr:nvSpPr>
        <xdr:cNvPr id="214" name="テキスト ボックス 213"/>
        <xdr:cNvSpPr txBox="1"/>
      </xdr:nvSpPr>
      <xdr:spPr>
        <a:xfrm>
          <a:off x="5516245" y="1024699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157480</xdr:rowOff>
    </xdr:from>
    <xdr:to xmlns:xdr="http://schemas.openxmlformats.org/drawingml/2006/spreadsheetDrawing">
      <xdr:col>59</xdr:col>
      <xdr:colOff>50800</xdr:colOff>
      <xdr:row>60</xdr:row>
      <xdr:rowOff>157480</xdr:rowOff>
    </xdr:to>
    <xdr:cxnSp macro="">
      <xdr:nvCxnSpPr>
        <xdr:cNvPr id="215" name="直線コネクタ 214"/>
        <xdr:cNvCxnSpPr/>
      </xdr:nvCxnSpPr>
      <xdr:spPr>
        <a:xfrm>
          <a:off x="6064250" y="1006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20320</xdr:rowOff>
    </xdr:from>
    <xdr:ext cx="595630" cy="248920"/>
    <xdr:sp macro="" textlink="">
      <xdr:nvSpPr>
        <xdr:cNvPr id="216" name="テキスト ボックス 215"/>
        <xdr:cNvSpPr txBox="1"/>
      </xdr:nvSpPr>
      <xdr:spPr>
        <a:xfrm>
          <a:off x="5516245" y="993267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17" name="直線コネクタ 216"/>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36195</xdr:rowOff>
    </xdr:from>
    <xdr:ext cx="595630" cy="249555"/>
    <xdr:sp macro="" textlink="">
      <xdr:nvSpPr>
        <xdr:cNvPr id="218" name="テキスト ボックス 217"/>
        <xdr:cNvSpPr txBox="1"/>
      </xdr:nvSpPr>
      <xdr:spPr>
        <a:xfrm>
          <a:off x="5516245" y="961834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24130</xdr:rowOff>
    </xdr:from>
    <xdr:to xmlns:xdr="http://schemas.openxmlformats.org/drawingml/2006/spreadsheetDrawing">
      <xdr:col>59</xdr:col>
      <xdr:colOff>50800</xdr:colOff>
      <xdr:row>57</xdr:row>
      <xdr:rowOff>24130</xdr:rowOff>
    </xdr:to>
    <xdr:cxnSp macro="">
      <xdr:nvCxnSpPr>
        <xdr:cNvPr id="219" name="直線コネクタ 218"/>
        <xdr:cNvCxnSpPr/>
      </xdr:nvCxnSpPr>
      <xdr:spPr>
        <a:xfrm>
          <a:off x="6064250" y="94411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52070</xdr:rowOff>
    </xdr:from>
    <xdr:ext cx="685165" cy="248920"/>
    <xdr:sp macro="" textlink="">
      <xdr:nvSpPr>
        <xdr:cNvPr id="220" name="テキスト ボックス 219"/>
        <xdr:cNvSpPr txBox="1"/>
      </xdr:nvSpPr>
      <xdr:spPr>
        <a:xfrm>
          <a:off x="5426075" y="930402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38735</xdr:rowOff>
    </xdr:from>
    <xdr:to xmlns:xdr="http://schemas.openxmlformats.org/drawingml/2006/spreadsheetDrawing">
      <xdr:col>59</xdr:col>
      <xdr:colOff>50800</xdr:colOff>
      <xdr:row>55</xdr:row>
      <xdr:rowOff>38735</xdr:rowOff>
    </xdr:to>
    <xdr:cxnSp macro="">
      <xdr:nvCxnSpPr>
        <xdr:cNvPr id="221" name="直線コネクタ 220"/>
        <xdr:cNvCxnSpPr/>
      </xdr:nvCxnSpPr>
      <xdr:spPr>
        <a:xfrm>
          <a:off x="6064250" y="912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67310</xdr:rowOff>
    </xdr:from>
    <xdr:ext cx="685165" cy="249555"/>
    <xdr:sp macro="" textlink="">
      <xdr:nvSpPr>
        <xdr:cNvPr id="222" name="テキスト ボックス 221"/>
        <xdr:cNvSpPr txBox="1"/>
      </xdr:nvSpPr>
      <xdr:spPr>
        <a:xfrm>
          <a:off x="5426075" y="898906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3" name="直線コネクタ 222"/>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85165" cy="248920"/>
    <xdr:sp macro="" textlink="">
      <xdr:nvSpPr>
        <xdr:cNvPr id="224" name="テキスト ボックス 223"/>
        <xdr:cNvSpPr txBox="1"/>
      </xdr:nvSpPr>
      <xdr:spPr>
        <a:xfrm>
          <a:off x="5426075" y="86747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5"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56515</xdr:rowOff>
    </xdr:from>
    <xdr:to xmlns:xdr="http://schemas.openxmlformats.org/drawingml/2006/spreadsheetDrawing">
      <xdr:col>54</xdr:col>
      <xdr:colOff>174625</xdr:colOff>
      <xdr:row>64</xdr:row>
      <xdr:rowOff>81280</xdr:rowOff>
    </xdr:to>
    <xdr:cxnSp macro="">
      <xdr:nvCxnSpPr>
        <xdr:cNvPr id="226" name="直線コネクタ 225"/>
        <xdr:cNvCxnSpPr/>
      </xdr:nvCxnSpPr>
      <xdr:spPr>
        <a:xfrm flipV="1">
          <a:off x="9604375" y="914336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85090</xdr:rowOff>
    </xdr:from>
    <xdr:ext cx="534035" cy="248920"/>
    <xdr:sp macro="" textlink="">
      <xdr:nvSpPr>
        <xdr:cNvPr id="227" name="【橋りょう・トンネル】&#10;一人当たり有形固定資産（償却資産）額最小値テキスト"/>
        <xdr:cNvSpPr txBox="1"/>
      </xdr:nvSpPr>
      <xdr:spPr>
        <a:xfrm>
          <a:off x="9642475" y="106578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81280</xdr:rowOff>
    </xdr:from>
    <xdr:to xmlns:xdr="http://schemas.openxmlformats.org/drawingml/2006/spreadsheetDrawing">
      <xdr:col>55</xdr:col>
      <xdr:colOff>88900</xdr:colOff>
      <xdr:row>64</xdr:row>
      <xdr:rowOff>81280</xdr:rowOff>
    </xdr:to>
    <xdr:cxnSp macro="">
      <xdr:nvCxnSpPr>
        <xdr:cNvPr id="228" name="直線コネクタ 227"/>
        <xdr:cNvCxnSpPr/>
      </xdr:nvCxnSpPr>
      <xdr:spPr>
        <a:xfrm>
          <a:off x="9531350" y="10654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5080</xdr:rowOff>
    </xdr:from>
    <xdr:ext cx="689610" cy="249555"/>
    <xdr:sp macro="" textlink="">
      <xdr:nvSpPr>
        <xdr:cNvPr id="229" name="【橋りょう・トンネル】&#10;一人当たり有形固定資産（償却資産）額最大値テキスト"/>
        <xdr:cNvSpPr txBox="1"/>
      </xdr:nvSpPr>
      <xdr:spPr>
        <a:xfrm>
          <a:off x="9642475" y="8926830"/>
          <a:ext cx="689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1,483,761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56515</xdr:rowOff>
    </xdr:from>
    <xdr:to xmlns:xdr="http://schemas.openxmlformats.org/drawingml/2006/spreadsheetDrawing">
      <xdr:col>55</xdr:col>
      <xdr:colOff>88900</xdr:colOff>
      <xdr:row>55</xdr:row>
      <xdr:rowOff>56515</xdr:rowOff>
    </xdr:to>
    <xdr:cxnSp macro="">
      <xdr:nvCxnSpPr>
        <xdr:cNvPr id="230" name="直線コネクタ 229"/>
        <xdr:cNvCxnSpPr/>
      </xdr:nvCxnSpPr>
      <xdr:spPr>
        <a:xfrm>
          <a:off x="9531350" y="9143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58420</xdr:rowOff>
    </xdr:from>
    <xdr:ext cx="598170" cy="248920"/>
    <xdr:sp macro="" textlink="">
      <xdr:nvSpPr>
        <xdr:cNvPr id="231" name="【橋りょう・トンネル】&#10;一人当たり有形固定資産（償却資産）額平均値テキスト"/>
        <xdr:cNvSpPr txBox="1"/>
      </xdr:nvSpPr>
      <xdr:spPr>
        <a:xfrm>
          <a:off x="9642475" y="10135870"/>
          <a:ext cx="5981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78740</xdr:rowOff>
    </xdr:from>
    <xdr:to xmlns:xdr="http://schemas.openxmlformats.org/drawingml/2006/spreadsheetDrawing">
      <xdr:col>55</xdr:col>
      <xdr:colOff>50800</xdr:colOff>
      <xdr:row>62</xdr:row>
      <xdr:rowOff>11430</xdr:rowOff>
    </xdr:to>
    <xdr:sp macro="" textlink="">
      <xdr:nvSpPr>
        <xdr:cNvPr id="232" name="フローチャート: 判断 231"/>
        <xdr:cNvSpPr/>
      </xdr:nvSpPr>
      <xdr:spPr>
        <a:xfrm>
          <a:off x="9569450" y="10156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87630</xdr:rowOff>
    </xdr:from>
    <xdr:to xmlns:xdr="http://schemas.openxmlformats.org/drawingml/2006/spreadsheetDrawing">
      <xdr:col>50</xdr:col>
      <xdr:colOff>165100</xdr:colOff>
      <xdr:row>62</xdr:row>
      <xdr:rowOff>20320</xdr:rowOff>
    </xdr:to>
    <xdr:sp macro="" textlink="">
      <xdr:nvSpPr>
        <xdr:cNvPr id="233" name="フローチャート: 判断 232"/>
        <xdr:cNvSpPr/>
      </xdr:nvSpPr>
      <xdr:spPr>
        <a:xfrm>
          <a:off x="8794750" y="10165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135890</xdr:rowOff>
    </xdr:from>
    <xdr:to xmlns:xdr="http://schemas.openxmlformats.org/drawingml/2006/spreadsheetDrawing">
      <xdr:col>46</xdr:col>
      <xdr:colOff>38100</xdr:colOff>
      <xdr:row>62</xdr:row>
      <xdr:rowOff>68580</xdr:rowOff>
    </xdr:to>
    <xdr:sp macro="" textlink="">
      <xdr:nvSpPr>
        <xdr:cNvPr id="234" name="フローチャート: 判断 233"/>
        <xdr:cNvSpPr/>
      </xdr:nvSpPr>
      <xdr:spPr>
        <a:xfrm>
          <a:off x="7985125" y="10213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43180</xdr:rowOff>
    </xdr:from>
    <xdr:to xmlns:xdr="http://schemas.openxmlformats.org/drawingml/2006/spreadsheetDrawing">
      <xdr:col>41</xdr:col>
      <xdr:colOff>101600</xdr:colOff>
      <xdr:row>62</xdr:row>
      <xdr:rowOff>140970</xdr:rowOff>
    </xdr:to>
    <xdr:sp macro="" textlink="">
      <xdr:nvSpPr>
        <xdr:cNvPr id="235" name="フローチャート: 判断 234"/>
        <xdr:cNvSpPr/>
      </xdr:nvSpPr>
      <xdr:spPr>
        <a:xfrm>
          <a:off x="7159625" y="1028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37465</xdr:rowOff>
    </xdr:from>
    <xdr:to xmlns:xdr="http://schemas.openxmlformats.org/drawingml/2006/spreadsheetDrawing">
      <xdr:col>36</xdr:col>
      <xdr:colOff>165100</xdr:colOff>
      <xdr:row>62</xdr:row>
      <xdr:rowOff>135255</xdr:rowOff>
    </xdr:to>
    <xdr:sp macro="" textlink="">
      <xdr:nvSpPr>
        <xdr:cNvPr id="236" name="フローチャート: 判断 235"/>
        <xdr:cNvSpPr/>
      </xdr:nvSpPr>
      <xdr:spPr>
        <a:xfrm>
          <a:off x="6350000" y="1028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7" name="テキスト ボックス 236"/>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38" name="テキスト ボックス 237"/>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39" name="テキスト ボックス 238"/>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0" name="テキスト ボックス 239"/>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1" name="テキスト ボックス 240"/>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116205</xdr:rowOff>
    </xdr:from>
    <xdr:to xmlns:xdr="http://schemas.openxmlformats.org/drawingml/2006/spreadsheetDrawing">
      <xdr:col>55</xdr:col>
      <xdr:colOff>50800</xdr:colOff>
      <xdr:row>61</xdr:row>
      <xdr:rowOff>48260</xdr:rowOff>
    </xdr:to>
    <xdr:sp macro="" textlink="">
      <xdr:nvSpPr>
        <xdr:cNvPr id="242" name="楕円 241"/>
        <xdr:cNvSpPr/>
      </xdr:nvSpPr>
      <xdr:spPr>
        <a:xfrm>
          <a:off x="9569450" y="1002855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137795</xdr:rowOff>
    </xdr:from>
    <xdr:ext cx="598170" cy="249555"/>
    <xdr:sp macro="" textlink="">
      <xdr:nvSpPr>
        <xdr:cNvPr id="243" name="【橋りょう・トンネル】&#10;一人当たり有形固定資産（償却資産）額該当値テキスト"/>
        <xdr:cNvSpPr txBox="1"/>
      </xdr:nvSpPr>
      <xdr:spPr>
        <a:xfrm>
          <a:off x="9642475" y="9885045"/>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135890</xdr:rowOff>
    </xdr:from>
    <xdr:to xmlns:xdr="http://schemas.openxmlformats.org/drawingml/2006/spreadsheetDrawing">
      <xdr:col>50</xdr:col>
      <xdr:colOff>165100</xdr:colOff>
      <xdr:row>61</xdr:row>
      <xdr:rowOff>68580</xdr:rowOff>
    </xdr:to>
    <xdr:sp macro="" textlink="">
      <xdr:nvSpPr>
        <xdr:cNvPr id="244" name="楕円 243"/>
        <xdr:cNvSpPr/>
      </xdr:nvSpPr>
      <xdr:spPr>
        <a:xfrm>
          <a:off x="8794750" y="10048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164465</xdr:rowOff>
    </xdr:from>
    <xdr:to xmlns:xdr="http://schemas.openxmlformats.org/drawingml/2006/spreadsheetDrawing">
      <xdr:col>55</xdr:col>
      <xdr:colOff>0</xdr:colOff>
      <xdr:row>61</xdr:row>
      <xdr:rowOff>19685</xdr:rowOff>
    </xdr:to>
    <xdr:cxnSp macro="">
      <xdr:nvCxnSpPr>
        <xdr:cNvPr id="245" name="直線コネクタ 244"/>
        <xdr:cNvCxnSpPr/>
      </xdr:nvCxnSpPr>
      <xdr:spPr>
        <a:xfrm flipV="1">
          <a:off x="8845550" y="10076815"/>
          <a:ext cx="7588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160020</xdr:rowOff>
    </xdr:from>
    <xdr:to xmlns:xdr="http://schemas.openxmlformats.org/drawingml/2006/spreadsheetDrawing">
      <xdr:col>46</xdr:col>
      <xdr:colOff>38100</xdr:colOff>
      <xdr:row>61</xdr:row>
      <xdr:rowOff>93345</xdr:rowOff>
    </xdr:to>
    <xdr:sp macro="" textlink="">
      <xdr:nvSpPr>
        <xdr:cNvPr id="246" name="楕円 245"/>
        <xdr:cNvSpPr/>
      </xdr:nvSpPr>
      <xdr:spPr>
        <a:xfrm>
          <a:off x="7985125" y="100723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61</xdr:row>
      <xdr:rowOff>19685</xdr:rowOff>
    </xdr:from>
    <xdr:to xmlns:xdr="http://schemas.openxmlformats.org/drawingml/2006/spreadsheetDrawing">
      <xdr:col>50</xdr:col>
      <xdr:colOff>114300</xdr:colOff>
      <xdr:row>61</xdr:row>
      <xdr:rowOff>43815</xdr:rowOff>
    </xdr:to>
    <xdr:cxnSp macro="">
      <xdr:nvCxnSpPr>
        <xdr:cNvPr id="247" name="直線コネクタ 246"/>
        <xdr:cNvCxnSpPr/>
      </xdr:nvCxnSpPr>
      <xdr:spPr>
        <a:xfrm flipV="1">
          <a:off x="8032750" y="10097135"/>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10160</xdr:rowOff>
    </xdr:from>
    <xdr:to xmlns:xdr="http://schemas.openxmlformats.org/drawingml/2006/spreadsheetDrawing">
      <xdr:col>41</xdr:col>
      <xdr:colOff>101600</xdr:colOff>
      <xdr:row>61</xdr:row>
      <xdr:rowOff>107950</xdr:rowOff>
    </xdr:to>
    <xdr:sp macro="" textlink="">
      <xdr:nvSpPr>
        <xdr:cNvPr id="248" name="楕円 247"/>
        <xdr:cNvSpPr/>
      </xdr:nvSpPr>
      <xdr:spPr>
        <a:xfrm>
          <a:off x="7159625" y="1008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43815</xdr:rowOff>
    </xdr:from>
    <xdr:to xmlns:xdr="http://schemas.openxmlformats.org/drawingml/2006/spreadsheetDrawing">
      <xdr:col>45</xdr:col>
      <xdr:colOff>174625</xdr:colOff>
      <xdr:row>61</xdr:row>
      <xdr:rowOff>59690</xdr:rowOff>
    </xdr:to>
    <xdr:cxnSp macro="">
      <xdr:nvCxnSpPr>
        <xdr:cNvPr id="249" name="直線コネクタ 248"/>
        <xdr:cNvCxnSpPr/>
      </xdr:nvCxnSpPr>
      <xdr:spPr>
        <a:xfrm flipV="1">
          <a:off x="7210425" y="1012126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24130</xdr:rowOff>
    </xdr:from>
    <xdr:to xmlns:xdr="http://schemas.openxmlformats.org/drawingml/2006/spreadsheetDrawing">
      <xdr:col>36</xdr:col>
      <xdr:colOff>165100</xdr:colOff>
      <xdr:row>61</xdr:row>
      <xdr:rowOff>121920</xdr:rowOff>
    </xdr:to>
    <xdr:sp macro="" textlink="">
      <xdr:nvSpPr>
        <xdr:cNvPr id="250" name="楕円 249"/>
        <xdr:cNvSpPr/>
      </xdr:nvSpPr>
      <xdr:spPr>
        <a:xfrm>
          <a:off x="6350000" y="1010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59690</xdr:rowOff>
    </xdr:from>
    <xdr:to xmlns:xdr="http://schemas.openxmlformats.org/drawingml/2006/spreadsheetDrawing">
      <xdr:col>41</xdr:col>
      <xdr:colOff>50800</xdr:colOff>
      <xdr:row>61</xdr:row>
      <xdr:rowOff>72390</xdr:rowOff>
    </xdr:to>
    <xdr:cxnSp macro="">
      <xdr:nvCxnSpPr>
        <xdr:cNvPr id="251" name="直線コネクタ 250"/>
        <xdr:cNvCxnSpPr/>
      </xdr:nvCxnSpPr>
      <xdr:spPr>
        <a:xfrm flipV="1">
          <a:off x="6400800" y="1013714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62</xdr:row>
      <xdr:rowOff>11430</xdr:rowOff>
    </xdr:from>
    <xdr:ext cx="598805" cy="249555"/>
    <xdr:sp macro="" textlink="">
      <xdr:nvSpPr>
        <xdr:cNvPr id="252" name="n_1aveValue【橋りょう・トンネル】&#10;一人当たり有形固定資産（償却資産）額"/>
        <xdr:cNvSpPr txBox="1"/>
      </xdr:nvSpPr>
      <xdr:spPr>
        <a:xfrm>
          <a:off x="8556625" y="102539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60325</xdr:rowOff>
    </xdr:from>
    <xdr:ext cx="598805" cy="248920"/>
    <xdr:sp macro="" textlink="">
      <xdr:nvSpPr>
        <xdr:cNvPr id="253" name="n_2aveValue【橋りょう・トンネル】&#10;一人当たり有形固定資産（償却資産）額"/>
        <xdr:cNvSpPr txBox="1"/>
      </xdr:nvSpPr>
      <xdr:spPr>
        <a:xfrm>
          <a:off x="7752080" y="103028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132715</xdr:rowOff>
    </xdr:from>
    <xdr:ext cx="598805" cy="249555"/>
    <xdr:sp macro="" textlink="">
      <xdr:nvSpPr>
        <xdr:cNvPr id="254" name="n_3aveValue【橋りょう・トンネル】&#10;一人当たり有形固定資産（償却資産）額"/>
        <xdr:cNvSpPr txBox="1"/>
      </xdr:nvSpPr>
      <xdr:spPr>
        <a:xfrm>
          <a:off x="6942455" y="103752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127000</xdr:rowOff>
    </xdr:from>
    <xdr:ext cx="598805" cy="248920"/>
    <xdr:sp macro="" textlink="">
      <xdr:nvSpPr>
        <xdr:cNvPr id="255" name="n_4aveValue【橋りょう・トンネル】&#10;一人当たり有形固定資産（償却資産）額"/>
        <xdr:cNvSpPr txBox="1"/>
      </xdr:nvSpPr>
      <xdr:spPr>
        <a:xfrm>
          <a:off x="6116955" y="103695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59</xdr:row>
      <xdr:rowOff>84455</xdr:rowOff>
    </xdr:from>
    <xdr:ext cx="598805" cy="248920"/>
    <xdr:sp macro="" textlink="">
      <xdr:nvSpPr>
        <xdr:cNvPr id="256" name="n_1mainValue【橋りょう・トンネル】&#10;一人当たり有形固定資産（償却資産）額"/>
        <xdr:cNvSpPr txBox="1"/>
      </xdr:nvSpPr>
      <xdr:spPr>
        <a:xfrm>
          <a:off x="8556625" y="98317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573,961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108585</xdr:rowOff>
    </xdr:from>
    <xdr:ext cx="598805" cy="249555"/>
    <xdr:sp macro="" textlink="">
      <xdr:nvSpPr>
        <xdr:cNvPr id="257" name="n_2mainValue【橋りょう・トンネル】&#10;一人当たり有形固定資産（償却資産）額"/>
        <xdr:cNvSpPr txBox="1"/>
      </xdr:nvSpPr>
      <xdr:spPr>
        <a:xfrm>
          <a:off x="7752080" y="98558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124460</xdr:rowOff>
    </xdr:from>
    <xdr:ext cx="598805" cy="248920"/>
    <xdr:sp macro="" textlink="">
      <xdr:nvSpPr>
        <xdr:cNvPr id="258" name="n_3mainValue【橋りょう・トンネル】&#10;一人当たり有形固定資産（償却資産）額"/>
        <xdr:cNvSpPr txBox="1"/>
      </xdr:nvSpPr>
      <xdr:spPr>
        <a:xfrm>
          <a:off x="6942455" y="98717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137795</xdr:rowOff>
    </xdr:from>
    <xdr:ext cx="598805" cy="249555"/>
    <xdr:sp macro="" textlink="">
      <xdr:nvSpPr>
        <xdr:cNvPr id="259" name="n_4mainValue【橋りょう・トンネル】&#10;一人当たり有形固定資産（償却資産）額"/>
        <xdr:cNvSpPr txBox="1"/>
      </xdr:nvSpPr>
      <xdr:spPr>
        <a:xfrm>
          <a:off x="6116955" y="98850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0" name="正方形/長方形 259"/>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1" name="正方形/長方形 260"/>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2" name="正方形/長方形 261"/>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3" name="正方形/長方形 262"/>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4" name="正方形/長方形 263"/>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5" name="正方形/長方形 264"/>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6" name="正方形/長方形 265"/>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7" name="正方形/長方形 266"/>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68" name="テキスト ボックス 267"/>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69" name="直線コネクタ 268"/>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0" name="テキスト ボックス 269"/>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36830</xdr:rowOff>
    </xdr:from>
    <xdr:to xmlns:xdr="http://schemas.openxmlformats.org/drawingml/2006/spreadsheetDrawing">
      <xdr:col>28</xdr:col>
      <xdr:colOff>114300</xdr:colOff>
      <xdr:row>86</xdr:row>
      <xdr:rowOff>36830</xdr:rowOff>
    </xdr:to>
    <xdr:cxnSp macro="">
      <xdr:nvCxnSpPr>
        <xdr:cNvPr id="271" name="直線コネクタ 270"/>
        <xdr:cNvCxnSpPr/>
      </xdr:nvCxnSpPr>
      <xdr:spPr>
        <a:xfrm>
          <a:off x="6985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64770</xdr:rowOff>
    </xdr:from>
    <xdr:ext cx="403225" cy="249555"/>
    <xdr:sp macro="" textlink="">
      <xdr:nvSpPr>
        <xdr:cNvPr id="272" name="テキスト ボックス 271"/>
        <xdr:cNvSpPr txBox="1"/>
      </xdr:nvSpPr>
      <xdr:spPr>
        <a:xfrm>
          <a:off x="342900" y="141046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92075</xdr:rowOff>
    </xdr:from>
    <xdr:to xmlns:xdr="http://schemas.openxmlformats.org/drawingml/2006/spreadsheetDrawing">
      <xdr:col>28</xdr:col>
      <xdr:colOff>114300</xdr:colOff>
      <xdr:row>83</xdr:row>
      <xdr:rowOff>92075</xdr:rowOff>
    </xdr:to>
    <xdr:cxnSp macro="">
      <xdr:nvCxnSpPr>
        <xdr:cNvPr id="273" name="直線コネクタ 272"/>
        <xdr:cNvCxnSpPr/>
      </xdr:nvCxnSpPr>
      <xdr:spPr>
        <a:xfrm>
          <a:off x="6985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120015</xdr:rowOff>
    </xdr:from>
    <xdr:ext cx="403225" cy="248920"/>
    <xdr:sp macro="" textlink="">
      <xdr:nvSpPr>
        <xdr:cNvPr id="274" name="テキスト ボックス 273"/>
        <xdr:cNvSpPr txBox="1"/>
      </xdr:nvSpPr>
      <xdr:spPr>
        <a:xfrm>
          <a:off x="342900" y="136645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146685</xdr:rowOff>
    </xdr:from>
    <xdr:to xmlns:xdr="http://schemas.openxmlformats.org/drawingml/2006/spreadsheetDrawing">
      <xdr:col>28</xdr:col>
      <xdr:colOff>114300</xdr:colOff>
      <xdr:row>80</xdr:row>
      <xdr:rowOff>146685</xdr:rowOff>
    </xdr:to>
    <xdr:cxnSp macro="">
      <xdr:nvCxnSpPr>
        <xdr:cNvPr id="275" name="直線コネクタ 274"/>
        <xdr:cNvCxnSpPr/>
      </xdr:nvCxnSpPr>
      <xdr:spPr>
        <a:xfrm>
          <a:off x="6985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3225" cy="249555"/>
    <xdr:sp macro="" textlink="">
      <xdr:nvSpPr>
        <xdr:cNvPr id="276" name="テキスト ボックス 275"/>
        <xdr:cNvSpPr txBox="1"/>
      </xdr:nvSpPr>
      <xdr:spPr>
        <a:xfrm>
          <a:off x="34290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36830</xdr:rowOff>
    </xdr:from>
    <xdr:to xmlns:xdr="http://schemas.openxmlformats.org/drawingml/2006/spreadsheetDrawing">
      <xdr:col>28</xdr:col>
      <xdr:colOff>114300</xdr:colOff>
      <xdr:row>78</xdr:row>
      <xdr:rowOff>36830</xdr:rowOff>
    </xdr:to>
    <xdr:cxnSp macro="">
      <xdr:nvCxnSpPr>
        <xdr:cNvPr id="277" name="直線コネクタ 276"/>
        <xdr:cNvCxnSpPr/>
      </xdr:nvCxnSpPr>
      <xdr:spPr>
        <a:xfrm>
          <a:off x="6985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64770</xdr:rowOff>
    </xdr:from>
    <xdr:ext cx="403225" cy="249555"/>
    <xdr:sp macro="" textlink="">
      <xdr:nvSpPr>
        <xdr:cNvPr id="278" name="テキスト ボックス 277"/>
        <xdr:cNvSpPr txBox="1"/>
      </xdr:nvSpPr>
      <xdr:spPr>
        <a:xfrm>
          <a:off x="34290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79" name="直線コネクタ 278"/>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120015</xdr:rowOff>
    </xdr:from>
    <xdr:ext cx="403225" cy="248920"/>
    <xdr:sp macro="" textlink="">
      <xdr:nvSpPr>
        <xdr:cNvPr id="280" name="テキスト ボックス 279"/>
        <xdr:cNvSpPr txBox="1"/>
      </xdr:nvSpPr>
      <xdr:spPr>
        <a:xfrm>
          <a:off x="342900" y="12343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1"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54610</xdr:rowOff>
    </xdr:from>
    <xdr:to xmlns:xdr="http://schemas.openxmlformats.org/drawingml/2006/spreadsheetDrawing">
      <xdr:col>24</xdr:col>
      <xdr:colOff>62865</xdr:colOff>
      <xdr:row>86</xdr:row>
      <xdr:rowOff>19050</xdr:rowOff>
    </xdr:to>
    <xdr:cxnSp macro="">
      <xdr:nvCxnSpPr>
        <xdr:cNvPr id="282" name="直線コネクタ 281"/>
        <xdr:cNvCxnSpPr/>
      </xdr:nvCxnSpPr>
      <xdr:spPr>
        <a:xfrm flipV="1">
          <a:off x="4253865" y="12938760"/>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22860</xdr:rowOff>
    </xdr:from>
    <xdr:ext cx="404495" cy="248920"/>
    <xdr:sp macro="" textlink="">
      <xdr:nvSpPr>
        <xdr:cNvPr id="283" name="【公営住宅】&#10;有形固定資産減価償却率最小値テキスト"/>
        <xdr:cNvSpPr txBox="1"/>
      </xdr:nvSpPr>
      <xdr:spPr>
        <a:xfrm>
          <a:off x="4292600" y="1422781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19050</xdr:rowOff>
    </xdr:from>
    <xdr:to xmlns:xdr="http://schemas.openxmlformats.org/drawingml/2006/spreadsheetDrawing">
      <xdr:col>24</xdr:col>
      <xdr:colOff>152400</xdr:colOff>
      <xdr:row>86</xdr:row>
      <xdr:rowOff>19050</xdr:rowOff>
    </xdr:to>
    <xdr:cxnSp macro="">
      <xdr:nvCxnSpPr>
        <xdr:cNvPr id="284" name="直線コネクタ 283"/>
        <xdr:cNvCxnSpPr/>
      </xdr:nvCxnSpPr>
      <xdr:spPr>
        <a:xfrm>
          <a:off x="4181475" y="14224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3175</xdr:rowOff>
    </xdr:from>
    <xdr:ext cx="404495" cy="249555"/>
    <xdr:sp macro="" textlink="">
      <xdr:nvSpPr>
        <xdr:cNvPr id="285" name="【公営住宅】&#10;有形固定資産減価償却率最大値テキスト"/>
        <xdr:cNvSpPr txBox="1"/>
      </xdr:nvSpPr>
      <xdr:spPr>
        <a:xfrm>
          <a:off x="4292600" y="1272222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54610</xdr:rowOff>
    </xdr:from>
    <xdr:to xmlns:xdr="http://schemas.openxmlformats.org/drawingml/2006/spreadsheetDrawing">
      <xdr:col>24</xdr:col>
      <xdr:colOff>152400</xdr:colOff>
      <xdr:row>78</xdr:row>
      <xdr:rowOff>54610</xdr:rowOff>
    </xdr:to>
    <xdr:cxnSp macro="">
      <xdr:nvCxnSpPr>
        <xdr:cNvPr id="286" name="直線コネクタ 285"/>
        <xdr:cNvCxnSpPr/>
      </xdr:nvCxnSpPr>
      <xdr:spPr>
        <a:xfrm>
          <a:off x="4181475" y="12938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38735</xdr:rowOff>
    </xdr:from>
    <xdr:ext cx="404495" cy="249555"/>
    <xdr:sp macro="" textlink="">
      <xdr:nvSpPr>
        <xdr:cNvPr id="287" name="【公営住宅】&#10;有形固定資産減価償却率平均値テキスト"/>
        <xdr:cNvSpPr txBox="1"/>
      </xdr:nvSpPr>
      <xdr:spPr>
        <a:xfrm>
          <a:off x="4292600" y="1325308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17145</xdr:rowOff>
    </xdr:from>
    <xdr:to xmlns:xdr="http://schemas.openxmlformats.org/drawingml/2006/spreadsheetDrawing">
      <xdr:col>24</xdr:col>
      <xdr:colOff>114300</xdr:colOff>
      <xdr:row>81</xdr:row>
      <xdr:rowOff>114300</xdr:rowOff>
    </xdr:to>
    <xdr:sp macro="" textlink="">
      <xdr:nvSpPr>
        <xdr:cNvPr id="288" name="フローチャート: 判断 287"/>
        <xdr:cNvSpPr/>
      </xdr:nvSpPr>
      <xdr:spPr>
        <a:xfrm>
          <a:off x="4203700" y="133965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60960</xdr:rowOff>
    </xdr:from>
    <xdr:to xmlns:xdr="http://schemas.openxmlformats.org/drawingml/2006/spreadsheetDrawing">
      <xdr:col>20</xdr:col>
      <xdr:colOff>38100</xdr:colOff>
      <xdr:row>81</xdr:row>
      <xdr:rowOff>158750</xdr:rowOff>
    </xdr:to>
    <xdr:sp macro="" textlink="">
      <xdr:nvSpPr>
        <xdr:cNvPr id="289" name="フローチャート: 判断 288"/>
        <xdr:cNvSpPr/>
      </xdr:nvSpPr>
      <xdr:spPr>
        <a:xfrm>
          <a:off x="3444875" y="13440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80010</xdr:rowOff>
    </xdr:from>
    <xdr:to xmlns:xdr="http://schemas.openxmlformats.org/drawingml/2006/spreadsheetDrawing">
      <xdr:col>15</xdr:col>
      <xdr:colOff>101600</xdr:colOff>
      <xdr:row>81</xdr:row>
      <xdr:rowOff>12700</xdr:rowOff>
    </xdr:to>
    <xdr:sp macro="" textlink="">
      <xdr:nvSpPr>
        <xdr:cNvPr id="290" name="フローチャート: 判断 289"/>
        <xdr:cNvSpPr/>
      </xdr:nvSpPr>
      <xdr:spPr>
        <a:xfrm>
          <a:off x="2619375" y="1329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89535</xdr:rowOff>
    </xdr:from>
    <xdr:to xmlns:xdr="http://schemas.openxmlformats.org/drawingml/2006/spreadsheetDrawing">
      <xdr:col>10</xdr:col>
      <xdr:colOff>165100</xdr:colOff>
      <xdr:row>81</xdr:row>
      <xdr:rowOff>22225</xdr:rowOff>
    </xdr:to>
    <xdr:sp macro="" textlink="">
      <xdr:nvSpPr>
        <xdr:cNvPr id="291" name="フローチャート: 判断 290"/>
        <xdr:cNvSpPr/>
      </xdr:nvSpPr>
      <xdr:spPr>
        <a:xfrm>
          <a:off x="1809750" y="13303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31750</xdr:rowOff>
    </xdr:from>
    <xdr:to xmlns:xdr="http://schemas.openxmlformats.org/drawingml/2006/spreadsheetDrawing">
      <xdr:col>6</xdr:col>
      <xdr:colOff>38100</xdr:colOff>
      <xdr:row>80</xdr:row>
      <xdr:rowOff>129540</xdr:rowOff>
    </xdr:to>
    <xdr:sp macro="" textlink="">
      <xdr:nvSpPr>
        <xdr:cNvPr id="292" name="フローチャート: 判断 291"/>
        <xdr:cNvSpPr/>
      </xdr:nvSpPr>
      <xdr:spPr>
        <a:xfrm>
          <a:off x="1000125" y="13246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3" name="テキスト ボックス 292"/>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4" name="テキスト ボックス 293"/>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5" name="テキスト ボックス 294"/>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96" name="テキスト ボックス 295"/>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97" name="テキスト ボックス 296"/>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34290</xdr:rowOff>
    </xdr:from>
    <xdr:to xmlns:xdr="http://schemas.openxmlformats.org/drawingml/2006/spreadsheetDrawing">
      <xdr:col>24</xdr:col>
      <xdr:colOff>114300</xdr:colOff>
      <xdr:row>81</xdr:row>
      <xdr:rowOff>132080</xdr:rowOff>
    </xdr:to>
    <xdr:sp macro="" textlink="">
      <xdr:nvSpPr>
        <xdr:cNvPr id="298" name="楕円 297"/>
        <xdr:cNvSpPr/>
      </xdr:nvSpPr>
      <xdr:spPr>
        <a:xfrm>
          <a:off x="4203700" y="1341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13335</xdr:rowOff>
    </xdr:from>
    <xdr:ext cx="404495" cy="249555"/>
    <xdr:sp macro="" textlink="">
      <xdr:nvSpPr>
        <xdr:cNvPr id="299" name="【公営住宅】&#10;有形固定資産減価償却率該当値テキスト"/>
        <xdr:cNvSpPr txBox="1"/>
      </xdr:nvSpPr>
      <xdr:spPr>
        <a:xfrm>
          <a:off x="4292600" y="133927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155575</xdr:rowOff>
    </xdr:from>
    <xdr:to xmlns:xdr="http://schemas.openxmlformats.org/drawingml/2006/spreadsheetDrawing">
      <xdr:col>20</xdr:col>
      <xdr:colOff>38100</xdr:colOff>
      <xdr:row>81</xdr:row>
      <xdr:rowOff>88265</xdr:rowOff>
    </xdr:to>
    <xdr:sp macro="" textlink="">
      <xdr:nvSpPr>
        <xdr:cNvPr id="300" name="楕円 299"/>
        <xdr:cNvSpPr/>
      </xdr:nvSpPr>
      <xdr:spPr>
        <a:xfrm>
          <a:off x="3444875" y="133699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38735</xdr:rowOff>
    </xdr:from>
    <xdr:to xmlns:xdr="http://schemas.openxmlformats.org/drawingml/2006/spreadsheetDrawing">
      <xdr:col>24</xdr:col>
      <xdr:colOff>63500</xdr:colOff>
      <xdr:row>81</xdr:row>
      <xdr:rowOff>83185</xdr:rowOff>
    </xdr:to>
    <xdr:cxnSp macro="">
      <xdr:nvCxnSpPr>
        <xdr:cNvPr id="301" name="直線コネクタ 300"/>
        <xdr:cNvCxnSpPr/>
      </xdr:nvCxnSpPr>
      <xdr:spPr>
        <a:xfrm>
          <a:off x="3492500" y="13418185"/>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120015</xdr:rowOff>
    </xdr:from>
    <xdr:to xmlns:xdr="http://schemas.openxmlformats.org/drawingml/2006/spreadsheetDrawing">
      <xdr:col>15</xdr:col>
      <xdr:colOff>101600</xdr:colOff>
      <xdr:row>81</xdr:row>
      <xdr:rowOff>52705</xdr:rowOff>
    </xdr:to>
    <xdr:sp macro="" textlink="">
      <xdr:nvSpPr>
        <xdr:cNvPr id="302" name="楕円 301"/>
        <xdr:cNvSpPr/>
      </xdr:nvSpPr>
      <xdr:spPr>
        <a:xfrm>
          <a:off x="2619375" y="13334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3810</xdr:rowOff>
    </xdr:from>
    <xdr:to xmlns:xdr="http://schemas.openxmlformats.org/drawingml/2006/spreadsheetDrawing">
      <xdr:col>19</xdr:col>
      <xdr:colOff>174625</xdr:colOff>
      <xdr:row>81</xdr:row>
      <xdr:rowOff>38735</xdr:rowOff>
    </xdr:to>
    <xdr:cxnSp macro="">
      <xdr:nvCxnSpPr>
        <xdr:cNvPr id="303" name="直線コネクタ 302"/>
        <xdr:cNvCxnSpPr/>
      </xdr:nvCxnSpPr>
      <xdr:spPr>
        <a:xfrm>
          <a:off x="2670175" y="13383260"/>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80010</xdr:rowOff>
    </xdr:from>
    <xdr:to xmlns:xdr="http://schemas.openxmlformats.org/drawingml/2006/spreadsheetDrawing">
      <xdr:col>10</xdr:col>
      <xdr:colOff>165100</xdr:colOff>
      <xdr:row>81</xdr:row>
      <xdr:rowOff>12700</xdr:rowOff>
    </xdr:to>
    <xdr:sp macro="" textlink="">
      <xdr:nvSpPr>
        <xdr:cNvPr id="304" name="楕円 303"/>
        <xdr:cNvSpPr/>
      </xdr:nvSpPr>
      <xdr:spPr>
        <a:xfrm>
          <a:off x="1809750" y="13294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128905</xdr:rowOff>
    </xdr:from>
    <xdr:to xmlns:xdr="http://schemas.openxmlformats.org/drawingml/2006/spreadsheetDrawing">
      <xdr:col>15</xdr:col>
      <xdr:colOff>50800</xdr:colOff>
      <xdr:row>81</xdr:row>
      <xdr:rowOff>3810</xdr:rowOff>
    </xdr:to>
    <xdr:cxnSp macro="">
      <xdr:nvCxnSpPr>
        <xdr:cNvPr id="305" name="直線コネクタ 304"/>
        <xdr:cNvCxnSpPr/>
      </xdr:nvCxnSpPr>
      <xdr:spPr>
        <a:xfrm>
          <a:off x="1860550" y="1334325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27940</xdr:rowOff>
    </xdr:from>
    <xdr:to xmlns:xdr="http://schemas.openxmlformats.org/drawingml/2006/spreadsheetDrawing">
      <xdr:col>6</xdr:col>
      <xdr:colOff>38100</xdr:colOff>
      <xdr:row>80</xdr:row>
      <xdr:rowOff>125730</xdr:rowOff>
    </xdr:to>
    <xdr:sp macro="" textlink="">
      <xdr:nvSpPr>
        <xdr:cNvPr id="306" name="楕円 305"/>
        <xdr:cNvSpPr/>
      </xdr:nvSpPr>
      <xdr:spPr>
        <a:xfrm>
          <a:off x="1000125" y="13242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80</xdr:row>
      <xdr:rowOff>76200</xdr:rowOff>
    </xdr:from>
    <xdr:to xmlns:xdr="http://schemas.openxmlformats.org/drawingml/2006/spreadsheetDrawing">
      <xdr:col>10</xdr:col>
      <xdr:colOff>114300</xdr:colOff>
      <xdr:row>80</xdr:row>
      <xdr:rowOff>128905</xdr:rowOff>
    </xdr:to>
    <xdr:cxnSp macro="">
      <xdr:nvCxnSpPr>
        <xdr:cNvPr id="307" name="直線コネクタ 306"/>
        <xdr:cNvCxnSpPr/>
      </xdr:nvCxnSpPr>
      <xdr:spPr>
        <a:xfrm>
          <a:off x="1047750" y="13290550"/>
          <a:ext cx="8128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149860</xdr:rowOff>
    </xdr:from>
    <xdr:ext cx="405130" cy="248920"/>
    <xdr:sp macro="" textlink="">
      <xdr:nvSpPr>
        <xdr:cNvPr id="308" name="n_1aveValue【公営住宅】&#10;有形固定資産減価償却率"/>
        <xdr:cNvSpPr txBox="1"/>
      </xdr:nvSpPr>
      <xdr:spPr>
        <a:xfrm>
          <a:off x="3296285" y="135293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28575</xdr:rowOff>
    </xdr:from>
    <xdr:ext cx="405130" cy="248920"/>
    <xdr:sp macro="" textlink="">
      <xdr:nvSpPr>
        <xdr:cNvPr id="309" name="n_2aveValue【公営住宅】&#10;有形固定資産減価償却率"/>
        <xdr:cNvSpPr txBox="1"/>
      </xdr:nvSpPr>
      <xdr:spPr>
        <a:xfrm>
          <a:off x="2483485" y="130778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13335</xdr:rowOff>
    </xdr:from>
    <xdr:ext cx="405130" cy="249555"/>
    <xdr:sp macro="" textlink="">
      <xdr:nvSpPr>
        <xdr:cNvPr id="310" name="n_3aveValue【公営住宅】&#10;有形固定資産減価償却率"/>
        <xdr:cNvSpPr txBox="1"/>
      </xdr:nvSpPr>
      <xdr:spPr>
        <a:xfrm>
          <a:off x="1673860" y="133927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121285</xdr:rowOff>
    </xdr:from>
    <xdr:ext cx="405130" cy="248920"/>
    <xdr:sp macro="" textlink="">
      <xdr:nvSpPr>
        <xdr:cNvPr id="311" name="n_4aveValue【公営住宅】&#10;有形固定資産減価償却率"/>
        <xdr:cNvSpPr txBox="1"/>
      </xdr:nvSpPr>
      <xdr:spPr>
        <a:xfrm>
          <a:off x="864235" y="133356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104140</xdr:rowOff>
    </xdr:from>
    <xdr:ext cx="405130" cy="249555"/>
    <xdr:sp macro="" textlink="">
      <xdr:nvSpPr>
        <xdr:cNvPr id="312" name="n_1mainValue【公営住宅】&#10;有形固定資産減価償却率"/>
        <xdr:cNvSpPr txBox="1"/>
      </xdr:nvSpPr>
      <xdr:spPr>
        <a:xfrm>
          <a:off x="3296285" y="131533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43815</xdr:rowOff>
    </xdr:from>
    <xdr:ext cx="405130" cy="249555"/>
    <xdr:sp macro="" textlink="">
      <xdr:nvSpPr>
        <xdr:cNvPr id="313" name="n_2mainValue【公営住宅】&#10;有形固定資産減価償却率"/>
        <xdr:cNvSpPr txBox="1"/>
      </xdr:nvSpPr>
      <xdr:spPr>
        <a:xfrm>
          <a:off x="2483485" y="134232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28575</xdr:rowOff>
    </xdr:from>
    <xdr:ext cx="405130" cy="248920"/>
    <xdr:sp macro="" textlink="">
      <xdr:nvSpPr>
        <xdr:cNvPr id="314" name="n_3mainValue【公営住宅】&#10;有形固定資産減価償却率"/>
        <xdr:cNvSpPr txBox="1"/>
      </xdr:nvSpPr>
      <xdr:spPr>
        <a:xfrm>
          <a:off x="1673860" y="130778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140970</xdr:rowOff>
    </xdr:from>
    <xdr:ext cx="405130" cy="249555"/>
    <xdr:sp macro="" textlink="">
      <xdr:nvSpPr>
        <xdr:cNvPr id="315" name="n_4mainValue【公営住宅】&#10;有形固定資産減価償却率"/>
        <xdr:cNvSpPr txBox="1"/>
      </xdr:nvSpPr>
      <xdr:spPr>
        <a:xfrm>
          <a:off x="864235" y="130251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16" name="正方形/長方形 315"/>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17" name="正方形/長方形 316"/>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18" name="正方形/長方形 317"/>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19" name="正方形/長方形 318"/>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0" name="正方形/長方形 319"/>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1" name="正方形/長方形 320"/>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2" name="正方形/長方形 321"/>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3" name="正方形/長方形 322"/>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4" name="テキスト ボックス 323"/>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5" name="直線コネクタ 324"/>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26" name="直線コネクタ 325"/>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27" name="テキスト ボックス 326"/>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28" name="直線コネクタ 327"/>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6725" cy="248920"/>
    <xdr:sp macro="" textlink="">
      <xdr:nvSpPr>
        <xdr:cNvPr id="329" name="テキスト ボックス 328"/>
        <xdr:cNvSpPr txBox="1"/>
      </xdr:nvSpPr>
      <xdr:spPr>
        <a:xfrm>
          <a:off x="5628640"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0" name="直線コネクタ 329"/>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49555"/>
    <xdr:sp macro="" textlink="">
      <xdr:nvSpPr>
        <xdr:cNvPr id="331" name="テキスト ボックス 330"/>
        <xdr:cNvSpPr txBox="1"/>
      </xdr:nvSpPr>
      <xdr:spPr>
        <a:xfrm>
          <a:off x="5628640"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2" name="直線コネクタ 331"/>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6725" cy="249555"/>
    <xdr:sp macro="" textlink="">
      <xdr:nvSpPr>
        <xdr:cNvPr id="333" name="テキスト ボックス 332"/>
        <xdr:cNvSpPr txBox="1"/>
      </xdr:nvSpPr>
      <xdr:spPr>
        <a:xfrm>
          <a:off x="5628640"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4" name="直線コネクタ 333"/>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335" name="テキスト ボックス 334"/>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6"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138430</xdr:rowOff>
    </xdr:from>
    <xdr:to xmlns:xdr="http://schemas.openxmlformats.org/drawingml/2006/spreadsheetDrawing">
      <xdr:col>54</xdr:col>
      <xdr:colOff>174625</xdr:colOff>
      <xdr:row>86</xdr:row>
      <xdr:rowOff>24130</xdr:rowOff>
    </xdr:to>
    <xdr:cxnSp macro="">
      <xdr:nvCxnSpPr>
        <xdr:cNvPr id="337" name="直線コネクタ 336"/>
        <xdr:cNvCxnSpPr/>
      </xdr:nvCxnSpPr>
      <xdr:spPr>
        <a:xfrm flipV="1">
          <a:off x="9604375" y="1302258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27940</xdr:rowOff>
    </xdr:from>
    <xdr:ext cx="469265" cy="248920"/>
    <xdr:sp macro="" textlink="">
      <xdr:nvSpPr>
        <xdr:cNvPr id="338" name="【公営住宅】&#10;一人当たり面積最小値テキスト"/>
        <xdr:cNvSpPr txBox="1"/>
      </xdr:nvSpPr>
      <xdr:spPr>
        <a:xfrm>
          <a:off x="9642475" y="142328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24130</xdr:rowOff>
    </xdr:from>
    <xdr:to xmlns:xdr="http://schemas.openxmlformats.org/drawingml/2006/spreadsheetDrawing">
      <xdr:col>55</xdr:col>
      <xdr:colOff>88900</xdr:colOff>
      <xdr:row>86</xdr:row>
      <xdr:rowOff>24130</xdr:rowOff>
    </xdr:to>
    <xdr:cxnSp macro="">
      <xdr:nvCxnSpPr>
        <xdr:cNvPr id="339" name="直線コネクタ 338"/>
        <xdr:cNvCxnSpPr/>
      </xdr:nvCxnSpPr>
      <xdr:spPr>
        <a:xfrm>
          <a:off x="9531350" y="14229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87630</xdr:rowOff>
    </xdr:from>
    <xdr:ext cx="469265" cy="248285"/>
    <xdr:sp macro="" textlink="">
      <xdr:nvSpPr>
        <xdr:cNvPr id="340" name="【公営住宅】&#10;一人当たり面積最大値テキスト"/>
        <xdr:cNvSpPr txBox="1"/>
      </xdr:nvSpPr>
      <xdr:spPr>
        <a:xfrm>
          <a:off x="9642475" y="1280668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138430</xdr:rowOff>
    </xdr:from>
    <xdr:to xmlns:xdr="http://schemas.openxmlformats.org/drawingml/2006/spreadsheetDrawing">
      <xdr:col>55</xdr:col>
      <xdr:colOff>88900</xdr:colOff>
      <xdr:row>78</xdr:row>
      <xdr:rowOff>138430</xdr:rowOff>
    </xdr:to>
    <xdr:cxnSp macro="">
      <xdr:nvCxnSpPr>
        <xdr:cNvPr id="341" name="直線コネクタ 340"/>
        <xdr:cNvCxnSpPr/>
      </xdr:nvCxnSpPr>
      <xdr:spPr>
        <a:xfrm>
          <a:off x="9531350" y="13022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6985</xdr:rowOff>
    </xdr:from>
    <xdr:ext cx="469265" cy="249555"/>
    <xdr:sp macro="" textlink="">
      <xdr:nvSpPr>
        <xdr:cNvPr id="342" name="【公営住宅】&#10;一人当たり面積平均値テキスト"/>
        <xdr:cNvSpPr txBox="1"/>
      </xdr:nvSpPr>
      <xdr:spPr>
        <a:xfrm>
          <a:off x="9642475" y="1355153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27940</xdr:rowOff>
    </xdr:from>
    <xdr:to xmlns:xdr="http://schemas.openxmlformats.org/drawingml/2006/spreadsheetDrawing">
      <xdr:col>55</xdr:col>
      <xdr:colOff>50800</xdr:colOff>
      <xdr:row>82</xdr:row>
      <xdr:rowOff>126365</xdr:rowOff>
    </xdr:to>
    <xdr:sp macro="" textlink="">
      <xdr:nvSpPr>
        <xdr:cNvPr id="343" name="フローチャート: 判断 342"/>
        <xdr:cNvSpPr/>
      </xdr:nvSpPr>
      <xdr:spPr>
        <a:xfrm>
          <a:off x="9569450" y="135724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81</xdr:row>
      <xdr:rowOff>133985</xdr:rowOff>
    </xdr:from>
    <xdr:to xmlns:xdr="http://schemas.openxmlformats.org/drawingml/2006/spreadsheetDrawing">
      <xdr:col>50</xdr:col>
      <xdr:colOff>165100</xdr:colOff>
      <xdr:row>82</xdr:row>
      <xdr:rowOff>66675</xdr:rowOff>
    </xdr:to>
    <xdr:sp macro="" textlink="">
      <xdr:nvSpPr>
        <xdr:cNvPr id="344" name="フローチャート: 判断 343"/>
        <xdr:cNvSpPr/>
      </xdr:nvSpPr>
      <xdr:spPr>
        <a:xfrm>
          <a:off x="8794750" y="13513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13335</xdr:rowOff>
    </xdr:from>
    <xdr:to xmlns:xdr="http://schemas.openxmlformats.org/drawingml/2006/spreadsheetDrawing">
      <xdr:col>46</xdr:col>
      <xdr:colOff>38100</xdr:colOff>
      <xdr:row>82</xdr:row>
      <xdr:rowOff>111125</xdr:rowOff>
    </xdr:to>
    <xdr:sp macro="" textlink="">
      <xdr:nvSpPr>
        <xdr:cNvPr id="345" name="フローチャート: 判断 344"/>
        <xdr:cNvSpPr/>
      </xdr:nvSpPr>
      <xdr:spPr>
        <a:xfrm>
          <a:off x="7985125" y="13557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40005</xdr:rowOff>
    </xdr:from>
    <xdr:to xmlns:xdr="http://schemas.openxmlformats.org/drawingml/2006/spreadsheetDrawing">
      <xdr:col>41</xdr:col>
      <xdr:colOff>101600</xdr:colOff>
      <xdr:row>82</xdr:row>
      <xdr:rowOff>137795</xdr:rowOff>
    </xdr:to>
    <xdr:sp macro="" textlink="">
      <xdr:nvSpPr>
        <xdr:cNvPr id="346" name="フローチャート: 判断 345"/>
        <xdr:cNvSpPr/>
      </xdr:nvSpPr>
      <xdr:spPr>
        <a:xfrm>
          <a:off x="7159625" y="13584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19685</xdr:rowOff>
    </xdr:from>
    <xdr:to xmlns:xdr="http://schemas.openxmlformats.org/drawingml/2006/spreadsheetDrawing">
      <xdr:col>36</xdr:col>
      <xdr:colOff>165100</xdr:colOff>
      <xdr:row>82</xdr:row>
      <xdr:rowOff>117475</xdr:rowOff>
    </xdr:to>
    <xdr:sp macro="" textlink="">
      <xdr:nvSpPr>
        <xdr:cNvPr id="347" name="フローチャート: 判断 346"/>
        <xdr:cNvSpPr/>
      </xdr:nvSpPr>
      <xdr:spPr>
        <a:xfrm>
          <a:off x="6350000" y="13564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48" name="テキスト ボックス 347"/>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49" name="テキスト ボックス 348"/>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0" name="テキスト ボックス 349"/>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1" name="テキスト ボックス 350"/>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2" name="テキスト ボックス 351"/>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26670</xdr:rowOff>
    </xdr:from>
    <xdr:to xmlns:xdr="http://schemas.openxmlformats.org/drawingml/2006/spreadsheetDrawing">
      <xdr:col>55</xdr:col>
      <xdr:colOff>50800</xdr:colOff>
      <xdr:row>80</xdr:row>
      <xdr:rowOff>124460</xdr:rowOff>
    </xdr:to>
    <xdr:sp macro="" textlink="">
      <xdr:nvSpPr>
        <xdr:cNvPr id="353" name="楕円 352"/>
        <xdr:cNvSpPr/>
      </xdr:nvSpPr>
      <xdr:spPr>
        <a:xfrm>
          <a:off x="9569450" y="13241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48260</xdr:rowOff>
    </xdr:from>
    <xdr:ext cx="469265" cy="249555"/>
    <xdr:sp macro="" textlink="">
      <xdr:nvSpPr>
        <xdr:cNvPr id="354" name="【公営住宅】&#10;一人当たり面積該当値テキスト"/>
        <xdr:cNvSpPr txBox="1"/>
      </xdr:nvSpPr>
      <xdr:spPr>
        <a:xfrm>
          <a:off x="9642475" y="130975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51435</xdr:rowOff>
    </xdr:from>
    <xdr:to xmlns:xdr="http://schemas.openxmlformats.org/drawingml/2006/spreadsheetDrawing">
      <xdr:col>50</xdr:col>
      <xdr:colOff>165100</xdr:colOff>
      <xdr:row>80</xdr:row>
      <xdr:rowOff>149225</xdr:rowOff>
    </xdr:to>
    <xdr:sp macro="" textlink="">
      <xdr:nvSpPr>
        <xdr:cNvPr id="355" name="楕円 354"/>
        <xdr:cNvSpPr/>
      </xdr:nvSpPr>
      <xdr:spPr>
        <a:xfrm>
          <a:off x="8794750" y="13265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74930</xdr:rowOff>
    </xdr:from>
    <xdr:to xmlns:xdr="http://schemas.openxmlformats.org/drawingml/2006/spreadsheetDrawing">
      <xdr:col>55</xdr:col>
      <xdr:colOff>0</xdr:colOff>
      <xdr:row>80</xdr:row>
      <xdr:rowOff>100330</xdr:rowOff>
    </xdr:to>
    <xdr:cxnSp macro="">
      <xdr:nvCxnSpPr>
        <xdr:cNvPr id="356" name="直線コネクタ 355"/>
        <xdr:cNvCxnSpPr/>
      </xdr:nvCxnSpPr>
      <xdr:spPr>
        <a:xfrm flipV="1">
          <a:off x="8845550" y="13289280"/>
          <a:ext cx="7588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48260</xdr:rowOff>
    </xdr:from>
    <xdr:to xmlns:xdr="http://schemas.openxmlformats.org/drawingml/2006/spreadsheetDrawing">
      <xdr:col>46</xdr:col>
      <xdr:colOff>38100</xdr:colOff>
      <xdr:row>80</xdr:row>
      <xdr:rowOff>146050</xdr:rowOff>
    </xdr:to>
    <xdr:sp macro="" textlink="">
      <xdr:nvSpPr>
        <xdr:cNvPr id="357" name="楕円 356"/>
        <xdr:cNvSpPr/>
      </xdr:nvSpPr>
      <xdr:spPr>
        <a:xfrm>
          <a:off x="7985125" y="132626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80</xdr:row>
      <xdr:rowOff>97155</xdr:rowOff>
    </xdr:from>
    <xdr:to xmlns:xdr="http://schemas.openxmlformats.org/drawingml/2006/spreadsheetDrawing">
      <xdr:col>50</xdr:col>
      <xdr:colOff>114300</xdr:colOff>
      <xdr:row>80</xdr:row>
      <xdr:rowOff>100330</xdr:rowOff>
    </xdr:to>
    <xdr:cxnSp macro="">
      <xdr:nvCxnSpPr>
        <xdr:cNvPr id="358" name="直線コネクタ 357"/>
        <xdr:cNvCxnSpPr/>
      </xdr:nvCxnSpPr>
      <xdr:spPr>
        <a:xfrm>
          <a:off x="8032750" y="1331150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67945</xdr:rowOff>
    </xdr:from>
    <xdr:to xmlns:xdr="http://schemas.openxmlformats.org/drawingml/2006/spreadsheetDrawing">
      <xdr:col>41</xdr:col>
      <xdr:colOff>101600</xdr:colOff>
      <xdr:row>81</xdr:row>
      <xdr:rowOff>635</xdr:rowOff>
    </xdr:to>
    <xdr:sp macro="" textlink="">
      <xdr:nvSpPr>
        <xdr:cNvPr id="359" name="楕円 358"/>
        <xdr:cNvSpPr/>
      </xdr:nvSpPr>
      <xdr:spPr>
        <a:xfrm>
          <a:off x="7159625" y="13282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97155</xdr:rowOff>
    </xdr:from>
    <xdr:to xmlns:xdr="http://schemas.openxmlformats.org/drawingml/2006/spreadsheetDrawing">
      <xdr:col>45</xdr:col>
      <xdr:colOff>174625</xdr:colOff>
      <xdr:row>80</xdr:row>
      <xdr:rowOff>116840</xdr:rowOff>
    </xdr:to>
    <xdr:cxnSp macro="">
      <xdr:nvCxnSpPr>
        <xdr:cNvPr id="360" name="直線コネクタ 359"/>
        <xdr:cNvCxnSpPr/>
      </xdr:nvCxnSpPr>
      <xdr:spPr>
        <a:xfrm flipV="1">
          <a:off x="7210425" y="13311505"/>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74930</xdr:rowOff>
    </xdr:from>
    <xdr:to xmlns:xdr="http://schemas.openxmlformats.org/drawingml/2006/spreadsheetDrawing">
      <xdr:col>36</xdr:col>
      <xdr:colOff>165100</xdr:colOff>
      <xdr:row>81</xdr:row>
      <xdr:rowOff>7620</xdr:rowOff>
    </xdr:to>
    <xdr:sp macro="" textlink="">
      <xdr:nvSpPr>
        <xdr:cNvPr id="361" name="楕円 360"/>
        <xdr:cNvSpPr/>
      </xdr:nvSpPr>
      <xdr:spPr>
        <a:xfrm>
          <a:off x="6350000" y="13289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116840</xdr:rowOff>
    </xdr:from>
    <xdr:to xmlns:xdr="http://schemas.openxmlformats.org/drawingml/2006/spreadsheetDrawing">
      <xdr:col>41</xdr:col>
      <xdr:colOff>50800</xdr:colOff>
      <xdr:row>80</xdr:row>
      <xdr:rowOff>124460</xdr:rowOff>
    </xdr:to>
    <xdr:cxnSp macro="">
      <xdr:nvCxnSpPr>
        <xdr:cNvPr id="362" name="直線コネクタ 361"/>
        <xdr:cNvCxnSpPr/>
      </xdr:nvCxnSpPr>
      <xdr:spPr>
        <a:xfrm flipV="1">
          <a:off x="6400800" y="1333119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58420</xdr:rowOff>
    </xdr:from>
    <xdr:ext cx="469900" cy="248920"/>
    <xdr:sp macro="" textlink="">
      <xdr:nvSpPr>
        <xdr:cNvPr id="363" name="n_1aveValue【公営住宅】&#10;一人当たり面積"/>
        <xdr:cNvSpPr txBox="1"/>
      </xdr:nvSpPr>
      <xdr:spPr>
        <a:xfrm>
          <a:off x="8613775" y="136029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103505</xdr:rowOff>
    </xdr:from>
    <xdr:ext cx="469265" cy="249555"/>
    <xdr:sp macro="" textlink="">
      <xdr:nvSpPr>
        <xdr:cNvPr id="364" name="n_2aveValue【公営住宅】&#10;一人当たり面積"/>
        <xdr:cNvSpPr txBox="1"/>
      </xdr:nvSpPr>
      <xdr:spPr>
        <a:xfrm>
          <a:off x="7816850" y="136480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129540</xdr:rowOff>
    </xdr:from>
    <xdr:ext cx="469265" cy="248920"/>
    <xdr:sp macro="" textlink="">
      <xdr:nvSpPr>
        <xdr:cNvPr id="365" name="n_3aveValue【公営住宅】&#10;一人当たり面積"/>
        <xdr:cNvSpPr txBox="1"/>
      </xdr:nvSpPr>
      <xdr:spPr>
        <a:xfrm>
          <a:off x="6991350" y="136740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108585</xdr:rowOff>
    </xdr:from>
    <xdr:ext cx="469265" cy="249555"/>
    <xdr:sp macro="" textlink="">
      <xdr:nvSpPr>
        <xdr:cNvPr id="366" name="n_4aveValue【公営住宅】&#10;一人当たり面積"/>
        <xdr:cNvSpPr txBox="1"/>
      </xdr:nvSpPr>
      <xdr:spPr>
        <a:xfrm>
          <a:off x="6181725" y="136531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79</xdr:row>
      <xdr:rowOff>0</xdr:rowOff>
    </xdr:from>
    <xdr:ext cx="469900" cy="249555"/>
    <xdr:sp macro="" textlink="">
      <xdr:nvSpPr>
        <xdr:cNvPr id="367" name="n_1mainValue【公営住宅】&#10;一人当たり面積"/>
        <xdr:cNvSpPr txBox="1"/>
      </xdr:nvSpPr>
      <xdr:spPr>
        <a:xfrm>
          <a:off x="8613775" y="130492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161925</xdr:rowOff>
    </xdr:from>
    <xdr:ext cx="469265" cy="248920"/>
    <xdr:sp macro="" textlink="">
      <xdr:nvSpPr>
        <xdr:cNvPr id="368" name="n_2mainValue【公営住宅】&#10;一人当たり面積"/>
        <xdr:cNvSpPr txBox="1"/>
      </xdr:nvSpPr>
      <xdr:spPr>
        <a:xfrm>
          <a:off x="7816850" y="130460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17145</xdr:rowOff>
    </xdr:from>
    <xdr:ext cx="469265" cy="248920"/>
    <xdr:sp macro="" textlink="">
      <xdr:nvSpPr>
        <xdr:cNvPr id="369" name="n_3mainValue【公営住宅】&#10;一人当たり面積"/>
        <xdr:cNvSpPr txBox="1"/>
      </xdr:nvSpPr>
      <xdr:spPr>
        <a:xfrm>
          <a:off x="6991350" y="130663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24130</xdr:rowOff>
    </xdr:from>
    <xdr:ext cx="469265" cy="248920"/>
    <xdr:sp macro="" textlink="">
      <xdr:nvSpPr>
        <xdr:cNvPr id="370" name="n_4mainValue【公営住宅】&#10;一人当たり面積"/>
        <xdr:cNvSpPr txBox="1"/>
      </xdr:nvSpPr>
      <xdr:spPr>
        <a:xfrm>
          <a:off x="6181725" y="130733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2" name="正方形/長方形 371"/>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3" name="正方形/長方形 372"/>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4" name="正方形/長方形 373"/>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5" name="正方形/長方形 374"/>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6" name="正方形/長方形 375"/>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7" name="正方形/長方形 376"/>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8" name="正方形/長方形 377"/>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79" name="テキスト ボックス 378"/>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0" name="直線コネクタ 379"/>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110</xdr:row>
      <xdr:rowOff>48260</xdr:rowOff>
    </xdr:from>
    <xdr:ext cx="403225" cy="259080"/>
    <xdr:sp macro="" textlink="">
      <xdr:nvSpPr>
        <xdr:cNvPr id="381" name="テキスト ボックス 380"/>
        <xdr:cNvSpPr txBox="1"/>
      </xdr:nvSpPr>
      <xdr:spPr>
        <a:xfrm>
          <a:off x="342900" y="183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82" name="直線コネクタ 381"/>
        <xdr:cNvCxnSpPr/>
      </xdr:nvCxnSpPr>
      <xdr:spPr>
        <a:xfrm>
          <a:off x="6985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383" name="テキスト ボックス 382"/>
        <xdr:cNvSpPr txBox="1"/>
      </xdr:nvSpPr>
      <xdr:spPr>
        <a:xfrm>
          <a:off x="342900" y="17879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84" name="直線コネクタ 383"/>
        <xdr:cNvCxnSpPr/>
      </xdr:nvCxnSpPr>
      <xdr:spPr>
        <a:xfrm>
          <a:off x="6985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385" name="テキスト ボックス 384"/>
        <xdr:cNvSpPr txBox="1"/>
      </xdr:nvSpPr>
      <xdr:spPr>
        <a:xfrm>
          <a:off x="34290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86" name="直線コネクタ 385"/>
        <xdr:cNvCxnSpPr/>
      </xdr:nvCxnSpPr>
      <xdr:spPr>
        <a:xfrm>
          <a:off x="6985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387" name="テキスト ボックス 386"/>
        <xdr:cNvSpPr txBox="1"/>
      </xdr:nvSpPr>
      <xdr:spPr>
        <a:xfrm>
          <a:off x="34290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88" name="直線コネクタ 387"/>
        <xdr:cNvCxnSpPr/>
      </xdr:nvCxnSpPr>
      <xdr:spPr>
        <a:xfrm>
          <a:off x="6985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89" name="テキスト ボックス 388"/>
        <xdr:cNvSpPr txBox="1"/>
      </xdr:nvSpPr>
      <xdr:spPr>
        <a:xfrm>
          <a:off x="34290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0" name="直線コネクタ 389"/>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391" name="テキスト ボックス 390"/>
        <xdr:cNvSpPr txBox="1"/>
      </xdr:nvSpPr>
      <xdr:spPr>
        <a:xfrm>
          <a:off x="342900" y="1605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2" name="【港湾・漁港】&#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102</xdr:row>
      <xdr:rowOff>30480</xdr:rowOff>
    </xdr:from>
    <xdr:to xmlns:xdr="http://schemas.openxmlformats.org/drawingml/2006/spreadsheetDrawing">
      <xdr:col>24</xdr:col>
      <xdr:colOff>62865</xdr:colOff>
      <xdr:row>109</xdr:row>
      <xdr:rowOff>635</xdr:rowOff>
    </xdr:to>
    <xdr:cxnSp macro="">
      <xdr:nvCxnSpPr>
        <xdr:cNvPr id="393" name="直線コネクタ 392"/>
        <xdr:cNvCxnSpPr/>
      </xdr:nvCxnSpPr>
      <xdr:spPr>
        <a:xfrm flipV="1">
          <a:off x="4253865" y="16946880"/>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4445</xdr:rowOff>
    </xdr:from>
    <xdr:ext cx="404495" cy="259080"/>
    <xdr:sp macro="" textlink="">
      <xdr:nvSpPr>
        <xdr:cNvPr id="394" name="【港湾・漁港】&#10;有形固定資産減価償却率最小値テキスト"/>
        <xdr:cNvSpPr txBox="1"/>
      </xdr:nvSpPr>
      <xdr:spPr>
        <a:xfrm>
          <a:off x="4292600" y="18120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635</xdr:rowOff>
    </xdr:from>
    <xdr:to xmlns:xdr="http://schemas.openxmlformats.org/drawingml/2006/spreadsheetDrawing">
      <xdr:col>24</xdr:col>
      <xdr:colOff>152400</xdr:colOff>
      <xdr:row>109</xdr:row>
      <xdr:rowOff>635</xdr:rowOff>
    </xdr:to>
    <xdr:cxnSp macro="">
      <xdr:nvCxnSpPr>
        <xdr:cNvPr id="395" name="直線コネクタ 394"/>
        <xdr:cNvCxnSpPr/>
      </xdr:nvCxnSpPr>
      <xdr:spPr>
        <a:xfrm>
          <a:off x="4181475" y="18117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148590</xdr:rowOff>
    </xdr:from>
    <xdr:ext cx="404495" cy="259080"/>
    <xdr:sp macro="" textlink="">
      <xdr:nvSpPr>
        <xdr:cNvPr id="396" name="【港湾・漁港】&#10;有形固定資産減価償却率最大値テキスト"/>
        <xdr:cNvSpPr txBox="1"/>
      </xdr:nvSpPr>
      <xdr:spPr>
        <a:xfrm>
          <a:off x="4292600" y="16722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102</xdr:row>
      <xdr:rowOff>30480</xdr:rowOff>
    </xdr:from>
    <xdr:to xmlns:xdr="http://schemas.openxmlformats.org/drawingml/2006/spreadsheetDrawing">
      <xdr:col>24</xdr:col>
      <xdr:colOff>152400</xdr:colOff>
      <xdr:row>102</xdr:row>
      <xdr:rowOff>30480</xdr:rowOff>
    </xdr:to>
    <xdr:cxnSp macro="">
      <xdr:nvCxnSpPr>
        <xdr:cNvPr id="397" name="直線コネクタ 396"/>
        <xdr:cNvCxnSpPr/>
      </xdr:nvCxnSpPr>
      <xdr:spPr>
        <a:xfrm>
          <a:off x="4181475" y="16946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6350</xdr:rowOff>
    </xdr:from>
    <xdr:ext cx="404495" cy="258445"/>
    <xdr:sp macro="" textlink="">
      <xdr:nvSpPr>
        <xdr:cNvPr id="398" name="【港湾・漁港】&#10;有形固定資産減価償却率平均値テキスト"/>
        <xdr:cNvSpPr txBox="1"/>
      </xdr:nvSpPr>
      <xdr:spPr>
        <a:xfrm>
          <a:off x="4292600" y="174371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27940</xdr:rowOff>
    </xdr:from>
    <xdr:to xmlns:xdr="http://schemas.openxmlformats.org/drawingml/2006/spreadsheetDrawing">
      <xdr:col>24</xdr:col>
      <xdr:colOff>114300</xdr:colOff>
      <xdr:row>105</xdr:row>
      <xdr:rowOff>129540</xdr:rowOff>
    </xdr:to>
    <xdr:sp macro="" textlink="">
      <xdr:nvSpPr>
        <xdr:cNvPr id="399" name="フローチャート: 判断 398"/>
        <xdr:cNvSpPr/>
      </xdr:nvSpPr>
      <xdr:spPr>
        <a:xfrm>
          <a:off x="4203700" y="1745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158115</xdr:rowOff>
    </xdr:from>
    <xdr:to xmlns:xdr="http://schemas.openxmlformats.org/drawingml/2006/spreadsheetDrawing">
      <xdr:col>20</xdr:col>
      <xdr:colOff>38100</xdr:colOff>
      <xdr:row>105</xdr:row>
      <xdr:rowOff>88265</xdr:rowOff>
    </xdr:to>
    <xdr:sp macro="" textlink="">
      <xdr:nvSpPr>
        <xdr:cNvPr id="400" name="フローチャート: 判断 399"/>
        <xdr:cNvSpPr/>
      </xdr:nvSpPr>
      <xdr:spPr>
        <a:xfrm>
          <a:off x="3444875" y="17417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155575</xdr:rowOff>
    </xdr:from>
    <xdr:to xmlns:xdr="http://schemas.openxmlformats.org/drawingml/2006/spreadsheetDrawing">
      <xdr:col>15</xdr:col>
      <xdr:colOff>101600</xdr:colOff>
      <xdr:row>106</xdr:row>
      <xdr:rowOff>86360</xdr:rowOff>
    </xdr:to>
    <xdr:sp macro="" textlink="">
      <xdr:nvSpPr>
        <xdr:cNvPr id="401" name="フローチャート: 判断 400"/>
        <xdr:cNvSpPr/>
      </xdr:nvSpPr>
      <xdr:spPr>
        <a:xfrm>
          <a:off x="2619375" y="1758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82550</xdr:rowOff>
    </xdr:from>
    <xdr:to xmlns:xdr="http://schemas.openxmlformats.org/drawingml/2006/spreadsheetDrawing">
      <xdr:col>10</xdr:col>
      <xdr:colOff>165100</xdr:colOff>
      <xdr:row>106</xdr:row>
      <xdr:rowOff>12700</xdr:rowOff>
    </xdr:to>
    <xdr:sp macro="" textlink="">
      <xdr:nvSpPr>
        <xdr:cNvPr id="402" name="フローチャート: 判断 401"/>
        <xdr:cNvSpPr/>
      </xdr:nvSpPr>
      <xdr:spPr>
        <a:xfrm>
          <a:off x="180975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96520</xdr:rowOff>
    </xdr:from>
    <xdr:to xmlns:xdr="http://schemas.openxmlformats.org/drawingml/2006/spreadsheetDrawing">
      <xdr:col>6</xdr:col>
      <xdr:colOff>38100</xdr:colOff>
      <xdr:row>106</xdr:row>
      <xdr:rowOff>26670</xdr:rowOff>
    </xdr:to>
    <xdr:sp macro="" textlink="">
      <xdr:nvSpPr>
        <xdr:cNvPr id="403" name="フローチャート: 判断 402"/>
        <xdr:cNvSpPr/>
      </xdr:nvSpPr>
      <xdr:spPr>
        <a:xfrm>
          <a:off x="1000125" y="17527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4" name="テキスト ボックス 403"/>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05" name="テキスト ボックス 404"/>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06" name="テキスト ボックス 405"/>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07" name="テキスト ボックス 406"/>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08" name="テキスト ボックス 407"/>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160020</xdr:rowOff>
    </xdr:from>
    <xdr:to xmlns:xdr="http://schemas.openxmlformats.org/drawingml/2006/spreadsheetDrawing">
      <xdr:col>24</xdr:col>
      <xdr:colOff>114300</xdr:colOff>
      <xdr:row>104</xdr:row>
      <xdr:rowOff>90170</xdr:rowOff>
    </xdr:to>
    <xdr:sp macro="" textlink="">
      <xdr:nvSpPr>
        <xdr:cNvPr id="409" name="楕円 408"/>
        <xdr:cNvSpPr/>
      </xdr:nvSpPr>
      <xdr:spPr>
        <a:xfrm>
          <a:off x="4203700" y="172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11430</xdr:rowOff>
    </xdr:from>
    <xdr:ext cx="404495" cy="259080"/>
    <xdr:sp macro="" textlink="">
      <xdr:nvSpPr>
        <xdr:cNvPr id="410" name="【港湾・漁港】&#10;有形固定資産減価償却率該当値テキスト"/>
        <xdr:cNvSpPr txBox="1"/>
      </xdr:nvSpPr>
      <xdr:spPr>
        <a:xfrm>
          <a:off x="4292600" y="17099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73660</xdr:rowOff>
    </xdr:from>
    <xdr:to xmlns:xdr="http://schemas.openxmlformats.org/drawingml/2006/spreadsheetDrawing">
      <xdr:col>20</xdr:col>
      <xdr:colOff>38100</xdr:colOff>
      <xdr:row>104</xdr:row>
      <xdr:rowOff>3810</xdr:rowOff>
    </xdr:to>
    <xdr:sp macro="" textlink="">
      <xdr:nvSpPr>
        <xdr:cNvPr id="411" name="楕円 410"/>
        <xdr:cNvSpPr/>
      </xdr:nvSpPr>
      <xdr:spPr>
        <a:xfrm>
          <a:off x="3444875" y="17161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103</xdr:row>
      <xdr:rowOff>124460</xdr:rowOff>
    </xdr:from>
    <xdr:to xmlns:xdr="http://schemas.openxmlformats.org/drawingml/2006/spreadsheetDrawing">
      <xdr:col>24</xdr:col>
      <xdr:colOff>63500</xdr:colOff>
      <xdr:row>104</xdr:row>
      <xdr:rowOff>39370</xdr:rowOff>
    </xdr:to>
    <xdr:cxnSp macro="">
      <xdr:nvCxnSpPr>
        <xdr:cNvPr id="412" name="直線コネクタ 411"/>
        <xdr:cNvCxnSpPr/>
      </xdr:nvCxnSpPr>
      <xdr:spPr>
        <a:xfrm>
          <a:off x="3492500" y="17212310"/>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158115</xdr:rowOff>
    </xdr:from>
    <xdr:to xmlns:xdr="http://schemas.openxmlformats.org/drawingml/2006/spreadsheetDrawing">
      <xdr:col>15</xdr:col>
      <xdr:colOff>101600</xdr:colOff>
      <xdr:row>103</xdr:row>
      <xdr:rowOff>88265</xdr:rowOff>
    </xdr:to>
    <xdr:sp macro="" textlink="">
      <xdr:nvSpPr>
        <xdr:cNvPr id="413" name="楕円 412"/>
        <xdr:cNvSpPr/>
      </xdr:nvSpPr>
      <xdr:spPr>
        <a:xfrm>
          <a:off x="2619375" y="1707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37465</xdr:rowOff>
    </xdr:from>
    <xdr:to xmlns:xdr="http://schemas.openxmlformats.org/drawingml/2006/spreadsheetDrawing">
      <xdr:col>19</xdr:col>
      <xdr:colOff>174625</xdr:colOff>
      <xdr:row>103</xdr:row>
      <xdr:rowOff>124460</xdr:rowOff>
    </xdr:to>
    <xdr:cxnSp macro="">
      <xdr:nvCxnSpPr>
        <xdr:cNvPr id="414" name="直線コネクタ 413"/>
        <xdr:cNvCxnSpPr/>
      </xdr:nvCxnSpPr>
      <xdr:spPr>
        <a:xfrm>
          <a:off x="2670175" y="17125315"/>
          <a:ext cx="8223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71120</xdr:rowOff>
    </xdr:from>
    <xdr:to xmlns:xdr="http://schemas.openxmlformats.org/drawingml/2006/spreadsheetDrawing">
      <xdr:col>10</xdr:col>
      <xdr:colOff>165100</xdr:colOff>
      <xdr:row>103</xdr:row>
      <xdr:rowOff>1270</xdr:rowOff>
    </xdr:to>
    <xdr:sp macro="" textlink="">
      <xdr:nvSpPr>
        <xdr:cNvPr id="415" name="楕円 414"/>
        <xdr:cNvSpPr/>
      </xdr:nvSpPr>
      <xdr:spPr>
        <a:xfrm>
          <a:off x="180975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121920</xdr:rowOff>
    </xdr:from>
    <xdr:to xmlns:xdr="http://schemas.openxmlformats.org/drawingml/2006/spreadsheetDrawing">
      <xdr:col>15</xdr:col>
      <xdr:colOff>50800</xdr:colOff>
      <xdr:row>103</xdr:row>
      <xdr:rowOff>37465</xdr:rowOff>
    </xdr:to>
    <xdr:cxnSp macro="">
      <xdr:nvCxnSpPr>
        <xdr:cNvPr id="416" name="直線コネクタ 415"/>
        <xdr:cNvCxnSpPr/>
      </xdr:nvCxnSpPr>
      <xdr:spPr>
        <a:xfrm>
          <a:off x="1860550" y="17038320"/>
          <a:ext cx="8096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101</xdr:row>
      <xdr:rowOff>146685</xdr:rowOff>
    </xdr:from>
    <xdr:to xmlns:xdr="http://schemas.openxmlformats.org/drawingml/2006/spreadsheetDrawing">
      <xdr:col>6</xdr:col>
      <xdr:colOff>38100</xdr:colOff>
      <xdr:row>102</xdr:row>
      <xdr:rowOff>76835</xdr:rowOff>
    </xdr:to>
    <xdr:sp macro="" textlink="">
      <xdr:nvSpPr>
        <xdr:cNvPr id="417" name="楕円 416"/>
        <xdr:cNvSpPr/>
      </xdr:nvSpPr>
      <xdr:spPr>
        <a:xfrm>
          <a:off x="1000125" y="16891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102</xdr:row>
      <xdr:rowOff>26035</xdr:rowOff>
    </xdr:from>
    <xdr:to xmlns:xdr="http://schemas.openxmlformats.org/drawingml/2006/spreadsheetDrawing">
      <xdr:col>10</xdr:col>
      <xdr:colOff>114300</xdr:colOff>
      <xdr:row>102</xdr:row>
      <xdr:rowOff>121920</xdr:rowOff>
    </xdr:to>
    <xdr:cxnSp macro="">
      <xdr:nvCxnSpPr>
        <xdr:cNvPr id="418" name="直線コネクタ 417"/>
        <xdr:cNvCxnSpPr/>
      </xdr:nvCxnSpPr>
      <xdr:spPr>
        <a:xfrm>
          <a:off x="1047750" y="16942435"/>
          <a:ext cx="8128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79375</xdr:rowOff>
    </xdr:from>
    <xdr:ext cx="405130" cy="258445"/>
    <xdr:sp macro="" textlink="">
      <xdr:nvSpPr>
        <xdr:cNvPr id="419" name="n_1aveValue【港湾・漁港】&#10;有形固定資産減価償却率"/>
        <xdr:cNvSpPr txBox="1"/>
      </xdr:nvSpPr>
      <xdr:spPr>
        <a:xfrm>
          <a:off x="3296285" y="17510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76835</xdr:rowOff>
    </xdr:from>
    <xdr:ext cx="405130" cy="258445"/>
    <xdr:sp macro="" textlink="">
      <xdr:nvSpPr>
        <xdr:cNvPr id="420" name="n_2aveValue【港湾・漁港】&#10;有形固定資産減価償却率"/>
        <xdr:cNvSpPr txBox="1"/>
      </xdr:nvSpPr>
      <xdr:spPr>
        <a:xfrm>
          <a:off x="2483485" y="17679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3810</xdr:rowOff>
    </xdr:from>
    <xdr:ext cx="405130" cy="259080"/>
    <xdr:sp macro="" textlink="">
      <xdr:nvSpPr>
        <xdr:cNvPr id="421" name="n_3aveValue【港湾・漁港】&#10;有形固定資産減価償却率"/>
        <xdr:cNvSpPr txBox="1"/>
      </xdr:nvSpPr>
      <xdr:spPr>
        <a:xfrm>
          <a:off x="1673860" y="17606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17780</xdr:rowOff>
    </xdr:from>
    <xdr:ext cx="405130" cy="258445"/>
    <xdr:sp macro="" textlink="">
      <xdr:nvSpPr>
        <xdr:cNvPr id="422" name="n_4aveValue【港湾・漁港】&#10;有形固定資産減価償却率"/>
        <xdr:cNvSpPr txBox="1"/>
      </xdr:nvSpPr>
      <xdr:spPr>
        <a:xfrm>
          <a:off x="864235" y="17619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20320</xdr:rowOff>
    </xdr:from>
    <xdr:ext cx="405130" cy="258445"/>
    <xdr:sp macro="" textlink="">
      <xdr:nvSpPr>
        <xdr:cNvPr id="423" name="n_1mainValue【港湾・漁港】&#10;有形固定資産減価償却率"/>
        <xdr:cNvSpPr txBox="1"/>
      </xdr:nvSpPr>
      <xdr:spPr>
        <a:xfrm>
          <a:off x="3296285" y="16936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104775</xdr:rowOff>
    </xdr:from>
    <xdr:ext cx="405130" cy="259080"/>
    <xdr:sp macro="" textlink="">
      <xdr:nvSpPr>
        <xdr:cNvPr id="424" name="n_2mainValue【港湾・漁港】&#10;有形固定資産減価償却率"/>
        <xdr:cNvSpPr txBox="1"/>
      </xdr:nvSpPr>
      <xdr:spPr>
        <a:xfrm>
          <a:off x="2483485"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17780</xdr:rowOff>
    </xdr:from>
    <xdr:ext cx="405130" cy="258445"/>
    <xdr:sp macro="" textlink="">
      <xdr:nvSpPr>
        <xdr:cNvPr id="425" name="n_3mainValue【港湾・漁港】&#10;有形固定資産減価償却率"/>
        <xdr:cNvSpPr txBox="1"/>
      </xdr:nvSpPr>
      <xdr:spPr>
        <a:xfrm>
          <a:off x="1673860" y="16762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93345</xdr:rowOff>
    </xdr:from>
    <xdr:ext cx="405130" cy="259080"/>
    <xdr:sp macro="" textlink="">
      <xdr:nvSpPr>
        <xdr:cNvPr id="426" name="n_4mainValue【港湾・漁港】&#10;有形固定資産減価償却率"/>
        <xdr:cNvSpPr txBox="1"/>
      </xdr:nvSpPr>
      <xdr:spPr>
        <a:xfrm>
          <a:off x="864235" y="16666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27" name="正方形/長方形 426"/>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28" name="正方形/長方形 427"/>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29" name="正方形/長方形 428"/>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0" name="正方形/長方形 429"/>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1" name="正方形/長方形 430"/>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2" name="正方形/長方形 431"/>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3" name="正方形/長方形 432"/>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4" name="正方形/長方形 433"/>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35" name="テキスト ボックス 434"/>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36" name="直線コネクタ 435"/>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37" name="直線コネクタ 436"/>
        <xdr:cNvCxnSpPr/>
      </xdr:nvCxnSpPr>
      <xdr:spPr>
        <a:xfrm>
          <a:off x="6064250" y="18152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8920" cy="258445"/>
    <xdr:sp macro="" textlink="">
      <xdr:nvSpPr>
        <xdr:cNvPr id="438" name="テキスト ボックス 437"/>
        <xdr:cNvSpPr txBox="1"/>
      </xdr:nvSpPr>
      <xdr:spPr>
        <a:xfrm>
          <a:off x="5831205" y="180098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39" name="直線コネクタ 438"/>
        <xdr:cNvCxnSpPr/>
      </xdr:nvCxnSpPr>
      <xdr:spPr>
        <a:xfrm>
          <a:off x="6064250" y="17825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5630" cy="259080"/>
    <xdr:sp macro="" textlink="">
      <xdr:nvSpPr>
        <xdr:cNvPr id="440" name="テキスト ボックス 439"/>
        <xdr:cNvSpPr txBox="1"/>
      </xdr:nvSpPr>
      <xdr:spPr>
        <a:xfrm>
          <a:off x="5516245" y="176828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1" name="直線コネクタ 440"/>
        <xdr:cNvCxnSpPr/>
      </xdr:nvCxnSpPr>
      <xdr:spPr>
        <a:xfrm>
          <a:off x="6064250" y="174986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5630" cy="258445"/>
    <xdr:sp macro="" textlink="">
      <xdr:nvSpPr>
        <xdr:cNvPr id="442" name="テキスト ボックス 441"/>
        <xdr:cNvSpPr txBox="1"/>
      </xdr:nvSpPr>
      <xdr:spPr>
        <a:xfrm>
          <a:off x="5516245" y="173570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43" name="直線コネクタ 442"/>
        <xdr:cNvCxnSpPr/>
      </xdr:nvCxnSpPr>
      <xdr:spPr>
        <a:xfrm>
          <a:off x="6064250" y="17172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5630" cy="258445"/>
    <xdr:sp macro="" textlink="">
      <xdr:nvSpPr>
        <xdr:cNvPr id="444" name="テキスト ボックス 443"/>
        <xdr:cNvSpPr txBox="1"/>
      </xdr:nvSpPr>
      <xdr:spPr>
        <a:xfrm>
          <a:off x="5516245" y="170300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45" name="直線コネクタ 444"/>
        <xdr:cNvCxnSpPr/>
      </xdr:nvCxnSpPr>
      <xdr:spPr>
        <a:xfrm>
          <a:off x="6064250" y="1684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100</xdr:row>
      <xdr:rowOff>130175</xdr:rowOff>
    </xdr:from>
    <xdr:ext cx="685165" cy="259080"/>
    <xdr:sp macro="" textlink="">
      <xdr:nvSpPr>
        <xdr:cNvPr id="446" name="テキスト ボックス 445"/>
        <xdr:cNvSpPr txBox="1"/>
      </xdr:nvSpPr>
      <xdr:spPr>
        <a:xfrm>
          <a:off x="5426075" y="1670367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47" name="直線コネクタ 446"/>
        <xdr:cNvCxnSpPr/>
      </xdr:nvCxnSpPr>
      <xdr:spPr>
        <a:xfrm>
          <a:off x="6064250" y="1651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98</xdr:row>
      <xdr:rowOff>146050</xdr:rowOff>
    </xdr:from>
    <xdr:ext cx="685165" cy="258445"/>
    <xdr:sp macro="" textlink="">
      <xdr:nvSpPr>
        <xdr:cNvPr id="448" name="テキスト ボックス 447"/>
        <xdr:cNvSpPr txBox="1"/>
      </xdr:nvSpPr>
      <xdr:spPr>
        <a:xfrm>
          <a:off x="5426075" y="1637665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9" name="直線コネクタ 448"/>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0" name="テキスト ボックス 449"/>
        <xdr:cNvSpPr txBox="1"/>
      </xdr:nvSpPr>
      <xdr:spPr>
        <a:xfrm>
          <a:off x="5426075" y="16050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港湾・漁港】&#10;一人当たり有形固定資産（償却資産）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98425</xdr:rowOff>
    </xdr:from>
    <xdr:to xmlns:xdr="http://schemas.openxmlformats.org/drawingml/2006/spreadsheetDrawing">
      <xdr:col>54</xdr:col>
      <xdr:colOff>174625</xdr:colOff>
      <xdr:row>108</xdr:row>
      <xdr:rowOff>81280</xdr:rowOff>
    </xdr:to>
    <xdr:cxnSp macro="">
      <xdr:nvCxnSpPr>
        <xdr:cNvPr id="452" name="直線コネクタ 451"/>
        <xdr:cNvCxnSpPr/>
      </xdr:nvCxnSpPr>
      <xdr:spPr>
        <a:xfrm flipV="1">
          <a:off x="9604375" y="1667192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85090</xdr:rowOff>
    </xdr:from>
    <xdr:ext cx="598170" cy="259080"/>
    <xdr:sp macro="" textlink="">
      <xdr:nvSpPr>
        <xdr:cNvPr id="453" name="【港湾・漁港】&#10;一人当たり有形固定資産（償却資産）額最小値テキスト"/>
        <xdr:cNvSpPr txBox="1"/>
      </xdr:nvSpPr>
      <xdr:spPr>
        <a:xfrm>
          <a:off x="9642475" y="18030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81280</xdr:rowOff>
    </xdr:from>
    <xdr:to xmlns:xdr="http://schemas.openxmlformats.org/drawingml/2006/spreadsheetDrawing">
      <xdr:col>55</xdr:col>
      <xdr:colOff>88900</xdr:colOff>
      <xdr:row>108</xdr:row>
      <xdr:rowOff>81280</xdr:rowOff>
    </xdr:to>
    <xdr:cxnSp macro="">
      <xdr:nvCxnSpPr>
        <xdr:cNvPr id="454" name="直線コネクタ 453"/>
        <xdr:cNvCxnSpPr/>
      </xdr:nvCxnSpPr>
      <xdr:spPr>
        <a:xfrm>
          <a:off x="9531350" y="1802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45085</xdr:rowOff>
    </xdr:from>
    <xdr:ext cx="689610" cy="258445"/>
    <xdr:sp macro="" textlink="">
      <xdr:nvSpPr>
        <xdr:cNvPr id="455" name="【港湾・漁港】&#10;一人当たり有形固定資産（償却資産）額最大値テキスト"/>
        <xdr:cNvSpPr txBox="1"/>
      </xdr:nvSpPr>
      <xdr:spPr>
        <a:xfrm>
          <a:off x="9642475" y="1644713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98425</xdr:rowOff>
    </xdr:from>
    <xdr:to xmlns:xdr="http://schemas.openxmlformats.org/drawingml/2006/spreadsheetDrawing">
      <xdr:col>55</xdr:col>
      <xdr:colOff>88900</xdr:colOff>
      <xdr:row>100</xdr:row>
      <xdr:rowOff>98425</xdr:rowOff>
    </xdr:to>
    <xdr:cxnSp macro="">
      <xdr:nvCxnSpPr>
        <xdr:cNvPr id="456" name="直線コネクタ 455"/>
        <xdr:cNvCxnSpPr/>
      </xdr:nvCxnSpPr>
      <xdr:spPr>
        <a:xfrm>
          <a:off x="9531350" y="1667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20955</xdr:rowOff>
    </xdr:from>
    <xdr:ext cx="598170" cy="258445"/>
    <xdr:sp macro="" textlink="">
      <xdr:nvSpPr>
        <xdr:cNvPr id="457" name="【港湾・漁港】&#10;一人当たり有形固定資産（償却資産）額平均値テキスト"/>
        <xdr:cNvSpPr txBox="1"/>
      </xdr:nvSpPr>
      <xdr:spPr>
        <a:xfrm>
          <a:off x="9642475" y="1710880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169545</xdr:rowOff>
    </xdr:from>
    <xdr:to xmlns:xdr="http://schemas.openxmlformats.org/drawingml/2006/spreadsheetDrawing">
      <xdr:col>55</xdr:col>
      <xdr:colOff>50800</xdr:colOff>
      <xdr:row>104</xdr:row>
      <xdr:rowOff>99695</xdr:rowOff>
    </xdr:to>
    <xdr:sp macro="" textlink="">
      <xdr:nvSpPr>
        <xdr:cNvPr id="458" name="フローチャート: 判断 457"/>
        <xdr:cNvSpPr/>
      </xdr:nvSpPr>
      <xdr:spPr>
        <a:xfrm>
          <a:off x="9569450" y="17257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32385</xdr:rowOff>
    </xdr:from>
    <xdr:to xmlns:xdr="http://schemas.openxmlformats.org/drawingml/2006/spreadsheetDrawing">
      <xdr:col>50</xdr:col>
      <xdr:colOff>165100</xdr:colOff>
      <xdr:row>105</xdr:row>
      <xdr:rowOff>133985</xdr:rowOff>
    </xdr:to>
    <xdr:sp macro="" textlink="">
      <xdr:nvSpPr>
        <xdr:cNvPr id="459" name="フローチャート: 判断 458"/>
        <xdr:cNvSpPr/>
      </xdr:nvSpPr>
      <xdr:spPr>
        <a:xfrm>
          <a:off x="8794750" y="1746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55880</xdr:rowOff>
    </xdr:from>
    <xdr:to xmlns:xdr="http://schemas.openxmlformats.org/drawingml/2006/spreadsheetDrawing">
      <xdr:col>46</xdr:col>
      <xdr:colOff>38100</xdr:colOff>
      <xdr:row>104</xdr:row>
      <xdr:rowOff>157480</xdr:rowOff>
    </xdr:to>
    <xdr:sp macro="" textlink="">
      <xdr:nvSpPr>
        <xdr:cNvPr id="460" name="フローチャート: 判断 459"/>
        <xdr:cNvSpPr/>
      </xdr:nvSpPr>
      <xdr:spPr>
        <a:xfrm>
          <a:off x="7985125" y="17315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74930</xdr:rowOff>
    </xdr:from>
    <xdr:to xmlns:xdr="http://schemas.openxmlformats.org/drawingml/2006/spreadsheetDrawing">
      <xdr:col>41</xdr:col>
      <xdr:colOff>101600</xdr:colOff>
      <xdr:row>105</xdr:row>
      <xdr:rowOff>4445</xdr:rowOff>
    </xdr:to>
    <xdr:sp macro="" textlink="">
      <xdr:nvSpPr>
        <xdr:cNvPr id="461" name="フローチャート: 判断 460"/>
        <xdr:cNvSpPr/>
      </xdr:nvSpPr>
      <xdr:spPr>
        <a:xfrm>
          <a:off x="7159625" y="17334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113665</xdr:rowOff>
    </xdr:from>
    <xdr:to xmlns:xdr="http://schemas.openxmlformats.org/drawingml/2006/spreadsheetDrawing">
      <xdr:col>36</xdr:col>
      <xdr:colOff>165100</xdr:colOff>
      <xdr:row>105</xdr:row>
      <xdr:rowOff>43815</xdr:rowOff>
    </xdr:to>
    <xdr:sp macro="" textlink="">
      <xdr:nvSpPr>
        <xdr:cNvPr id="462" name="フローチャート: 判断 461"/>
        <xdr:cNvSpPr/>
      </xdr:nvSpPr>
      <xdr:spPr>
        <a:xfrm>
          <a:off x="6350000" y="173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3" name="テキスト ボックス 462"/>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4" name="テキスト ボックス 463"/>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65" name="テキスト ボックス 464"/>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6" name="テキスト ボックス 465"/>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7" name="テキスト ボックス 466"/>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30480</xdr:rowOff>
    </xdr:from>
    <xdr:to xmlns:xdr="http://schemas.openxmlformats.org/drawingml/2006/spreadsheetDrawing">
      <xdr:col>55</xdr:col>
      <xdr:colOff>50800</xdr:colOff>
      <xdr:row>108</xdr:row>
      <xdr:rowOff>132080</xdr:rowOff>
    </xdr:to>
    <xdr:sp macro="" textlink="">
      <xdr:nvSpPr>
        <xdr:cNvPr id="468" name="楕円 467"/>
        <xdr:cNvSpPr/>
      </xdr:nvSpPr>
      <xdr:spPr>
        <a:xfrm>
          <a:off x="9569450" y="179755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116840</xdr:rowOff>
    </xdr:from>
    <xdr:ext cx="598170" cy="259080"/>
    <xdr:sp macro="" textlink="">
      <xdr:nvSpPr>
        <xdr:cNvPr id="469" name="【港湾・漁港】&#10;一人当たり有形固定資産（償却資産）額該当値テキスト"/>
        <xdr:cNvSpPr txBox="1"/>
      </xdr:nvSpPr>
      <xdr:spPr>
        <a:xfrm>
          <a:off x="9642475" y="17890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33020</xdr:rowOff>
    </xdr:from>
    <xdr:to xmlns:xdr="http://schemas.openxmlformats.org/drawingml/2006/spreadsheetDrawing">
      <xdr:col>50</xdr:col>
      <xdr:colOff>165100</xdr:colOff>
      <xdr:row>108</xdr:row>
      <xdr:rowOff>134620</xdr:rowOff>
    </xdr:to>
    <xdr:sp macro="" textlink="">
      <xdr:nvSpPr>
        <xdr:cNvPr id="470" name="楕円 469"/>
        <xdr:cNvSpPr/>
      </xdr:nvSpPr>
      <xdr:spPr>
        <a:xfrm>
          <a:off x="879475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81280</xdr:rowOff>
    </xdr:from>
    <xdr:to xmlns:xdr="http://schemas.openxmlformats.org/drawingml/2006/spreadsheetDrawing">
      <xdr:col>55</xdr:col>
      <xdr:colOff>0</xdr:colOff>
      <xdr:row>108</xdr:row>
      <xdr:rowOff>83820</xdr:rowOff>
    </xdr:to>
    <xdr:cxnSp macro="">
      <xdr:nvCxnSpPr>
        <xdr:cNvPr id="471" name="直線コネクタ 470"/>
        <xdr:cNvCxnSpPr/>
      </xdr:nvCxnSpPr>
      <xdr:spPr>
        <a:xfrm flipV="1">
          <a:off x="8845550" y="1802638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35560</xdr:rowOff>
    </xdr:from>
    <xdr:to xmlns:xdr="http://schemas.openxmlformats.org/drawingml/2006/spreadsheetDrawing">
      <xdr:col>46</xdr:col>
      <xdr:colOff>38100</xdr:colOff>
      <xdr:row>108</xdr:row>
      <xdr:rowOff>137160</xdr:rowOff>
    </xdr:to>
    <xdr:sp macro="" textlink="">
      <xdr:nvSpPr>
        <xdr:cNvPr id="472" name="楕円 471"/>
        <xdr:cNvSpPr/>
      </xdr:nvSpPr>
      <xdr:spPr>
        <a:xfrm>
          <a:off x="7985125" y="17980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108</xdr:row>
      <xdr:rowOff>83820</xdr:rowOff>
    </xdr:from>
    <xdr:to xmlns:xdr="http://schemas.openxmlformats.org/drawingml/2006/spreadsheetDrawing">
      <xdr:col>50</xdr:col>
      <xdr:colOff>114300</xdr:colOff>
      <xdr:row>108</xdr:row>
      <xdr:rowOff>86360</xdr:rowOff>
    </xdr:to>
    <xdr:cxnSp macro="">
      <xdr:nvCxnSpPr>
        <xdr:cNvPr id="473" name="直線コネクタ 472"/>
        <xdr:cNvCxnSpPr/>
      </xdr:nvCxnSpPr>
      <xdr:spPr>
        <a:xfrm flipV="1">
          <a:off x="8032750" y="1802892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38100</xdr:rowOff>
    </xdr:from>
    <xdr:to xmlns:xdr="http://schemas.openxmlformats.org/drawingml/2006/spreadsheetDrawing">
      <xdr:col>41</xdr:col>
      <xdr:colOff>101600</xdr:colOff>
      <xdr:row>108</xdr:row>
      <xdr:rowOff>139700</xdr:rowOff>
    </xdr:to>
    <xdr:sp macro="" textlink="">
      <xdr:nvSpPr>
        <xdr:cNvPr id="474" name="楕円 473"/>
        <xdr:cNvSpPr/>
      </xdr:nvSpPr>
      <xdr:spPr>
        <a:xfrm>
          <a:off x="7159625"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86360</xdr:rowOff>
    </xdr:from>
    <xdr:to xmlns:xdr="http://schemas.openxmlformats.org/drawingml/2006/spreadsheetDrawing">
      <xdr:col>45</xdr:col>
      <xdr:colOff>174625</xdr:colOff>
      <xdr:row>108</xdr:row>
      <xdr:rowOff>88900</xdr:rowOff>
    </xdr:to>
    <xdr:cxnSp macro="">
      <xdr:nvCxnSpPr>
        <xdr:cNvPr id="475" name="直線コネクタ 474"/>
        <xdr:cNvCxnSpPr/>
      </xdr:nvCxnSpPr>
      <xdr:spPr>
        <a:xfrm flipV="1">
          <a:off x="7210425" y="1803146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40640</xdr:rowOff>
    </xdr:from>
    <xdr:to xmlns:xdr="http://schemas.openxmlformats.org/drawingml/2006/spreadsheetDrawing">
      <xdr:col>36</xdr:col>
      <xdr:colOff>165100</xdr:colOff>
      <xdr:row>108</xdr:row>
      <xdr:rowOff>142240</xdr:rowOff>
    </xdr:to>
    <xdr:sp macro="" textlink="">
      <xdr:nvSpPr>
        <xdr:cNvPr id="476" name="楕円 475"/>
        <xdr:cNvSpPr/>
      </xdr:nvSpPr>
      <xdr:spPr>
        <a:xfrm>
          <a:off x="63500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88900</xdr:rowOff>
    </xdr:from>
    <xdr:to xmlns:xdr="http://schemas.openxmlformats.org/drawingml/2006/spreadsheetDrawing">
      <xdr:col>41</xdr:col>
      <xdr:colOff>50800</xdr:colOff>
      <xdr:row>108</xdr:row>
      <xdr:rowOff>91440</xdr:rowOff>
    </xdr:to>
    <xdr:cxnSp macro="">
      <xdr:nvCxnSpPr>
        <xdr:cNvPr id="477" name="直線コネクタ 476"/>
        <xdr:cNvCxnSpPr/>
      </xdr:nvCxnSpPr>
      <xdr:spPr>
        <a:xfrm flipV="1">
          <a:off x="6400800" y="1803400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103</xdr:row>
      <xdr:rowOff>150495</xdr:rowOff>
    </xdr:from>
    <xdr:ext cx="598805" cy="259080"/>
    <xdr:sp macro="" textlink="">
      <xdr:nvSpPr>
        <xdr:cNvPr id="478" name="n_1aveValue【港湾・漁港】&#10;一人当たり有形固定資産（償却資産）額"/>
        <xdr:cNvSpPr txBox="1"/>
      </xdr:nvSpPr>
      <xdr:spPr>
        <a:xfrm>
          <a:off x="8556625" y="17238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103</xdr:row>
      <xdr:rowOff>2540</xdr:rowOff>
    </xdr:from>
    <xdr:ext cx="598805" cy="259080"/>
    <xdr:sp macro="" textlink="">
      <xdr:nvSpPr>
        <xdr:cNvPr id="479" name="n_2aveValue【港湾・漁港】&#10;一人当たり有形固定資産（償却資産）額"/>
        <xdr:cNvSpPr txBox="1"/>
      </xdr:nvSpPr>
      <xdr:spPr>
        <a:xfrm>
          <a:off x="7752080" y="17090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103</xdr:row>
      <xdr:rowOff>20955</xdr:rowOff>
    </xdr:from>
    <xdr:ext cx="598805" cy="258445"/>
    <xdr:sp macro="" textlink="">
      <xdr:nvSpPr>
        <xdr:cNvPr id="480" name="n_3aveValue【港湾・漁港】&#10;一人当たり有形固定資産（償却資産）額"/>
        <xdr:cNvSpPr txBox="1"/>
      </xdr:nvSpPr>
      <xdr:spPr>
        <a:xfrm>
          <a:off x="6942455" y="17108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103</xdr:row>
      <xdr:rowOff>60325</xdr:rowOff>
    </xdr:from>
    <xdr:ext cx="598805" cy="259080"/>
    <xdr:sp macro="" textlink="">
      <xdr:nvSpPr>
        <xdr:cNvPr id="481" name="n_4aveValue【港湾・漁港】&#10;一人当たり有形固定資産（償却資産）額"/>
        <xdr:cNvSpPr txBox="1"/>
      </xdr:nvSpPr>
      <xdr:spPr>
        <a:xfrm>
          <a:off x="6116955" y="171481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108</xdr:row>
      <xdr:rowOff>125730</xdr:rowOff>
    </xdr:from>
    <xdr:ext cx="598805" cy="259080"/>
    <xdr:sp macro="" textlink="">
      <xdr:nvSpPr>
        <xdr:cNvPr id="482" name="n_1mainValue【港湾・漁港】&#10;一人当たり有形固定資産（償却資産）額"/>
        <xdr:cNvSpPr txBox="1"/>
      </xdr:nvSpPr>
      <xdr:spPr>
        <a:xfrm>
          <a:off x="8556625" y="18070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128270</xdr:rowOff>
    </xdr:from>
    <xdr:ext cx="598805" cy="259080"/>
    <xdr:sp macro="" textlink="">
      <xdr:nvSpPr>
        <xdr:cNvPr id="483" name="n_2mainValue【港湾・漁港】&#10;一人当たり有形固定資産（償却資産）額"/>
        <xdr:cNvSpPr txBox="1"/>
      </xdr:nvSpPr>
      <xdr:spPr>
        <a:xfrm>
          <a:off x="7752080" y="18073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130810</xdr:rowOff>
    </xdr:from>
    <xdr:ext cx="598805" cy="259080"/>
    <xdr:sp macro="" textlink="">
      <xdr:nvSpPr>
        <xdr:cNvPr id="484" name="n_3mainValue【港湾・漁港】&#10;一人当たり有形固定資産（償却資産）額"/>
        <xdr:cNvSpPr txBox="1"/>
      </xdr:nvSpPr>
      <xdr:spPr>
        <a:xfrm>
          <a:off x="6942455" y="18075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133350</xdr:rowOff>
    </xdr:from>
    <xdr:ext cx="598805" cy="258445"/>
    <xdr:sp macro="" textlink="">
      <xdr:nvSpPr>
        <xdr:cNvPr id="485" name="n_4mainValue【港湾・漁港】&#10;一人当たり有形固定資産（償却資産）額"/>
        <xdr:cNvSpPr txBox="1"/>
      </xdr:nvSpPr>
      <xdr:spPr>
        <a:xfrm>
          <a:off x="6116955" y="18078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86" name="正方形/長方形 485"/>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87" name="正方形/長方形 486"/>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88" name="正方形/長方形 487"/>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89" name="正方形/長方形 488"/>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90" name="正方形/長方形 489"/>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91" name="正方形/長方形 490"/>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92" name="正方形/長方形 491"/>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93" name="正方形/長方形 492"/>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494" name="テキスト ボックス 493"/>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95" name="直線コネクタ 494"/>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496" name="テキスト ボックス 495"/>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97" name="直線コネクタ 496"/>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725" cy="249555"/>
    <xdr:sp macro="" textlink="">
      <xdr:nvSpPr>
        <xdr:cNvPr id="498" name="テキスト ボックス 497"/>
        <xdr:cNvSpPr txBox="1"/>
      </xdr:nvSpPr>
      <xdr:spPr>
        <a:xfrm>
          <a:off x="1099439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499" name="直線コネクタ 498"/>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920"/>
    <xdr:sp macro="" textlink="">
      <xdr:nvSpPr>
        <xdr:cNvPr id="500" name="テキスト ボックス 499"/>
        <xdr:cNvSpPr txBox="1"/>
      </xdr:nvSpPr>
      <xdr:spPr>
        <a:xfrm>
          <a:off x="1104265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501" name="直線コネクタ 500"/>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920"/>
    <xdr:sp macro="" textlink="">
      <xdr:nvSpPr>
        <xdr:cNvPr id="502" name="テキスト ボックス 501"/>
        <xdr:cNvSpPr txBox="1"/>
      </xdr:nvSpPr>
      <xdr:spPr>
        <a:xfrm>
          <a:off x="1104265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503" name="直線コネクタ 502"/>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920"/>
    <xdr:sp macro="" textlink="">
      <xdr:nvSpPr>
        <xdr:cNvPr id="504" name="テキスト ボックス 503"/>
        <xdr:cNvSpPr txBox="1"/>
      </xdr:nvSpPr>
      <xdr:spPr>
        <a:xfrm>
          <a:off x="1104265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505" name="直線コネクタ 504"/>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83185</xdr:rowOff>
    </xdr:from>
    <xdr:ext cx="403225" cy="248920"/>
    <xdr:sp macro="" textlink="">
      <xdr:nvSpPr>
        <xdr:cNvPr id="506" name="テキスト ボックス 505"/>
        <xdr:cNvSpPr txBox="1"/>
      </xdr:nvSpPr>
      <xdr:spPr>
        <a:xfrm>
          <a:off x="11042650" y="5372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507" name="直線コネクタ 506"/>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508" name="テキスト ボックス 507"/>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09"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161290</xdr:rowOff>
    </xdr:from>
    <xdr:to xmlns:xdr="http://schemas.openxmlformats.org/drawingml/2006/spreadsheetDrawing">
      <xdr:col>85</xdr:col>
      <xdr:colOff>126365</xdr:colOff>
      <xdr:row>41</xdr:row>
      <xdr:rowOff>154305</xdr:rowOff>
    </xdr:to>
    <xdr:cxnSp macro="">
      <xdr:nvCxnSpPr>
        <xdr:cNvPr id="510" name="直線コネクタ 509"/>
        <xdr:cNvCxnSpPr/>
      </xdr:nvCxnSpPr>
      <xdr:spPr>
        <a:xfrm flipV="1">
          <a:off x="14969490" y="5615940"/>
          <a:ext cx="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158115</xdr:rowOff>
    </xdr:from>
    <xdr:ext cx="404495" cy="248920"/>
    <xdr:sp macro="" textlink="">
      <xdr:nvSpPr>
        <xdr:cNvPr id="511" name="【認定こども園・幼稚園・保育所】&#10;有形固定資産減価償却率最小値テキスト"/>
        <xdr:cNvSpPr txBox="1"/>
      </xdr:nvSpPr>
      <xdr:spPr>
        <a:xfrm>
          <a:off x="15008225" y="693356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154305</xdr:rowOff>
    </xdr:from>
    <xdr:to xmlns:xdr="http://schemas.openxmlformats.org/drawingml/2006/spreadsheetDrawing">
      <xdr:col>86</xdr:col>
      <xdr:colOff>25400</xdr:colOff>
      <xdr:row>41</xdr:row>
      <xdr:rowOff>154305</xdr:rowOff>
    </xdr:to>
    <xdr:cxnSp macro="">
      <xdr:nvCxnSpPr>
        <xdr:cNvPr id="512" name="直線コネクタ 511"/>
        <xdr:cNvCxnSpPr/>
      </xdr:nvCxnSpPr>
      <xdr:spPr>
        <a:xfrm>
          <a:off x="14881225" y="6929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109855</xdr:rowOff>
    </xdr:from>
    <xdr:ext cx="404495" cy="249555"/>
    <xdr:sp macro="" textlink="">
      <xdr:nvSpPr>
        <xdr:cNvPr id="513" name="【認定こども園・幼稚園・保育所】&#10;有形固定資産減価償却率最大値テキスト"/>
        <xdr:cNvSpPr txBox="1"/>
      </xdr:nvSpPr>
      <xdr:spPr>
        <a:xfrm>
          <a:off x="15008225" y="53994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161290</xdr:rowOff>
    </xdr:from>
    <xdr:to xmlns:xdr="http://schemas.openxmlformats.org/drawingml/2006/spreadsheetDrawing">
      <xdr:col>86</xdr:col>
      <xdr:colOff>25400</xdr:colOff>
      <xdr:row>33</xdr:row>
      <xdr:rowOff>161290</xdr:rowOff>
    </xdr:to>
    <xdr:cxnSp macro="">
      <xdr:nvCxnSpPr>
        <xdr:cNvPr id="514" name="直線コネクタ 513"/>
        <xdr:cNvCxnSpPr/>
      </xdr:nvCxnSpPr>
      <xdr:spPr>
        <a:xfrm>
          <a:off x="14881225" y="5615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113665</xdr:rowOff>
    </xdr:from>
    <xdr:ext cx="404495" cy="249555"/>
    <xdr:sp macro="" textlink="">
      <xdr:nvSpPr>
        <xdr:cNvPr id="515" name="【認定こども園・幼稚園・保育所】&#10;有形固定資産減価償却率平均値テキスト"/>
        <xdr:cNvSpPr txBox="1"/>
      </xdr:nvSpPr>
      <xdr:spPr>
        <a:xfrm>
          <a:off x="15008225" y="622871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134620</xdr:rowOff>
    </xdr:from>
    <xdr:to xmlns:xdr="http://schemas.openxmlformats.org/drawingml/2006/spreadsheetDrawing">
      <xdr:col>85</xdr:col>
      <xdr:colOff>174625</xdr:colOff>
      <xdr:row>38</xdr:row>
      <xdr:rowOff>67310</xdr:rowOff>
    </xdr:to>
    <xdr:sp macro="" textlink="">
      <xdr:nvSpPr>
        <xdr:cNvPr id="516" name="フローチャート: 判断 515"/>
        <xdr:cNvSpPr/>
      </xdr:nvSpPr>
      <xdr:spPr>
        <a:xfrm>
          <a:off x="14919325" y="624967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46355</xdr:rowOff>
    </xdr:from>
    <xdr:to xmlns:xdr="http://schemas.openxmlformats.org/drawingml/2006/spreadsheetDrawing">
      <xdr:col>81</xdr:col>
      <xdr:colOff>101600</xdr:colOff>
      <xdr:row>37</xdr:row>
      <xdr:rowOff>144145</xdr:rowOff>
    </xdr:to>
    <xdr:sp macro="" textlink="">
      <xdr:nvSpPr>
        <xdr:cNvPr id="517" name="フローチャート: 判断 516"/>
        <xdr:cNvSpPr/>
      </xdr:nvSpPr>
      <xdr:spPr>
        <a:xfrm>
          <a:off x="14144625"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55880</xdr:rowOff>
    </xdr:from>
    <xdr:to xmlns:xdr="http://schemas.openxmlformats.org/drawingml/2006/spreadsheetDrawing">
      <xdr:col>76</xdr:col>
      <xdr:colOff>165100</xdr:colOff>
      <xdr:row>37</xdr:row>
      <xdr:rowOff>153670</xdr:rowOff>
    </xdr:to>
    <xdr:sp macro="" textlink="">
      <xdr:nvSpPr>
        <xdr:cNvPr id="518" name="フローチャート: 判断 517"/>
        <xdr:cNvSpPr/>
      </xdr:nvSpPr>
      <xdr:spPr>
        <a:xfrm>
          <a:off x="13335000" y="617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60960</xdr:rowOff>
    </xdr:from>
    <xdr:to xmlns:xdr="http://schemas.openxmlformats.org/drawingml/2006/spreadsheetDrawing">
      <xdr:col>72</xdr:col>
      <xdr:colOff>38100</xdr:colOff>
      <xdr:row>37</xdr:row>
      <xdr:rowOff>159385</xdr:rowOff>
    </xdr:to>
    <xdr:sp macro="" textlink="">
      <xdr:nvSpPr>
        <xdr:cNvPr id="519" name="フローチャート: 判断 518"/>
        <xdr:cNvSpPr/>
      </xdr:nvSpPr>
      <xdr:spPr>
        <a:xfrm>
          <a:off x="12525375" y="61760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151130</xdr:rowOff>
    </xdr:from>
    <xdr:to xmlns:xdr="http://schemas.openxmlformats.org/drawingml/2006/spreadsheetDrawing">
      <xdr:col>67</xdr:col>
      <xdr:colOff>101600</xdr:colOff>
      <xdr:row>37</xdr:row>
      <xdr:rowOff>83820</xdr:rowOff>
    </xdr:to>
    <xdr:sp macro="" textlink="">
      <xdr:nvSpPr>
        <xdr:cNvPr id="520" name="フローチャート: 判断 519"/>
        <xdr:cNvSpPr/>
      </xdr:nvSpPr>
      <xdr:spPr>
        <a:xfrm>
          <a:off x="11699875" y="6101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521" name="テキスト ボックス 520"/>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522" name="テキスト ボックス 521"/>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523" name="テキスト ボックス 522"/>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524" name="テキスト ボックス 523"/>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525" name="テキスト ボックス 524"/>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130810</xdr:rowOff>
    </xdr:from>
    <xdr:to xmlns:xdr="http://schemas.openxmlformats.org/drawingml/2006/spreadsheetDrawing">
      <xdr:col>85</xdr:col>
      <xdr:colOff>174625</xdr:colOff>
      <xdr:row>37</xdr:row>
      <xdr:rowOff>63500</xdr:rowOff>
    </xdr:to>
    <xdr:sp macro="" textlink="">
      <xdr:nvSpPr>
        <xdr:cNvPr id="526" name="楕円 525"/>
        <xdr:cNvSpPr/>
      </xdr:nvSpPr>
      <xdr:spPr>
        <a:xfrm>
          <a:off x="14919325" y="60807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153035</xdr:rowOff>
    </xdr:from>
    <xdr:ext cx="404495" cy="248920"/>
    <xdr:sp macro="" textlink="">
      <xdr:nvSpPr>
        <xdr:cNvPr id="527" name="【認定こども園・幼稚園・保育所】&#10;有形固定資産減価償却率該当値テキスト"/>
        <xdr:cNvSpPr txBox="1"/>
      </xdr:nvSpPr>
      <xdr:spPr>
        <a:xfrm>
          <a:off x="15008225" y="593788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50165</xdr:rowOff>
    </xdr:from>
    <xdr:to xmlns:xdr="http://schemas.openxmlformats.org/drawingml/2006/spreadsheetDrawing">
      <xdr:col>81</xdr:col>
      <xdr:colOff>101600</xdr:colOff>
      <xdr:row>36</xdr:row>
      <xdr:rowOff>147955</xdr:rowOff>
    </xdr:to>
    <xdr:sp macro="" textlink="">
      <xdr:nvSpPr>
        <xdr:cNvPr id="528" name="楕円 527"/>
        <xdr:cNvSpPr/>
      </xdr:nvSpPr>
      <xdr:spPr>
        <a:xfrm>
          <a:off x="14144625" y="6000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99060</xdr:rowOff>
    </xdr:from>
    <xdr:to xmlns:xdr="http://schemas.openxmlformats.org/drawingml/2006/spreadsheetDrawing">
      <xdr:col>85</xdr:col>
      <xdr:colOff>127000</xdr:colOff>
      <xdr:row>37</xdr:row>
      <xdr:rowOff>14605</xdr:rowOff>
    </xdr:to>
    <xdr:cxnSp macro="">
      <xdr:nvCxnSpPr>
        <xdr:cNvPr id="529" name="直線コネクタ 528"/>
        <xdr:cNvCxnSpPr/>
      </xdr:nvCxnSpPr>
      <xdr:spPr>
        <a:xfrm>
          <a:off x="14195425" y="6049010"/>
          <a:ext cx="7747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97790</xdr:rowOff>
    </xdr:from>
    <xdr:to xmlns:xdr="http://schemas.openxmlformats.org/drawingml/2006/spreadsheetDrawing">
      <xdr:col>76</xdr:col>
      <xdr:colOff>165100</xdr:colOff>
      <xdr:row>38</xdr:row>
      <xdr:rowOff>30480</xdr:rowOff>
    </xdr:to>
    <xdr:sp macro="" textlink="">
      <xdr:nvSpPr>
        <xdr:cNvPr id="530" name="楕円 529"/>
        <xdr:cNvSpPr/>
      </xdr:nvSpPr>
      <xdr:spPr>
        <a:xfrm>
          <a:off x="13335000" y="621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99060</xdr:rowOff>
    </xdr:from>
    <xdr:to xmlns:xdr="http://schemas.openxmlformats.org/drawingml/2006/spreadsheetDrawing">
      <xdr:col>81</xdr:col>
      <xdr:colOff>50800</xdr:colOff>
      <xdr:row>37</xdr:row>
      <xdr:rowOff>146685</xdr:rowOff>
    </xdr:to>
    <xdr:cxnSp macro="">
      <xdr:nvCxnSpPr>
        <xdr:cNvPr id="531" name="直線コネクタ 530"/>
        <xdr:cNvCxnSpPr/>
      </xdr:nvCxnSpPr>
      <xdr:spPr>
        <a:xfrm flipV="1">
          <a:off x="13385800" y="6049010"/>
          <a:ext cx="809625"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22860</xdr:rowOff>
    </xdr:from>
    <xdr:to xmlns:xdr="http://schemas.openxmlformats.org/drawingml/2006/spreadsheetDrawing">
      <xdr:col>72</xdr:col>
      <xdr:colOff>38100</xdr:colOff>
      <xdr:row>37</xdr:row>
      <xdr:rowOff>120650</xdr:rowOff>
    </xdr:to>
    <xdr:sp macro="" textlink="">
      <xdr:nvSpPr>
        <xdr:cNvPr id="532" name="楕円 531"/>
        <xdr:cNvSpPr/>
      </xdr:nvSpPr>
      <xdr:spPr>
        <a:xfrm>
          <a:off x="12525375" y="61379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37</xdr:row>
      <xdr:rowOff>71755</xdr:rowOff>
    </xdr:from>
    <xdr:to xmlns:xdr="http://schemas.openxmlformats.org/drawingml/2006/spreadsheetDrawing">
      <xdr:col>76</xdr:col>
      <xdr:colOff>114300</xdr:colOff>
      <xdr:row>37</xdr:row>
      <xdr:rowOff>146685</xdr:rowOff>
    </xdr:to>
    <xdr:cxnSp macro="">
      <xdr:nvCxnSpPr>
        <xdr:cNvPr id="533" name="直線コネクタ 532"/>
        <xdr:cNvCxnSpPr/>
      </xdr:nvCxnSpPr>
      <xdr:spPr>
        <a:xfrm>
          <a:off x="12573000" y="6186805"/>
          <a:ext cx="8128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127000</xdr:rowOff>
    </xdr:from>
    <xdr:to xmlns:xdr="http://schemas.openxmlformats.org/drawingml/2006/spreadsheetDrawing">
      <xdr:col>67</xdr:col>
      <xdr:colOff>101600</xdr:colOff>
      <xdr:row>37</xdr:row>
      <xdr:rowOff>60325</xdr:rowOff>
    </xdr:to>
    <xdr:sp macro="" textlink="">
      <xdr:nvSpPr>
        <xdr:cNvPr id="534" name="楕円 533"/>
        <xdr:cNvSpPr/>
      </xdr:nvSpPr>
      <xdr:spPr>
        <a:xfrm>
          <a:off x="11699875" y="60769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10795</xdr:rowOff>
    </xdr:from>
    <xdr:to xmlns:xdr="http://schemas.openxmlformats.org/drawingml/2006/spreadsheetDrawing">
      <xdr:col>71</xdr:col>
      <xdr:colOff>174625</xdr:colOff>
      <xdr:row>37</xdr:row>
      <xdr:rowOff>71755</xdr:rowOff>
    </xdr:to>
    <xdr:cxnSp macro="">
      <xdr:nvCxnSpPr>
        <xdr:cNvPr id="535" name="直線コネクタ 534"/>
        <xdr:cNvCxnSpPr/>
      </xdr:nvCxnSpPr>
      <xdr:spPr>
        <a:xfrm>
          <a:off x="11750675" y="6125845"/>
          <a:ext cx="8223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135890</xdr:rowOff>
    </xdr:from>
    <xdr:ext cx="405130" cy="249555"/>
    <xdr:sp macro="" textlink="">
      <xdr:nvSpPr>
        <xdr:cNvPr id="536" name="n_1aveValue【認定こども園・幼稚園・保育所】&#10;有形固定資産減価償却率"/>
        <xdr:cNvSpPr txBox="1"/>
      </xdr:nvSpPr>
      <xdr:spPr>
        <a:xfrm>
          <a:off x="13996035" y="62509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4445</xdr:rowOff>
    </xdr:from>
    <xdr:ext cx="405130" cy="249555"/>
    <xdr:sp macro="" textlink="">
      <xdr:nvSpPr>
        <xdr:cNvPr id="537" name="n_2aveValue【認定こども園・幼稚園・保育所】&#10;有形固定資産減価償却率"/>
        <xdr:cNvSpPr txBox="1"/>
      </xdr:nvSpPr>
      <xdr:spPr>
        <a:xfrm>
          <a:off x="13199110" y="59543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150495</xdr:rowOff>
    </xdr:from>
    <xdr:ext cx="405130" cy="248920"/>
    <xdr:sp macro="" textlink="">
      <xdr:nvSpPr>
        <xdr:cNvPr id="538" name="n_3aveValue【認定こども園・幼稚園・保育所】&#10;有形固定資産減価償却率"/>
        <xdr:cNvSpPr txBox="1"/>
      </xdr:nvSpPr>
      <xdr:spPr>
        <a:xfrm>
          <a:off x="12389485" y="62655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74930</xdr:rowOff>
    </xdr:from>
    <xdr:ext cx="405130" cy="249555"/>
    <xdr:sp macro="" textlink="">
      <xdr:nvSpPr>
        <xdr:cNvPr id="539" name="n_4aveValue【認定こども園・幼稚園・保育所】&#10;有形固定資産減価償却率"/>
        <xdr:cNvSpPr txBox="1"/>
      </xdr:nvSpPr>
      <xdr:spPr>
        <a:xfrm>
          <a:off x="11563985" y="61899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163830</xdr:rowOff>
    </xdr:from>
    <xdr:ext cx="405130" cy="249555"/>
    <xdr:sp macro="" textlink="">
      <xdr:nvSpPr>
        <xdr:cNvPr id="540" name="n_1mainValue【認定こども園・幼稚園・保育所】&#10;有形固定資産減価償却率"/>
        <xdr:cNvSpPr txBox="1"/>
      </xdr:nvSpPr>
      <xdr:spPr>
        <a:xfrm>
          <a:off x="13996035" y="57835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22225</xdr:rowOff>
    </xdr:from>
    <xdr:ext cx="405130" cy="248920"/>
    <xdr:sp macro="" textlink="">
      <xdr:nvSpPr>
        <xdr:cNvPr id="541" name="n_2mainValue【認定こども園・幼稚園・保育所】&#10;有形固定資産減価償却率"/>
        <xdr:cNvSpPr txBox="1"/>
      </xdr:nvSpPr>
      <xdr:spPr>
        <a:xfrm>
          <a:off x="13199110" y="63023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136525</xdr:rowOff>
    </xdr:from>
    <xdr:ext cx="405130" cy="249555"/>
    <xdr:sp macro="" textlink="">
      <xdr:nvSpPr>
        <xdr:cNvPr id="542" name="n_3mainValue【認定こども園・幼稚園・保育所】&#10;有形固定資産減価償却率"/>
        <xdr:cNvSpPr txBox="1"/>
      </xdr:nvSpPr>
      <xdr:spPr>
        <a:xfrm>
          <a:off x="12389485" y="59213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75565</xdr:rowOff>
    </xdr:from>
    <xdr:ext cx="405130" cy="249555"/>
    <xdr:sp macro="" textlink="">
      <xdr:nvSpPr>
        <xdr:cNvPr id="543" name="n_4mainValue【認定こども園・幼稚園・保育所】&#10;有形固定資産減価償却率"/>
        <xdr:cNvSpPr txBox="1"/>
      </xdr:nvSpPr>
      <xdr:spPr>
        <a:xfrm>
          <a:off x="11563985" y="58604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44" name="正方形/長方形 543"/>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45" name="正方形/長方形 544"/>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46" name="正方形/長方形 545"/>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47" name="正方形/長方形 546"/>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48" name="正方形/長方形 547"/>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49" name="正方形/長方形 548"/>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50" name="正方形/長方形 549"/>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51" name="正方形/長方形 550"/>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552" name="テキスト ボックス 551"/>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553" name="直線コネクタ 552"/>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89535</xdr:rowOff>
    </xdr:from>
    <xdr:to xmlns:xdr="http://schemas.openxmlformats.org/drawingml/2006/spreadsheetDrawing">
      <xdr:col>120</xdr:col>
      <xdr:colOff>114300</xdr:colOff>
      <xdr:row>42</xdr:row>
      <xdr:rowOff>89535</xdr:rowOff>
    </xdr:to>
    <xdr:cxnSp macro="">
      <xdr:nvCxnSpPr>
        <xdr:cNvPr id="554" name="直線コネクタ 553"/>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117475</xdr:rowOff>
    </xdr:from>
    <xdr:ext cx="466725" cy="248920"/>
    <xdr:sp macro="" textlink="">
      <xdr:nvSpPr>
        <xdr:cNvPr id="555" name="テキスト ボックス 554"/>
        <xdr:cNvSpPr txBox="1"/>
      </xdr:nvSpPr>
      <xdr:spPr>
        <a:xfrm>
          <a:off x="16344265"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104775</xdr:rowOff>
    </xdr:from>
    <xdr:to xmlns:xdr="http://schemas.openxmlformats.org/drawingml/2006/spreadsheetDrawing">
      <xdr:col>120</xdr:col>
      <xdr:colOff>114300</xdr:colOff>
      <xdr:row>40</xdr:row>
      <xdr:rowOff>104775</xdr:rowOff>
    </xdr:to>
    <xdr:cxnSp macro="">
      <xdr:nvCxnSpPr>
        <xdr:cNvPr id="556" name="直線コネクタ 555"/>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132715</xdr:rowOff>
    </xdr:from>
    <xdr:ext cx="466725" cy="249555"/>
    <xdr:sp macro="" textlink="">
      <xdr:nvSpPr>
        <xdr:cNvPr id="557" name="テキスト ボックス 556"/>
        <xdr:cNvSpPr txBox="1"/>
      </xdr:nvSpPr>
      <xdr:spPr>
        <a:xfrm>
          <a:off x="16344265" y="65779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120650</xdr:rowOff>
    </xdr:from>
    <xdr:to xmlns:xdr="http://schemas.openxmlformats.org/drawingml/2006/spreadsheetDrawing">
      <xdr:col>120</xdr:col>
      <xdr:colOff>114300</xdr:colOff>
      <xdr:row>38</xdr:row>
      <xdr:rowOff>120650</xdr:rowOff>
    </xdr:to>
    <xdr:cxnSp macro="">
      <xdr:nvCxnSpPr>
        <xdr:cNvPr id="558" name="直線コネクタ 557"/>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149225</xdr:rowOff>
    </xdr:from>
    <xdr:ext cx="466725" cy="248920"/>
    <xdr:sp macro="" textlink="">
      <xdr:nvSpPr>
        <xdr:cNvPr id="559" name="テキスト ボックス 558"/>
        <xdr:cNvSpPr txBox="1"/>
      </xdr:nvSpPr>
      <xdr:spPr>
        <a:xfrm>
          <a:off x="16344265" y="62642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136525</xdr:rowOff>
    </xdr:from>
    <xdr:to xmlns:xdr="http://schemas.openxmlformats.org/drawingml/2006/spreadsheetDrawing">
      <xdr:col>120</xdr:col>
      <xdr:colOff>114300</xdr:colOff>
      <xdr:row>36</xdr:row>
      <xdr:rowOff>136525</xdr:rowOff>
    </xdr:to>
    <xdr:cxnSp macro="">
      <xdr:nvCxnSpPr>
        <xdr:cNvPr id="560" name="直線コネクタ 559"/>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164465</xdr:rowOff>
    </xdr:from>
    <xdr:ext cx="466725" cy="248920"/>
    <xdr:sp macro="" textlink="">
      <xdr:nvSpPr>
        <xdr:cNvPr id="561" name="テキスト ボックス 560"/>
        <xdr:cNvSpPr txBox="1"/>
      </xdr:nvSpPr>
      <xdr:spPr>
        <a:xfrm>
          <a:off x="16344265" y="59493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152400</xdr:rowOff>
    </xdr:from>
    <xdr:to xmlns:xdr="http://schemas.openxmlformats.org/drawingml/2006/spreadsheetDrawing">
      <xdr:col>120</xdr:col>
      <xdr:colOff>114300</xdr:colOff>
      <xdr:row>34</xdr:row>
      <xdr:rowOff>152400</xdr:rowOff>
    </xdr:to>
    <xdr:cxnSp macro="">
      <xdr:nvCxnSpPr>
        <xdr:cNvPr id="562" name="直線コネクタ 561"/>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15240</xdr:rowOff>
    </xdr:from>
    <xdr:ext cx="466725" cy="249555"/>
    <xdr:sp macro="" textlink="">
      <xdr:nvSpPr>
        <xdr:cNvPr id="563" name="テキスト ボックス 562"/>
        <xdr:cNvSpPr txBox="1"/>
      </xdr:nvSpPr>
      <xdr:spPr>
        <a:xfrm>
          <a:off x="16344265" y="56349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64" name="直線コネクタ 563"/>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30480</xdr:rowOff>
    </xdr:from>
    <xdr:ext cx="466725" cy="248920"/>
    <xdr:sp macro="" textlink="">
      <xdr:nvSpPr>
        <xdr:cNvPr id="565" name="テキスト ボックス 564"/>
        <xdr:cNvSpPr txBox="1"/>
      </xdr:nvSpPr>
      <xdr:spPr>
        <a:xfrm>
          <a:off x="16344265" y="532003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66" name="直線コネクタ 565"/>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725" cy="249555"/>
    <xdr:sp macro="" textlink="">
      <xdr:nvSpPr>
        <xdr:cNvPr id="567" name="テキスト ボックス 566"/>
        <xdr:cNvSpPr txBox="1"/>
      </xdr:nvSpPr>
      <xdr:spPr>
        <a:xfrm>
          <a:off x="16344265"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68"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87630</xdr:rowOff>
    </xdr:from>
    <xdr:to xmlns:xdr="http://schemas.openxmlformats.org/drawingml/2006/spreadsheetDrawing">
      <xdr:col>116</xdr:col>
      <xdr:colOff>62865</xdr:colOff>
      <xdr:row>41</xdr:row>
      <xdr:rowOff>62230</xdr:rowOff>
    </xdr:to>
    <xdr:cxnSp macro="">
      <xdr:nvCxnSpPr>
        <xdr:cNvPr id="569" name="直線コネクタ 568"/>
        <xdr:cNvCxnSpPr/>
      </xdr:nvCxnSpPr>
      <xdr:spPr>
        <a:xfrm flipV="1">
          <a:off x="20319365" y="554228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66040</xdr:rowOff>
    </xdr:from>
    <xdr:ext cx="469265" cy="249555"/>
    <xdr:sp macro="" textlink="">
      <xdr:nvSpPr>
        <xdr:cNvPr id="570" name="【認定こども園・幼稚園・保育所】&#10;一人当たり面積最小値テキスト"/>
        <xdr:cNvSpPr txBox="1"/>
      </xdr:nvSpPr>
      <xdr:spPr>
        <a:xfrm>
          <a:off x="20358100" y="68414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62230</xdr:rowOff>
    </xdr:from>
    <xdr:to xmlns:xdr="http://schemas.openxmlformats.org/drawingml/2006/spreadsheetDrawing">
      <xdr:col>116</xdr:col>
      <xdr:colOff>152400</xdr:colOff>
      <xdr:row>41</xdr:row>
      <xdr:rowOff>62230</xdr:rowOff>
    </xdr:to>
    <xdr:cxnSp macro="">
      <xdr:nvCxnSpPr>
        <xdr:cNvPr id="571" name="直線コネクタ 570"/>
        <xdr:cNvCxnSpPr/>
      </xdr:nvCxnSpPr>
      <xdr:spPr>
        <a:xfrm>
          <a:off x="20246975" y="6837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36195</xdr:rowOff>
    </xdr:from>
    <xdr:ext cx="469265" cy="249555"/>
    <xdr:sp macro="" textlink="">
      <xdr:nvSpPr>
        <xdr:cNvPr id="572" name="【認定こども園・幼稚園・保育所】&#10;一人当たり面積最大値テキスト"/>
        <xdr:cNvSpPr txBox="1"/>
      </xdr:nvSpPr>
      <xdr:spPr>
        <a:xfrm>
          <a:off x="20358100" y="5325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87630</xdr:rowOff>
    </xdr:from>
    <xdr:to xmlns:xdr="http://schemas.openxmlformats.org/drawingml/2006/spreadsheetDrawing">
      <xdr:col>116</xdr:col>
      <xdr:colOff>152400</xdr:colOff>
      <xdr:row>33</xdr:row>
      <xdr:rowOff>87630</xdr:rowOff>
    </xdr:to>
    <xdr:cxnSp macro="">
      <xdr:nvCxnSpPr>
        <xdr:cNvPr id="573" name="直線コネクタ 572"/>
        <xdr:cNvCxnSpPr/>
      </xdr:nvCxnSpPr>
      <xdr:spPr>
        <a:xfrm>
          <a:off x="20246975" y="5542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163830</xdr:rowOff>
    </xdr:from>
    <xdr:ext cx="469265" cy="249555"/>
    <xdr:sp macro="" textlink="">
      <xdr:nvSpPr>
        <xdr:cNvPr id="574" name="【認定こども園・幼稚園・保育所】&#10;一人当たり面積平均値テキスト"/>
        <xdr:cNvSpPr txBox="1"/>
      </xdr:nvSpPr>
      <xdr:spPr>
        <a:xfrm>
          <a:off x="20358100" y="611378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19685</xdr:rowOff>
    </xdr:from>
    <xdr:to xmlns:xdr="http://schemas.openxmlformats.org/drawingml/2006/spreadsheetDrawing">
      <xdr:col>116</xdr:col>
      <xdr:colOff>114300</xdr:colOff>
      <xdr:row>37</xdr:row>
      <xdr:rowOff>117475</xdr:rowOff>
    </xdr:to>
    <xdr:sp macro="" textlink="">
      <xdr:nvSpPr>
        <xdr:cNvPr id="575" name="フローチャート: 判断 574"/>
        <xdr:cNvSpPr/>
      </xdr:nvSpPr>
      <xdr:spPr>
        <a:xfrm>
          <a:off x="202692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150495</xdr:rowOff>
    </xdr:from>
    <xdr:to xmlns:xdr="http://schemas.openxmlformats.org/drawingml/2006/spreadsheetDrawing">
      <xdr:col>112</xdr:col>
      <xdr:colOff>38100</xdr:colOff>
      <xdr:row>37</xdr:row>
      <xdr:rowOff>83185</xdr:rowOff>
    </xdr:to>
    <xdr:sp macro="" textlink="">
      <xdr:nvSpPr>
        <xdr:cNvPr id="576" name="フローチャート: 判断 575"/>
        <xdr:cNvSpPr/>
      </xdr:nvSpPr>
      <xdr:spPr>
        <a:xfrm>
          <a:off x="19510375" y="6100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120650</xdr:rowOff>
    </xdr:from>
    <xdr:to xmlns:xdr="http://schemas.openxmlformats.org/drawingml/2006/spreadsheetDrawing">
      <xdr:col>107</xdr:col>
      <xdr:colOff>101600</xdr:colOff>
      <xdr:row>38</xdr:row>
      <xdr:rowOff>53340</xdr:rowOff>
    </xdr:to>
    <xdr:sp macro="" textlink="">
      <xdr:nvSpPr>
        <xdr:cNvPr id="577" name="フローチャート: 判断 576"/>
        <xdr:cNvSpPr/>
      </xdr:nvSpPr>
      <xdr:spPr>
        <a:xfrm>
          <a:off x="18684875" y="623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120650</xdr:rowOff>
    </xdr:from>
    <xdr:to xmlns:xdr="http://schemas.openxmlformats.org/drawingml/2006/spreadsheetDrawing">
      <xdr:col>102</xdr:col>
      <xdr:colOff>165100</xdr:colOff>
      <xdr:row>38</xdr:row>
      <xdr:rowOff>53340</xdr:rowOff>
    </xdr:to>
    <xdr:sp macro="" textlink="">
      <xdr:nvSpPr>
        <xdr:cNvPr id="578" name="フローチャート: 判断 577"/>
        <xdr:cNvSpPr/>
      </xdr:nvSpPr>
      <xdr:spPr>
        <a:xfrm>
          <a:off x="17875250" y="623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136525</xdr:rowOff>
    </xdr:from>
    <xdr:to xmlns:xdr="http://schemas.openxmlformats.org/drawingml/2006/spreadsheetDrawing">
      <xdr:col>98</xdr:col>
      <xdr:colOff>38100</xdr:colOff>
      <xdr:row>38</xdr:row>
      <xdr:rowOff>69215</xdr:rowOff>
    </xdr:to>
    <xdr:sp macro="" textlink="">
      <xdr:nvSpPr>
        <xdr:cNvPr id="579" name="フローチャート: 判断 578"/>
        <xdr:cNvSpPr/>
      </xdr:nvSpPr>
      <xdr:spPr>
        <a:xfrm>
          <a:off x="17065625" y="6251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80" name="テキスト ボックス 579"/>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81" name="テキスト ボックス 580"/>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82" name="テキスト ボックス 581"/>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83" name="テキスト ボックス 582"/>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84" name="テキスト ボックス 583"/>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51435</xdr:rowOff>
    </xdr:from>
    <xdr:to xmlns:xdr="http://schemas.openxmlformats.org/drawingml/2006/spreadsheetDrawing">
      <xdr:col>116</xdr:col>
      <xdr:colOff>114300</xdr:colOff>
      <xdr:row>35</xdr:row>
      <xdr:rowOff>149225</xdr:rowOff>
    </xdr:to>
    <xdr:sp macro="" textlink="">
      <xdr:nvSpPr>
        <xdr:cNvPr id="585" name="楕円 584"/>
        <xdr:cNvSpPr/>
      </xdr:nvSpPr>
      <xdr:spPr>
        <a:xfrm>
          <a:off x="20269200" y="5836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73025</xdr:rowOff>
    </xdr:from>
    <xdr:ext cx="469265" cy="249555"/>
    <xdr:sp macro="" textlink="">
      <xdr:nvSpPr>
        <xdr:cNvPr id="586" name="【認定こども園・幼稚園・保育所】&#10;一人当たり面積該当値テキスト"/>
        <xdr:cNvSpPr txBox="1"/>
      </xdr:nvSpPr>
      <xdr:spPr>
        <a:xfrm>
          <a:off x="20358100" y="56927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76200</xdr:rowOff>
    </xdr:from>
    <xdr:to xmlns:xdr="http://schemas.openxmlformats.org/drawingml/2006/spreadsheetDrawing">
      <xdr:col>112</xdr:col>
      <xdr:colOff>38100</xdr:colOff>
      <xdr:row>36</xdr:row>
      <xdr:rowOff>8890</xdr:rowOff>
    </xdr:to>
    <xdr:sp macro="" textlink="">
      <xdr:nvSpPr>
        <xdr:cNvPr id="587" name="楕円 586"/>
        <xdr:cNvSpPr/>
      </xdr:nvSpPr>
      <xdr:spPr>
        <a:xfrm>
          <a:off x="19510375" y="58610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35</xdr:row>
      <xdr:rowOff>100330</xdr:rowOff>
    </xdr:from>
    <xdr:to xmlns:xdr="http://schemas.openxmlformats.org/drawingml/2006/spreadsheetDrawing">
      <xdr:col>116</xdr:col>
      <xdr:colOff>63500</xdr:colOff>
      <xdr:row>35</xdr:row>
      <xdr:rowOff>125730</xdr:rowOff>
    </xdr:to>
    <xdr:cxnSp macro="">
      <xdr:nvCxnSpPr>
        <xdr:cNvPr id="588" name="直線コネクタ 587"/>
        <xdr:cNvCxnSpPr/>
      </xdr:nvCxnSpPr>
      <xdr:spPr>
        <a:xfrm flipV="1">
          <a:off x="19558000" y="588518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120650</xdr:rowOff>
    </xdr:from>
    <xdr:to xmlns:xdr="http://schemas.openxmlformats.org/drawingml/2006/spreadsheetDrawing">
      <xdr:col>107</xdr:col>
      <xdr:colOff>101600</xdr:colOff>
      <xdr:row>36</xdr:row>
      <xdr:rowOff>53340</xdr:rowOff>
    </xdr:to>
    <xdr:sp macro="" textlink="">
      <xdr:nvSpPr>
        <xdr:cNvPr id="589" name="楕円 588"/>
        <xdr:cNvSpPr/>
      </xdr:nvSpPr>
      <xdr:spPr>
        <a:xfrm>
          <a:off x="18684875" y="5905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125730</xdr:rowOff>
    </xdr:from>
    <xdr:to xmlns:xdr="http://schemas.openxmlformats.org/drawingml/2006/spreadsheetDrawing">
      <xdr:col>111</xdr:col>
      <xdr:colOff>174625</xdr:colOff>
      <xdr:row>36</xdr:row>
      <xdr:rowOff>4445</xdr:rowOff>
    </xdr:to>
    <xdr:cxnSp macro="">
      <xdr:nvCxnSpPr>
        <xdr:cNvPr id="590" name="直線コネクタ 589"/>
        <xdr:cNvCxnSpPr/>
      </xdr:nvCxnSpPr>
      <xdr:spPr>
        <a:xfrm flipV="1">
          <a:off x="18735675" y="5910580"/>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145415</xdr:rowOff>
    </xdr:from>
    <xdr:to xmlns:xdr="http://schemas.openxmlformats.org/drawingml/2006/spreadsheetDrawing">
      <xdr:col>102</xdr:col>
      <xdr:colOff>165100</xdr:colOff>
      <xdr:row>36</xdr:row>
      <xdr:rowOff>78105</xdr:rowOff>
    </xdr:to>
    <xdr:sp macro="" textlink="">
      <xdr:nvSpPr>
        <xdr:cNvPr id="591" name="楕円 590"/>
        <xdr:cNvSpPr/>
      </xdr:nvSpPr>
      <xdr:spPr>
        <a:xfrm>
          <a:off x="17875250" y="5930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4445</xdr:rowOff>
    </xdr:from>
    <xdr:to xmlns:xdr="http://schemas.openxmlformats.org/drawingml/2006/spreadsheetDrawing">
      <xdr:col>107</xdr:col>
      <xdr:colOff>50800</xdr:colOff>
      <xdr:row>36</xdr:row>
      <xdr:rowOff>29210</xdr:rowOff>
    </xdr:to>
    <xdr:cxnSp macro="">
      <xdr:nvCxnSpPr>
        <xdr:cNvPr id="592" name="直線コネクタ 591"/>
        <xdr:cNvCxnSpPr/>
      </xdr:nvCxnSpPr>
      <xdr:spPr>
        <a:xfrm flipV="1">
          <a:off x="17926050" y="595439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164465</xdr:rowOff>
    </xdr:from>
    <xdr:to xmlns:xdr="http://schemas.openxmlformats.org/drawingml/2006/spreadsheetDrawing">
      <xdr:col>98</xdr:col>
      <xdr:colOff>38100</xdr:colOff>
      <xdr:row>36</xdr:row>
      <xdr:rowOff>97155</xdr:rowOff>
    </xdr:to>
    <xdr:sp macro="" textlink="">
      <xdr:nvSpPr>
        <xdr:cNvPr id="593" name="楕円 592"/>
        <xdr:cNvSpPr/>
      </xdr:nvSpPr>
      <xdr:spPr>
        <a:xfrm>
          <a:off x="17065625" y="5949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36</xdr:row>
      <xdr:rowOff>29210</xdr:rowOff>
    </xdr:from>
    <xdr:to xmlns:xdr="http://schemas.openxmlformats.org/drawingml/2006/spreadsheetDrawing">
      <xdr:col>102</xdr:col>
      <xdr:colOff>114300</xdr:colOff>
      <xdr:row>36</xdr:row>
      <xdr:rowOff>48260</xdr:rowOff>
    </xdr:to>
    <xdr:cxnSp macro="">
      <xdr:nvCxnSpPr>
        <xdr:cNvPr id="594" name="直線コネクタ 593"/>
        <xdr:cNvCxnSpPr/>
      </xdr:nvCxnSpPr>
      <xdr:spPr>
        <a:xfrm flipV="1">
          <a:off x="17113250" y="597916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74295</xdr:rowOff>
    </xdr:from>
    <xdr:ext cx="469900" cy="249555"/>
    <xdr:sp macro="" textlink="">
      <xdr:nvSpPr>
        <xdr:cNvPr id="595" name="n_1aveValue【認定こども園・幼稚園・保育所】&#10;一人当たり面積"/>
        <xdr:cNvSpPr txBox="1"/>
      </xdr:nvSpPr>
      <xdr:spPr>
        <a:xfrm>
          <a:off x="19329400" y="61893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44450</xdr:rowOff>
    </xdr:from>
    <xdr:ext cx="469265" cy="249555"/>
    <xdr:sp macro="" textlink="">
      <xdr:nvSpPr>
        <xdr:cNvPr id="596" name="n_2aveValue【認定こども園・幼稚園・保育所】&#10;一人当たり面積"/>
        <xdr:cNvSpPr txBox="1"/>
      </xdr:nvSpPr>
      <xdr:spPr>
        <a:xfrm>
          <a:off x="18516600" y="6324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44450</xdr:rowOff>
    </xdr:from>
    <xdr:ext cx="469265" cy="249555"/>
    <xdr:sp macro="" textlink="">
      <xdr:nvSpPr>
        <xdr:cNvPr id="597" name="n_3aveValue【認定こども園・幼稚園・保育所】&#10;一人当たり面積"/>
        <xdr:cNvSpPr txBox="1"/>
      </xdr:nvSpPr>
      <xdr:spPr>
        <a:xfrm>
          <a:off x="17706975" y="6324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60960</xdr:rowOff>
    </xdr:from>
    <xdr:ext cx="469265" cy="248920"/>
    <xdr:sp macro="" textlink="">
      <xdr:nvSpPr>
        <xdr:cNvPr id="598" name="n_4aveValue【認定こども園・幼稚園・保育所】&#10;一人当たり面積"/>
        <xdr:cNvSpPr txBox="1"/>
      </xdr:nvSpPr>
      <xdr:spPr>
        <a:xfrm>
          <a:off x="16897350" y="63411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34</xdr:row>
      <xdr:rowOff>25400</xdr:rowOff>
    </xdr:from>
    <xdr:ext cx="469900" cy="248920"/>
    <xdr:sp macro="" textlink="">
      <xdr:nvSpPr>
        <xdr:cNvPr id="599" name="n_1mainValue【認定こども園・幼稚園・保育所】&#10;一人当たり面積"/>
        <xdr:cNvSpPr txBox="1"/>
      </xdr:nvSpPr>
      <xdr:spPr>
        <a:xfrm>
          <a:off x="19329400" y="56451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34</xdr:row>
      <xdr:rowOff>69215</xdr:rowOff>
    </xdr:from>
    <xdr:ext cx="469265" cy="249555"/>
    <xdr:sp macro="" textlink="">
      <xdr:nvSpPr>
        <xdr:cNvPr id="600" name="n_2mainValue【認定こども園・幼稚園・保育所】&#10;一人当たり面積"/>
        <xdr:cNvSpPr txBox="1"/>
      </xdr:nvSpPr>
      <xdr:spPr>
        <a:xfrm>
          <a:off x="18516600" y="56889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93980</xdr:rowOff>
    </xdr:from>
    <xdr:ext cx="469265" cy="248920"/>
    <xdr:sp macro="" textlink="">
      <xdr:nvSpPr>
        <xdr:cNvPr id="601" name="n_3mainValue【認定こども園・幼稚園・保育所】&#10;一人当たり面積"/>
        <xdr:cNvSpPr txBox="1"/>
      </xdr:nvSpPr>
      <xdr:spPr>
        <a:xfrm>
          <a:off x="17706975" y="57137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113030</xdr:rowOff>
    </xdr:from>
    <xdr:ext cx="469265" cy="249555"/>
    <xdr:sp macro="" textlink="">
      <xdr:nvSpPr>
        <xdr:cNvPr id="602" name="n_4mainValue【認定こども園・幼稚園・保育所】&#10;一人当たり面積"/>
        <xdr:cNvSpPr txBox="1"/>
      </xdr:nvSpPr>
      <xdr:spPr>
        <a:xfrm>
          <a:off x="16897350" y="57327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603" name="正方形/長方形 602"/>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604" name="正方形/長方形 603"/>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605" name="正方形/長方形 604"/>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606" name="正方形/長方形 605"/>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607" name="正方形/長方形 606"/>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608" name="正方形/長方形 607"/>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609" name="正方形/長方形 608"/>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10" name="正方形/長方形 609"/>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611" name="テキスト ボックス 610"/>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612" name="直線コネクタ 611"/>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137795</xdr:rowOff>
    </xdr:from>
    <xdr:ext cx="403225" cy="249555"/>
    <xdr:sp macro="" textlink="">
      <xdr:nvSpPr>
        <xdr:cNvPr id="613" name="テキスト ボックス 612"/>
        <xdr:cNvSpPr txBox="1"/>
      </xdr:nvSpPr>
      <xdr:spPr>
        <a:xfrm>
          <a:off x="11042650" y="108756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614" name="直線コネクタ 613"/>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27940</xdr:rowOff>
    </xdr:from>
    <xdr:ext cx="403225" cy="248920"/>
    <xdr:sp macro="" textlink="">
      <xdr:nvSpPr>
        <xdr:cNvPr id="615" name="テキスト ボックス 614"/>
        <xdr:cNvSpPr txBox="1"/>
      </xdr:nvSpPr>
      <xdr:spPr>
        <a:xfrm>
          <a:off x="11042650" y="104355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55245</xdr:rowOff>
    </xdr:from>
    <xdr:to xmlns:xdr="http://schemas.openxmlformats.org/drawingml/2006/spreadsheetDrawing">
      <xdr:col>89</xdr:col>
      <xdr:colOff>174625</xdr:colOff>
      <xdr:row>61</xdr:row>
      <xdr:rowOff>55245</xdr:rowOff>
    </xdr:to>
    <xdr:cxnSp macro="">
      <xdr:nvCxnSpPr>
        <xdr:cNvPr id="616" name="直線コネクタ 615"/>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83185</xdr:rowOff>
    </xdr:from>
    <xdr:ext cx="403225" cy="248920"/>
    <xdr:sp macro="" textlink="">
      <xdr:nvSpPr>
        <xdr:cNvPr id="617" name="テキスト ボックス 616"/>
        <xdr:cNvSpPr txBox="1"/>
      </xdr:nvSpPr>
      <xdr:spPr>
        <a:xfrm>
          <a:off x="11042650" y="99955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109855</xdr:rowOff>
    </xdr:from>
    <xdr:to xmlns:xdr="http://schemas.openxmlformats.org/drawingml/2006/spreadsheetDrawing">
      <xdr:col>89</xdr:col>
      <xdr:colOff>174625</xdr:colOff>
      <xdr:row>58</xdr:row>
      <xdr:rowOff>109855</xdr:rowOff>
    </xdr:to>
    <xdr:cxnSp macro="">
      <xdr:nvCxnSpPr>
        <xdr:cNvPr id="618" name="直線コネクタ 617"/>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137795</xdr:rowOff>
    </xdr:from>
    <xdr:ext cx="403225" cy="249555"/>
    <xdr:sp macro="" textlink="">
      <xdr:nvSpPr>
        <xdr:cNvPr id="619" name="テキスト ボックス 618"/>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620" name="直線コネクタ 619"/>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3225" cy="248920"/>
    <xdr:sp macro="" textlink="">
      <xdr:nvSpPr>
        <xdr:cNvPr id="621" name="テキスト ボックス 620"/>
        <xdr:cNvSpPr txBox="1"/>
      </xdr:nvSpPr>
      <xdr:spPr>
        <a:xfrm>
          <a:off x="11042650" y="91147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622" name="直線コネクタ 621"/>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8920"/>
    <xdr:sp macro="" textlink="">
      <xdr:nvSpPr>
        <xdr:cNvPr id="623" name="テキスト ボックス 622"/>
        <xdr:cNvSpPr txBox="1"/>
      </xdr:nvSpPr>
      <xdr:spPr>
        <a:xfrm>
          <a:off x="11042650" y="8674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24"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156845</xdr:rowOff>
    </xdr:from>
    <xdr:to xmlns:xdr="http://schemas.openxmlformats.org/drawingml/2006/spreadsheetDrawing">
      <xdr:col>85</xdr:col>
      <xdr:colOff>126365</xdr:colOff>
      <xdr:row>63</xdr:row>
      <xdr:rowOff>121285</xdr:rowOff>
    </xdr:to>
    <xdr:cxnSp macro="">
      <xdr:nvCxnSpPr>
        <xdr:cNvPr id="625" name="直線コネクタ 624"/>
        <xdr:cNvCxnSpPr/>
      </xdr:nvCxnSpPr>
      <xdr:spPr>
        <a:xfrm flipV="1">
          <a:off x="14969490" y="9243695"/>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125095</xdr:rowOff>
    </xdr:from>
    <xdr:ext cx="404495" cy="248920"/>
    <xdr:sp macro="" textlink="">
      <xdr:nvSpPr>
        <xdr:cNvPr id="626" name="【学校施設】&#10;有形固定資産減価償却率最小値テキスト"/>
        <xdr:cNvSpPr txBox="1"/>
      </xdr:nvSpPr>
      <xdr:spPr>
        <a:xfrm>
          <a:off x="15008225" y="1053274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121285</xdr:rowOff>
    </xdr:from>
    <xdr:to xmlns:xdr="http://schemas.openxmlformats.org/drawingml/2006/spreadsheetDrawing">
      <xdr:col>86</xdr:col>
      <xdr:colOff>25400</xdr:colOff>
      <xdr:row>63</xdr:row>
      <xdr:rowOff>121285</xdr:rowOff>
    </xdr:to>
    <xdr:cxnSp macro="">
      <xdr:nvCxnSpPr>
        <xdr:cNvPr id="627" name="直線コネクタ 626"/>
        <xdr:cNvCxnSpPr/>
      </xdr:nvCxnSpPr>
      <xdr:spPr>
        <a:xfrm>
          <a:off x="14881225" y="1052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104775</xdr:rowOff>
    </xdr:from>
    <xdr:ext cx="404495" cy="249555"/>
    <xdr:sp macro="" textlink="">
      <xdr:nvSpPr>
        <xdr:cNvPr id="628" name="【学校施設】&#10;有形固定資産減価償却率最大値テキスト"/>
        <xdr:cNvSpPr txBox="1"/>
      </xdr:nvSpPr>
      <xdr:spPr>
        <a:xfrm>
          <a:off x="15008225" y="902652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156845</xdr:rowOff>
    </xdr:from>
    <xdr:to xmlns:xdr="http://schemas.openxmlformats.org/drawingml/2006/spreadsheetDrawing">
      <xdr:col>86</xdr:col>
      <xdr:colOff>25400</xdr:colOff>
      <xdr:row>55</xdr:row>
      <xdr:rowOff>156845</xdr:rowOff>
    </xdr:to>
    <xdr:cxnSp macro="">
      <xdr:nvCxnSpPr>
        <xdr:cNvPr id="629" name="直線コネクタ 628"/>
        <xdr:cNvCxnSpPr/>
      </xdr:nvCxnSpPr>
      <xdr:spPr>
        <a:xfrm>
          <a:off x="14881225" y="9243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118745</xdr:rowOff>
    </xdr:from>
    <xdr:ext cx="404495" cy="248920"/>
    <xdr:sp macro="" textlink="">
      <xdr:nvSpPr>
        <xdr:cNvPr id="630" name="【学校施設】&#10;有形固定資産減価償却率平均値テキスト"/>
        <xdr:cNvSpPr txBox="1"/>
      </xdr:nvSpPr>
      <xdr:spPr>
        <a:xfrm>
          <a:off x="15008225" y="98659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96520</xdr:rowOff>
    </xdr:from>
    <xdr:to xmlns:xdr="http://schemas.openxmlformats.org/drawingml/2006/spreadsheetDrawing">
      <xdr:col>85</xdr:col>
      <xdr:colOff>174625</xdr:colOff>
      <xdr:row>61</xdr:row>
      <xdr:rowOff>29210</xdr:rowOff>
    </xdr:to>
    <xdr:sp macro="" textlink="">
      <xdr:nvSpPr>
        <xdr:cNvPr id="631" name="フローチャート: 判断 630"/>
        <xdr:cNvSpPr/>
      </xdr:nvSpPr>
      <xdr:spPr>
        <a:xfrm>
          <a:off x="14919325" y="1000887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21590</xdr:rowOff>
    </xdr:from>
    <xdr:to xmlns:xdr="http://schemas.openxmlformats.org/drawingml/2006/spreadsheetDrawing">
      <xdr:col>81</xdr:col>
      <xdr:colOff>101600</xdr:colOff>
      <xdr:row>60</xdr:row>
      <xdr:rowOff>119380</xdr:rowOff>
    </xdr:to>
    <xdr:sp macro="" textlink="">
      <xdr:nvSpPr>
        <xdr:cNvPr id="632" name="フローチャート: 判断 631"/>
        <xdr:cNvSpPr/>
      </xdr:nvSpPr>
      <xdr:spPr>
        <a:xfrm>
          <a:off x="14144625" y="993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74295</xdr:rowOff>
    </xdr:from>
    <xdr:to xmlns:xdr="http://schemas.openxmlformats.org/drawingml/2006/spreadsheetDrawing">
      <xdr:col>76</xdr:col>
      <xdr:colOff>165100</xdr:colOff>
      <xdr:row>61</xdr:row>
      <xdr:rowOff>6985</xdr:rowOff>
    </xdr:to>
    <xdr:sp macro="" textlink="">
      <xdr:nvSpPr>
        <xdr:cNvPr id="633" name="フローチャート: 判断 632"/>
        <xdr:cNvSpPr/>
      </xdr:nvSpPr>
      <xdr:spPr>
        <a:xfrm>
          <a:off x="1333500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156210</xdr:rowOff>
    </xdr:from>
    <xdr:to xmlns:xdr="http://schemas.openxmlformats.org/drawingml/2006/spreadsheetDrawing">
      <xdr:col>72</xdr:col>
      <xdr:colOff>38100</xdr:colOff>
      <xdr:row>60</xdr:row>
      <xdr:rowOff>88900</xdr:rowOff>
    </xdr:to>
    <xdr:sp macro="" textlink="">
      <xdr:nvSpPr>
        <xdr:cNvPr id="634" name="フローチャート: 判断 633"/>
        <xdr:cNvSpPr/>
      </xdr:nvSpPr>
      <xdr:spPr>
        <a:xfrm>
          <a:off x="12525375" y="99034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90170</xdr:rowOff>
    </xdr:from>
    <xdr:to xmlns:xdr="http://schemas.openxmlformats.org/drawingml/2006/spreadsheetDrawing">
      <xdr:col>67</xdr:col>
      <xdr:colOff>101600</xdr:colOff>
      <xdr:row>60</xdr:row>
      <xdr:rowOff>22860</xdr:rowOff>
    </xdr:to>
    <xdr:sp macro="" textlink="">
      <xdr:nvSpPr>
        <xdr:cNvPr id="635" name="フローチャート: 判断 634"/>
        <xdr:cNvSpPr/>
      </xdr:nvSpPr>
      <xdr:spPr>
        <a:xfrm>
          <a:off x="11699875" y="983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636" name="テキスト ボックス 635"/>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637" name="テキスト ボックス 636"/>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638" name="テキスト ボックス 637"/>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639" name="テキスト ボックス 638"/>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640" name="テキスト ボックス 639"/>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17145</xdr:rowOff>
    </xdr:from>
    <xdr:to xmlns:xdr="http://schemas.openxmlformats.org/drawingml/2006/spreadsheetDrawing">
      <xdr:col>85</xdr:col>
      <xdr:colOff>174625</xdr:colOff>
      <xdr:row>62</xdr:row>
      <xdr:rowOff>114935</xdr:rowOff>
    </xdr:to>
    <xdr:sp macro="" textlink="">
      <xdr:nvSpPr>
        <xdr:cNvPr id="641" name="楕円 640"/>
        <xdr:cNvSpPr/>
      </xdr:nvSpPr>
      <xdr:spPr>
        <a:xfrm>
          <a:off x="14919325" y="102596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161290</xdr:rowOff>
    </xdr:from>
    <xdr:ext cx="404495" cy="248920"/>
    <xdr:sp macro="" textlink="">
      <xdr:nvSpPr>
        <xdr:cNvPr id="642" name="【学校施設】&#10;有形固定資産減価償却率該当値テキスト"/>
        <xdr:cNvSpPr txBox="1"/>
      </xdr:nvSpPr>
      <xdr:spPr>
        <a:xfrm>
          <a:off x="15008225" y="1023874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142240</xdr:rowOff>
    </xdr:from>
    <xdr:to xmlns:xdr="http://schemas.openxmlformats.org/drawingml/2006/spreadsheetDrawing">
      <xdr:col>81</xdr:col>
      <xdr:colOff>101600</xdr:colOff>
      <xdr:row>62</xdr:row>
      <xdr:rowOff>74930</xdr:rowOff>
    </xdr:to>
    <xdr:sp macro="" textlink="">
      <xdr:nvSpPr>
        <xdr:cNvPr id="643" name="楕円 642"/>
        <xdr:cNvSpPr/>
      </xdr:nvSpPr>
      <xdr:spPr>
        <a:xfrm>
          <a:off x="14144625" y="10219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26670</xdr:rowOff>
    </xdr:from>
    <xdr:to xmlns:xdr="http://schemas.openxmlformats.org/drawingml/2006/spreadsheetDrawing">
      <xdr:col>85</xdr:col>
      <xdr:colOff>127000</xdr:colOff>
      <xdr:row>62</xdr:row>
      <xdr:rowOff>66040</xdr:rowOff>
    </xdr:to>
    <xdr:cxnSp macro="">
      <xdr:nvCxnSpPr>
        <xdr:cNvPr id="644" name="直線コネクタ 643"/>
        <xdr:cNvCxnSpPr/>
      </xdr:nvCxnSpPr>
      <xdr:spPr>
        <a:xfrm>
          <a:off x="14195425" y="10269220"/>
          <a:ext cx="7747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67945</xdr:rowOff>
    </xdr:from>
    <xdr:to xmlns:xdr="http://schemas.openxmlformats.org/drawingml/2006/spreadsheetDrawing">
      <xdr:col>76</xdr:col>
      <xdr:colOff>165100</xdr:colOff>
      <xdr:row>62</xdr:row>
      <xdr:rowOff>635</xdr:rowOff>
    </xdr:to>
    <xdr:sp macro="" textlink="">
      <xdr:nvSpPr>
        <xdr:cNvPr id="645" name="楕円 644"/>
        <xdr:cNvSpPr/>
      </xdr:nvSpPr>
      <xdr:spPr>
        <a:xfrm>
          <a:off x="13335000" y="10145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116840</xdr:rowOff>
    </xdr:from>
    <xdr:to xmlns:xdr="http://schemas.openxmlformats.org/drawingml/2006/spreadsheetDrawing">
      <xdr:col>81</xdr:col>
      <xdr:colOff>50800</xdr:colOff>
      <xdr:row>62</xdr:row>
      <xdr:rowOff>26670</xdr:rowOff>
    </xdr:to>
    <xdr:cxnSp macro="">
      <xdr:nvCxnSpPr>
        <xdr:cNvPr id="646" name="直線コネクタ 645"/>
        <xdr:cNvCxnSpPr/>
      </xdr:nvCxnSpPr>
      <xdr:spPr>
        <a:xfrm>
          <a:off x="13385800" y="10194290"/>
          <a:ext cx="8096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19685</xdr:rowOff>
    </xdr:from>
    <xdr:to xmlns:xdr="http://schemas.openxmlformats.org/drawingml/2006/spreadsheetDrawing">
      <xdr:col>72</xdr:col>
      <xdr:colOff>38100</xdr:colOff>
      <xdr:row>61</xdr:row>
      <xdr:rowOff>117475</xdr:rowOff>
    </xdr:to>
    <xdr:sp macro="" textlink="">
      <xdr:nvSpPr>
        <xdr:cNvPr id="647" name="楕円 646"/>
        <xdr:cNvSpPr/>
      </xdr:nvSpPr>
      <xdr:spPr>
        <a:xfrm>
          <a:off x="12525375" y="100971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68580</xdr:rowOff>
    </xdr:from>
    <xdr:to xmlns:xdr="http://schemas.openxmlformats.org/drawingml/2006/spreadsheetDrawing">
      <xdr:col>76</xdr:col>
      <xdr:colOff>114300</xdr:colOff>
      <xdr:row>61</xdr:row>
      <xdr:rowOff>116840</xdr:rowOff>
    </xdr:to>
    <xdr:cxnSp macro="">
      <xdr:nvCxnSpPr>
        <xdr:cNvPr id="648" name="直線コネクタ 647"/>
        <xdr:cNvCxnSpPr/>
      </xdr:nvCxnSpPr>
      <xdr:spPr>
        <a:xfrm>
          <a:off x="12573000" y="1014603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127000</xdr:rowOff>
    </xdr:from>
    <xdr:to xmlns:xdr="http://schemas.openxmlformats.org/drawingml/2006/spreadsheetDrawing">
      <xdr:col>67</xdr:col>
      <xdr:colOff>101600</xdr:colOff>
      <xdr:row>61</xdr:row>
      <xdr:rowOff>60325</xdr:rowOff>
    </xdr:to>
    <xdr:sp macro="" textlink="">
      <xdr:nvSpPr>
        <xdr:cNvPr id="649" name="楕円 648"/>
        <xdr:cNvSpPr/>
      </xdr:nvSpPr>
      <xdr:spPr>
        <a:xfrm>
          <a:off x="11699875" y="100393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10795</xdr:rowOff>
    </xdr:from>
    <xdr:to xmlns:xdr="http://schemas.openxmlformats.org/drawingml/2006/spreadsheetDrawing">
      <xdr:col>71</xdr:col>
      <xdr:colOff>174625</xdr:colOff>
      <xdr:row>61</xdr:row>
      <xdr:rowOff>68580</xdr:rowOff>
    </xdr:to>
    <xdr:cxnSp macro="">
      <xdr:nvCxnSpPr>
        <xdr:cNvPr id="650" name="直線コネクタ 649"/>
        <xdr:cNvCxnSpPr/>
      </xdr:nvCxnSpPr>
      <xdr:spPr>
        <a:xfrm>
          <a:off x="11750675" y="10088245"/>
          <a:ext cx="8223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135255</xdr:rowOff>
    </xdr:from>
    <xdr:ext cx="405130" cy="249555"/>
    <xdr:sp macro="" textlink="">
      <xdr:nvSpPr>
        <xdr:cNvPr id="651" name="n_1aveValue【学校施設】&#10;有形固定資産減価償却率"/>
        <xdr:cNvSpPr txBox="1"/>
      </xdr:nvSpPr>
      <xdr:spPr>
        <a:xfrm>
          <a:off x="13996035" y="97174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23495</xdr:rowOff>
    </xdr:from>
    <xdr:ext cx="405130" cy="248920"/>
    <xdr:sp macro="" textlink="">
      <xdr:nvSpPr>
        <xdr:cNvPr id="652" name="n_2aveValue【学校施設】&#10;有形固定資産減価償却率"/>
        <xdr:cNvSpPr txBox="1"/>
      </xdr:nvSpPr>
      <xdr:spPr>
        <a:xfrm>
          <a:off x="13199110" y="97707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104775</xdr:rowOff>
    </xdr:from>
    <xdr:ext cx="405130" cy="249555"/>
    <xdr:sp macro="" textlink="">
      <xdr:nvSpPr>
        <xdr:cNvPr id="653" name="n_3aveValue【学校施設】&#10;有形固定資産減価償却率"/>
        <xdr:cNvSpPr txBox="1"/>
      </xdr:nvSpPr>
      <xdr:spPr>
        <a:xfrm>
          <a:off x="12389485" y="96869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38735</xdr:rowOff>
    </xdr:from>
    <xdr:ext cx="405130" cy="249555"/>
    <xdr:sp macro="" textlink="">
      <xdr:nvSpPr>
        <xdr:cNvPr id="654" name="n_4aveValue【学校施設】&#10;有形固定資産減価償却率"/>
        <xdr:cNvSpPr txBox="1"/>
      </xdr:nvSpPr>
      <xdr:spPr>
        <a:xfrm>
          <a:off x="11563985" y="9620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66675</xdr:rowOff>
    </xdr:from>
    <xdr:ext cx="405130" cy="249555"/>
    <xdr:sp macro="" textlink="">
      <xdr:nvSpPr>
        <xdr:cNvPr id="655" name="n_1mainValue【学校施設】&#10;有形固定資産減価償却率"/>
        <xdr:cNvSpPr txBox="1"/>
      </xdr:nvSpPr>
      <xdr:spPr>
        <a:xfrm>
          <a:off x="13996035" y="103092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157480</xdr:rowOff>
    </xdr:from>
    <xdr:ext cx="405130" cy="248920"/>
    <xdr:sp macro="" textlink="">
      <xdr:nvSpPr>
        <xdr:cNvPr id="656" name="n_2mainValue【学校施設】&#10;有形固定資産減価償却率"/>
        <xdr:cNvSpPr txBox="1"/>
      </xdr:nvSpPr>
      <xdr:spPr>
        <a:xfrm>
          <a:off x="13199110" y="102349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108585</xdr:rowOff>
    </xdr:from>
    <xdr:ext cx="405130" cy="249555"/>
    <xdr:sp macro="" textlink="">
      <xdr:nvSpPr>
        <xdr:cNvPr id="657" name="n_3mainValue【学校施設】&#10;有形固定資産減価償却率"/>
        <xdr:cNvSpPr txBox="1"/>
      </xdr:nvSpPr>
      <xdr:spPr>
        <a:xfrm>
          <a:off x="12389485" y="10186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51435</xdr:rowOff>
    </xdr:from>
    <xdr:ext cx="405130" cy="248920"/>
    <xdr:sp macro="" textlink="">
      <xdr:nvSpPr>
        <xdr:cNvPr id="658" name="n_4mainValue【学校施設】&#10;有形固定資産減価償却率"/>
        <xdr:cNvSpPr txBox="1"/>
      </xdr:nvSpPr>
      <xdr:spPr>
        <a:xfrm>
          <a:off x="11563985" y="101288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659" name="正方形/長方形 658"/>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660" name="正方形/長方形 659"/>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661" name="正方形/長方形 660"/>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662" name="正方形/長方形 661"/>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663" name="正方形/長方形 662"/>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664" name="正方形/長方形 663"/>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665" name="正方形/長方形 664"/>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66" name="正方形/長方形 665"/>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667" name="テキスト ボックス 666"/>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668" name="直線コネクタ 667"/>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137795</xdr:rowOff>
    </xdr:from>
    <xdr:ext cx="466725" cy="249555"/>
    <xdr:sp macro="" textlink="">
      <xdr:nvSpPr>
        <xdr:cNvPr id="669" name="テキスト ボックス 668"/>
        <xdr:cNvSpPr txBox="1"/>
      </xdr:nvSpPr>
      <xdr:spPr>
        <a:xfrm>
          <a:off x="163442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0" name="直線コネクタ 669"/>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6725" cy="248920"/>
    <xdr:sp macro="" textlink="">
      <xdr:nvSpPr>
        <xdr:cNvPr id="671" name="テキスト ボックス 670"/>
        <xdr:cNvSpPr txBox="1"/>
      </xdr:nvSpPr>
      <xdr:spPr>
        <a:xfrm>
          <a:off x="16344265"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672" name="直線コネクタ 671"/>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83185</xdr:rowOff>
    </xdr:from>
    <xdr:ext cx="466725" cy="248920"/>
    <xdr:sp macro="" textlink="">
      <xdr:nvSpPr>
        <xdr:cNvPr id="673" name="テキスト ボックス 672"/>
        <xdr:cNvSpPr txBox="1"/>
      </xdr:nvSpPr>
      <xdr:spPr>
        <a:xfrm>
          <a:off x="16344265" y="99955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674" name="直線コネクタ 673"/>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6725" cy="249555"/>
    <xdr:sp macro="" textlink="">
      <xdr:nvSpPr>
        <xdr:cNvPr id="675" name="テキスト ボックス 674"/>
        <xdr:cNvSpPr txBox="1"/>
      </xdr:nvSpPr>
      <xdr:spPr>
        <a:xfrm>
          <a:off x="16344265" y="9554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6" name="直線コネクタ 675"/>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6725" cy="248920"/>
    <xdr:sp macro="" textlink="">
      <xdr:nvSpPr>
        <xdr:cNvPr id="677" name="テキスト ボックス 676"/>
        <xdr:cNvSpPr txBox="1"/>
      </xdr:nvSpPr>
      <xdr:spPr>
        <a:xfrm>
          <a:off x="16344265" y="91147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78" name="直線コネクタ 677"/>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679" name="テキスト ボックス 678"/>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80"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71755</xdr:rowOff>
    </xdr:from>
    <xdr:to xmlns:xdr="http://schemas.openxmlformats.org/drawingml/2006/spreadsheetDrawing">
      <xdr:col>116</xdr:col>
      <xdr:colOff>62865</xdr:colOff>
      <xdr:row>64</xdr:row>
      <xdr:rowOff>106045</xdr:rowOff>
    </xdr:to>
    <xdr:cxnSp macro="">
      <xdr:nvCxnSpPr>
        <xdr:cNvPr id="681" name="直線コネクタ 680"/>
        <xdr:cNvCxnSpPr/>
      </xdr:nvCxnSpPr>
      <xdr:spPr>
        <a:xfrm flipV="1">
          <a:off x="20319365" y="932370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109855</xdr:rowOff>
    </xdr:from>
    <xdr:ext cx="469265" cy="249555"/>
    <xdr:sp macro="" textlink="">
      <xdr:nvSpPr>
        <xdr:cNvPr id="682" name="【学校施設】&#10;一人当たり面積最小値テキスト"/>
        <xdr:cNvSpPr txBox="1"/>
      </xdr:nvSpPr>
      <xdr:spPr>
        <a:xfrm>
          <a:off x="20358100" y="106826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106045</xdr:rowOff>
    </xdr:from>
    <xdr:to xmlns:xdr="http://schemas.openxmlformats.org/drawingml/2006/spreadsheetDrawing">
      <xdr:col>116</xdr:col>
      <xdr:colOff>152400</xdr:colOff>
      <xdr:row>64</xdr:row>
      <xdr:rowOff>106045</xdr:rowOff>
    </xdr:to>
    <xdr:cxnSp macro="">
      <xdr:nvCxnSpPr>
        <xdr:cNvPr id="683" name="直線コネクタ 682"/>
        <xdr:cNvCxnSpPr/>
      </xdr:nvCxnSpPr>
      <xdr:spPr>
        <a:xfrm>
          <a:off x="20246975" y="10678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20320</xdr:rowOff>
    </xdr:from>
    <xdr:ext cx="469265" cy="248920"/>
    <xdr:sp macro="" textlink="">
      <xdr:nvSpPr>
        <xdr:cNvPr id="684" name="【学校施設】&#10;一人当たり面積最大値テキスト"/>
        <xdr:cNvSpPr txBox="1"/>
      </xdr:nvSpPr>
      <xdr:spPr>
        <a:xfrm>
          <a:off x="20358100" y="9107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71755</xdr:rowOff>
    </xdr:from>
    <xdr:to xmlns:xdr="http://schemas.openxmlformats.org/drawingml/2006/spreadsheetDrawing">
      <xdr:col>116</xdr:col>
      <xdr:colOff>152400</xdr:colOff>
      <xdr:row>56</xdr:row>
      <xdr:rowOff>71755</xdr:rowOff>
    </xdr:to>
    <xdr:cxnSp macro="">
      <xdr:nvCxnSpPr>
        <xdr:cNvPr id="685" name="直線コネクタ 684"/>
        <xdr:cNvCxnSpPr/>
      </xdr:nvCxnSpPr>
      <xdr:spPr>
        <a:xfrm>
          <a:off x="20246975" y="9323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88900</xdr:rowOff>
    </xdr:from>
    <xdr:ext cx="469265" cy="248920"/>
    <xdr:sp macro="" textlink="">
      <xdr:nvSpPr>
        <xdr:cNvPr id="686" name="【学校施設】&#10;一人当たり面積平均値テキスト"/>
        <xdr:cNvSpPr txBox="1"/>
      </xdr:nvSpPr>
      <xdr:spPr>
        <a:xfrm>
          <a:off x="20358100" y="1000125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66675</xdr:rowOff>
    </xdr:from>
    <xdr:to xmlns:xdr="http://schemas.openxmlformats.org/drawingml/2006/spreadsheetDrawing">
      <xdr:col>116</xdr:col>
      <xdr:colOff>114300</xdr:colOff>
      <xdr:row>61</xdr:row>
      <xdr:rowOff>164465</xdr:rowOff>
    </xdr:to>
    <xdr:sp macro="" textlink="">
      <xdr:nvSpPr>
        <xdr:cNvPr id="687" name="フローチャート: 判断 686"/>
        <xdr:cNvSpPr/>
      </xdr:nvSpPr>
      <xdr:spPr>
        <a:xfrm>
          <a:off x="20269200" y="10144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97790</xdr:rowOff>
    </xdr:from>
    <xdr:to xmlns:xdr="http://schemas.openxmlformats.org/drawingml/2006/spreadsheetDrawing">
      <xdr:col>112</xdr:col>
      <xdr:colOff>38100</xdr:colOff>
      <xdr:row>62</xdr:row>
      <xdr:rowOff>30480</xdr:rowOff>
    </xdr:to>
    <xdr:sp macro="" textlink="">
      <xdr:nvSpPr>
        <xdr:cNvPr id="688" name="フローチャート: 判断 687"/>
        <xdr:cNvSpPr/>
      </xdr:nvSpPr>
      <xdr:spPr>
        <a:xfrm>
          <a:off x="19510375" y="10175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40005</xdr:rowOff>
    </xdr:from>
    <xdr:to xmlns:xdr="http://schemas.openxmlformats.org/drawingml/2006/spreadsheetDrawing">
      <xdr:col>107</xdr:col>
      <xdr:colOff>101600</xdr:colOff>
      <xdr:row>62</xdr:row>
      <xdr:rowOff>137795</xdr:rowOff>
    </xdr:to>
    <xdr:sp macro="" textlink="">
      <xdr:nvSpPr>
        <xdr:cNvPr id="689" name="フローチャート: 判断 688"/>
        <xdr:cNvSpPr/>
      </xdr:nvSpPr>
      <xdr:spPr>
        <a:xfrm>
          <a:off x="18684875" y="1028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99695</xdr:rowOff>
    </xdr:from>
    <xdr:to xmlns:xdr="http://schemas.openxmlformats.org/drawingml/2006/spreadsheetDrawing">
      <xdr:col>102</xdr:col>
      <xdr:colOff>165100</xdr:colOff>
      <xdr:row>63</xdr:row>
      <xdr:rowOff>32385</xdr:rowOff>
    </xdr:to>
    <xdr:sp macro="" textlink="">
      <xdr:nvSpPr>
        <xdr:cNvPr id="690" name="フローチャート: 判断 689"/>
        <xdr:cNvSpPr/>
      </xdr:nvSpPr>
      <xdr:spPr>
        <a:xfrm>
          <a:off x="17875250" y="10342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135890</xdr:rowOff>
    </xdr:from>
    <xdr:to xmlns:xdr="http://schemas.openxmlformats.org/drawingml/2006/spreadsheetDrawing">
      <xdr:col>98</xdr:col>
      <xdr:colOff>38100</xdr:colOff>
      <xdr:row>63</xdr:row>
      <xdr:rowOff>68580</xdr:rowOff>
    </xdr:to>
    <xdr:sp macro="" textlink="">
      <xdr:nvSpPr>
        <xdr:cNvPr id="691" name="フローチャート: 判断 690"/>
        <xdr:cNvSpPr/>
      </xdr:nvSpPr>
      <xdr:spPr>
        <a:xfrm>
          <a:off x="17065625" y="103784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92" name="テキスト ボックス 691"/>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93" name="テキスト ボックス 692"/>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694" name="テキスト ボックス 693"/>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95" name="テキスト ボックス 694"/>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96" name="テキスト ボックス 695"/>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156845</xdr:rowOff>
    </xdr:from>
    <xdr:to xmlns:xdr="http://schemas.openxmlformats.org/drawingml/2006/spreadsheetDrawing">
      <xdr:col>116</xdr:col>
      <xdr:colOff>114300</xdr:colOff>
      <xdr:row>62</xdr:row>
      <xdr:rowOff>89535</xdr:rowOff>
    </xdr:to>
    <xdr:sp macro="" textlink="">
      <xdr:nvSpPr>
        <xdr:cNvPr id="697" name="楕円 696"/>
        <xdr:cNvSpPr/>
      </xdr:nvSpPr>
      <xdr:spPr>
        <a:xfrm>
          <a:off x="20269200" y="1023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135890</xdr:rowOff>
    </xdr:from>
    <xdr:ext cx="469265" cy="249555"/>
    <xdr:sp macro="" textlink="">
      <xdr:nvSpPr>
        <xdr:cNvPr id="698" name="【学校施設】&#10;一人当たり面積該当値テキスト"/>
        <xdr:cNvSpPr txBox="1"/>
      </xdr:nvSpPr>
      <xdr:spPr>
        <a:xfrm>
          <a:off x="20358100" y="102133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137795</xdr:rowOff>
    </xdr:from>
    <xdr:to xmlns:xdr="http://schemas.openxmlformats.org/drawingml/2006/spreadsheetDrawing">
      <xdr:col>112</xdr:col>
      <xdr:colOff>38100</xdr:colOff>
      <xdr:row>62</xdr:row>
      <xdr:rowOff>70485</xdr:rowOff>
    </xdr:to>
    <xdr:sp macro="" textlink="">
      <xdr:nvSpPr>
        <xdr:cNvPr id="699" name="楕円 698"/>
        <xdr:cNvSpPr/>
      </xdr:nvSpPr>
      <xdr:spPr>
        <a:xfrm>
          <a:off x="19510375" y="10215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21590</xdr:rowOff>
    </xdr:from>
    <xdr:to xmlns:xdr="http://schemas.openxmlformats.org/drawingml/2006/spreadsheetDrawing">
      <xdr:col>116</xdr:col>
      <xdr:colOff>63500</xdr:colOff>
      <xdr:row>62</xdr:row>
      <xdr:rowOff>40005</xdr:rowOff>
    </xdr:to>
    <xdr:cxnSp macro="">
      <xdr:nvCxnSpPr>
        <xdr:cNvPr id="700" name="直線コネクタ 699"/>
        <xdr:cNvCxnSpPr/>
      </xdr:nvCxnSpPr>
      <xdr:spPr>
        <a:xfrm>
          <a:off x="19558000" y="1026414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161925</xdr:rowOff>
    </xdr:from>
    <xdr:to xmlns:xdr="http://schemas.openxmlformats.org/drawingml/2006/spreadsheetDrawing">
      <xdr:col>107</xdr:col>
      <xdr:colOff>101600</xdr:colOff>
      <xdr:row>62</xdr:row>
      <xdr:rowOff>94615</xdr:rowOff>
    </xdr:to>
    <xdr:sp macro="" textlink="">
      <xdr:nvSpPr>
        <xdr:cNvPr id="701" name="楕円 700"/>
        <xdr:cNvSpPr/>
      </xdr:nvSpPr>
      <xdr:spPr>
        <a:xfrm>
          <a:off x="18684875" y="10239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21590</xdr:rowOff>
    </xdr:from>
    <xdr:to xmlns:xdr="http://schemas.openxmlformats.org/drawingml/2006/spreadsheetDrawing">
      <xdr:col>111</xdr:col>
      <xdr:colOff>174625</xdr:colOff>
      <xdr:row>62</xdr:row>
      <xdr:rowOff>45720</xdr:rowOff>
    </xdr:to>
    <xdr:cxnSp macro="">
      <xdr:nvCxnSpPr>
        <xdr:cNvPr id="702" name="直線コネクタ 701"/>
        <xdr:cNvCxnSpPr/>
      </xdr:nvCxnSpPr>
      <xdr:spPr>
        <a:xfrm flipV="1">
          <a:off x="18735675" y="1026414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24130</xdr:rowOff>
    </xdr:from>
    <xdr:to xmlns:xdr="http://schemas.openxmlformats.org/drawingml/2006/spreadsheetDrawing">
      <xdr:col>102</xdr:col>
      <xdr:colOff>165100</xdr:colOff>
      <xdr:row>62</xdr:row>
      <xdr:rowOff>121920</xdr:rowOff>
    </xdr:to>
    <xdr:sp macro="" textlink="">
      <xdr:nvSpPr>
        <xdr:cNvPr id="703" name="楕円 702"/>
        <xdr:cNvSpPr/>
      </xdr:nvSpPr>
      <xdr:spPr>
        <a:xfrm>
          <a:off x="17875250" y="1026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45720</xdr:rowOff>
    </xdr:from>
    <xdr:to xmlns:xdr="http://schemas.openxmlformats.org/drawingml/2006/spreadsheetDrawing">
      <xdr:col>107</xdr:col>
      <xdr:colOff>50800</xdr:colOff>
      <xdr:row>62</xdr:row>
      <xdr:rowOff>72390</xdr:rowOff>
    </xdr:to>
    <xdr:cxnSp macro="">
      <xdr:nvCxnSpPr>
        <xdr:cNvPr id="704" name="直線コネクタ 703"/>
        <xdr:cNvCxnSpPr/>
      </xdr:nvCxnSpPr>
      <xdr:spPr>
        <a:xfrm flipV="1">
          <a:off x="17926050" y="1028827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28575</xdr:rowOff>
    </xdr:from>
    <xdr:to xmlns:xdr="http://schemas.openxmlformats.org/drawingml/2006/spreadsheetDrawing">
      <xdr:col>98</xdr:col>
      <xdr:colOff>38100</xdr:colOff>
      <xdr:row>62</xdr:row>
      <xdr:rowOff>127000</xdr:rowOff>
    </xdr:to>
    <xdr:sp macro="" textlink="">
      <xdr:nvSpPr>
        <xdr:cNvPr id="705" name="楕円 704"/>
        <xdr:cNvSpPr/>
      </xdr:nvSpPr>
      <xdr:spPr>
        <a:xfrm>
          <a:off x="17065625" y="102711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62</xdr:row>
      <xdr:rowOff>72390</xdr:rowOff>
    </xdr:from>
    <xdr:to xmlns:xdr="http://schemas.openxmlformats.org/drawingml/2006/spreadsheetDrawing">
      <xdr:col>102</xdr:col>
      <xdr:colOff>114300</xdr:colOff>
      <xdr:row>62</xdr:row>
      <xdr:rowOff>77470</xdr:rowOff>
    </xdr:to>
    <xdr:cxnSp macro="">
      <xdr:nvCxnSpPr>
        <xdr:cNvPr id="706" name="直線コネクタ 705"/>
        <xdr:cNvCxnSpPr/>
      </xdr:nvCxnSpPr>
      <xdr:spPr>
        <a:xfrm flipV="1">
          <a:off x="17113250" y="1031494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46990</xdr:rowOff>
    </xdr:from>
    <xdr:ext cx="469900" cy="249555"/>
    <xdr:sp macro="" textlink="">
      <xdr:nvSpPr>
        <xdr:cNvPr id="707" name="n_1aveValue【学校施設】&#10;一人当たり面積"/>
        <xdr:cNvSpPr txBox="1"/>
      </xdr:nvSpPr>
      <xdr:spPr>
        <a:xfrm>
          <a:off x="19329400" y="99593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129540</xdr:rowOff>
    </xdr:from>
    <xdr:ext cx="469265" cy="248920"/>
    <xdr:sp macro="" textlink="">
      <xdr:nvSpPr>
        <xdr:cNvPr id="708" name="n_2aveValue【学校施設】&#10;一人当たり面積"/>
        <xdr:cNvSpPr txBox="1"/>
      </xdr:nvSpPr>
      <xdr:spPr>
        <a:xfrm>
          <a:off x="18516600" y="103720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24130</xdr:rowOff>
    </xdr:from>
    <xdr:ext cx="469265" cy="248920"/>
    <xdr:sp macro="" textlink="">
      <xdr:nvSpPr>
        <xdr:cNvPr id="709" name="n_3aveValue【学校施設】&#10;一人当たり面積"/>
        <xdr:cNvSpPr txBox="1"/>
      </xdr:nvSpPr>
      <xdr:spPr>
        <a:xfrm>
          <a:off x="17706975" y="104317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60325</xdr:rowOff>
    </xdr:from>
    <xdr:ext cx="469265" cy="248920"/>
    <xdr:sp macro="" textlink="">
      <xdr:nvSpPr>
        <xdr:cNvPr id="710" name="n_4aveValue【学校施設】&#10;一人当たり面積"/>
        <xdr:cNvSpPr txBox="1"/>
      </xdr:nvSpPr>
      <xdr:spPr>
        <a:xfrm>
          <a:off x="16897350" y="104679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61595</xdr:rowOff>
    </xdr:from>
    <xdr:ext cx="469900" cy="248920"/>
    <xdr:sp macro="" textlink="">
      <xdr:nvSpPr>
        <xdr:cNvPr id="711" name="n_1mainValue【学校施設】&#10;一人当たり面積"/>
        <xdr:cNvSpPr txBox="1"/>
      </xdr:nvSpPr>
      <xdr:spPr>
        <a:xfrm>
          <a:off x="19329400" y="103041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110490</xdr:rowOff>
    </xdr:from>
    <xdr:ext cx="469265" cy="249555"/>
    <xdr:sp macro="" textlink="">
      <xdr:nvSpPr>
        <xdr:cNvPr id="712" name="n_2mainValue【学校施設】&#10;一人当たり面積"/>
        <xdr:cNvSpPr txBox="1"/>
      </xdr:nvSpPr>
      <xdr:spPr>
        <a:xfrm>
          <a:off x="18516600" y="100228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137795</xdr:rowOff>
    </xdr:from>
    <xdr:ext cx="469265" cy="249555"/>
    <xdr:sp macro="" textlink="">
      <xdr:nvSpPr>
        <xdr:cNvPr id="713" name="n_3mainValue【学校施設】&#10;一人当たり面積"/>
        <xdr:cNvSpPr txBox="1"/>
      </xdr:nvSpPr>
      <xdr:spPr>
        <a:xfrm>
          <a:off x="17706975" y="100501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142240</xdr:rowOff>
    </xdr:from>
    <xdr:ext cx="469265" cy="248920"/>
    <xdr:sp macro="" textlink="">
      <xdr:nvSpPr>
        <xdr:cNvPr id="714" name="n_4mainValue【学校施設】&#10;一人当たり面積"/>
        <xdr:cNvSpPr txBox="1"/>
      </xdr:nvSpPr>
      <xdr:spPr>
        <a:xfrm>
          <a:off x="16897350" y="100545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715" name="正方形/長方形 714"/>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16" name="正方形/長方形 715"/>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17" name="正方形/長方形 716"/>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18" name="正方形/長方形 717"/>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19" name="正方形/長方形 718"/>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20" name="正方形/長方形 719"/>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21" name="正方形/長方形 720"/>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22" name="正方形/長方形 721"/>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723" name="テキスト ボックス 722"/>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24" name="直線コネクタ 723"/>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725" name="テキスト ボックス 724"/>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36830</xdr:rowOff>
    </xdr:from>
    <xdr:to xmlns:xdr="http://schemas.openxmlformats.org/drawingml/2006/spreadsheetDrawing">
      <xdr:col>89</xdr:col>
      <xdr:colOff>174625</xdr:colOff>
      <xdr:row>86</xdr:row>
      <xdr:rowOff>36830</xdr:rowOff>
    </xdr:to>
    <xdr:cxnSp macro="">
      <xdr:nvCxnSpPr>
        <xdr:cNvPr id="726" name="直線コネクタ 725"/>
        <xdr:cNvCxnSpPr/>
      </xdr:nvCxnSpPr>
      <xdr:spPr>
        <a:xfrm>
          <a:off x="11414125" y="142417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64770</xdr:rowOff>
    </xdr:from>
    <xdr:ext cx="466725" cy="249555"/>
    <xdr:sp macro="" textlink="">
      <xdr:nvSpPr>
        <xdr:cNvPr id="727" name="テキスト ボックス 726"/>
        <xdr:cNvSpPr txBox="1"/>
      </xdr:nvSpPr>
      <xdr:spPr>
        <a:xfrm>
          <a:off x="1099439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92075</xdr:rowOff>
    </xdr:from>
    <xdr:to xmlns:xdr="http://schemas.openxmlformats.org/drawingml/2006/spreadsheetDrawing">
      <xdr:col>89</xdr:col>
      <xdr:colOff>174625</xdr:colOff>
      <xdr:row>83</xdr:row>
      <xdr:rowOff>92075</xdr:rowOff>
    </xdr:to>
    <xdr:cxnSp macro="">
      <xdr:nvCxnSpPr>
        <xdr:cNvPr id="728" name="直線コネクタ 727"/>
        <xdr:cNvCxnSpPr/>
      </xdr:nvCxnSpPr>
      <xdr:spPr>
        <a:xfrm>
          <a:off x="11414125" y="138017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120015</xdr:rowOff>
    </xdr:from>
    <xdr:ext cx="403225" cy="248920"/>
    <xdr:sp macro="" textlink="">
      <xdr:nvSpPr>
        <xdr:cNvPr id="729" name="テキスト ボックス 728"/>
        <xdr:cNvSpPr txBox="1"/>
      </xdr:nvSpPr>
      <xdr:spPr>
        <a:xfrm>
          <a:off x="11042650" y="136645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146685</xdr:rowOff>
    </xdr:from>
    <xdr:to xmlns:xdr="http://schemas.openxmlformats.org/drawingml/2006/spreadsheetDrawing">
      <xdr:col>89</xdr:col>
      <xdr:colOff>174625</xdr:colOff>
      <xdr:row>80</xdr:row>
      <xdr:rowOff>146685</xdr:rowOff>
    </xdr:to>
    <xdr:cxnSp macro="">
      <xdr:nvCxnSpPr>
        <xdr:cNvPr id="730" name="直線コネクタ 729"/>
        <xdr:cNvCxnSpPr/>
      </xdr:nvCxnSpPr>
      <xdr:spPr>
        <a:xfrm>
          <a:off x="11414125" y="133610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9525</xdr:rowOff>
    </xdr:from>
    <xdr:ext cx="403225" cy="249555"/>
    <xdr:sp macro="" textlink="">
      <xdr:nvSpPr>
        <xdr:cNvPr id="731" name="テキスト ボックス 730"/>
        <xdr:cNvSpPr txBox="1"/>
      </xdr:nvSpPr>
      <xdr:spPr>
        <a:xfrm>
          <a:off x="1104265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36830</xdr:rowOff>
    </xdr:from>
    <xdr:to xmlns:xdr="http://schemas.openxmlformats.org/drawingml/2006/spreadsheetDrawing">
      <xdr:col>89</xdr:col>
      <xdr:colOff>174625</xdr:colOff>
      <xdr:row>78</xdr:row>
      <xdr:rowOff>36830</xdr:rowOff>
    </xdr:to>
    <xdr:cxnSp macro="">
      <xdr:nvCxnSpPr>
        <xdr:cNvPr id="732" name="直線コネクタ 731"/>
        <xdr:cNvCxnSpPr/>
      </xdr:nvCxnSpPr>
      <xdr:spPr>
        <a:xfrm>
          <a:off x="11414125" y="129209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64770</xdr:rowOff>
    </xdr:from>
    <xdr:ext cx="403225" cy="249555"/>
    <xdr:sp macro="" textlink="">
      <xdr:nvSpPr>
        <xdr:cNvPr id="733" name="テキスト ボックス 732"/>
        <xdr:cNvSpPr txBox="1"/>
      </xdr:nvSpPr>
      <xdr:spPr>
        <a:xfrm>
          <a:off x="1104265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734" name="直線コネクタ 733"/>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120015</xdr:rowOff>
    </xdr:from>
    <xdr:ext cx="403225" cy="248920"/>
    <xdr:sp macro="" textlink="">
      <xdr:nvSpPr>
        <xdr:cNvPr id="735" name="テキスト ボックス 734"/>
        <xdr:cNvSpPr txBox="1"/>
      </xdr:nvSpPr>
      <xdr:spPr>
        <a:xfrm>
          <a:off x="11042650" y="12343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36"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60960</xdr:rowOff>
    </xdr:from>
    <xdr:to xmlns:xdr="http://schemas.openxmlformats.org/drawingml/2006/spreadsheetDrawing">
      <xdr:col>85</xdr:col>
      <xdr:colOff>126365</xdr:colOff>
      <xdr:row>86</xdr:row>
      <xdr:rowOff>17145</xdr:rowOff>
    </xdr:to>
    <xdr:cxnSp macro="">
      <xdr:nvCxnSpPr>
        <xdr:cNvPr id="737" name="直線コネクタ 736"/>
        <xdr:cNvCxnSpPr/>
      </xdr:nvCxnSpPr>
      <xdr:spPr>
        <a:xfrm flipV="1">
          <a:off x="14969490" y="13110210"/>
          <a:ext cx="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20955</xdr:rowOff>
    </xdr:from>
    <xdr:ext cx="404495" cy="248920"/>
    <xdr:sp macro="" textlink="">
      <xdr:nvSpPr>
        <xdr:cNvPr id="738" name="【児童館】&#10;有形固定資産減価償却率最小値テキスト"/>
        <xdr:cNvSpPr txBox="1"/>
      </xdr:nvSpPr>
      <xdr:spPr>
        <a:xfrm>
          <a:off x="15008225" y="1422590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17145</xdr:rowOff>
    </xdr:from>
    <xdr:to xmlns:xdr="http://schemas.openxmlformats.org/drawingml/2006/spreadsheetDrawing">
      <xdr:col>86</xdr:col>
      <xdr:colOff>25400</xdr:colOff>
      <xdr:row>86</xdr:row>
      <xdr:rowOff>17145</xdr:rowOff>
    </xdr:to>
    <xdr:cxnSp macro="">
      <xdr:nvCxnSpPr>
        <xdr:cNvPr id="739" name="直線コネクタ 738"/>
        <xdr:cNvCxnSpPr/>
      </xdr:nvCxnSpPr>
      <xdr:spPr>
        <a:xfrm>
          <a:off x="14881225" y="1422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9525</xdr:rowOff>
    </xdr:from>
    <xdr:ext cx="404495" cy="249555"/>
    <xdr:sp macro="" textlink="">
      <xdr:nvSpPr>
        <xdr:cNvPr id="740" name="【児童館】&#10;有形固定資産減価償却率最大値テキスト"/>
        <xdr:cNvSpPr txBox="1"/>
      </xdr:nvSpPr>
      <xdr:spPr>
        <a:xfrm>
          <a:off x="15008225" y="128936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60960</xdr:rowOff>
    </xdr:from>
    <xdr:to xmlns:xdr="http://schemas.openxmlformats.org/drawingml/2006/spreadsheetDrawing">
      <xdr:col>86</xdr:col>
      <xdr:colOff>25400</xdr:colOff>
      <xdr:row>79</xdr:row>
      <xdr:rowOff>60960</xdr:rowOff>
    </xdr:to>
    <xdr:cxnSp macro="">
      <xdr:nvCxnSpPr>
        <xdr:cNvPr id="741" name="直線コネクタ 740"/>
        <xdr:cNvCxnSpPr/>
      </xdr:nvCxnSpPr>
      <xdr:spPr>
        <a:xfrm>
          <a:off x="14881225" y="13110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88265</xdr:rowOff>
    </xdr:from>
    <xdr:ext cx="404495" cy="248920"/>
    <xdr:sp macro="" textlink="">
      <xdr:nvSpPr>
        <xdr:cNvPr id="742" name="【児童館】&#10;有形固定資産減価償却率平均値テキスト"/>
        <xdr:cNvSpPr txBox="1"/>
      </xdr:nvSpPr>
      <xdr:spPr>
        <a:xfrm>
          <a:off x="15008225" y="1363281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108585</xdr:rowOff>
    </xdr:from>
    <xdr:to xmlns:xdr="http://schemas.openxmlformats.org/drawingml/2006/spreadsheetDrawing">
      <xdr:col>85</xdr:col>
      <xdr:colOff>174625</xdr:colOff>
      <xdr:row>83</xdr:row>
      <xdr:rowOff>41275</xdr:rowOff>
    </xdr:to>
    <xdr:sp macro="" textlink="">
      <xdr:nvSpPr>
        <xdr:cNvPr id="743" name="フローチャート: 判断 742"/>
        <xdr:cNvSpPr/>
      </xdr:nvSpPr>
      <xdr:spPr>
        <a:xfrm>
          <a:off x="14919325" y="1365313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108585</xdr:rowOff>
    </xdr:from>
    <xdr:to xmlns:xdr="http://schemas.openxmlformats.org/drawingml/2006/spreadsheetDrawing">
      <xdr:col>81</xdr:col>
      <xdr:colOff>101600</xdr:colOff>
      <xdr:row>83</xdr:row>
      <xdr:rowOff>41275</xdr:rowOff>
    </xdr:to>
    <xdr:sp macro="" textlink="">
      <xdr:nvSpPr>
        <xdr:cNvPr id="744" name="フローチャート: 判断 743"/>
        <xdr:cNvSpPr/>
      </xdr:nvSpPr>
      <xdr:spPr>
        <a:xfrm>
          <a:off x="14144625" y="13653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128270</xdr:rowOff>
    </xdr:from>
    <xdr:to xmlns:xdr="http://schemas.openxmlformats.org/drawingml/2006/spreadsheetDrawing">
      <xdr:col>76</xdr:col>
      <xdr:colOff>165100</xdr:colOff>
      <xdr:row>83</xdr:row>
      <xdr:rowOff>60960</xdr:rowOff>
    </xdr:to>
    <xdr:sp macro="" textlink="">
      <xdr:nvSpPr>
        <xdr:cNvPr id="745" name="フローチャート: 判断 744"/>
        <xdr:cNvSpPr/>
      </xdr:nvSpPr>
      <xdr:spPr>
        <a:xfrm>
          <a:off x="13335000" y="1367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160020</xdr:rowOff>
    </xdr:from>
    <xdr:to xmlns:xdr="http://schemas.openxmlformats.org/drawingml/2006/spreadsheetDrawing">
      <xdr:col>72</xdr:col>
      <xdr:colOff>38100</xdr:colOff>
      <xdr:row>83</xdr:row>
      <xdr:rowOff>92710</xdr:rowOff>
    </xdr:to>
    <xdr:sp macro="" textlink="">
      <xdr:nvSpPr>
        <xdr:cNvPr id="746" name="フローチャート: 判断 745"/>
        <xdr:cNvSpPr/>
      </xdr:nvSpPr>
      <xdr:spPr>
        <a:xfrm>
          <a:off x="12525375" y="13704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100330</xdr:rowOff>
    </xdr:from>
    <xdr:to xmlns:xdr="http://schemas.openxmlformats.org/drawingml/2006/spreadsheetDrawing">
      <xdr:col>67</xdr:col>
      <xdr:colOff>101600</xdr:colOff>
      <xdr:row>83</xdr:row>
      <xdr:rowOff>33020</xdr:rowOff>
    </xdr:to>
    <xdr:sp macro="" textlink="">
      <xdr:nvSpPr>
        <xdr:cNvPr id="747" name="フローチャート: 判断 746"/>
        <xdr:cNvSpPr/>
      </xdr:nvSpPr>
      <xdr:spPr>
        <a:xfrm>
          <a:off x="11699875" y="13644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48" name="テキスト ボックス 747"/>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49" name="テキスト ボックス 748"/>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50" name="テキスト ボックス 749"/>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51" name="テキスト ボックス 750"/>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52" name="テキスト ボックス 751"/>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25400</xdr:rowOff>
    </xdr:from>
    <xdr:to xmlns:xdr="http://schemas.openxmlformats.org/drawingml/2006/spreadsheetDrawing">
      <xdr:col>85</xdr:col>
      <xdr:colOff>174625</xdr:colOff>
      <xdr:row>82</xdr:row>
      <xdr:rowOff>123190</xdr:rowOff>
    </xdr:to>
    <xdr:sp macro="" textlink="">
      <xdr:nvSpPr>
        <xdr:cNvPr id="753" name="楕円 752"/>
        <xdr:cNvSpPr/>
      </xdr:nvSpPr>
      <xdr:spPr>
        <a:xfrm>
          <a:off x="14919325" y="135699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46990</xdr:rowOff>
    </xdr:from>
    <xdr:ext cx="404495" cy="249555"/>
    <xdr:sp macro="" textlink="">
      <xdr:nvSpPr>
        <xdr:cNvPr id="754" name="【児童館】&#10;有形固定資産減価償却率該当値テキスト"/>
        <xdr:cNvSpPr txBox="1"/>
      </xdr:nvSpPr>
      <xdr:spPr>
        <a:xfrm>
          <a:off x="15008225" y="134264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141605</xdr:rowOff>
    </xdr:from>
    <xdr:to xmlns:xdr="http://schemas.openxmlformats.org/drawingml/2006/spreadsheetDrawing">
      <xdr:col>81</xdr:col>
      <xdr:colOff>101600</xdr:colOff>
      <xdr:row>82</xdr:row>
      <xdr:rowOff>74295</xdr:rowOff>
    </xdr:to>
    <xdr:sp macro="" textlink="">
      <xdr:nvSpPr>
        <xdr:cNvPr id="755" name="楕円 754"/>
        <xdr:cNvSpPr/>
      </xdr:nvSpPr>
      <xdr:spPr>
        <a:xfrm>
          <a:off x="14144625" y="13521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26035</xdr:rowOff>
    </xdr:from>
    <xdr:to xmlns:xdr="http://schemas.openxmlformats.org/drawingml/2006/spreadsheetDrawing">
      <xdr:col>85</xdr:col>
      <xdr:colOff>127000</xdr:colOff>
      <xdr:row>82</xdr:row>
      <xdr:rowOff>73660</xdr:rowOff>
    </xdr:to>
    <xdr:cxnSp macro="">
      <xdr:nvCxnSpPr>
        <xdr:cNvPr id="756" name="直線コネクタ 755"/>
        <xdr:cNvCxnSpPr/>
      </xdr:nvCxnSpPr>
      <xdr:spPr>
        <a:xfrm>
          <a:off x="14195425" y="13570585"/>
          <a:ext cx="774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93980</xdr:rowOff>
    </xdr:from>
    <xdr:to xmlns:xdr="http://schemas.openxmlformats.org/drawingml/2006/spreadsheetDrawing">
      <xdr:col>76</xdr:col>
      <xdr:colOff>165100</xdr:colOff>
      <xdr:row>82</xdr:row>
      <xdr:rowOff>26670</xdr:rowOff>
    </xdr:to>
    <xdr:sp macro="" textlink="">
      <xdr:nvSpPr>
        <xdr:cNvPr id="757" name="楕円 756"/>
        <xdr:cNvSpPr/>
      </xdr:nvSpPr>
      <xdr:spPr>
        <a:xfrm>
          <a:off x="13335000" y="1347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142240</xdr:rowOff>
    </xdr:from>
    <xdr:to xmlns:xdr="http://schemas.openxmlformats.org/drawingml/2006/spreadsheetDrawing">
      <xdr:col>81</xdr:col>
      <xdr:colOff>50800</xdr:colOff>
      <xdr:row>82</xdr:row>
      <xdr:rowOff>26035</xdr:rowOff>
    </xdr:to>
    <xdr:cxnSp macro="">
      <xdr:nvCxnSpPr>
        <xdr:cNvPr id="758" name="直線コネクタ 757"/>
        <xdr:cNvCxnSpPr/>
      </xdr:nvCxnSpPr>
      <xdr:spPr>
        <a:xfrm>
          <a:off x="13385800" y="13521690"/>
          <a:ext cx="8096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45085</xdr:rowOff>
    </xdr:from>
    <xdr:to xmlns:xdr="http://schemas.openxmlformats.org/drawingml/2006/spreadsheetDrawing">
      <xdr:col>72</xdr:col>
      <xdr:colOff>38100</xdr:colOff>
      <xdr:row>81</xdr:row>
      <xdr:rowOff>142875</xdr:rowOff>
    </xdr:to>
    <xdr:sp macro="" textlink="">
      <xdr:nvSpPr>
        <xdr:cNvPr id="759" name="楕円 758"/>
        <xdr:cNvSpPr/>
      </xdr:nvSpPr>
      <xdr:spPr>
        <a:xfrm>
          <a:off x="12525375" y="13424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81</xdr:row>
      <xdr:rowOff>93980</xdr:rowOff>
    </xdr:from>
    <xdr:to xmlns:xdr="http://schemas.openxmlformats.org/drawingml/2006/spreadsheetDrawing">
      <xdr:col>76</xdr:col>
      <xdr:colOff>114300</xdr:colOff>
      <xdr:row>81</xdr:row>
      <xdr:rowOff>142240</xdr:rowOff>
    </xdr:to>
    <xdr:cxnSp macro="">
      <xdr:nvCxnSpPr>
        <xdr:cNvPr id="760" name="直線コネクタ 759"/>
        <xdr:cNvCxnSpPr/>
      </xdr:nvCxnSpPr>
      <xdr:spPr>
        <a:xfrm>
          <a:off x="12573000" y="1347343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161290</xdr:rowOff>
    </xdr:from>
    <xdr:to xmlns:xdr="http://schemas.openxmlformats.org/drawingml/2006/spreadsheetDrawing">
      <xdr:col>67</xdr:col>
      <xdr:colOff>101600</xdr:colOff>
      <xdr:row>81</xdr:row>
      <xdr:rowOff>93980</xdr:rowOff>
    </xdr:to>
    <xdr:sp macro="" textlink="">
      <xdr:nvSpPr>
        <xdr:cNvPr id="761" name="楕円 760"/>
        <xdr:cNvSpPr/>
      </xdr:nvSpPr>
      <xdr:spPr>
        <a:xfrm>
          <a:off x="11699875" y="13375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45085</xdr:rowOff>
    </xdr:from>
    <xdr:to xmlns:xdr="http://schemas.openxmlformats.org/drawingml/2006/spreadsheetDrawing">
      <xdr:col>71</xdr:col>
      <xdr:colOff>174625</xdr:colOff>
      <xdr:row>81</xdr:row>
      <xdr:rowOff>93980</xdr:rowOff>
    </xdr:to>
    <xdr:cxnSp macro="">
      <xdr:nvCxnSpPr>
        <xdr:cNvPr id="762" name="直線コネクタ 761"/>
        <xdr:cNvCxnSpPr/>
      </xdr:nvCxnSpPr>
      <xdr:spPr>
        <a:xfrm>
          <a:off x="11750675" y="13424535"/>
          <a:ext cx="82232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33020</xdr:rowOff>
    </xdr:from>
    <xdr:ext cx="405130" cy="249555"/>
    <xdr:sp macro="" textlink="">
      <xdr:nvSpPr>
        <xdr:cNvPr id="763" name="n_1aveValue【児童館】&#10;有形固定資産減価償却率"/>
        <xdr:cNvSpPr txBox="1"/>
      </xdr:nvSpPr>
      <xdr:spPr>
        <a:xfrm>
          <a:off x="13996035" y="13742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52705</xdr:rowOff>
    </xdr:from>
    <xdr:ext cx="405130" cy="248920"/>
    <xdr:sp macro="" textlink="">
      <xdr:nvSpPr>
        <xdr:cNvPr id="764" name="n_2aveValue【児童館】&#10;有形固定資産減価償却率"/>
        <xdr:cNvSpPr txBox="1"/>
      </xdr:nvSpPr>
      <xdr:spPr>
        <a:xfrm>
          <a:off x="13199110" y="137623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83820</xdr:rowOff>
    </xdr:from>
    <xdr:ext cx="405130" cy="248920"/>
    <xdr:sp macro="" textlink="">
      <xdr:nvSpPr>
        <xdr:cNvPr id="765" name="n_3aveValue【児童館】&#10;有形固定資産減価償却率"/>
        <xdr:cNvSpPr txBox="1"/>
      </xdr:nvSpPr>
      <xdr:spPr>
        <a:xfrm>
          <a:off x="12389485" y="137934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24765</xdr:rowOff>
    </xdr:from>
    <xdr:ext cx="405130" cy="248920"/>
    <xdr:sp macro="" textlink="">
      <xdr:nvSpPr>
        <xdr:cNvPr id="766" name="n_4aveValue【児童館】&#10;有形固定資産減価償却率"/>
        <xdr:cNvSpPr txBox="1"/>
      </xdr:nvSpPr>
      <xdr:spPr>
        <a:xfrm>
          <a:off x="11563985" y="137344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90805</xdr:rowOff>
    </xdr:from>
    <xdr:ext cx="405130" cy="248920"/>
    <xdr:sp macro="" textlink="">
      <xdr:nvSpPr>
        <xdr:cNvPr id="767" name="n_1mainValue【児童館】&#10;有形固定資産減価償却率"/>
        <xdr:cNvSpPr txBox="1"/>
      </xdr:nvSpPr>
      <xdr:spPr>
        <a:xfrm>
          <a:off x="13996035" y="13305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41910</xdr:rowOff>
    </xdr:from>
    <xdr:ext cx="405130" cy="249555"/>
    <xdr:sp macro="" textlink="">
      <xdr:nvSpPr>
        <xdr:cNvPr id="768" name="n_2mainValue【児童館】&#10;有形固定資産減価償却率"/>
        <xdr:cNvSpPr txBox="1"/>
      </xdr:nvSpPr>
      <xdr:spPr>
        <a:xfrm>
          <a:off x="13199110" y="132562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159385</xdr:rowOff>
    </xdr:from>
    <xdr:ext cx="405130" cy="248920"/>
    <xdr:sp macro="" textlink="">
      <xdr:nvSpPr>
        <xdr:cNvPr id="769" name="n_3mainValue【児童館】&#10;有形固定資産減価償却率"/>
        <xdr:cNvSpPr txBox="1"/>
      </xdr:nvSpPr>
      <xdr:spPr>
        <a:xfrm>
          <a:off x="12389485" y="132086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109855</xdr:rowOff>
    </xdr:from>
    <xdr:ext cx="405130" cy="249555"/>
    <xdr:sp macro="" textlink="">
      <xdr:nvSpPr>
        <xdr:cNvPr id="770" name="n_4mainValue【児童館】&#10;有形固定資産減価償却率"/>
        <xdr:cNvSpPr txBox="1"/>
      </xdr:nvSpPr>
      <xdr:spPr>
        <a:xfrm>
          <a:off x="11563985" y="131591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771" name="正方形/長方形 770"/>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72" name="正方形/長方形 771"/>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73" name="正方形/長方形 772"/>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74" name="正方形/長方形 773"/>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75" name="正方形/長方形 774"/>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76" name="正方形/長方形 775"/>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77" name="正方形/長方形 776"/>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78" name="正方形/長方形 777"/>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779" name="テキスト ボックス 778"/>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80" name="直線コネクタ 779"/>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781" name="直線コネクタ 780"/>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782" name="テキスト ボックス 781"/>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783" name="直線コネクタ 782"/>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6725" cy="249555"/>
    <xdr:sp macro="" textlink="">
      <xdr:nvSpPr>
        <xdr:cNvPr id="784" name="テキスト ボックス 783"/>
        <xdr:cNvSpPr txBox="1"/>
      </xdr:nvSpPr>
      <xdr:spPr>
        <a:xfrm>
          <a:off x="16344265"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785" name="直線コネクタ 784"/>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725" cy="249555"/>
    <xdr:sp macro="" textlink="">
      <xdr:nvSpPr>
        <xdr:cNvPr id="786" name="テキスト ボックス 785"/>
        <xdr:cNvSpPr txBox="1"/>
      </xdr:nvSpPr>
      <xdr:spPr>
        <a:xfrm>
          <a:off x="16344265" y="13444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87" name="直線コネクタ 786"/>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6725" cy="248920"/>
    <xdr:sp macro="" textlink="">
      <xdr:nvSpPr>
        <xdr:cNvPr id="788" name="テキスト ボックス 787"/>
        <xdr:cNvSpPr txBox="1"/>
      </xdr:nvSpPr>
      <xdr:spPr>
        <a:xfrm>
          <a:off x="16344265" y="13077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789" name="直線コネクタ 788"/>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6725" cy="248920"/>
    <xdr:sp macro="" textlink="">
      <xdr:nvSpPr>
        <xdr:cNvPr id="790" name="テキスト ボックス 789"/>
        <xdr:cNvSpPr txBox="1"/>
      </xdr:nvSpPr>
      <xdr:spPr>
        <a:xfrm>
          <a:off x="16344265" y="12710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91" name="直線コネクタ 790"/>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792" name="テキスト ボックス 791"/>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93"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76835</xdr:rowOff>
    </xdr:from>
    <xdr:to xmlns:xdr="http://schemas.openxmlformats.org/drawingml/2006/spreadsheetDrawing">
      <xdr:col>116</xdr:col>
      <xdr:colOff>62865</xdr:colOff>
      <xdr:row>85</xdr:row>
      <xdr:rowOff>158115</xdr:rowOff>
    </xdr:to>
    <xdr:cxnSp macro="">
      <xdr:nvCxnSpPr>
        <xdr:cNvPr id="794" name="直線コネクタ 793"/>
        <xdr:cNvCxnSpPr/>
      </xdr:nvCxnSpPr>
      <xdr:spPr>
        <a:xfrm flipV="1">
          <a:off x="20319365" y="1279588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161290</xdr:rowOff>
    </xdr:from>
    <xdr:ext cx="469265" cy="248920"/>
    <xdr:sp macro="" textlink="">
      <xdr:nvSpPr>
        <xdr:cNvPr id="795" name="【児童館】&#10;一人当たり面積最小値テキスト"/>
        <xdr:cNvSpPr txBox="1"/>
      </xdr:nvSpPr>
      <xdr:spPr>
        <a:xfrm>
          <a:off x="20358100" y="142011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158115</xdr:rowOff>
    </xdr:from>
    <xdr:to xmlns:xdr="http://schemas.openxmlformats.org/drawingml/2006/spreadsheetDrawing">
      <xdr:col>116</xdr:col>
      <xdr:colOff>152400</xdr:colOff>
      <xdr:row>85</xdr:row>
      <xdr:rowOff>158115</xdr:rowOff>
    </xdr:to>
    <xdr:cxnSp macro="">
      <xdr:nvCxnSpPr>
        <xdr:cNvPr id="796" name="直線コネクタ 795"/>
        <xdr:cNvCxnSpPr/>
      </xdr:nvCxnSpPr>
      <xdr:spPr>
        <a:xfrm>
          <a:off x="20246975" y="1419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26035</xdr:rowOff>
    </xdr:from>
    <xdr:ext cx="469265" cy="248920"/>
    <xdr:sp macro="" textlink="">
      <xdr:nvSpPr>
        <xdr:cNvPr id="797" name="【児童館】&#10;一人当たり面積最大値テキスト"/>
        <xdr:cNvSpPr txBox="1"/>
      </xdr:nvSpPr>
      <xdr:spPr>
        <a:xfrm>
          <a:off x="20358100" y="125799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76835</xdr:rowOff>
    </xdr:from>
    <xdr:to xmlns:xdr="http://schemas.openxmlformats.org/drawingml/2006/spreadsheetDrawing">
      <xdr:col>116</xdr:col>
      <xdr:colOff>152400</xdr:colOff>
      <xdr:row>77</xdr:row>
      <xdr:rowOff>76835</xdr:rowOff>
    </xdr:to>
    <xdr:cxnSp macro="">
      <xdr:nvCxnSpPr>
        <xdr:cNvPr id="798" name="直線コネクタ 797"/>
        <xdr:cNvCxnSpPr/>
      </xdr:nvCxnSpPr>
      <xdr:spPr>
        <a:xfrm>
          <a:off x="20246975" y="12795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71755</xdr:rowOff>
    </xdr:from>
    <xdr:ext cx="469265" cy="249555"/>
    <xdr:sp macro="" textlink="">
      <xdr:nvSpPr>
        <xdr:cNvPr id="799" name="【児童館】&#10;一人当たり面積平均値テキスト"/>
        <xdr:cNvSpPr txBox="1"/>
      </xdr:nvSpPr>
      <xdr:spPr>
        <a:xfrm>
          <a:off x="20358100" y="1361630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50165</xdr:rowOff>
    </xdr:from>
    <xdr:to xmlns:xdr="http://schemas.openxmlformats.org/drawingml/2006/spreadsheetDrawing">
      <xdr:col>116</xdr:col>
      <xdr:colOff>114300</xdr:colOff>
      <xdr:row>83</xdr:row>
      <xdr:rowOff>147955</xdr:rowOff>
    </xdr:to>
    <xdr:sp macro="" textlink="">
      <xdr:nvSpPr>
        <xdr:cNvPr id="800" name="フローチャート: 判断 799"/>
        <xdr:cNvSpPr/>
      </xdr:nvSpPr>
      <xdr:spPr>
        <a:xfrm>
          <a:off x="20269200" y="13759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77</xdr:row>
      <xdr:rowOff>71755</xdr:rowOff>
    </xdr:from>
    <xdr:to xmlns:xdr="http://schemas.openxmlformats.org/drawingml/2006/spreadsheetDrawing">
      <xdr:col>112</xdr:col>
      <xdr:colOff>38100</xdr:colOff>
      <xdr:row>78</xdr:row>
      <xdr:rowOff>5080</xdr:rowOff>
    </xdr:to>
    <xdr:sp macro="" textlink="">
      <xdr:nvSpPr>
        <xdr:cNvPr id="801" name="フローチャート: 判断 800"/>
        <xdr:cNvSpPr/>
      </xdr:nvSpPr>
      <xdr:spPr>
        <a:xfrm>
          <a:off x="19510375" y="127908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130810</xdr:rowOff>
    </xdr:from>
    <xdr:to xmlns:xdr="http://schemas.openxmlformats.org/drawingml/2006/spreadsheetDrawing">
      <xdr:col>107</xdr:col>
      <xdr:colOff>101600</xdr:colOff>
      <xdr:row>84</xdr:row>
      <xdr:rowOff>63500</xdr:rowOff>
    </xdr:to>
    <xdr:sp macro="" textlink="">
      <xdr:nvSpPr>
        <xdr:cNvPr id="802" name="フローチャート: 判断 801"/>
        <xdr:cNvSpPr/>
      </xdr:nvSpPr>
      <xdr:spPr>
        <a:xfrm>
          <a:off x="18684875"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17145</xdr:rowOff>
    </xdr:from>
    <xdr:to xmlns:xdr="http://schemas.openxmlformats.org/drawingml/2006/spreadsheetDrawing">
      <xdr:col>102</xdr:col>
      <xdr:colOff>165100</xdr:colOff>
      <xdr:row>84</xdr:row>
      <xdr:rowOff>114935</xdr:rowOff>
    </xdr:to>
    <xdr:sp macro="" textlink="">
      <xdr:nvSpPr>
        <xdr:cNvPr id="803" name="フローチャート: 判断 802"/>
        <xdr:cNvSpPr/>
      </xdr:nvSpPr>
      <xdr:spPr>
        <a:xfrm>
          <a:off x="17875250" y="1389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2540</xdr:rowOff>
    </xdr:from>
    <xdr:to xmlns:xdr="http://schemas.openxmlformats.org/drawingml/2006/spreadsheetDrawing">
      <xdr:col>98</xdr:col>
      <xdr:colOff>38100</xdr:colOff>
      <xdr:row>84</xdr:row>
      <xdr:rowOff>100330</xdr:rowOff>
    </xdr:to>
    <xdr:sp macro="" textlink="">
      <xdr:nvSpPr>
        <xdr:cNvPr id="804" name="フローチャート: 判断 803"/>
        <xdr:cNvSpPr/>
      </xdr:nvSpPr>
      <xdr:spPr>
        <a:xfrm>
          <a:off x="17065625" y="13877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05" name="テキスト ボックス 804"/>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06" name="テキスト ボックス 805"/>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07" name="テキスト ボックス 806"/>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08" name="テキスト ボックス 807"/>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09" name="テキスト ボックス 808"/>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120015</xdr:rowOff>
    </xdr:from>
    <xdr:to xmlns:xdr="http://schemas.openxmlformats.org/drawingml/2006/spreadsheetDrawing">
      <xdr:col>116</xdr:col>
      <xdr:colOff>114300</xdr:colOff>
      <xdr:row>85</xdr:row>
      <xdr:rowOff>52705</xdr:rowOff>
    </xdr:to>
    <xdr:sp macro="" textlink="">
      <xdr:nvSpPr>
        <xdr:cNvPr id="810" name="楕円 809"/>
        <xdr:cNvSpPr/>
      </xdr:nvSpPr>
      <xdr:spPr>
        <a:xfrm>
          <a:off x="20269200"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99060</xdr:rowOff>
    </xdr:from>
    <xdr:ext cx="469265" cy="249555"/>
    <xdr:sp macro="" textlink="">
      <xdr:nvSpPr>
        <xdr:cNvPr id="811" name="【児童館】&#10;一人当たり面積該当値テキスト"/>
        <xdr:cNvSpPr txBox="1"/>
      </xdr:nvSpPr>
      <xdr:spPr>
        <a:xfrm>
          <a:off x="20358100" y="139738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127000</xdr:rowOff>
    </xdr:from>
    <xdr:to xmlns:xdr="http://schemas.openxmlformats.org/drawingml/2006/spreadsheetDrawing">
      <xdr:col>112</xdr:col>
      <xdr:colOff>38100</xdr:colOff>
      <xdr:row>85</xdr:row>
      <xdr:rowOff>60325</xdr:rowOff>
    </xdr:to>
    <xdr:sp macro="" textlink="">
      <xdr:nvSpPr>
        <xdr:cNvPr id="812" name="楕円 811"/>
        <xdr:cNvSpPr/>
      </xdr:nvSpPr>
      <xdr:spPr>
        <a:xfrm>
          <a:off x="19510375" y="140017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3810</xdr:rowOff>
    </xdr:from>
    <xdr:to xmlns:xdr="http://schemas.openxmlformats.org/drawingml/2006/spreadsheetDrawing">
      <xdr:col>116</xdr:col>
      <xdr:colOff>63500</xdr:colOff>
      <xdr:row>85</xdr:row>
      <xdr:rowOff>10795</xdr:rowOff>
    </xdr:to>
    <xdr:cxnSp macro="">
      <xdr:nvCxnSpPr>
        <xdr:cNvPr id="813" name="直線コネクタ 812"/>
        <xdr:cNvCxnSpPr/>
      </xdr:nvCxnSpPr>
      <xdr:spPr>
        <a:xfrm flipV="1">
          <a:off x="19558000" y="1404366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134620</xdr:rowOff>
    </xdr:from>
    <xdr:to xmlns:xdr="http://schemas.openxmlformats.org/drawingml/2006/spreadsheetDrawing">
      <xdr:col>107</xdr:col>
      <xdr:colOff>101600</xdr:colOff>
      <xdr:row>85</xdr:row>
      <xdr:rowOff>67310</xdr:rowOff>
    </xdr:to>
    <xdr:sp macro="" textlink="">
      <xdr:nvSpPr>
        <xdr:cNvPr id="814" name="楕円 813"/>
        <xdr:cNvSpPr/>
      </xdr:nvSpPr>
      <xdr:spPr>
        <a:xfrm>
          <a:off x="18684875"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10795</xdr:rowOff>
    </xdr:from>
    <xdr:to xmlns:xdr="http://schemas.openxmlformats.org/drawingml/2006/spreadsheetDrawing">
      <xdr:col>111</xdr:col>
      <xdr:colOff>174625</xdr:colOff>
      <xdr:row>85</xdr:row>
      <xdr:rowOff>18415</xdr:rowOff>
    </xdr:to>
    <xdr:cxnSp macro="">
      <xdr:nvCxnSpPr>
        <xdr:cNvPr id="815" name="直線コネクタ 814"/>
        <xdr:cNvCxnSpPr/>
      </xdr:nvCxnSpPr>
      <xdr:spPr>
        <a:xfrm flipV="1">
          <a:off x="18735675" y="1405064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141605</xdr:rowOff>
    </xdr:from>
    <xdr:to xmlns:xdr="http://schemas.openxmlformats.org/drawingml/2006/spreadsheetDrawing">
      <xdr:col>102</xdr:col>
      <xdr:colOff>165100</xdr:colOff>
      <xdr:row>85</xdr:row>
      <xdr:rowOff>74295</xdr:rowOff>
    </xdr:to>
    <xdr:sp macro="" textlink="">
      <xdr:nvSpPr>
        <xdr:cNvPr id="816" name="楕円 815"/>
        <xdr:cNvSpPr/>
      </xdr:nvSpPr>
      <xdr:spPr>
        <a:xfrm>
          <a:off x="17875250" y="1401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18415</xdr:rowOff>
    </xdr:from>
    <xdr:to xmlns:xdr="http://schemas.openxmlformats.org/drawingml/2006/spreadsheetDrawing">
      <xdr:col>107</xdr:col>
      <xdr:colOff>50800</xdr:colOff>
      <xdr:row>85</xdr:row>
      <xdr:rowOff>26035</xdr:rowOff>
    </xdr:to>
    <xdr:cxnSp macro="">
      <xdr:nvCxnSpPr>
        <xdr:cNvPr id="817" name="直線コネクタ 816"/>
        <xdr:cNvCxnSpPr/>
      </xdr:nvCxnSpPr>
      <xdr:spPr>
        <a:xfrm flipV="1">
          <a:off x="17926050" y="1405826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141605</xdr:rowOff>
    </xdr:from>
    <xdr:to xmlns:xdr="http://schemas.openxmlformats.org/drawingml/2006/spreadsheetDrawing">
      <xdr:col>98</xdr:col>
      <xdr:colOff>38100</xdr:colOff>
      <xdr:row>85</xdr:row>
      <xdr:rowOff>74295</xdr:rowOff>
    </xdr:to>
    <xdr:sp macro="" textlink="">
      <xdr:nvSpPr>
        <xdr:cNvPr id="818" name="楕円 817"/>
        <xdr:cNvSpPr/>
      </xdr:nvSpPr>
      <xdr:spPr>
        <a:xfrm>
          <a:off x="17065625" y="14016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26035</xdr:rowOff>
    </xdr:from>
    <xdr:to xmlns:xdr="http://schemas.openxmlformats.org/drawingml/2006/spreadsheetDrawing">
      <xdr:col>102</xdr:col>
      <xdr:colOff>114300</xdr:colOff>
      <xdr:row>85</xdr:row>
      <xdr:rowOff>26035</xdr:rowOff>
    </xdr:to>
    <xdr:cxnSp macro="">
      <xdr:nvCxnSpPr>
        <xdr:cNvPr id="819" name="直線コネクタ 818"/>
        <xdr:cNvCxnSpPr/>
      </xdr:nvCxnSpPr>
      <xdr:spPr>
        <a:xfrm>
          <a:off x="17113250" y="140658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76</xdr:row>
      <xdr:rowOff>20955</xdr:rowOff>
    </xdr:from>
    <xdr:ext cx="469900" cy="248920"/>
    <xdr:sp macro="" textlink="">
      <xdr:nvSpPr>
        <xdr:cNvPr id="820" name="n_1aveValue【児童館】&#10;一人当たり面積"/>
        <xdr:cNvSpPr txBox="1"/>
      </xdr:nvSpPr>
      <xdr:spPr>
        <a:xfrm>
          <a:off x="19329400" y="125749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79375</xdr:rowOff>
    </xdr:from>
    <xdr:ext cx="469265" cy="249555"/>
    <xdr:sp macro="" textlink="">
      <xdr:nvSpPr>
        <xdr:cNvPr id="821" name="n_2aveValue【児童館】&#10;一人当たり面積"/>
        <xdr:cNvSpPr txBox="1"/>
      </xdr:nvSpPr>
      <xdr:spPr>
        <a:xfrm>
          <a:off x="18516600" y="136239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130810</xdr:rowOff>
    </xdr:from>
    <xdr:ext cx="469265" cy="249555"/>
    <xdr:sp macro="" textlink="">
      <xdr:nvSpPr>
        <xdr:cNvPr id="822" name="n_3aveValue【児童館】&#10;一人当たり面積"/>
        <xdr:cNvSpPr txBox="1"/>
      </xdr:nvSpPr>
      <xdr:spPr>
        <a:xfrm>
          <a:off x="17706975" y="136753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116205</xdr:rowOff>
    </xdr:from>
    <xdr:ext cx="469265" cy="248920"/>
    <xdr:sp macro="" textlink="">
      <xdr:nvSpPr>
        <xdr:cNvPr id="823" name="n_4aveValue【児童館】&#10;一人当たり面積"/>
        <xdr:cNvSpPr txBox="1"/>
      </xdr:nvSpPr>
      <xdr:spPr>
        <a:xfrm>
          <a:off x="16897350" y="136607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51435</xdr:rowOff>
    </xdr:from>
    <xdr:ext cx="469900" cy="248920"/>
    <xdr:sp macro="" textlink="">
      <xdr:nvSpPr>
        <xdr:cNvPr id="824" name="n_1mainValue【児童館】&#10;一人当たり面積"/>
        <xdr:cNvSpPr txBox="1"/>
      </xdr:nvSpPr>
      <xdr:spPr>
        <a:xfrm>
          <a:off x="19329400" y="140912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59055</xdr:rowOff>
    </xdr:from>
    <xdr:ext cx="469265" cy="248920"/>
    <xdr:sp macro="" textlink="">
      <xdr:nvSpPr>
        <xdr:cNvPr id="825" name="n_2mainValue【児童館】&#10;一人当たり面積"/>
        <xdr:cNvSpPr txBox="1"/>
      </xdr:nvSpPr>
      <xdr:spPr>
        <a:xfrm>
          <a:off x="18516600" y="140989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66040</xdr:rowOff>
    </xdr:from>
    <xdr:ext cx="469265" cy="249555"/>
    <xdr:sp macro="" textlink="">
      <xdr:nvSpPr>
        <xdr:cNvPr id="826" name="n_3mainValue【児童館】&#10;一人当たり面積"/>
        <xdr:cNvSpPr txBox="1"/>
      </xdr:nvSpPr>
      <xdr:spPr>
        <a:xfrm>
          <a:off x="17706975" y="141058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66040</xdr:rowOff>
    </xdr:from>
    <xdr:ext cx="469265" cy="249555"/>
    <xdr:sp macro="" textlink="">
      <xdr:nvSpPr>
        <xdr:cNvPr id="827" name="n_4mainValue【児童館】&#10;一人当たり面積"/>
        <xdr:cNvSpPr txBox="1"/>
      </xdr:nvSpPr>
      <xdr:spPr>
        <a:xfrm>
          <a:off x="16897350" y="141058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8" name="正方形/長方形 827"/>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9" name="正方形/長方形 828"/>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0" name="正方形/長方形 829"/>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1" name="正方形/長方形 830"/>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2" name="正方形/長方形 831"/>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3" name="正方形/長方形 832"/>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4" name="正方形/長方形 833"/>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5" name="正方形/長方形 834"/>
        <xdr:cNvSpPr/>
      </xdr:nvSpPr>
      <xdr:spPr>
        <a:xfrm>
          <a:off x="11414125"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36" name="正方形/長方形 835"/>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37" name="正方形/長方形 836"/>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38" name="正方形/長方形 837"/>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39" name="正方形/長方形 838"/>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40" name="正方形/長方形 839"/>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41" name="正方形/長方形 840"/>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42" name="正方形/長方形 841"/>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43" name="正方形/長方形 842"/>
        <xdr:cNvSpPr/>
      </xdr:nvSpPr>
      <xdr:spPr>
        <a:xfrm>
          <a:off x="167640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4" name="正方形/長方形 843"/>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5" name="正方形/長方形 844"/>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6" name="テキスト ボックス 845"/>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令和３年度における有形固定資産減価償却率は、ほとんどの類型において類似団体平均と同等または下回っていますが、学校施設については類似団体平均と比較して有形固定資産減価償却率が高く老朽化が進んでいます。</a:t>
          </a:r>
        </a:p>
        <a:p>
          <a:r>
            <a:rPr kumimoji="1" lang="ja-JP" altLang="en-US" sz="1300">
              <a:latin typeface="ＭＳ Ｐゴシック"/>
              <a:ea typeface="ＭＳ Ｐゴシック"/>
            </a:rPr>
            <a:t>第２期四万十町立小中学校適正配置計画との連携を図りつつ、平成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四万十町公共施設等総合管理計画および令和３年度策定の四万十町個別施設計画に基づき、全体状況の把握と長期的な視点で更新、統廃合、長寿命化を図りながら適切な施設の維持管理に努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16,107
16,016
642.28
20,725,538
19,919,052
577,260
9,322,908
18,348,565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128270</xdr:rowOff>
    </xdr:from>
    <xdr:to xmlns:xdr="http://schemas.openxmlformats.org/drawingml/2006/spreadsheetDrawing">
      <xdr:col>28</xdr:col>
      <xdr:colOff>114300</xdr:colOff>
      <xdr:row>41</xdr:row>
      <xdr:rowOff>128270</xdr:rowOff>
    </xdr:to>
    <xdr:cxnSp macro="">
      <xdr:nvCxnSpPr>
        <xdr:cNvPr id="44" name="直線コネクタ 43"/>
        <xdr:cNvCxnSpPr/>
      </xdr:nvCxnSpPr>
      <xdr:spPr>
        <a:xfrm>
          <a:off x="6985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156845</xdr:rowOff>
    </xdr:from>
    <xdr:ext cx="466725" cy="248920"/>
    <xdr:sp macro="" textlink="">
      <xdr:nvSpPr>
        <xdr:cNvPr id="45" name="テキスト ボックス 44"/>
        <xdr:cNvSpPr txBox="1"/>
      </xdr:nvSpPr>
      <xdr:spPr>
        <a:xfrm>
          <a:off x="278765"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18415</xdr:rowOff>
    </xdr:from>
    <xdr:to xmlns:xdr="http://schemas.openxmlformats.org/drawingml/2006/spreadsheetDrawing">
      <xdr:col>28</xdr:col>
      <xdr:colOff>114300</xdr:colOff>
      <xdr:row>39</xdr:row>
      <xdr:rowOff>18415</xdr:rowOff>
    </xdr:to>
    <xdr:cxnSp macro="">
      <xdr:nvCxnSpPr>
        <xdr:cNvPr id="46" name="直線コネクタ 45"/>
        <xdr:cNvCxnSpPr/>
      </xdr:nvCxnSpPr>
      <xdr:spPr>
        <a:xfrm>
          <a:off x="6985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46355</xdr:rowOff>
    </xdr:from>
    <xdr:ext cx="403225" cy="249555"/>
    <xdr:sp macro="" textlink="">
      <xdr:nvSpPr>
        <xdr:cNvPr id="47" name="テキスト ボックス 46"/>
        <xdr:cNvSpPr txBox="1"/>
      </xdr:nvSpPr>
      <xdr:spPr>
        <a:xfrm>
          <a:off x="342900" y="63265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73025</xdr:rowOff>
    </xdr:from>
    <xdr:to xmlns:xdr="http://schemas.openxmlformats.org/drawingml/2006/spreadsheetDrawing">
      <xdr:col>28</xdr:col>
      <xdr:colOff>114300</xdr:colOff>
      <xdr:row>36</xdr:row>
      <xdr:rowOff>73025</xdr:rowOff>
    </xdr:to>
    <xdr:cxnSp macro="">
      <xdr:nvCxnSpPr>
        <xdr:cNvPr id="48" name="直線コネクタ 47"/>
        <xdr:cNvCxnSpPr/>
      </xdr:nvCxnSpPr>
      <xdr:spPr>
        <a:xfrm>
          <a:off x="6985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101600</xdr:rowOff>
    </xdr:from>
    <xdr:ext cx="403225" cy="249555"/>
    <xdr:sp macro="" textlink="">
      <xdr:nvSpPr>
        <xdr:cNvPr id="49" name="テキスト ボックス 48"/>
        <xdr:cNvSpPr txBox="1"/>
      </xdr:nvSpPr>
      <xdr:spPr>
        <a:xfrm>
          <a:off x="342900" y="5886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128270</xdr:rowOff>
    </xdr:from>
    <xdr:to xmlns:xdr="http://schemas.openxmlformats.org/drawingml/2006/spreadsheetDrawing">
      <xdr:col>28</xdr:col>
      <xdr:colOff>114300</xdr:colOff>
      <xdr:row>33</xdr:row>
      <xdr:rowOff>128270</xdr:rowOff>
    </xdr:to>
    <xdr:cxnSp macro="">
      <xdr:nvCxnSpPr>
        <xdr:cNvPr id="50" name="直線コネクタ 49"/>
        <xdr:cNvCxnSpPr/>
      </xdr:nvCxnSpPr>
      <xdr:spPr>
        <a:xfrm>
          <a:off x="6985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156845</xdr:rowOff>
    </xdr:from>
    <xdr:ext cx="403225" cy="248920"/>
    <xdr:sp macro="" textlink="">
      <xdr:nvSpPr>
        <xdr:cNvPr id="51" name="テキスト ボックス 50"/>
        <xdr:cNvSpPr txBox="1"/>
      </xdr:nvSpPr>
      <xdr:spPr>
        <a:xfrm>
          <a:off x="342900" y="54463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2" name="直線コネクタ 51"/>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46355</xdr:rowOff>
    </xdr:from>
    <xdr:ext cx="403225" cy="249555"/>
    <xdr:sp macro="" textlink="">
      <xdr:nvSpPr>
        <xdr:cNvPr id="53" name="テキスト ボックス 52"/>
        <xdr:cNvSpPr txBox="1"/>
      </xdr:nvSpPr>
      <xdr:spPr>
        <a:xfrm>
          <a:off x="342900" y="50057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4"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51435</xdr:rowOff>
    </xdr:from>
    <xdr:to xmlns:xdr="http://schemas.openxmlformats.org/drawingml/2006/spreadsheetDrawing">
      <xdr:col>24</xdr:col>
      <xdr:colOff>62865</xdr:colOff>
      <xdr:row>41</xdr:row>
      <xdr:rowOff>128270</xdr:rowOff>
    </xdr:to>
    <xdr:cxnSp macro="">
      <xdr:nvCxnSpPr>
        <xdr:cNvPr id="55" name="直線コネクタ 54"/>
        <xdr:cNvCxnSpPr/>
      </xdr:nvCxnSpPr>
      <xdr:spPr>
        <a:xfrm flipV="1">
          <a:off x="4253865" y="567118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132080</xdr:rowOff>
    </xdr:from>
    <xdr:ext cx="469265" cy="249555"/>
    <xdr:sp macro="" textlink="">
      <xdr:nvSpPr>
        <xdr:cNvPr id="56" name="【図書館】&#10;有形固定資産減価償却率最小値テキスト"/>
        <xdr:cNvSpPr txBox="1"/>
      </xdr:nvSpPr>
      <xdr:spPr>
        <a:xfrm>
          <a:off x="4292600" y="69075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128270</xdr:rowOff>
    </xdr:from>
    <xdr:to xmlns:xdr="http://schemas.openxmlformats.org/drawingml/2006/spreadsheetDrawing">
      <xdr:col>24</xdr:col>
      <xdr:colOff>152400</xdr:colOff>
      <xdr:row>41</xdr:row>
      <xdr:rowOff>128270</xdr:rowOff>
    </xdr:to>
    <xdr:cxnSp macro="">
      <xdr:nvCxnSpPr>
        <xdr:cNvPr id="57" name="直線コネクタ 56"/>
        <xdr:cNvCxnSpPr/>
      </xdr:nvCxnSpPr>
      <xdr:spPr>
        <a:xfrm>
          <a:off x="4181475" y="6903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0</xdr:rowOff>
    </xdr:from>
    <xdr:ext cx="404495" cy="249555"/>
    <xdr:sp macro="" textlink="">
      <xdr:nvSpPr>
        <xdr:cNvPr id="58" name="【図書館】&#10;有形固定資産減価償却率最大値テキスト"/>
        <xdr:cNvSpPr txBox="1"/>
      </xdr:nvSpPr>
      <xdr:spPr>
        <a:xfrm>
          <a:off x="4292600" y="54546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51435</xdr:rowOff>
    </xdr:from>
    <xdr:to xmlns:xdr="http://schemas.openxmlformats.org/drawingml/2006/spreadsheetDrawing">
      <xdr:col>24</xdr:col>
      <xdr:colOff>152400</xdr:colOff>
      <xdr:row>34</xdr:row>
      <xdr:rowOff>51435</xdr:rowOff>
    </xdr:to>
    <xdr:cxnSp macro="">
      <xdr:nvCxnSpPr>
        <xdr:cNvPr id="59" name="直線コネクタ 58"/>
        <xdr:cNvCxnSpPr/>
      </xdr:nvCxnSpPr>
      <xdr:spPr>
        <a:xfrm>
          <a:off x="4181475" y="5671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34</xdr:row>
      <xdr:rowOff>64135</xdr:rowOff>
    </xdr:from>
    <xdr:ext cx="404495" cy="248920"/>
    <xdr:sp macro="" textlink="">
      <xdr:nvSpPr>
        <xdr:cNvPr id="60" name="【図書館】&#10;有形固定資産減価償却率平均値テキスト"/>
        <xdr:cNvSpPr txBox="1"/>
      </xdr:nvSpPr>
      <xdr:spPr>
        <a:xfrm>
          <a:off x="4292600" y="568388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41910</xdr:rowOff>
    </xdr:from>
    <xdr:to xmlns:xdr="http://schemas.openxmlformats.org/drawingml/2006/spreadsheetDrawing">
      <xdr:col>24</xdr:col>
      <xdr:colOff>114300</xdr:colOff>
      <xdr:row>35</xdr:row>
      <xdr:rowOff>139700</xdr:rowOff>
    </xdr:to>
    <xdr:sp macro="" textlink="">
      <xdr:nvSpPr>
        <xdr:cNvPr id="61" name="フローチャート: 判断 60"/>
        <xdr:cNvSpPr/>
      </xdr:nvSpPr>
      <xdr:spPr>
        <a:xfrm>
          <a:off x="4203700" y="5826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35560</xdr:rowOff>
    </xdr:from>
    <xdr:to xmlns:xdr="http://schemas.openxmlformats.org/drawingml/2006/spreadsheetDrawing">
      <xdr:col>20</xdr:col>
      <xdr:colOff>38100</xdr:colOff>
      <xdr:row>35</xdr:row>
      <xdr:rowOff>133350</xdr:rowOff>
    </xdr:to>
    <xdr:sp macro="" textlink="">
      <xdr:nvSpPr>
        <xdr:cNvPr id="62" name="フローチャート: 判断 61"/>
        <xdr:cNvSpPr/>
      </xdr:nvSpPr>
      <xdr:spPr>
        <a:xfrm>
          <a:off x="3444875" y="5820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34</xdr:row>
      <xdr:rowOff>57785</xdr:rowOff>
    </xdr:from>
    <xdr:to xmlns:xdr="http://schemas.openxmlformats.org/drawingml/2006/spreadsheetDrawing">
      <xdr:col>15</xdr:col>
      <xdr:colOff>101600</xdr:colOff>
      <xdr:row>34</xdr:row>
      <xdr:rowOff>155575</xdr:rowOff>
    </xdr:to>
    <xdr:sp macro="" textlink="">
      <xdr:nvSpPr>
        <xdr:cNvPr id="63" name="フローチャート: 判断 62"/>
        <xdr:cNvSpPr/>
      </xdr:nvSpPr>
      <xdr:spPr>
        <a:xfrm>
          <a:off x="2619375" y="5677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34</xdr:row>
      <xdr:rowOff>35560</xdr:rowOff>
    </xdr:from>
    <xdr:to xmlns:xdr="http://schemas.openxmlformats.org/drawingml/2006/spreadsheetDrawing">
      <xdr:col>10</xdr:col>
      <xdr:colOff>165100</xdr:colOff>
      <xdr:row>34</xdr:row>
      <xdr:rowOff>133350</xdr:rowOff>
    </xdr:to>
    <xdr:sp macro="" textlink="">
      <xdr:nvSpPr>
        <xdr:cNvPr id="64" name="フローチャート: 判断 63"/>
        <xdr:cNvSpPr/>
      </xdr:nvSpPr>
      <xdr:spPr>
        <a:xfrm>
          <a:off x="1809750" y="5655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15875</xdr:rowOff>
    </xdr:from>
    <xdr:to xmlns:xdr="http://schemas.openxmlformats.org/drawingml/2006/spreadsheetDrawing">
      <xdr:col>6</xdr:col>
      <xdr:colOff>38100</xdr:colOff>
      <xdr:row>35</xdr:row>
      <xdr:rowOff>113665</xdr:rowOff>
    </xdr:to>
    <xdr:sp macro="" textlink="">
      <xdr:nvSpPr>
        <xdr:cNvPr id="65" name="フローチャート: 判断 64"/>
        <xdr:cNvSpPr/>
      </xdr:nvSpPr>
      <xdr:spPr>
        <a:xfrm>
          <a:off x="1000125" y="5800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6" name="テキスト ボックス 65"/>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7" name="テキスト ボックス 66"/>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68" name="テキスト ボックス 67"/>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69" name="テキスト ボックス 68"/>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0" name="テキスト ボックス 69"/>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48895</xdr:rowOff>
    </xdr:from>
    <xdr:to xmlns:xdr="http://schemas.openxmlformats.org/drawingml/2006/spreadsheetDrawing">
      <xdr:col>24</xdr:col>
      <xdr:colOff>114300</xdr:colOff>
      <xdr:row>35</xdr:row>
      <xdr:rowOff>146685</xdr:rowOff>
    </xdr:to>
    <xdr:sp macro="" textlink="">
      <xdr:nvSpPr>
        <xdr:cNvPr id="71" name="楕円 70"/>
        <xdr:cNvSpPr/>
      </xdr:nvSpPr>
      <xdr:spPr>
        <a:xfrm>
          <a:off x="4203700" y="5833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27940</xdr:rowOff>
    </xdr:from>
    <xdr:ext cx="404495" cy="248920"/>
    <xdr:sp macro="" textlink="">
      <xdr:nvSpPr>
        <xdr:cNvPr id="72" name="【図書館】&#10;有形固定資産減価償却率該当値テキスト"/>
        <xdr:cNvSpPr txBox="1"/>
      </xdr:nvSpPr>
      <xdr:spPr>
        <a:xfrm>
          <a:off x="4292600" y="581279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97790</xdr:rowOff>
    </xdr:to>
    <xdr:sp macro="" textlink="">
      <xdr:nvSpPr>
        <xdr:cNvPr id="73" name="楕円 72"/>
        <xdr:cNvSpPr/>
      </xdr:nvSpPr>
      <xdr:spPr>
        <a:xfrm>
          <a:off x="3444875" y="5784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35</xdr:row>
      <xdr:rowOff>48895</xdr:rowOff>
    </xdr:from>
    <xdr:to xmlns:xdr="http://schemas.openxmlformats.org/drawingml/2006/spreadsheetDrawing">
      <xdr:col>24</xdr:col>
      <xdr:colOff>63500</xdr:colOff>
      <xdr:row>35</xdr:row>
      <xdr:rowOff>97790</xdr:rowOff>
    </xdr:to>
    <xdr:cxnSp macro="">
      <xdr:nvCxnSpPr>
        <xdr:cNvPr id="74" name="直線コネクタ 73"/>
        <xdr:cNvCxnSpPr/>
      </xdr:nvCxnSpPr>
      <xdr:spPr>
        <a:xfrm>
          <a:off x="3492500" y="583374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94615</xdr:rowOff>
    </xdr:from>
    <xdr:to xmlns:xdr="http://schemas.openxmlformats.org/drawingml/2006/spreadsheetDrawing">
      <xdr:col>15</xdr:col>
      <xdr:colOff>101600</xdr:colOff>
      <xdr:row>35</xdr:row>
      <xdr:rowOff>27940</xdr:rowOff>
    </xdr:to>
    <xdr:sp macro="" textlink="">
      <xdr:nvSpPr>
        <xdr:cNvPr id="75" name="楕円 74"/>
        <xdr:cNvSpPr/>
      </xdr:nvSpPr>
      <xdr:spPr>
        <a:xfrm>
          <a:off x="2619375" y="5714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143510</xdr:rowOff>
    </xdr:from>
    <xdr:to xmlns:xdr="http://schemas.openxmlformats.org/drawingml/2006/spreadsheetDrawing">
      <xdr:col>19</xdr:col>
      <xdr:colOff>174625</xdr:colOff>
      <xdr:row>35</xdr:row>
      <xdr:rowOff>48895</xdr:rowOff>
    </xdr:to>
    <xdr:cxnSp macro="">
      <xdr:nvCxnSpPr>
        <xdr:cNvPr id="76" name="直線コネクタ 75"/>
        <xdr:cNvCxnSpPr/>
      </xdr:nvCxnSpPr>
      <xdr:spPr>
        <a:xfrm>
          <a:off x="2670175" y="5763260"/>
          <a:ext cx="8223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41910</xdr:rowOff>
    </xdr:from>
    <xdr:to xmlns:xdr="http://schemas.openxmlformats.org/drawingml/2006/spreadsheetDrawing">
      <xdr:col>10</xdr:col>
      <xdr:colOff>165100</xdr:colOff>
      <xdr:row>34</xdr:row>
      <xdr:rowOff>139700</xdr:rowOff>
    </xdr:to>
    <xdr:sp macro="" textlink="">
      <xdr:nvSpPr>
        <xdr:cNvPr id="77" name="楕円 76"/>
        <xdr:cNvSpPr/>
      </xdr:nvSpPr>
      <xdr:spPr>
        <a:xfrm>
          <a:off x="1809750" y="5661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91440</xdr:rowOff>
    </xdr:from>
    <xdr:to xmlns:xdr="http://schemas.openxmlformats.org/drawingml/2006/spreadsheetDrawing">
      <xdr:col>15</xdr:col>
      <xdr:colOff>50800</xdr:colOff>
      <xdr:row>34</xdr:row>
      <xdr:rowOff>143510</xdr:rowOff>
    </xdr:to>
    <xdr:cxnSp macro="">
      <xdr:nvCxnSpPr>
        <xdr:cNvPr id="78" name="直線コネクタ 77"/>
        <xdr:cNvCxnSpPr/>
      </xdr:nvCxnSpPr>
      <xdr:spPr>
        <a:xfrm>
          <a:off x="1860550" y="5711190"/>
          <a:ext cx="8096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154305</xdr:rowOff>
    </xdr:from>
    <xdr:to xmlns:xdr="http://schemas.openxmlformats.org/drawingml/2006/spreadsheetDrawing">
      <xdr:col>6</xdr:col>
      <xdr:colOff>38100</xdr:colOff>
      <xdr:row>34</xdr:row>
      <xdr:rowOff>86995</xdr:rowOff>
    </xdr:to>
    <xdr:sp macro="" textlink="">
      <xdr:nvSpPr>
        <xdr:cNvPr id="79" name="楕円 78"/>
        <xdr:cNvSpPr/>
      </xdr:nvSpPr>
      <xdr:spPr>
        <a:xfrm>
          <a:off x="1000125" y="5608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34</xdr:row>
      <xdr:rowOff>38100</xdr:rowOff>
    </xdr:from>
    <xdr:to xmlns:xdr="http://schemas.openxmlformats.org/drawingml/2006/spreadsheetDrawing">
      <xdr:col>10</xdr:col>
      <xdr:colOff>114300</xdr:colOff>
      <xdr:row>34</xdr:row>
      <xdr:rowOff>91440</xdr:rowOff>
    </xdr:to>
    <xdr:cxnSp macro="">
      <xdr:nvCxnSpPr>
        <xdr:cNvPr id="80" name="直線コネクタ 79"/>
        <xdr:cNvCxnSpPr/>
      </xdr:nvCxnSpPr>
      <xdr:spPr>
        <a:xfrm>
          <a:off x="1047750" y="5657850"/>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125095</xdr:rowOff>
    </xdr:from>
    <xdr:ext cx="405130" cy="248920"/>
    <xdr:sp macro="" textlink="">
      <xdr:nvSpPr>
        <xdr:cNvPr id="81" name="n_1aveValue【図書館】&#10;有形固定資産減価償却率"/>
        <xdr:cNvSpPr txBox="1"/>
      </xdr:nvSpPr>
      <xdr:spPr>
        <a:xfrm>
          <a:off x="3296285" y="59099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5715</xdr:rowOff>
    </xdr:from>
    <xdr:ext cx="405130" cy="249555"/>
    <xdr:sp macro="" textlink="">
      <xdr:nvSpPr>
        <xdr:cNvPr id="82" name="n_2aveValue【図書館】&#10;有形固定資産減価償却率"/>
        <xdr:cNvSpPr txBox="1"/>
      </xdr:nvSpPr>
      <xdr:spPr>
        <a:xfrm>
          <a:off x="2483485" y="54603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149225</xdr:rowOff>
    </xdr:from>
    <xdr:ext cx="405130" cy="248920"/>
    <xdr:sp macro="" textlink="">
      <xdr:nvSpPr>
        <xdr:cNvPr id="83" name="n_3aveValue【図書館】&#10;有形固定資産減価償却率"/>
        <xdr:cNvSpPr txBox="1"/>
      </xdr:nvSpPr>
      <xdr:spPr>
        <a:xfrm>
          <a:off x="1673860" y="54387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104775</xdr:rowOff>
    </xdr:from>
    <xdr:ext cx="405130" cy="249555"/>
    <xdr:sp macro="" textlink="">
      <xdr:nvSpPr>
        <xdr:cNvPr id="84" name="n_4aveValue【図書館】&#10;有形固定資産減価償却率"/>
        <xdr:cNvSpPr txBox="1"/>
      </xdr:nvSpPr>
      <xdr:spPr>
        <a:xfrm>
          <a:off x="864235" y="5889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113665</xdr:rowOff>
    </xdr:from>
    <xdr:ext cx="405130" cy="249555"/>
    <xdr:sp macro="" textlink="">
      <xdr:nvSpPr>
        <xdr:cNvPr id="85" name="n_1mainValue【図書館】&#10;有形固定資産減価償却率"/>
        <xdr:cNvSpPr txBox="1"/>
      </xdr:nvSpPr>
      <xdr:spPr>
        <a:xfrm>
          <a:off x="3296285" y="55683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19050</xdr:rowOff>
    </xdr:from>
    <xdr:ext cx="405130" cy="248920"/>
    <xdr:sp macro="" textlink="">
      <xdr:nvSpPr>
        <xdr:cNvPr id="86" name="n_2mainValue【図書館】&#10;有形固定資産減価償却率"/>
        <xdr:cNvSpPr txBox="1"/>
      </xdr:nvSpPr>
      <xdr:spPr>
        <a:xfrm>
          <a:off x="2483485" y="58039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131445</xdr:rowOff>
    </xdr:from>
    <xdr:ext cx="405130" cy="248920"/>
    <xdr:sp macro="" textlink="">
      <xdr:nvSpPr>
        <xdr:cNvPr id="87" name="n_3mainValue【図書館】&#10;有形固定資産減価償却率"/>
        <xdr:cNvSpPr txBox="1"/>
      </xdr:nvSpPr>
      <xdr:spPr>
        <a:xfrm>
          <a:off x="1673860" y="57511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32</xdr:row>
      <xdr:rowOff>102870</xdr:rowOff>
    </xdr:from>
    <xdr:ext cx="405130" cy="249555"/>
    <xdr:sp macro="" textlink="">
      <xdr:nvSpPr>
        <xdr:cNvPr id="88" name="n_4mainValue【図書館】&#10;有形固定資産減価償却率"/>
        <xdr:cNvSpPr txBox="1"/>
      </xdr:nvSpPr>
      <xdr:spPr>
        <a:xfrm>
          <a:off x="864235" y="53924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0" name="正方形/長方形 89"/>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1" name="正方形/長方形 90"/>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2" name="正方形/長方形 91"/>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3" name="正方形/長方形 92"/>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4" name="正方形/長方形 93"/>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5" name="正方形/長方形 94"/>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6" name="正方形/長方形 95"/>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97" name="テキスト ボックス 96"/>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98" name="直線コネクタ 97"/>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99" name="直線コネクタ 98"/>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6725" cy="249555"/>
    <xdr:sp macro="" textlink="">
      <xdr:nvSpPr>
        <xdr:cNvPr id="100" name="テキスト ボックス 99"/>
        <xdr:cNvSpPr txBox="1"/>
      </xdr:nvSpPr>
      <xdr:spPr>
        <a:xfrm>
          <a:off x="562864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27940</xdr:rowOff>
    </xdr:from>
    <xdr:ext cx="466725" cy="248920"/>
    <xdr:sp macro="" textlink="">
      <xdr:nvSpPr>
        <xdr:cNvPr id="102" name="テキスト ボックス 101"/>
        <xdr:cNvSpPr txBox="1"/>
      </xdr:nvSpPr>
      <xdr:spPr>
        <a:xfrm>
          <a:off x="5628640" y="6473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3" name="直線コネクタ 102"/>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156845</xdr:rowOff>
    </xdr:from>
    <xdr:ext cx="466725" cy="248920"/>
    <xdr:sp macro="" textlink="">
      <xdr:nvSpPr>
        <xdr:cNvPr id="104" name="テキスト ボックス 103"/>
        <xdr:cNvSpPr txBox="1"/>
      </xdr:nvSpPr>
      <xdr:spPr>
        <a:xfrm>
          <a:off x="5628640" y="6106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5" name="直線コネクタ 104"/>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120015</xdr:rowOff>
    </xdr:from>
    <xdr:ext cx="466725" cy="248920"/>
    <xdr:sp macro="" textlink="">
      <xdr:nvSpPr>
        <xdr:cNvPr id="106" name="テキスト ボックス 105"/>
        <xdr:cNvSpPr txBox="1"/>
      </xdr:nvSpPr>
      <xdr:spPr>
        <a:xfrm>
          <a:off x="5628640" y="5739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07" name="直線コネクタ 106"/>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83185</xdr:rowOff>
    </xdr:from>
    <xdr:ext cx="466725" cy="248920"/>
    <xdr:sp macro="" textlink="">
      <xdr:nvSpPr>
        <xdr:cNvPr id="108" name="テキスト ボックス 107"/>
        <xdr:cNvSpPr txBox="1"/>
      </xdr:nvSpPr>
      <xdr:spPr>
        <a:xfrm>
          <a:off x="5628640" y="5372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6725" cy="249555"/>
    <xdr:sp macro="" textlink="">
      <xdr:nvSpPr>
        <xdr:cNvPr id="110" name="テキスト ボックス 109"/>
        <xdr:cNvSpPr txBox="1"/>
      </xdr:nvSpPr>
      <xdr:spPr>
        <a:xfrm>
          <a:off x="5628640"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1"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51435</xdr:rowOff>
    </xdr:from>
    <xdr:to xmlns:xdr="http://schemas.openxmlformats.org/drawingml/2006/spreadsheetDrawing">
      <xdr:col>54</xdr:col>
      <xdr:colOff>174625</xdr:colOff>
      <xdr:row>42</xdr:row>
      <xdr:rowOff>0</xdr:rowOff>
    </xdr:to>
    <xdr:cxnSp macro="">
      <xdr:nvCxnSpPr>
        <xdr:cNvPr id="112" name="直線コネクタ 111"/>
        <xdr:cNvCxnSpPr/>
      </xdr:nvCxnSpPr>
      <xdr:spPr>
        <a:xfrm flipV="1">
          <a:off x="9604375" y="567118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265" cy="249555"/>
    <xdr:sp macro="" textlink="">
      <xdr:nvSpPr>
        <xdr:cNvPr id="113" name="【図書館】&#10;一人当たり面積最小値テキスト"/>
        <xdr:cNvSpPr txBox="1"/>
      </xdr:nvSpPr>
      <xdr:spPr>
        <a:xfrm>
          <a:off x="9642475" y="69443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4" name="直線コネクタ 113"/>
        <xdr:cNvCxnSpPr/>
      </xdr:nvCxnSpPr>
      <xdr:spPr>
        <a:xfrm>
          <a:off x="9531350" y="6940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0</xdr:rowOff>
    </xdr:from>
    <xdr:ext cx="469265" cy="249555"/>
    <xdr:sp macro="" textlink="">
      <xdr:nvSpPr>
        <xdr:cNvPr id="115" name="【図書館】&#10;一人当たり面積最大値テキスト"/>
        <xdr:cNvSpPr txBox="1"/>
      </xdr:nvSpPr>
      <xdr:spPr>
        <a:xfrm>
          <a:off x="9642475" y="54546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51435</xdr:rowOff>
    </xdr:from>
    <xdr:to xmlns:xdr="http://schemas.openxmlformats.org/drawingml/2006/spreadsheetDrawing">
      <xdr:col>55</xdr:col>
      <xdr:colOff>88900</xdr:colOff>
      <xdr:row>34</xdr:row>
      <xdr:rowOff>51435</xdr:rowOff>
    </xdr:to>
    <xdr:cxnSp macro="">
      <xdr:nvCxnSpPr>
        <xdr:cNvPr id="116" name="直線コネクタ 115"/>
        <xdr:cNvCxnSpPr/>
      </xdr:nvCxnSpPr>
      <xdr:spPr>
        <a:xfrm>
          <a:off x="9531350" y="5671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97790</xdr:rowOff>
    </xdr:from>
    <xdr:ext cx="469265" cy="249555"/>
    <xdr:sp macro="" textlink="">
      <xdr:nvSpPr>
        <xdr:cNvPr id="117" name="【図書館】&#10;一人当たり面積平均値テキスト"/>
        <xdr:cNvSpPr txBox="1"/>
      </xdr:nvSpPr>
      <xdr:spPr>
        <a:xfrm>
          <a:off x="9642475" y="621284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75565</xdr:rowOff>
    </xdr:from>
    <xdr:to xmlns:xdr="http://schemas.openxmlformats.org/drawingml/2006/spreadsheetDrawing">
      <xdr:col>55</xdr:col>
      <xdr:colOff>50800</xdr:colOff>
      <xdr:row>39</xdr:row>
      <xdr:rowOff>8255</xdr:rowOff>
    </xdr:to>
    <xdr:sp macro="" textlink="">
      <xdr:nvSpPr>
        <xdr:cNvPr id="118" name="フローチャート: 判断 117"/>
        <xdr:cNvSpPr/>
      </xdr:nvSpPr>
      <xdr:spPr>
        <a:xfrm>
          <a:off x="9569450" y="63557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17145</xdr:rowOff>
    </xdr:from>
    <xdr:to xmlns:xdr="http://schemas.openxmlformats.org/drawingml/2006/spreadsheetDrawing">
      <xdr:col>50</xdr:col>
      <xdr:colOff>165100</xdr:colOff>
      <xdr:row>38</xdr:row>
      <xdr:rowOff>114935</xdr:rowOff>
    </xdr:to>
    <xdr:sp macro="" textlink="">
      <xdr:nvSpPr>
        <xdr:cNvPr id="119" name="フローチャート: 判断 118"/>
        <xdr:cNvSpPr/>
      </xdr:nvSpPr>
      <xdr:spPr>
        <a:xfrm>
          <a:off x="8794750" y="6297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137795</xdr:rowOff>
    </xdr:from>
    <xdr:to xmlns:xdr="http://schemas.openxmlformats.org/drawingml/2006/spreadsheetDrawing">
      <xdr:col>46</xdr:col>
      <xdr:colOff>38100</xdr:colOff>
      <xdr:row>38</xdr:row>
      <xdr:rowOff>71120</xdr:rowOff>
    </xdr:to>
    <xdr:sp macro="" textlink="">
      <xdr:nvSpPr>
        <xdr:cNvPr id="120" name="フローチャート: 判断 119"/>
        <xdr:cNvSpPr/>
      </xdr:nvSpPr>
      <xdr:spPr>
        <a:xfrm>
          <a:off x="7985125" y="62528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160020</xdr:rowOff>
    </xdr:from>
    <xdr:to xmlns:xdr="http://schemas.openxmlformats.org/drawingml/2006/spreadsheetDrawing">
      <xdr:col>41</xdr:col>
      <xdr:colOff>101600</xdr:colOff>
      <xdr:row>38</xdr:row>
      <xdr:rowOff>93345</xdr:rowOff>
    </xdr:to>
    <xdr:sp macro="" textlink="">
      <xdr:nvSpPr>
        <xdr:cNvPr id="121" name="フローチャート: 判断 120"/>
        <xdr:cNvSpPr/>
      </xdr:nvSpPr>
      <xdr:spPr>
        <a:xfrm>
          <a:off x="7159625" y="62750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60960</xdr:rowOff>
    </xdr:from>
    <xdr:to xmlns:xdr="http://schemas.openxmlformats.org/drawingml/2006/spreadsheetDrawing">
      <xdr:col>36</xdr:col>
      <xdr:colOff>165100</xdr:colOff>
      <xdr:row>38</xdr:row>
      <xdr:rowOff>159385</xdr:rowOff>
    </xdr:to>
    <xdr:sp macro="" textlink="">
      <xdr:nvSpPr>
        <xdr:cNvPr id="122" name="フローチャート: 判断 121"/>
        <xdr:cNvSpPr/>
      </xdr:nvSpPr>
      <xdr:spPr>
        <a:xfrm>
          <a:off x="6350000" y="63411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3" name="テキスト ボックス 122"/>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4" name="テキスト ボックス 123"/>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5" name="テキスト ボックス 124"/>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6" name="テキスト ボックス 125"/>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7" name="テキスト ボックス 126"/>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57785</xdr:rowOff>
    </xdr:from>
    <xdr:to xmlns:xdr="http://schemas.openxmlformats.org/drawingml/2006/spreadsheetDrawing">
      <xdr:col>55</xdr:col>
      <xdr:colOff>50800</xdr:colOff>
      <xdr:row>39</xdr:row>
      <xdr:rowOff>155575</xdr:rowOff>
    </xdr:to>
    <xdr:sp macro="" textlink="">
      <xdr:nvSpPr>
        <xdr:cNvPr id="128" name="楕円 127"/>
        <xdr:cNvSpPr/>
      </xdr:nvSpPr>
      <xdr:spPr>
        <a:xfrm>
          <a:off x="9569450" y="65030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36830</xdr:rowOff>
    </xdr:from>
    <xdr:ext cx="469265" cy="249555"/>
    <xdr:sp macro="" textlink="">
      <xdr:nvSpPr>
        <xdr:cNvPr id="129" name="【図書館】&#10;一人当たり面積該当値テキスト"/>
        <xdr:cNvSpPr txBox="1"/>
      </xdr:nvSpPr>
      <xdr:spPr>
        <a:xfrm>
          <a:off x="9642475" y="64820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71755</xdr:rowOff>
    </xdr:from>
    <xdr:to xmlns:xdr="http://schemas.openxmlformats.org/drawingml/2006/spreadsheetDrawing">
      <xdr:col>50</xdr:col>
      <xdr:colOff>165100</xdr:colOff>
      <xdr:row>40</xdr:row>
      <xdr:rowOff>5080</xdr:rowOff>
    </xdr:to>
    <xdr:sp macro="" textlink="">
      <xdr:nvSpPr>
        <xdr:cNvPr id="130" name="楕円 129"/>
        <xdr:cNvSpPr/>
      </xdr:nvSpPr>
      <xdr:spPr>
        <a:xfrm>
          <a:off x="8794750" y="65170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106045</xdr:rowOff>
    </xdr:from>
    <xdr:to xmlns:xdr="http://schemas.openxmlformats.org/drawingml/2006/spreadsheetDrawing">
      <xdr:col>55</xdr:col>
      <xdr:colOff>0</xdr:colOff>
      <xdr:row>39</xdr:row>
      <xdr:rowOff>121285</xdr:rowOff>
    </xdr:to>
    <xdr:cxnSp macro="">
      <xdr:nvCxnSpPr>
        <xdr:cNvPr id="131" name="直線コネクタ 130"/>
        <xdr:cNvCxnSpPr/>
      </xdr:nvCxnSpPr>
      <xdr:spPr>
        <a:xfrm flipV="1">
          <a:off x="8845550" y="6551295"/>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79375</xdr:rowOff>
    </xdr:from>
    <xdr:to xmlns:xdr="http://schemas.openxmlformats.org/drawingml/2006/spreadsheetDrawing">
      <xdr:col>46</xdr:col>
      <xdr:colOff>38100</xdr:colOff>
      <xdr:row>40</xdr:row>
      <xdr:rowOff>12065</xdr:rowOff>
    </xdr:to>
    <xdr:sp macro="" textlink="">
      <xdr:nvSpPr>
        <xdr:cNvPr id="132" name="楕円 131"/>
        <xdr:cNvSpPr/>
      </xdr:nvSpPr>
      <xdr:spPr>
        <a:xfrm>
          <a:off x="7985125" y="65246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121285</xdr:rowOff>
    </xdr:from>
    <xdr:to xmlns:xdr="http://schemas.openxmlformats.org/drawingml/2006/spreadsheetDrawing">
      <xdr:col>50</xdr:col>
      <xdr:colOff>114300</xdr:colOff>
      <xdr:row>39</xdr:row>
      <xdr:rowOff>128270</xdr:rowOff>
    </xdr:to>
    <xdr:cxnSp macro="">
      <xdr:nvCxnSpPr>
        <xdr:cNvPr id="133" name="直線コネクタ 132"/>
        <xdr:cNvCxnSpPr/>
      </xdr:nvCxnSpPr>
      <xdr:spPr>
        <a:xfrm flipV="1">
          <a:off x="8032750" y="656653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86995</xdr:rowOff>
    </xdr:from>
    <xdr:to xmlns:xdr="http://schemas.openxmlformats.org/drawingml/2006/spreadsheetDrawing">
      <xdr:col>41</xdr:col>
      <xdr:colOff>101600</xdr:colOff>
      <xdr:row>40</xdr:row>
      <xdr:rowOff>19685</xdr:rowOff>
    </xdr:to>
    <xdr:sp macro="" textlink="">
      <xdr:nvSpPr>
        <xdr:cNvPr id="134" name="楕円 133"/>
        <xdr:cNvSpPr/>
      </xdr:nvSpPr>
      <xdr:spPr>
        <a:xfrm>
          <a:off x="7159625" y="6532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128270</xdr:rowOff>
    </xdr:from>
    <xdr:to xmlns:xdr="http://schemas.openxmlformats.org/drawingml/2006/spreadsheetDrawing">
      <xdr:col>45</xdr:col>
      <xdr:colOff>174625</xdr:colOff>
      <xdr:row>39</xdr:row>
      <xdr:rowOff>135890</xdr:rowOff>
    </xdr:to>
    <xdr:cxnSp macro="">
      <xdr:nvCxnSpPr>
        <xdr:cNvPr id="135" name="直線コネクタ 134"/>
        <xdr:cNvCxnSpPr/>
      </xdr:nvCxnSpPr>
      <xdr:spPr>
        <a:xfrm flipV="1">
          <a:off x="7210425" y="657352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93980</xdr:rowOff>
    </xdr:from>
    <xdr:to xmlns:xdr="http://schemas.openxmlformats.org/drawingml/2006/spreadsheetDrawing">
      <xdr:col>36</xdr:col>
      <xdr:colOff>165100</xdr:colOff>
      <xdr:row>40</xdr:row>
      <xdr:rowOff>27305</xdr:rowOff>
    </xdr:to>
    <xdr:sp macro="" textlink="">
      <xdr:nvSpPr>
        <xdr:cNvPr id="136" name="楕円 135"/>
        <xdr:cNvSpPr/>
      </xdr:nvSpPr>
      <xdr:spPr>
        <a:xfrm>
          <a:off x="6350000" y="65392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135890</xdr:rowOff>
    </xdr:from>
    <xdr:to xmlns:xdr="http://schemas.openxmlformats.org/drawingml/2006/spreadsheetDrawing">
      <xdr:col>41</xdr:col>
      <xdr:colOff>50800</xdr:colOff>
      <xdr:row>39</xdr:row>
      <xdr:rowOff>142875</xdr:rowOff>
    </xdr:to>
    <xdr:cxnSp macro="">
      <xdr:nvCxnSpPr>
        <xdr:cNvPr id="137" name="直線コネクタ 136"/>
        <xdr:cNvCxnSpPr/>
      </xdr:nvCxnSpPr>
      <xdr:spPr>
        <a:xfrm flipV="1">
          <a:off x="6400800" y="658114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130810</xdr:rowOff>
    </xdr:from>
    <xdr:ext cx="469900" cy="249555"/>
    <xdr:sp macro="" textlink="">
      <xdr:nvSpPr>
        <xdr:cNvPr id="138" name="n_1aveValue【図書館】&#10;一人当たり面積"/>
        <xdr:cNvSpPr txBox="1"/>
      </xdr:nvSpPr>
      <xdr:spPr>
        <a:xfrm>
          <a:off x="8613775" y="60807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86995</xdr:rowOff>
    </xdr:from>
    <xdr:ext cx="469265" cy="248920"/>
    <xdr:sp macro="" textlink="">
      <xdr:nvSpPr>
        <xdr:cNvPr id="139" name="n_2aveValue【図書館】&#10;一人当たり面積"/>
        <xdr:cNvSpPr txBox="1"/>
      </xdr:nvSpPr>
      <xdr:spPr>
        <a:xfrm>
          <a:off x="7816850" y="60369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108585</xdr:rowOff>
    </xdr:from>
    <xdr:ext cx="469265" cy="249555"/>
    <xdr:sp macro="" textlink="">
      <xdr:nvSpPr>
        <xdr:cNvPr id="140" name="n_3aveValue【図書館】&#10;一人当たり面積"/>
        <xdr:cNvSpPr txBox="1"/>
      </xdr:nvSpPr>
      <xdr:spPr>
        <a:xfrm>
          <a:off x="6991350" y="60585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9525</xdr:rowOff>
    </xdr:from>
    <xdr:ext cx="469265" cy="249555"/>
    <xdr:sp macro="" textlink="">
      <xdr:nvSpPr>
        <xdr:cNvPr id="141" name="n_4aveValue【図書館】&#10;一人当たり面積"/>
        <xdr:cNvSpPr txBox="1"/>
      </xdr:nvSpPr>
      <xdr:spPr>
        <a:xfrm>
          <a:off x="6181725" y="61245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161290</xdr:rowOff>
    </xdr:from>
    <xdr:ext cx="469900" cy="248920"/>
    <xdr:sp macro="" textlink="">
      <xdr:nvSpPr>
        <xdr:cNvPr id="142" name="n_1mainValue【図書館】&#10;一人当たり面積"/>
        <xdr:cNvSpPr txBox="1"/>
      </xdr:nvSpPr>
      <xdr:spPr>
        <a:xfrm>
          <a:off x="8613775" y="660654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3810</xdr:rowOff>
    </xdr:from>
    <xdr:ext cx="469265" cy="249555"/>
    <xdr:sp macro="" textlink="">
      <xdr:nvSpPr>
        <xdr:cNvPr id="143" name="n_2mainValue【図書館】&#10;一人当たり面積"/>
        <xdr:cNvSpPr txBox="1"/>
      </xdr:nvSpPr>
      <xdr:spPr>
        <a:xfrm>
          <a:off x="7816850" y="66141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10795</xdr:rowOff>
    </xdr:from>
    <xdr:ext cx="469265" cy="249555"/>
    <xdr:sp macro="" textlink="">
      <xdr:nvSpPr>
        <xdr:cNvPr id="144" name="n_3mainValue【図書館】&#10;一人当たり面積"/>
        <xdr:cNvSpPr txBox="1"/>
      </xdr:nvSpPr>
      <xdr:spPr>
        <a:xfrm>
          <a:off x="6991350" y="66211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18415</xdr:rowOff>
    </xdr:from>
    <xdr:ext cx="469265" cy="248920"/>
    <xdr:sp macro="" textlink="">
      <xdr:nvSpPr>
        <xdr:cNvPr id="145" name="n_4mainValue【図書館】&#10;一人当たり面積"/>
        <xdr:cNvSpPr txBox="1"/>
      </xdr:nvSpPr>
      <xdr:spPr>
        <a:xfrm>
          <a:off x="6181725" y="66287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6" name="正方形/長方形 145"/>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8" name="正方形/長方形 147"/>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0" name="正方形/長方形 149"/>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2" name="正方形/長方形 151"/>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3" name="正方形/長方形 152"/>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4" name="テキスト ボックス 153"/>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5" name="直線コネクタ 154"/>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6" name="テキスト ボックス 155"/>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57" name="直線コネクタ 156"/>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101600</xdr:rowOff>
    </xdr:from>
    <xdr:ext cx="403225" cy="249555"/>
    <xdr:sp macro="" textlink="">
      <xdr:nvSpPr>
        <xdr:cNvPr id="158" name="テキスト ボックス 157"/>
        <xdr:cNvSpPr txBox="1"/>
      </xdr:nvSpPr>
      <xdr:spPr>
        <a:xfrm>
          <a:off x="342900" y="10509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59" name="直線コネクタ 158"/>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9555"/>
    <xdr:sp macro="" textlink="">
      <xdr:nvSpPr>
        <xdr:cNvPr id="160" name="テキスト ボックス 159"/>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8920"/>
    <xdr:sp macro="" textlink="">
      <xdr:nvSpPr>
        <xdr:cNvPr id="162" name="テキスト ボックス 161"/>
        <xdr:cNvSpPr txBox="1"/>
      </xdr:nvSpPr>
      <xdr:spPr>
        <a:xfrm>
          <a:off x="34290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63" name="直線コネクタ 162"/>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8920"/>
    <xdr:sp macro="" textlink="">
      <xdr:nvSpPr>
        <xdr:cNvPr id="164" name="テキスト ボックス 163"/>
        <xdr:cNvSpPr txBox="1"/>
      </xdr:nvSpPr>
      <xdr:spPr>
        <a:xfrm>
          <a:off x="34290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165" name="直線コネクタ 164"/>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120015</xdr:rowOff>
    </xdr:from>
    <xdr:ext cx="403225" cy="248920"/>
    <xdr:sp macro="" textlink="">
      <xdr:nvSpPr>
        <xdr:cNvPr id="166" name="テキスト ボックス 165"/>
        <xdr:cNvSpPr txBox="1"/>
      </xdr:nvSpPr>
      <xdr:spPr>
        <a:xfrm>
          <a:off x="342900" y="9041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7" name="直線コネクタ 166"/>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83185</xdr:rowOff>
    </xdr:from>
    <xdr:ext cx="403225" cy="248920"/>
    <xdr:sp macro="" textlink="">
      <xdr:nvSpPr>
        <xdr:cNvPr id="168" name="テキスト ボックス 167"/>
        <xdr:cNvSpPr txBox="1"/>
      </xdr:nvSpPr>
      <xdr:spPr>
        <a:xfrm>
          <a:off x="342900" y="8674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69"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132080</xdr:rowOff>
    </xdr:from>
    <xdr:to xmlns:xdr="http://schemas.openxmlformats.org/drawingml/2006/spreadsheetDrawing">
      <xdr:col>24</xdr:col>
      <xdr:colOff>62865</xdr:colOff>
      <xdr:row>64</xdr:row>
      <xdr:rowOff>113665</xdr:rowOff>
    </xdr:to>
    <xdr:cxnSp macro="">
      <xdr:nvCxnSpPr>
        <xdr:cNvPr id="170" name="直線コネクタ 169"/>
        <xdr:cNvCxnSpPr/>
      </xdr:nvCxnSpPr>
      <xdr:spPr>
        <a:xfrm flipV="1">
          <a:off x="4253865" y="921893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117475</xdr:rowOff>
    </xdr:from>
    <xdr:ext cx="404495" cy="248920"/>
    <xdr:sp macro="" textlink="">
      <xdr:nvSpPr>
        <xdr:cNvPr id="171" name="【体育館・プール】&#10;有形固定資産減価償却率最小値テキスト"/>
        <xdr:cNvSpPr txBox="1"/>
      </xdr:nvSpPr>
      <xdr:spPr>
        <a:xfrm>
          <a:off x="4292600" y="1069022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113665</xdr:rowOff>
    </xdr:from>
    <xdr:to xmlns:xdr="http://schemas.openxmlformats.org/drawingml/2006/spreadsheetDrawing">
      <xdr:col>24</xdr:col>
      <xdr:colOff>152400</xdr:colOff>
      <xdr:row>64</xdr:row>
      <xdr:rowOff>113665</xdr:rowOff>
    </xdr:to>
    <xdr:cxnSp macro="">
      <xdr:nvCxnSpPr>
        <xdr:cNvPr id="172" name="直線コネクタ 171"/>
        <xdr:cNvCxnSpPr/>
      </xdr:nvCxnSpPr>
      <xdr:spPr>
        <a:xfrm>
          <a:off x="4181475" y="10686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80645</xdr:rowOff>
    </xdr:from>
    <xdr:ext cx="404495" cy="249555"/>
    <xdr:sp macro="" textlink="">
      <xdr:nvSpPr>
        <xdr:cNvPr id="173" name="【体育館・プール】&#10;有形固定資産減価償却率最大値テキスト"/>
        <xdr:cNvSpPr txBox="1"/>
      </xdr:nvSpPr>
      <xdr:spPr>
        <a:xfrm>
          <a:off x="4292600" y="90023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132080</xdr:rowOff>
    </xdr:from>
    <xdr:to xmlns:xdr="http://schemas.openxmlformats.org/drawingml/2006/spreadsheetDrawing">
      <xdr:col>24</xdr:col>
      <xdr:colOff>152400</xdr:colOff>
      <xdr:row>55</xdr:row>
      <xdr:rowOff>132080</xdr:rowOff>
    </xdr:to>
    <xdr:cxnSp macro="">
      <xdr:nvCxnSpPr>
        <xdr:cNvPr id="174" name="直線コネクタ 173"/>
        <xdr:cNvCxnSpPr/>
      </xdr:nvCxnSpPr>
      <xdr:spPr>
        <a:xfrm>
          <a:off x="4181475" y="921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55245</xdr:rowOff>
    </xdr:from>
    <xdr:ext cx="404495" cy="248920"/>
    <xdr:sp macro="" textlink="">
      <xdr:nvSpPr>
        <xdr:cNvPr id="175" name="【体育館・プール】&#10;有形固定資産減価償却率平均値テキスト"/>
        <xdr:cNvSpPr txBox="1"/>
      </xdr:nvSpPr>
      <xdr:spPr>
        <a:xfrm>
          <a:off x="4292600" y="98024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75565</xdr:rowOff>
    </xdr:from>
    <xdr:to xmlns:xdr="http://schemas.openxmlformats.org/drawingml/2006/spreadsheetDrawing">
      <xdr:col>24</xdr:col>
      <xdr:colOff>114300</xdr:colOff>
      <xdr:row>60</xdr:row>
      <xdr:rowOff>8255</xdr:rowOff>
    </xdr:to>
    <xdr:sp macro="" textlink="">
      <xdr:nvSpPr>
        <xdr:cNvPr id="176" name="フローチャート: 判断 175"/>
        <xdr:cNvSpPr/>
      </xdr:nvSpPr>
      <xdr:spPr>
        <a:xfrm>
          <a:off x="4203700" y="9822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116205</xdr:rowOff>
    </xdr:from>
    <xdr:to xmlns:xdr="http://schemas.openxmlformats.org/drawingml/2006/spreadsheetDrawing">
      <xdr:col>20</xdr:col>
      <xdr:colOff>38100</xdr:colOff>
      <xdr:row>59</xdr:row>
      <xdr:rowOff>48895</xdr:rowOff>
    </xdr:to>
    <xdr:sp macro="" textlink="">
      <xdr:nvSpPr>
        <xdr:cNvPr id="177" name="フローチャート: 判断 176"/>
        <xdr:cNvSpPr/>
      </xdr:nvSpPr>
      <xdr:spPr>
        <a:xfrm>
          <a:off x="3444875" y="9698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123825</xdr:rowOff>
    </xdr:from>
    <xdr:to xmlns:xdr="http://schemas.openxmlformats.org/drawingml/2006/spreadsheetDrawing">
      <xdr:col>15</xdr:col>
      <xdr:colOff>101600</xdr:colOff>
      <xdr:row>59</xdr:row>
      <xdr:rowOff>56515</xdr:rowOff>
    </xdr:to>
    <xdr:sp macro="" textlink="">
      <xdr:nvSpPr>
        <xdr:cNvPr id="178" name="フローチャート: 判断 177"/>
        <xdr:cNvSpPr/>
      </xdr:nvSpPr>
      <xdr:spPr>
        <a:xfrm>
          <a:off x="2619375" y="9705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60960</xdr:rowOff>
    </xdr:from>
    <xdr:to xmlns:xdr="http://schemas.openxmlformats.org/drawingml/2006/spreadsheetDrawing">
      <xdr:col>10</xdr:col>
      <xdr:colOff>165100</xdr:colOff>
      <xdr:row>58</xdr:row>
      <xdr:rowOff>159385</xdr:rowOff>
    </xdr:to>
    <xdr:sp macro="" textlink="">
      <xdr:nvSpPr>
        <xdr:cNvPr id="179" name="フローチャート: 判断 178"/>
        <xdr:cNvSpPr/>
      </xdr:nvSpPr>
      <xdr:spPr>
        <a:xfrm>
          <a:off x="1809750" y="96431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75565</xdr:rowOff>
    </xdr:from>
    <xdr:to xmlns:xdr="http://schemas.openxmlformats.org/drawingml/2006/spreadsheetDrawing">
      <xdr:col>6</xdr:col>
      <xdr:colOff>38100</xdr:colOff>
      <xdr:row>59</xdr:row>
      <xdr:rowOff>8255</xdr:rowOff>
    </xdr:to>
    <xdr:sp macro="" textlink="">
      <xdr:nvSpPr>
        <xdr:cNvPr id="180" name="フローチャート: 判断 179"/>
        <xdr:cNvSpPr/>
      </xdr:nvSpPr>
      <xdr:spPr>
        <a:xfrm>
          <a:off x="1000125" y="96577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1" name="テキスト ボックス 180"/>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2" name="テキスト ボックス 181"/>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3" name="テキスト ボックス 182"/>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4" name="テキスト ボックス 183"/>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5" name="テキスト ボックス 184"/>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13335</xdr:rowOff>
    </xdr:from>
    <xdr:to xmlns:xdr="http://schemas.openxmlformats.org/drawingml/2006/spreadsheetDrawing">
      <xdr:col>24</xdr:col>
      <xdr:colOff>114300</xdr:colOff>
      <xdr:row>57</xdr:row>
      <xdr:rowOff>111125</xdr:rowOff>
    </xdr:to>
    <xdr:sp macro="" textlink="">
      <xdr:nvSpPr>
        <xdr:cNvPr id="186" name="楕円 185"/>
        <xdr:cNvSpPr/>
      </xdr:nvSpPr>
      <xdr:spPr>
        <a:xfrm>
          <a:off x="4203700" y="9430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35560</xdr:rowOff>
    </xdr:from>
    <xdr:ext cx="404495" cy="249555"/>
    <xdr:sp macro="" textlink="">
      <xdr:nvSpPr>
        <xdr:cNvPr id="187" name="【体育館・プール】&#10;有形固定資産減価償却率該当値テキスト"/>
        <xdr:cNvSpPr txBox="1"/>
      </xdr:nvSpPr>
      <xdr:spPr>
        <a:xfrm>
          <a:off x="4292600" y="92875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93980</xdr:rowOff>
    </xdr:from>
    <xdr:to xmlns:xdr="http://schemas.openxmlformats.org/drawingml/2006/spreadsheetDrawing">
      <xdr:col>20</xdr:col>
      <xdr:colOff>38100</xdr:colOff>
      <xdr:row>57</xdr:row>
      <xdr:rowOff>27305</xdr:rowOff>
    </xdr:to>
    <xdr:sp macro="" textlink="">
      <xdr:nvSpPr>
        <xdr:cNvPr id="188" name="楕円 187"/>
        <xdr:cNvSpPr/>
      </xdr:nvSpPr>
      <xdr:spPr>
        <a:xfrm>
          <a:off x="3444875" y="93459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56</xdr:row>
      <xdr:rowOff>142875</xdr:rowOff>
    </xdr:from>
    <xdr:to xmlns:xdr="http://schemas.openxmlformats.org/drawingml/2006/spreadsheetDrawing">
      <xdr:col>24</xdr:col>
      <xdr:colOff>63500</xdr:colOff>
      <xdr:row>57</xdr:row>
      <xdr:rowOff>62230</xdr:rowOff>
    </xdr:to>
    <xdr:cxnSp macro="">
      <xdr:nvCxnSpPr>
        <xdr:cNvPr id="189" name="直線コネクタ 188"/>
        <xdr:cNvCxnSpPr/>
      </xdr:nvCxnSpPr>
      <xdr:spPr>
        <a:xfrm>
          <a:off x="3492500" y="9394825"/>
          <a:ext cx="762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163830</xdr:rowOff>
    </xdr:from>
    <xdr:to xmlns:xdr="http://schemas.openxmlformats.org/drawingml/2006/spreadsheetDrawing">
      <xdr:col>15</xdr:col>
      <xdr:colOff>101600</xdr:colOff>
      <xdr:row>56</xdr:row>
      <xdr:rowOff>96520</xdr:rowOff>
    </xdr:to>
    <xdr:sp macro="" textlink="">
      <xdr:nvSpPr>
        <xdr:cNvPr id="190" name="楕円 189"/>
        <xdr:cNvSpPr/>
      </xdr:nvSpPr>
      <xdr:spPr>
        <a:xfrm>
          <a:off x="2619375" y="9250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47625</xdr:rowOff>
    </xdr:from>
    <xdr:to xmlns:xdr="http://schemas.openxmlformats.org/drawingml/2006/spreadsheetDrawing">
      <xdr:col>19</xdr:col>
      <xdr:colOff>174625</xdr:colOff>
      <xdr:row>56</xdr:row>
      <xdr:rowOff>142875</xdr:rowOff>
    </xdr:to>
    <xdr:cxnSp macro="">
      <xdr:nvCxnSpPr>
        <xdr:cNvPr id="191" name="直線コネクタ 190"/>
        <xdr:cNvCxnSpPr/>
      </xdr:nvCxnSpPr>
      <xdr:spPr>
        <a:xfrm>
          <a:off x="2670175" y="9299575"/>
          <a:ext cx="82232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71755</xdr:rowOff>
    </xdr:from>
    <xdr:to xmlns:xdr="http://schemas.openxmlformats.org/drawingml/2006/spreadsheetDrawing">
      <xdr:col>10</xdr:col>
      <xdr:colOff>165100</xdr:colOff>
      <xdr:row>56</xdr:row>
      <xdr:rowOff>5080</xdr:rowOff>
    </xdr:to>
    <xdr:sp macro="" textlink="">
      <xdr:nvSpPr>
        <xdr:cNvPr id="192" name="楕円 191"/>
        <xdr:cNvSpPr/>
      </xdr:nvSpPr>
      <xdr:spPr>
        <a:xfrm>
          <a:off x="1809750" y="91586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55</xdr:row>
      <xdr:rowOff>121285</xdr:rowOff>
    </xdr:from>
    <xdr:to xmlns:xdr="http://schemas.openxmlformats.org/drawingml/2006/spreadsheetDrawing">
      <xdr:col>15</xdr:col>
      <xdr:colOff>50800</xdr:colOff>
      <xdr:row>56</xdr:row>
      <xdr:rowOff>47625</xdr:rowOff>
    </xdr:to>
    <xdr:cxnSp macro="">
      <xdr:nvCxnSpPr>
        <xdr:cNvPr id="193" name="直線コネクタ 192"/>
        <xdr:cNvCxnSpPr/>
      </xdr:nvCxnSpPr>
      <xdr:spPr>
        <a:xfrm>
          <a:off x="1860550" y="9208135"/>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54</xdr:row>
      <xdr:rowOff>141605</xdr:rowOff>
    </xdr:from>
    <xdr:to xmlns:xdr="http://schemas.openxmlformats.org/drawingml/2006/spreadsheetDrawing">
      <xdr:col>6</xdr:col>
      <xdr:colOff>38100</xdr:colOff>
      <xdr:row>55</xdr:row>
      <xdr:rowOff>74295</xdr:rowOff>
    </xdr:to>
    <xdr:sp macro="" textlink="">
      <xdr:nvSpPr>
        <xdr:cNvPr id="194" name="楕円 193"/>
        <xdr:cNvSpPr/>
      </xdr:nvSpPr>
      <xdr:spPr>
        <a:xfrm>
          <a:off x="1000125" y="9063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55</xdr:row>
      <xdr:rowOff>26035</xdr:rowOff>
    </xdr:from>
    <xdr:to xmlns:xdr="http://schemas.openxmlformats.org/drawingml/2006/spreadsheetDrawing">
      <xdr:col>10</xdr:col>
      <xdr:colOff>114300</xdr:colOff>
      <xdr:row>55</xdr:row>
      <xdr:rowOff>121285</xdr:rowOff>
    </xdr:to>
    <xdr:cxnSp macro="">
      <xdr:nvCxnSpPr>
        <xdr:cNvPr id="195" name="直線コネクタ 194"/>
        <xdr:cNvCxnSpPr/>
      </xdr:nvCxnSpPr>
      <xdr:spPr>
        <a:xfrm>
          <a:off x="1047750" y="9112885"/>
          <a:ext cx="8128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40005</xdr:rowOff>
    </xdr:from>
    <xdr:ext cx="405130" cy="249555"/>
    <xdr:sp macro="" textlink="">
      <xdr:nvSpPr>
        <xdr:cNvPr id="196" name="n_1aveValue【体育館・プール】&#10;有形固定資産減価償却率"/>
        <xdr:cNvSpPr txBox="1"/>
      </xdr:nvSpPr>
      <xdr:spPr>
        <a:xfrm>
          <a:off x="3296285" y="97872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47625</xdr:rowOff>
    </xdr:from>
    <xdr:ext cx="405130" cy="249555"/>
    <xdr:sp macro="" textlink="">
      <xdr:nvSpPr>
        <xdr:cNvPr id="197" name="n_2aveValue【体育館・プール】&#10;有形固定資産減価償却率"/>
        <xdr:cNvSpPr txBox="1"/>
      </xdr:nvSpPr>
      <xdr:spPr>
        <a:xfrm>
          <a:off x="2483485" y="97948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150495</xdr:rowOff>
    </xdr:from>
    <xdr:ext cx="405130" cy="248920"/>
    <xdr:sp macro="" textlink="">
      <xdr:nvSpPr>
        <xdr:cNvPr id="198" name="n_3aveValue【体育館・プール】&#10;有形固定資産減価償却率"/>
        <xdr:cNvSpPr txBox="1"/>
      </xdr:nvSpPr>
      <xdr:spPr>
        <a:xfrm>
          <a:off x="1673860" y="97326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0</xdr:rowOff>
    </xdr:from>
    <xdr:ext cx="405130" cy="249555"/>
    <xdr:sp macro="" textlink="">
      <xdr:nvSpPr>
        <xdr:cNvPr id="199" name="n_4aveValue【体育館・プール】&#10;有形固定資産減価償却率"/>
        <xdr:cNvSpPr txBox="1"/>
      </xdr:nvSpPr>
      <xdr:spPr>
        <a:xfrm>
          <a:off x="864235" y="97472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42545</xdr:rowOff>
    </xdr:from>
    <xdr:ext cx="405130" cy="249555"/>
    <xdr:sp macro="" textlink="">
      <xdr:nvSpPr>
        <xdr:cNvPr id="200" name="n_1mainValue【体育館・プール】&#10;有形固定資産減価償却率"/>
        <xdr:cNvSpPr txBox="1"/>
      </xdr:nvSpPr>
      <xdr:spPr>
        <a:xfrm>
          <a:off x="3296285" y="91293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112395</xdr:rowOff>
    </xdr:from>
    <xdr:ext cx="405130" cy="249555"/>
    <xdr:sp macro="" textlink="">
      <xdr:nvSpPr>
        <xdr:cNvPr id="201" name="n_2mainValue【体育館・プール】&#10;有形固定資産減価償却率"/>
        <xdr:cNvSpPr txBox="1"/>
      </xdr:nvSpPr>
      <xdr:spPr>
        <a:xfrm>
          <a:off x="2483485" y="90341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20955</xdr:rowOff>
    </xdr:from>
    <xdr:ext cx="405130" cy="248920"/>
    <xdr:sp macro="" textlink="">
      <xdr:nvSpPr>
        <xdr:cNvPr id="202" name="n_3mainValue【体育館・プール】&#10;有形固定資産減価償却率"/>
        <xdr:cNvSpPr txBox="1"/>
      </xdr:nvSpPr>
      <xdr:spPr>
        <a:xfrm>
          <a:off x="1673860" y="89427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53</xdr:row>
      <xdr:rowOff>90805</xdr:rowOff>
    </xdr:from>
    <xdr:ext cx="405130" cy="248920"/>
    <xdr:sp macro="" textlink="">
      <xdr:nvSpPr>
        <xdr:cNvPr id="203" name="n_4mainValue【体育館・プール】&#10;有形固定資産減価償却率"/>
        <xdr:cNvSpPr txBox="1"/>
      </xdr:nvSpPr>
      <xdr:spPr>
        <a:xfrm>
          <a:off x="864235" y="8847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4" name="正方形/長方形 203"/>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6" name="正方形/長方形 205"/>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8" name="正方形/長方形 207"/>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0" name="正方形/長方形 209"/>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1" name="正方形/長方形 210"/>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2" name="テキスト ボックス 211"/>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3" name="直線コネクタ 212"/>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4" name="直線コネクタ 213"/>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101600</xdr:rowOff>
    </xdr:from>
    <xdr:ext cx="466725" cy="249555"/>
    <xdr:sp macro="" textlink="">
      <xdr:nvSpPr>
        <xdr:cNvPr id="215" name="テキスト ボックス 214"/>
        <xdr:cNvSpPr txBox="1"/>
      </xdr:nvSpPr>
      <xdr:spPr>
        <a:xfrm>
          <a:off x="5628640"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6" name="直線コネクタ 215"/>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64770</xdr:rowOff>
    </xdr:from>
    <xdr:ext cx="466725" cy="249555"/>
    <xdr:sp macro="" textlink="">
      <xdr:nvSpPr>
        <xdr:cNvPr id="217" name="テキスト ボックス 216"/>
        <xdr:cNvSpPr txBox="1"/>
      </xdr:nvSpPr>
      <xdr:spPr>
        <a:xfrm>
          <a:off x="5628640" y="10142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6725" cy="248920"/>
    <xdr:sp macro="" textlink="">
      <xdr:nvSpPr>
        <xdr:cNvPr id="219" name="テキスト ボックス 218"/>
        <xdr:cNvSpPr txBox="1"/>
      </xdr:nvSpPr>
      <xdr:spPr>
        <a:xfrm>
          <a:off x="5628640"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0" name="直線コネクタ 219"/>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156845</xdr:rowOff>
    </xdr:from>
    <xdr:ext cx="466725" cy="248920"/>
    <xdr:sp macro="" textlink="">
      <xdr:nvSpPr>
        <xdr:cNvPr id="221" name="テキスト ボックス 220"/>
        <xdr:cNvSpPr txBox="1"/>
      </xdr:nvSpPr>
      <xdr:spPr>
        <a:xfrm>
          <a:off x="5628640" y="94087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2" name="直線コネクタ 221"/>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120015</xdr:rowOff>
    </xdr:from>
    <xdr:ext cx="466725" cy="248920"/>
    <xdr:sp macro="" textlink="">
      <xdr:nvSpPr>
        <xdr:cNvPr id="223" name="テキスト ボックス 222"/>
        <xdr:cNvSpPr txBox="1"/>
      </xdr:nvSpPr>
      <xdr:spPr>
        <a:xfrm>
          <a:off x="5628640" y="9041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4" name="直線コネクタ 223"/>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6725" cy="248920"/>
    <xdr:sp macro="" textlink="">
      <xdr:nvSpPr>
        <xdr:cNvPr id="225" name="テキスト ボックス 224"/>
        <xdr:cNvSpPr txBox="1"/>
      </xdr:nvSpPr>
      <xdr:spPr>
        <a:xfrm>
          <a:off x="5628640"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6"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35560</xdr:rowOff>
    </xdr:from>
    <xdr:to xmlns:xdr="http://schemas.openxmlformats.org/drawingml/2006/spreadsheetDrawing">
      <xdr:col>54</xdr:col>
      <xdr:colOff>174625</xdr:colOff>
      <xdr:row>63</xdr:row>
      <xdr:rowOff>120015</xdr:rowOff>
    </xdr:to>
    <xdr:cxnSp macro="">
      <xdr:nvCxnSpPr>
        <xdr:cNvPr id="227" name="直線コネクタ 226"/>
        <xdr:cNvCxnSpPr/>
      </xdr:nvCxnSpPr>
      <xdr:spPr>
        <a:xfrm flipV="1">
          <a:off x="9604375" y="9287510"/>
          <a:ext cx="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123825</xdr:rowOff>
    </xdr:from>
    <xdr:ext cx="469265" cy="248920"/>
    <xdr:sp macro="" textlink="">
      <xdr:nvSpPr>
        <xdr:cNvPr id="228" name="【体育館・プール】&#10;一人当たり面積最小値テキスト"/>
        <xdr:cNvSpPr txBox="1"/>
      </xdr:nvSpPr>
      <xdr:spPr>
        <a:xfrm>
          <a:off x="9642475" y="105314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120015</xdr:rowOff>
    </xdr:from>
    <xdr:to xmlns:xdr="http://schemas.openxmlformats.org/drawingml/2006/spreadsheetDrawing">
      <xdr:col>55</xdr:col>
      <xdr:colOff>88900</xdr:colOff>
      <xdr:row>63</xdr:row>
      <xdr:rowOff>120015</xdr:rowOff>
    </xdr:to>
    <xdr:cxnSp macro="">
      <xdr:nvCxnSpPr>
        <xdr:cNvPr id="229" name="直線コネクタ 228"/>
        <xdr:cNvCxnSpPr/>
      </xdr:nvCxnSpPr>
      <xdr:spPr>
        <a:xfrm>
          <a:off x="9531350" y="10527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149225</xdr:rowOff>
    </xdr:from>
    <xdr:ext cx="469265" cy="248920"/>
    <xdr:sp macro="" textlink="">
      <xdr:nvSpPr>
        <xdr:cNvPr id="230" name="【体育館・プール】&#10;一人当たり面積最大値テキスト"/>
        <xdr:cNvSpPr txBox="1"/>
      </xdr:nvSpPr>
      <xdr:spPr>
        <a:xfrm>
          <a:off x="9642475" y="90709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35560</xdr:rowOff>
    </xdr:from>
    <xdr:to xmlns:xdr="http://schemas.openxmlformats.org/drawingml/2006/spreadsheetDrawing">
      <xdr:col>55</xdr:col>
      <xdr:colOff>88900</xdr:colOff>
      <xdr:row>56</xdr:row>
      <xdr:rowOff>35560</xdr:rowOff>
    </xdr:to>
    <xdr:cxnSp macro="">
      <xdr:nvCxnSpPr>
        <xdr:cNvPr id="231" name="直線コネクタ 230"/>
        <xdr:cNvCxnSpPr/>
      </xdr:nvCxnSpPr>
      <xdr:spPr>
        <a:xfrm>
          <a:off x="9531350" y="928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113665</xdr:rowOff>
    </xdr:from>
    <xdr:ext cx="469265" cy="249555"/>
    <xdr:sp macro="" textlink="">
      <xdr:nvSpPr>
        <xdr:cNvPr id="232" name="【体育館・プール】&#10;一人当たり面積平均値テキスト"/>
        <xdr:cNvSpPr txBox="1"/>
      </xdr:nvSpPr>
      <xdr:spPr>
        <a:xfrm>
          <a:off x="9642475" y="100260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134620</xdr:rowOff>
    </xdr:from>
    <xdr:to xmlns:xdr="http://schemas.openxmlformats.org/drawingml/2006/spreadsheetDrawing">
      <xdr:col>55</xdr:col>
      <xdr:colOff>50800</xdr:colOff>
      <xdr:row>61</xdr:row>
      <xdr:rowOff>67310</xdr:rowOff>
    </xdr:to>
    <xdr:sp macro="" textlink="">
      <xdr:nvSpPr>
        <xdr:cNvPr id="233" name="フローチャート: 判断 232"/>
        <xdr:cNvSpPr/>
      </xdr:nvSpPr>
      <xdr:spPr>
        <a:xfrm>
          <a:off x="9569450" y="10046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75565</xdr:rowOff>
    </xdr:from>
    <xdr:to xmlns:xdr="http://schemas.openxmlformats.org/drawingml/2006/spreadsheetDrawing">
      <xdr:col>50</xdr:col>
      <xdr:colOff>165100</xdr:colOff>
      <xdr:row>61</xdr:row>
      <xdr:rowOff>8255</xdr:rowOff>
    </xdr:to>
    <xdr:sp macro="" textlink="">
      <xdr:nvSpPr>
        <xdr:cNvPr id="234" name="フローチャート: 判断 233"/>
        <xdr:cNvSpPr/>
      </xdr:nvSpPr>
      <xdr:spPr>
        <a:xfrm>
          <a:off x="8794750" y="998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23495</xdr:rowOff>
    </xdr:from>
    <xdr:to xmlns:xdr="http://schemas.openxmlformats.org/drawingml/2006/spreadsheetDrawing">
      <xdr:col>46</xdr:col>
      <xdr:colOff>38100</xdr:colOff>
      <xdr:row>60</xdr:row>
      <xdr:rowOff>121285</xdr:rowOff>
    </xdr:to>
    <xdr:sp macro="" textlink="">
      <xdr:nvSpPr>
        <xdr:cNvPr id="235" name="フローチャート: 判断 234"/>
        <xdr:cNvSpPr/>
      </xdr:nvSpPr>
      <xdr:spPr>
        <a:xfrm>
          <a:off x="7985125" y="9935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35560</xdr:rowOff>
    </xdr:from>
    <xdr:to xmlns:xdr="http://schemas.openxmlformats.org/drawingml/2006/spreadsheetDrawing">
      <xdr:col>41</xdr:col>
      <xdr:colOff>101600</xdr:colOff>
      <xdr:row>60</xdr:row>
      <xdr:rowOff>133350</xdr:rowOff>
    </xdr:to>
    <xdr:sp macro="" textlink="">
      <xdr:nvSpPr>
        <xdr:cNvPr id="236" name="フローチャート: 判断 235"/>
        <xdr:cNvSpPr/>
      </xdr:nvSpPr>
      <xdr:spPr>
        <a:xfrm>
          <a:off x="7159625" y="9947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113665</xdr:rowOff>
    </xdr:from>
    <xdr:to xmlns:xdr="http://schemas.openxmlformats.org/drawingml/2006/spreadsheetDrawing">
      <xdr:col>36</xdr:col>
      <xdr:colOff>165100</xdr:colOff>
      <xdr:row>61</xdr:row>
      <xdr:rowOff>46355</xdr:rowOff>
    </xdr:to>
    <xdr:sp macro="" textlink="">
      <xdr:nvSpPr>
        <xdr:cNvPr id="237" name="フローチャート: 判断 236"/>
        <xdr:cNvSpPr/>
      </xdr:nvSpPr>
      <xdr:spPr>
        <a:xfrm>
          <a:off x="6350000" y="10026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8" name="テキスト ボックス 237"/>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39" name="テキスト ボックス 238"/>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0" name="テキスト ボックス 239"/>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1" name="テキスト ボックス 240"/>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2" name="テキスト ボックス 241"/>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159385</xdr:rowOff>
    </xdr:from>
    <xdr:to xmlns:xdr="http://schemas.openxmlformats.org/drawingml/2006/spreadsheetDrawing">
      <xdr:col>55</xdr:col>
      <xdr:colOff>50800</xdr:colOff>
      <xdr:row>60</xdr:row>
      <xdr:rowOff>92075</xdr:rowOff>
    </xdr:to>
    <xdr:sp macro="" textlink="">
      <xdr:nvSpPr>
        <xdr:cNvPr id="243" name="楕円 242"/>
        <xdr:cNvSpPr/>
      </xdr:nvSpPr>
      <xdr:spPr>
        <a:xfrm>
          <a:off x="9569450" y="9906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15875</xdr:rowOff>
    </xdr:from>
    <xdr:ext cx="469265" cy="249555"/>
    <xdr:sp macro="" textlink="">
      <xdr:nvSpPr>
        <xdr:cNvPr id="244" name="【体育館・プール】&#10;一人当たり面積該当値テキスト"/>
        <xdr:cNvSpPr txBox="1"/>
      </xdr:nvSpPr>
      <xdr:spPr>
        <a:xfrm>
          <a:off x="9642475" y="97631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8255</xdr:rowOff>
    </xdr:from>
    <xdr:to xmlns:xdr="http://schemas.openxmlformats.org/drawingml/2006/spreadsheetDrawing">
      <xdr:col>50</xdr:col>
      <xdr:colOff>165100</xdr:colOff>
      <xdr:row>60</xdr:row>
      <xdr:rowOff>106045</xdr:rowOff>
    </xdr:to>
    <xdr:sp macro="" textlink="">
      <xdr:nvSpPr>
        <xdr:cNvPr id="245" name="楕円 244"/>
        <xdr:cNvSpPr/>
      </xdr:nvSpPr>
      <xdr:spPr>
        <a:xfrm>
          <a:off x="8794750" y="9920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42545</xdr:rowOff>
    </xdr:from>
    <xdr:to xmlns:xdr="http://schemas.openxmlformats.org/drawingml/2006/spreadsheetDrawing">
      <xdr:col>55</xdr:col>
      <xdr:colOff>0</xdr:colOff>
      <xdr:row>60</xdr:row>
      <xdr:rowOff>57785</xdr:rowOff>
    </xdr:to>
    <xdr:cxnSp macro="">
      <xdr:nvCxnSpPr>
        <xdr:cNvPr id="246" name="直線コネクタ 245"/>
        <xdr:cNvCxnSpPr/>
      </xdr:nvCxnSpPr>
      <xdr:spPr>
        <a:xfrm flipV="1">
          <a:off x="8845550" y="9954895"/>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22225</xdr:rowOff>
    </xdr:from>
    <xdr:to xmlns:xdr="http://schemas.openxmlformats.org/drawingml/2006/spreadsheetDrawing">
      <xdr:col>46</xdr:col>
      <xdr:colOff>38100</xdr:colOff>
      <xdr:row>60</xdr:row>
      <xdr:rowOff>120015</xdr:rowOff>
    </xdr:to>
    <xdr:sp macro="" textlink="">
      <xdr:nvSpPr>
        <xdr:cNvPr id="247" name="楕円 246"/>
        <xdr:cNvSpPr/>
      </xdr:nvSpPr>
      <xdr:spPr>
        <a:xfrm>
          <a:off x="7985125" y="9934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60</xdr:row>
      <xdr:rowOff>57785</xdr:rowOff>
    </xdr:from>
    <xdr:to xmlns:xdr="http://schemas.openxmlformats.org/drawingml/2006/spreadsheetDrawing">
      <xdr:col>50</xdr:col>
      <xdr:colOff>114300</xdr:colOff>
      <xdr:row>60</xdr:row>
      <xdr:rowOff>71120</xdr:rowOff>
    </xdr:to>
    <xdr:cxnSp macro="">
      <xdr:nvCxnSpPr>
        <xdr:cNvPr id="248" name="直線コネクタ 247"/>
        <xdr:cNvCxnSpPr/>
      </xdr:nvCxnSpPr>
      <xdr:spPr>
        <a:xfrm flipV="1">
          <a:off x="8032750" y="997013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38100</xdr:rowOff>
    </xdr:from>
    <xdr:to xmlns:xdr="http://schemas.openxmlformats.org/drawingml/2006/spreadsheetDrawing">
      <xdr:col>41</xdr:col>
      <xdr:colOff>101600</xdr:colOff>
      <xdr:row>60</xdr:row>
      <xdr:rowOff>135890</xdr:rowOff>
    </xdr:to>
    <xdr:sp macro="" textlink="">
      <xdr:nvSpPr>
        <xdr:cNvPr id="249" name="楕円 248"/>
        <xdr:cNvSpPr/>
      </xdr:nvSpPr>
      <xdr:spPr>
        <a:xfrm>
          <a:off x="7159625" y="995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71120</xdr:rowOff>
    </xdr:from>
    <xdr:to xmlns:xdr="http://schemas.openxmlformats.org/drawingml/2006/spreadsheetDrawing">
      <xdr:col>45</xdr:col>
      <xdr:colOff>174625</xdr:colOff>
      <xdr:row>60</xdr:row>
      <xdr:rowOff>86995</xdr:rowOff>
    </xdr:to>
    <xdr:cxnSp macro="">
      <xdr:nvCxnSpPr>
        <xdr:cNvPr id="250" name="直線コネクタ 249"/>
        <xdr:cNvCxnSpPr/>
      </xdr:nvCxnSpPr>
      <xdr:spPr>
        <a:xfrm flipV="1">
          <a:off x="7210425" y="998347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50165</xdr:rowOff>
    </xdr:from>
    <xdr:to xmlns:xdr="http://schemas.openxmlformats.org/drawingml/2006/spreadsheetDrawing">
      <xdr:col>36</xdr:col>
      <xdr:colOff>165100</xdr:colOff>
      <xdr:row>60</xdr:row>
      <xdr:rowOff>147955</xdr:rowOff>
    </xdr:to>
    <xdr:sp macro="" textlink="">
      <xdr:nvSpPr>
        <xdr:cNvPr id="251" name="楕円 250"/>
        <xdr:cNvSpPr/>
      </xdr:nvSpPr>
      <xdr:spPr>
        <a:xfrm>
          <a:off x="6350000" y="996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86995</xdr:rowOff>
    </xdr:from>
    <xdr:to xmlns:xdr="http://schemas.openxmlformats.org/drawingml/2006/spreadsheetDrawing">
      <xdr:col>41</xdr:col>
      <xdr:colOff>50800</xdr:colOff>
      <xdr:row>60</xdr:row>
      <xdr:rowOff>99060</xdr:rowOff>
    </xdr:to>
    <xdr:cxnSp macro="">
      <xdr:nvCxnSpPr>
        <xdr:cNvPr id="252" name="直線コネクタ 251"/>
        <xdr:cNvCxnSpPr/>
      </xdr:nvCxnSpPr>
      <xdr:spPr>
        <a:xfrm flipV="1">
          <a:off x="6400800" y="999934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0</xdr:rowOff>
    </xdr:from>
    <xdr:ext cx="469900" cy="249555"/>
    <xdr:sp macro="" textlink="">
      <xdr:nvSpPr>
        <xdr:cNvPr id="253" name="n_1aveValue【体育館・プール】&#10;一人当たり面積"/>
        <xdr:cNvSpPr txBox="1"/>
      </xdr:nvSpPr>
      <xdr:spPr>
        <a:xfrm>
          <a:off x="8613775" y="100774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112395</xdr:rowOff>
    </xdr:from>
    <xdr:ext cx="469265" cy="249555"/>
    <xdr:sp macro="" textlink="">
      <xdr:nvSpPr>
        <xdr:cNvPr id="254" name="n_2aveValue【体育館・プール】&#10;一人当たり面積"/>
        <xdr:cNvSpPr txBox="1"/>
      </xdr:nvSpPr>
      <xdr:spPr>
        <a:xfrm>
          <a:off x="7816850" y="10024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149225</xdr:rowOff>
    </xdr:from>
    <xdr:ext cx="469265" cy="248920"/>
    <xdr:sp macro="" textlink="">
      <xdr:nvSpPr>
        <xdr:cNvPr id="255" name="n_3aveValue【体育館・プール】&#10;一人当たり面積"/>
        <xdr:cNvSpPr txBox="1"/>
      </xdr:nvSpPr>
      <xdr:spPr>
        <a:xfrm>
          <a:off x="6991350" y="97313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38100</xdr:rowOff>
    </xdr:from>
    <xdr:ext cx="469265" cy="249555"/>
    <xdr:sp macro="" textlink="">
      <xdr:nvSpPr>
        <xdr:cNvPr id="256" name="n_4aveValue【体育館・プール】&#10;一人当たり面積"/>
        <xdr:cNvSpPr txBox="1"/>
      </xdr:nvSpPr>
      <xdr:spPr>
        <a:xfrm>
          <a:off x="6181725" y="101155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122555</xdr:rowOff>
    </xdr:from>
    <xdr:ext cx="469900" cy="248920"/>
    <xdr:sp macro="" textlink="">
      <xdr:nvSpPr>
        <xdr:cNvPr id="257" name="n_1mainValue【体育館・プール】&#10;一人当たり面積"/>
        <xdr:cNvSpPr txBox="1"/>
      </xdr:nvSpPr>
      <xdr:spPr>
        <a:xfrm>
          <a:off x="8613775" y="97047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135890</xdr:rowOff>
    </xdr:from>
    <xdr:ext cx="469265" cy="249555"/>
    <xdr:sp macro="" textlink="">
      <xdr:nvSpPr>
        <xdr:cNvPr id="258" name="n_2mainValue【体育館・プール】&#10;一人当たり面積"/>
        <xdr:cNvSpPr txBox="1"/>
      </xdr:nvSpPr>
      <xdr:spPr>
        <a:xfrm>
          <a:off x="7816850" y="97180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127000</xdr:rowOff>
    </xdr:from>
    <xdr:ext cx="469265" cy="248920"/>
    <xdr:sp macro="" textlink="">
      <xdr:nvSpPr>
        <xdr:cNvPr id="259" name="n_3mainValue【体育館・プール】&#10;一人当たり面積"/>
        <xdr:cNvSpPr txBox="1"/>
      </xdr:nvSpPr>
      <xdr:spPr>
        <a:xfrm>
          <a:off x="6991350" y="100393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163830</xdr:rowOff>
    </xdr:from>
    <xdr:ext cx="469265" cy="249555"/>
    <xdr:sp macro="" textlink="">
      <xdr:nvSpPr>
        <xdr:cNvPr id="260" name="n_4mainValue【体育館・プール】&#10;一人当たり面積"/>
        <xdr:cNvSpPr txBox="1"/>
      </xdr:nvSpPr>
      <xdr:spPr>
        <a:xfrm>
          <a:off x="6181725" y="97459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1" name="正方形/長方形 260"/>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2" name="正方形/長方形 261"/>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3" name="正方形/長方形 262"/>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4" name="正方形/長方形 263"/>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5" name="正方形/長方形 264"/>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6" name="正方形/長方形 265"/>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7" name="正方形/長方形 266"/>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8" name="正方形/長方形 267"/>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69" name="テキスト ボックス 268"/>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0" name="直線コネクタ 269"/>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1" name="テキスト ボックス 270"/>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36830</xdr:rowOff>
    </xdr:from>
    <xdr:to xmlns:xdr="http://schemas.openxmlformats.org/drawingml/2006/spreadsheetDrawing">
      <xdr:col>28</xdr:col>
      <xdr:colOff>114300</xdr:colOff>
      <xdr:row>86</xdr:row>
      <xdr:rowOff>36830</xdr:rowOff>
    </xdr:to>
    <xdr:cxnSp macro="">
      <xdr:nvCxnSpPr>
        <xdr:cNvPr id="272" name="直線コネクタ 271"/>
        <xdr:cNvCxnSpPr/>
      </xdr:nvCxnSpPr>
      <xdr:spPr>
        <a:xfrm>
          <a:off x="6985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64770</xdr:rowOff>
    </xdr:from>
    <xdr:ext cx="466725" cy="249555"/>
    <xdr:sp macro="" textlink="">
      <xdr:nvSpPr>
        <xdr:cNvPr id="273" name="テキスト ボックス 272"/>
        <xdr:cNvSpPr txBox="1"/>
      </xdr:nvSpPr>
      <xdr:spPr>
        <a:xfrm>
          <a:off x="278765"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92075</xdr:rowOff>
    </xdr:from>
    <xdr:to xmlns:xdr="http://schemas.openxmlformats.org/drawingml/2006/spreadsheetDrawing">
      <xdr:col>28</xdr:col>
      <xdr:colOff>114300</xdr:colOff>
      <xdr:row>83</xdr:row>
      <xdr:rowOff>92075</xdr:rowOff>
    </xdr:to>
    <xdr:cxnSp macro="">
      <xdr:nvCxnSpPr>
        <xdr:cNvPr id="274" name="直線コネクタ 273"/>
        <xdr:cNvCxnSpPr/>
      </xdr:nvCxnSpPr>
      <xdr:spPr>
        <a:xfrm>
          <a:off x="6985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120015</xdr:rowOff>
    </xdr:from>
    <xdr:ext cx="403225" cy="248920"/>
    <xdr:sp macro="" textlink="">
      <xdr:nvSpPr>
        <xdr:cNvPr id="275" name="テキスト ボックス 274"/>
        <xdr:cNvSpPr txBox="1"/>
      </xdr:nvSpPr>
      <xdr:spPr>
        <a:xfrm>
          <a:off x="342900" y="136645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146685</xdr:rowOff>
    </xdr:from>
    <xdr:to xmlns:xdr="http://schemas.openxmlformats.org/drawingml/2006/spreadsheetDrawing">
      <xdr:col>28</xdr:col>
      <xdr:colOff>114300</xdr:colOff>
      <xdr:row>80</xdr:row>
      <xdr:rowOff>146685</xdr:rowOff>
    </xdr:to>
    <xdr:cxnSp macro="">
      <xdr:nvCxnSpPr>
        <xdr:cNvPr id="276" name="直線コネクタ 275"/>
        <xdr:cNvCxnSpPr/>
      </xdr:nvCxnSpPr>
      <xdr:spPr>
        <a:xfrm>
          <a:off x="6985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3225" cy="249555"/>
    <xdr:sp macro="" textlink="">
      <xdr:nvSpPr>
        <xdr:cNvPr id="277" name="テキスト ボックス 276"/>
        <xdr:cNvSpPr txBox="1"/>
      </xdr:nvSpPr>
      <xdr:spPr>
        <a:xfrm>
          <a:off x="34290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36830</xdr:rowOff>
    </xdr:from>
    <xdr:to xmlns:xdr="http://schemas.openxmlformats.org/drawingml/2006/spreadsheetDrawing">
      <xdr:col>28</xdr:col>
      <xdr:colOff>114300</xdr:colOff>
      <xdr:row>78</xdr:row>
      <xdr:rowOff>36830</xdr:rowOff>
    </xdr:to>
    <xdr:cxnSp macro="">
      <xdr:nvCxnSpPr>
        <xdr:cNvPr id="278" name="直線コネクタ 277"/>
        <xdr:cNvCxnSpPr/>
      </xdr:nvCxnSpPr>
      <xdr:spPr>
        <a:xfrm>
          <a:off x="6985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64770</xdr:rowOff>
    </xdr:from>
    <xdr:ext cx="403225" cy="249555"/>
    <xdr:sp macro="" textlink="">
      <xdr:nvSpPr>
        <xdr:cNvPr id="279" name="テキスト ボックス 278"/>
        <xdr:cNvSpPr txBox="1"/>
      </xdr:nvSpPr>
      <xdr:spPr>
        <a:xfrm>
          <a:off x="34290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0" name="直線コネクタ 279"/>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120015</xdr:rowOff>
    </xdr:from>
    <xdr:ext cx="403225" cy="248920"/>
    <xdr:sp macro="" textlink="">
      <xdr:nvSpPr>
        <xdr:cNvPr id="281" name="テキスト ボックス 280"/>
        <xdr:cNvSpPr txBox="1"/>
      </xdr:nvSpPr>
      <xdr:spPr>
        <a:xfrm>
          <a:off x="342900" y="12343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2"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104775</xdr:rowOff>
    </xdr:from>
    <xdr:to xmlns:xdr="http://schemas.openxmlformats.org/drawingml/2006/spreadsheetDrawing">
      <xdr:col>24</xdr:col>
      <xdr:colOff>62865</xdr:colOff>
      <xdr:row>85</xdr:row>
      <xdr:rowOff>151130</xdr:rowOff>
    </xdr:to>
    <xdr:cxnSp macro="">
      <xdr:nvCxnSpPr>
        <xdr:cNvPr id="283" name="直線コネクタ 282"/>
        <xdr:cNvCxnSpPr/>
      </xdr:nvCxnSpPr>
      <xdr:spPr>
        <a:xfrm flipV="1">
          <a:off x="4253865" y="12988925"/>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154940</xdr:rowOff>
    </xdr:from>
    <xdr:ext cx="404495" cy="248920"/>
    <xdr:sp macro="" textlink="">
      <xdr:nvSpPr>
        <xdr:cNvPr id="284" name="【福祉施設】&#10;有形固定資産減価償却率最小値テキスト"/>
        <xdr:cNvSpPr txBox="1"/>
      </xdr:nvSpPr>
      <xdr:spPr>
        <a:xfrm>
          <a:off x="4292600" y="1419479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151130</xdr:rowOff>
    </xdr:from>
    <xdr:to xmlns:xdr="http://schemas.openxmlformats.org/drawingml/2006/spreadsheetDrawing">
      <xdr:col>24</xdr:col>
      <xdr:colOff>152400</xdr:colOff>
      <xdr:row>85</xdr:row>
      <xdr:rowOff>151130</xdr:rowOff>
    </xdr:to>
    <xdr:cxnSp macro="">
      <xdr:nvCxnSpPr>
        <xdr:cNvPr id="285" name="直線コネクタ 284"/>
        <xdr:cNvCxnSpPr/>
      </xdr:nvCxnSpPr>
      <xdr:spPr>
        <a:xfrm>
          <a:off x="4181475" y="14190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53975</xdr:rowOff>
    </xdr:from>
    <xdr:ext cx="404495" cy="248920"/>
    <xdr:sp macro="" textlink="">
      <xdr:nvSpPr>
        <xdr:cNvPr id="286" name="【福祉施設】&#10;有形固定資産減価償却率最大値テキスト"/>
        <xdr:cNvSpPr txBox="1"/>
      </xdr:nvSpPr>
      <xdr:spPr>
        <a:xfrm>
          <a:off x="4292600" y="1277302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104775</xdr:rowOff>
    </xdr:from>
    <xdr:to xmlns:xdr="http://schemas.openxmlformats.org/drawingml/2006/spreadsheetDrawing">
      <xdr:col>24</xdr:col>
      <xdr:colOff>152400</xdr:colOff>
      <xdr:row>78</xdr:row>
      <xdr:rowOff>104775</xdr:rowOff>
    </xdr:to>
    <xdr:cxnSp macro="">
      <xdr:nvCxnSpPr>
        <xdr:cNvPr id="287" name="直線コネクタ 286"/>
        <xdr:cNvCxnSpPr/>
      </xdr:nvCxnSpPr>
      <xdr:spPr>
        <a:xfrm>
          <a:off x="4181475" y="1298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20955</xdr:rowOff>
    </xdr:from>
    <xdr:ext cx="404495" cy="248920"/>
    <xdr:sp macro="" textlink="">
      <xdr:nvSpPr>
        <xdr:cNvPr id="288" name="【福祉施設】&#10;有形固定資産減価償却率平均値テキスト"/>
        <xdr:cNvSpPr txBox="1"/>
      </xdr:nvSpPr>
      <xdr:spPr>
        <a:xfrm>
          <a:off x="4292600" y="1323530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163830</xdr:rowOff>
    </xdr:from>
    <xdr:to xmlns:xdr="http://schemas.openxmlformats.org/drawingml/2006/spreadsheetDrawing">
      <xdr:col>24</xdr:col>
      <xdr:colOff>114300</xdr:colOff>
      <xdr:row>81</xdr:row>
      <xdr:rowOff>96520</xdr:rowOff>
    </xdr:to>
    <xdr:sp macro="" textlink="">
      <xdr:nvSpPr>
        <xdr:cNvPr id="289" name="フローチャート: 判断 288"/>
        <xdr:cNvSpPr/>
      </xdr:nvSpPr>
      <xdr:spPr>
        <a:xfrm>
          <a:off x="4203700" y="1337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133350</xdr:rowOff>
    </xdr:from>
    <xdr:to xmlns:xdr="http://schemas.openxmlformats.org/drawingml/2006/spreadsheetDrawing">
      <xdr:col>20</xdr:col>
      <xdr:colOff>38100</xdr:colOff>
      <xdr:row>81</xdr:row>
      <xdr:rowOff>66040</xdr:rowOff>
    </xdr:to>
    <xdr:sp macro="" textlink="">
      <xdr:nvSpPr>
        <xdr:cNvPr id="290" name="フローチャート: 判断 289"/>
        <xdr:cNvSpPr/>
      </xdr:nvSpPr>
      <xdr:spPr>
        <a:xfrm>
          <a:off x="3444875" y="13347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46990</xdr:rowOff>
    </xdr:from>
    <xdr:to xmlns:xdr="http://schemas.openxmlformats.org/drawingml/2006/spreadsheetDrawing">
      <xdr:col>15</xdr:col>
      <xdr:colOff>101600</xdr:colOff>
      <xdr:row>80</xdr:row>
      <xdr:rowOff>144780</xdr:rowOff>
    </xdr:to>
    <xdr:sp macro="" textlink="">
      <xdr:nvSpPr>
        <xdr:cNvPr id="291" name="フローチャート: 判断 290"/>
        <xdr:cNvSpPr/>
      </xdr:nvSpPr>
      <xdr:spPr>
        <a:xfrm>
          <a:off x="2619375" y="13261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144145</xdr:rowOff>
    </xdr:from>
    <xdr:to xmlns:xdr="http://schemas.openxmlformats.org/drawingml/2006/spreadsheetDrawing">
      <xdr:col>10</xdr:col>
      <xdr:colOff>165100</xdr:colOff>
      <xdr:row>80</xdr:row>
      <xdr:rowOff>76835</xdr:rowOff>
    </xdr:to>
    <xdr:sp macro="" textlink="">
      <xdr:nvSpPr>
        <xdr:cNvPr id="292" name="フローチャート: 判断 291"/>
        <xdr:cNvSpPr/>
      </xdr:nvSpPr>
      <xdr:spPr>
        <a:xfrm>
          <a:off x="1809750" y="13193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78105</xdr:rowOff>
    </xdr:from>
    <xdr:to xmlns:xdr="http://schemas.openxmlformats.org/drawingml/2006/spreadsheetDrawing">
      <xdr:col>6</xdr:col>
      <xdr:colOff>38100</xdr:colOff>
      <xdr:row>80</xdr:row>
      <xdr:rowOff>10795</xdr:rowOff>
    </xdr:to>
    <xdr:sp macro="" textlink="">
      <xdr:nvSpPr>
        <xdr:cNvPr id="293" name="フローチャート: 判断 292"/>
        <xdr:cNvSpPr/>
      </xdr:nvSpPr>
      <xdr:spPr>
        <a:xfrm>
          <a:off x="1000125" y="13127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4" name="テキスト ボックス 293"/>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5" name="テキスト ボックス 294"/>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6" name="テキスト ボックス 295"/>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97" name="テキスト ボックス 296"/>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98" name="テキスト ボックス 297"/>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124460</xdr:rowOff>
    </xdr:from>
    <xdr:to xmlns:xdr="http://schemas.openxmlformats.org/drawingml/2006/spreadsheetDrawing">
      <xdr:col>24</xdr:col>
      <xdr:colOff>114300</xdr:colOff>
      <xdr:row>82</xdr:row>
      <xdr:rowOff>57150</xdr:rowOff>
    </xdr:to>
    <xdr:sp macro="" textlink="">
      <xdr:nvSpPr>
        <xdr:cNvPr id="299" name="楕円 298"/>
        <xdr:cNvSpPr/>
      </xdr:nvSpPr>
      <xdr:spPr>
        <a:xfrm>
          <a:off x="4203700" y="13503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103505</xdr:rowOff>
    </xdr:from>
    <xdr:ext cx="404495" cy="249555"/>
    <xdr:sp macro="" textlink="">
      <xdr:nvSpPr>
        <xdr:cNvPr id="300" name="【福祉施設】&#10;有形固定資産減価償却率該当値テキスト"/>
        <xdr:cNvSpPr txBox="1"/>
      </xdr:nvSpPr>
      <xdr:spPr>
        <a:xfrm>
          <a:off x="4292600" y="134829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58420</xdr:rowOff>
    </xdr:from>
    <xdr:to xmlns:xdr="http://schemas.openxmlformats.org/drawingml/2006/spreadsheetDrawing">
      <xdr:col>20</xdr:col>
      <xdr:colOff>38100</xdr:colOff>
      <xdr:row>81</xdr:row>
      <xdr:rowOff>156210</xdr:rowOff>
    </xdr:to>
    <xdr:sp macro="" textlink="">
      <xdr:nvSpPr>
        <xdr:cNvPr id="301" name="楕円 300"/>
        <xdr:cNvSpPr/>
      </xdr:nvSpPr>
      <xdr:spPr>
        <a:xfrm>
          <a:off x="3444875" y="13437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106680</xdr:rowOff>
    </xdr:from>
    <xdr:to xmlns:xdr="http://schemas.openxmlformats.org/drawingml/2006/spreadsheetDrawing">
      <xdr:col>24</xdr:col>
      <xdr:colOff>63500</xdr:colOff>
      <xdr:row>82</xdr:row>
      <xdr:rowOff>7620</xdr:rowOff>
    </xdr:to>
    <xdr:cxnSp macro="">
      <xdr:nvCxnSpPr>
        <xdr:cNvPr id="302" name="直線コネクタ 301"/>
        <xdr:cNvCxnSpPr/>
      </xdr:nvCxnSpPr>
      <xdr:spPr>
        <a:xfrm>
          <a:off x="3492500" y="13486130"/>
          <a:ext cx="762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155575</xdr:rowOff>
    </xdr:from>
    <xdr:to xmlns:xdr="http://schemas.openxmlformats.org/drawingml/2006/spreadsheetDrawing">
      <xdr:col>15</xdr:col>
      <xdr:colOff>101600</xdr:colOff>
      <xdr:row>81</xdr:row>
      <xdr:rowOff>88265</xdr:rowOff>
    </xdr:to>
    <xdr:sp macro="" textlink="">
      <xdr:nvSpPr>
        <xdr:cNvPr id="303" name="楕円 302"/>
        <xdr:cNvSpPr/>
      </xdr:nvSpPr>
      <xdr:spPr>
        <a:xfrm>
          <a:off x="2619375" y="13369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38735</xdr:rowOff>
    </xdr:from>
    <xdr:to xmlns:xdr="http://schemas.openxmlformats.org/drawingml/2006/spreadsheetDrawing">
      <xdr:col>19</xdr:col>
      <xdr:colOff>174625</xdr:colOff>
      <xdr:row>81</xdr:row>
      <xdr:rowOff>106680</xdr:rowOff>
    </xdr:to>
    <xdr:cxnSp macro="">
      <xdr:nvCxnSpPr>
        <xdr:cNvPr id="304" name="直線コネクタ 303"/>
        <xdr:cNvCxnSpPr/>
      </xdr:nvCxnSpPr>
      <xdr:spPr>
        <a:xfrm>
          <a:off x="2670175" y="13418185"/>
          <a:ext cx="8223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135255</xdr:rowOff>
    </xdr:from>
    <xdr:to xmlns:xdr="http://schemas.openxmlformats.org/drawingml/2006/spreadsheetDrawing">
      <xdr:col>10</xdr:col>
      <xdr:colOff>165100</xdr:colOff>
      <xdr:row>81</xdr:row>
      <xdr:rowOff>67945</xdr:rowOff>
    </xdr:to>
    <xdr:sp macro="" textlink="">
      <xdr:nvSpPr>
        <xdr:cNvPr id="305" name="楕円 304"/>
        <xdr:cNvSpPr/>
      </xdr:nvSpPr>
      <xdr:spPr>
        <a:xfrm>
          <a:off x="1809750" y="13349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19050</xdr:rowOff>
    </xdr:from>
    <xdr:to xmlns:xdr="http://schemas.openxmlformats.org/drawingml/2006/spreadsheetDrawing">
      <xdr:col>15</xdr:col>
      <xdr:colOff>50800</xdr:colOff>
      <xdr:row>81</xdr:row>
      <xdr:rowOff>38735</xdr:rowOff>
    </xdr:to>
    <xdr:cxnSp macro="">
      <xdr:nvCxnSpPr>
        <xdr:cNvPr id="306" name="直線コネクタ 305"/>
        <xdr:cNvCxnSpPr/>
      </xdr:nvCxnSpPr>
      <xdr:spPr>
        <a:xfrm>
          <a:off x="1860550" y="1339850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86995</xdr:rowOff>
    </xdr:from>
    <xdr:to xmlns:xdr="http://schemas.openxmlformats.org/drawingml/2006/spreadsheetDrawing">
      <xdr:col>6</xdr:col>
      <xdr:colOff>38100</xdr:colOff>
      <xdr:row>81</xdr:row>
      <xdr:rowOff>19685</xdr:rowOff>
    </xdr:to>
    <xdr:sp macro="" textlink="">
      <xdr:nvSpPr>
        <xdr:cNvPr id="307" name="楕円 306"/>
        <xdr:cNvSpPr/>
      </xdr:nvSpPr>
      <xdr:spPr>
        <a:xfrm>
          <a:off x="1000125" y="133013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80</xdr:row>
      <xdr:rowOff>135890</xdr:rowOff>
    </xdr:from>
    <xdr:to xmlns:xdr="http://schemas.openxmlformats.org/drawingml/2006/spreadsheetDrawing">
      <xdr:col>10</xdr:col>
      <xdr:colOff>114300</xdr:colOff>
      <xdr:row>81</xdr:row>
      <xdr:rowOff>19050</xdr:rowOff>
    </xdr:to>
    <xdr:cxnSp macro="">
      <xdr:nvCxnSpPr>
        <xdr:cNvPr id="308" name="直線コネクタ 307"/>
        <xdr:cNvCxnSpPr/>
      </xdr:nvCxnSpPr>
      <xdr:spPr>
        <a:xfrm>
          <a:off x="1047750" y="1335024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81915</xdr:rowOff>
    </xdr:from>
    <xdr:ext cx="405130" cy="249555"/>
    <xdr:sp macro="" textlink="">
      <xdr:nvSpPr>
        <xdr:cNvPr id="309" name="n_1aveValue【福祉施設】&#10;有形固定資産減価償却率"/>
        <xdr:cNvSpPr txBox="1"/>
      </xdr:nvSpPr>
      <xdr:spPr>
        <a:xfrm>
          <a:off x="3296285" y="131311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160655</xdr:rowOff>
    </xdr:from>
    <xdr:ext cx="405130" cy="248920"/>
    <xdr:sp macro="" textlink="">
      <xdr:nvSpPr>
        <xdr:cNvPr id="310" name="n_2aveValue【福祉施設】&#10;有形固定資産減価償却率"/>
        <xdr:cNvSpPr txBox="1"/>
      </xdr:nvSpPr>
      <xdr:spPr>
        <a:xfrm>
          <a:off x="2483485" y="130448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93345</xdr:rowOff>
    </xdr:from>
    <xdr:ext cx="405130" cy="248920"/>
    <xdr:sp macro="" textlink="">
      <xdr:nvSpPr>
        <xdr:cNvPr id="311" name="n_3aveValue【福祉施設】&#10;有形固定資産減価償却率"/>
        <xdr:cNvSpPr txBox="1"/>
      </xdr:nvSpPr>
      <xdr:spPr>
        <a:xfrm>
          <a:off x="1673860" y="129774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27305</xdr:rowOff>
    </xdr:from>
    <xdr:ext cx="405130" cy="248920"/>
    <xdr:sp macro="" textlink="">
      <xdr:nvSpPr>
        <xdr:cNvPr id="312" name="n_4aveValue【福祉施設】&#10;有形固定資産減価償却率"/>
        <xdr:cNvSpPr txBox="1"/>
      </xdr:nvSpPr>
      <xdr:spPr>
        <a:xfrm>
          <a:off x="864235" y="12911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147320</xdr:rowOff>
    </xdr:from>
    <xdr:ext cx="405130" cy="249555"/>
    <xdr:sp macro="" textlink="">
      <xdr:nvSpPr>
        <xdr:cNvPr id="313" name="n_1mainValue【福祉施設】&#10;有形固定資産減価償却率"/>
        <xdr:cNvSpPr txBox="1"/>
      </xdr:nvSpPr>
      <xdr:spPr>
        <a:xfrm>
          <a:off x="3296285" y="135267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79375</xdr:rowOff>
    </xdr:from>
    <xdr:ext cx="405130" cy="249555"/>
    <xdr:sp macro="" textlink="">
      <xdr:nvSpPr>
        <xdr:cNvPr id="314" name="n_2mainValue【福祉施設】&#10;有形固定資産減価償却率"/>
        <xdr:cNvSpPr txBox="1"/>
      </xdr:nvSpPr>
      <xdr:spPr>
        <a:xfrm>
          <a:off x="2483485" y="13458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59690</xdr:rowOff>
    </xdr:from>
    <xdr:ext cx="405130" cy="248920"/>
    <xdr:sp macro="" textlink="">
      <xdr:nvSpPr>
        <xdr:cNvPr id="315" name="n_3mainValue【福祉施設】&#10;有形固定資産減価償却率"/>
        <xdr:cNvSpPr txBox="1"/>
      </xdr:nvSpPr>
      <xdr:spPr>
        <a:xfrm>
          <a:off x="1673860" y="134391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10795</xdr:rowOff>
    </xdr:from>
    <xdr:ext cx="405130" cy="249555"/>
    <xdr:sp macro="" textlink="">
      <xdr:nvSpPr>
        <xdr:cNvPr id="316" name="n_4mainValue【福祉施設】&#10;有形固定資産減価償却率"/>
        <xdr:cNvSpPr txBox="1"/>
      </xdr:nvSpPr>
      <xdr:spPr>
        <a:xfrm>
          <a:off x="864235" y="133902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17" name="正方形/長方形 316"/>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18" name="正方形/長方形 317"/>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19" name="正方形/長方形 318"/>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0" name="正方形/長方形 319"/>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1" name="正方形/長方形 320"/>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2" name="正方形/長方形 321"/>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3" name="正方形/長方形 322"/>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4" name="正方形/長方形 323"/>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5" name="テキスト ボックス 324"/>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6" name="直線コネクタ 325"/>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27" name="直線コネクタ 326"/>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725" cy="248920"/>
    <xdr:sp macro="" textlink="">
      <xdr:nvSpPr>
        <xdr:cNvPr id="328" name="テキスト ボックス 327"/>
        <xdr:cNvSpPr txBox="1"/>
      </xdr:nvSpPr>
      <xdr:spPr>
        <a:xfrm>
          <a:off x="562864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29" name="直線コネクタ 328"/>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40640</xdr:rowOff>
    </xdr:from>
    <xdr:ext cx="466725" cy="249555"/>
    <xdr:sp macro="" textlink="">
      <xdr:nvSpPr>
        <xdr:cNvPr id="330" name="テキスト ボックス 329"/>
        <xdr:cNvSpPr txBox="1"/>
      </xdr:nvSpPr>
      <xdr:spPr>
        <a:xfrm>
          <a:off x="5628640"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31" name="直線コネクタ 330"/>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57150</xdr:rowOff>
    </xdr:from>
    <xdr:ext cx="466725" cy="248920"/>
    <xdr:sp macro="" textlink="">
      <xdr:nvSpPr>
        <xdr:cNvPr id="332" name="テキスト ボックス 331"/>
        <xdr:cNvSpPr txBox="1"/>
      </xdr:nvSpPr>
      <xdr:spPr>
        <a:xfrm>
          <a:off x="5628640"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333" name="直線コネクタ 332"/>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72390</xdr:rowOff>
    </xdr:from>
    <xdr:ext cx="466725" cy="249555"/>
    <xdr:sp macro="" textlink="">
      <xdr:nvSpPr>
        <xdr:cNvPr id="334" name="テキスト ボックス 333"/>
        <xdr:cNvSpPr txBox="1"/>
      </xdr:nvSpPr>
      <xdr:spPr>
        <a:xfrm>
          <a:off x="5628640" y="132867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335" name="直線コネクタ 334"/>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88900</xdr:rowOff>
    </xdr:from>
    <xdr:ext cx="466725" cy="248920"/>
    <xdr:sp macro="" textlink="">
      <xdr:nvSpPr>
        <xdr:cNvPr id="336" name="テキスト ボックス 335"/>
        <xdr:cNvSpPr txBox="1"/>
      </xdr:nvSpPr>
      <xdr:spPr>
        <a:xfrm>
          <a:off x="5628640" y="1297305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75565</xdr:rowOff>
    </xdr:from>
    <xdr:to xmlns:xdr="http://schemas.openxmlformats.org/drawingml/2006/spreadsheetDrawing">
      <xdr:col>59</xdr:col>
      <xdr:colOff>50800</xdr:colOff>
      <xdr:row>77</xdr:row>
      <xdr:rowOff>75565</xdr:rowOff>
    </xdr:to>
    <xdr:cxnSp macro="">
      <xdr:nvCxnSpPr>
        <xdr:cNvPr id="337" name="直線コネクタ 336"/>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104140</xdr:rowOff>
    </xdr:from>
    <xdr:ext cx="466725" cy="249555"/>
    <xdr:sp macro="" textlink="">
      <xdr:nvSpPr>
        <xdr:cNvPr id="338" name="テキスト ボックス 337"/>
        <xdr:cNvSpPr txBox="1"/>
      </xdr:nvSpPr>
      <xdr:spPr>
        <a:xfrm>
          <a:off x="5628640" y="126580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9" name="直線コネクタ 338"/>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340" name="テキスト ボックス 339"/>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1"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8255</xdr:rowOff>
    </xdr:from>
    <xdr:to xmlns:xdr="http://schemas.openxmlformats.org/drawingml/2006/spreadsheetDrawing">
      <xdr:col>54</xdr:col>
      <xdr:colOff>174625</xdr:colOff>
      <xdr:row>86</xdr:row>
      <xdr:rowOff>39370</xdr:rowOff>
    </xdr:to>
    <xdr:cxnSp macro="">
      <xdr:nvCxnSpPr>
        <xdr:cNvPr id="342" name="直線コネクタ 341"/>
        <xdr:cNvCxnSpPr/>
      </xdr:nvCxnSpPr>
      <xdr:spPr>
        <a:xfrm flipV="1">
          <a:off x="9604375" y="12892405"/>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43180</xdr:rowOff>
    </xdr:from>
    <xdr:ext cx="469265" cy="248920"/>
    <xdr:sp macro="" textlink="">
      <xdr:nvSpPr>
        <xdr:cNvPr id="343" name="【福祉施設】&#10;一人当たり面積最小値テキスト"/>
        <xdr:cNvSpPr txBox="1"/>
      </xdr:nvSpPr>
      <xdr:spPr>
        <a:xfrm>
          <a:off x="9642475" y="142481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39370</xdr:rowOff>
    </xdr:from>
    <xdr:to xmlns:xdr="http://schemas.openxmlformats.org/drawingml/2006/spreadsheetDrawing">
      <xdr:col>55</xdr:col>
      <xdr:colOff>88900</xdr:colOff>
      <xdr:row>86</xdr:row>
      <xdr:rowOff>39370</xdr:rowOff>
    </xdr:to>
    <xdr:cxnSp macro="">
      <xdr:nvCxnSpPr>
        <xdr:cNvPr id="344" name="直線コネクタ 343"/>
        <xdr:cNvCxnSpPr/>
      </xdr:nvCxnSpPr>
      <xdr:spPr>
        <a:xfrm>
          <a:off x="9531350" y="14244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122555</xdr:rowOff>
    </xdr:from>
    <xdr:ext cx="469265" cy="248920"/>
    <xdr:sp macro="" textlink="">
      <xdr:nvSpPr>
        <xdr:cNvPr id="345" name="【福祉施設】&#10;一人当たり面積最大値テキスト"/>
        <xdr:cNvSpPr txBox="1"/>
      </xdr:nvSpPr>
      <xdr:spPr>
        <a:xfrm>
          <a:off x="9642475" y="126765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8255</xdr:rowOff>
    </xdr:from>
    <xdr:to xmlns:xdr="http://schemas.openxmlformats.org/drawingml/2006/spreadsheetDrawing">
      <xdr:col>55</xdr:col>
      <xdr:colOff>88900</xdr:colOff>
      <xdr:row>78</xdr:row>
      <xdr:rowOff>8255</xdr:rowOff>
    </xdr:to>
    <xdr:cxnSp macro="">
      <xdr:nvCxnSpPr>
        <xdr:cNvPr id="346" name="直線コネクタ 345"/>
        <xdr:cNvCxnSpPr/>
      </xdr:nvCxnSpPr>
      <xdr:spPr>
        <a:xfrm>
          <a:off x="9531350" y="12892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156210</xdr:rowOff>
    </xdr:from>
    <xdr:ext cx="469265" cy="248920"/>
    <xdr:sp macro="" textlink="">
      <xdr:nvSpPr>
        <xdr:cNvPr id="347" name="【福祉施設】&#10;一人当たり面積平均値テキスト"/>
        <xdr:cNvSpPr txBox="1"/>
      </xdr:nvSpPr>
      <xdr:spPr>
        <a:xfrm>
          <a:off x="9642475" y="1370076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11430</xdr:rowOff>
    </xdr:from>
    <xdr:to xmlns:xdr="http://schemas.openxmlformats.org/drawingml/2006/spreadsheetDrawing">
      <xdr:col>55</xdr:col>
      <xdr:colOff>50800</xdr:colOff>
      <xdr:row>83</xdr:row>
      <xdr:rowOff>109220</xdr:rowOff>
    </xdr:to>
    <xdr:sp macro="" textlink="">
      <xdr:nvSpPr>
        <xdr:cNvPr id="348" name="フローチャート: 判断 347"/>
        <xdr:cNvSpPr/>
      </xdr:nvSpPr>
      <xdr:spPr>
        <a:xfrm>
          <a:off x="9569450" y="13721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102870</xdr:rowOff>
    </xdr:from>
    <xdr:to xmlns:xdr="http://schemas.openxmlformats.org/drawingml/2006/spreadsheetDrawing">
      <xdr:col>50</xdr:col>
      <xdr:colOff>165100</xdr:colOff>
      <xdr:row>84</xdr:row>
      <xdr:rowOff>35560</xdr:rowOff>
    </xdr:to>
    <xdr:sp macro="" textlink="">
      <xdr:nvSpPr>
        <xdr:cNvPr id="349" name="フローチャート: 判断 348"/>
        <xdr:cNvSpPr/>
      </xdr:nvSpPr>
      <xdr:spPr>
        <a:xfrm>
          <a:off x="8794750" y="1381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147955</xdr:rowOff>
    </xdr:from>
    <xdr:to xmlns:xdr="http://schemas.openxmlformats.org/drawingml/2006/spreadsheetDrawing">
      <xdr:col>46</xdr:col>
      <xdr:colOff>38100</xdr:colOff>
      <xdr:row>83</xdr:row>
      <xdr:rowOff>80645</xdr:rowOff>
    </xdr:to>
    <xdr:sp macro="" textlink="">
      <xdr:nvSpPr>
        <xdr:cNvPr id="350" name="フローチャート: 判断 349"/>
        <xdr:cNvSpPr/>
      </xdr:nvSpPr>
      <xdr:spPr>
        <a:xfrm>
          <a:off x="7985125" y="13692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45720</xdr:rowOff>
    </xdr:from>
    <xdr:to xmlns:xdr="http://schemas.openxmlformats.org/drawingml/2006/spreadsheetDrawing">
      <xdr:col>41</xdr:col>
      <xdr:colOff>101600</xdr:colOff>
      <xdr:row>83</xdr:row>
      <xdr:rowOff>143510</xdr:rowOff>
    </xdr:to>
    <xdr:sp macro="" textlink="">
      <xdr:nvSpPr>
        <xdr:cNvPr id="351" name="フローチャート: 判断 350"/>
        <xdr:cNvSpPr/>
      </xdr:nvSpPr>
      <xdr:spPr>
        <a:xfrm>
          <a:off x="7159625" y="13755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130810</xdr:rowOff>
    </xdr:from>
    <xdr:to xmlns:xdr="http://schemas.openxmlformats.org/drawingml/2006/spreadsheetDrawing">
      <xdr:col>36</xdr:col>
      <xdr:colOff>165100</xdr:colOff>
      <xdr:row>84</xdr:row>
      <xdr:rowOff>63500</xdr:rowOff>
    </xdr:to>
    <xdr:sp macro="" textlink="">
      <xdr:nvSpPr>
        <xdr:cNvPr id="352" name="フローチャート: 判断 351"/>
        <xdr:cNvSpPr/>
      </xdr:nvSpPr>
      <xdr:spPr>
        <a:xfrm>
          <a:off x="635000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3" name="テキスト ボックス 352"/>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4" name="テキスト ボックス 353"/>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5" name="テキスト ボックス 354"/>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6" name="テキスト ボックス 355"/>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7" name="テキスト ボックス 356"/>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6350</xdr:rowOff>
    </xdr:from>
    <xdr:to xmlns:xdr="http://schemas.openxmlformats.org/drawingml/2006/spreadsheetDrawing">
      <xdr:col>55</xdr:col>
      <xdr:colOff>50800</xdr:colOff>
      <xdr:row>80</xdr:row>
      <xdr:rowOff>104775</xdr:rowOff>
    </xdr:to>
    <xdr:sp macro="" textlink="">
      <xdr:nvSpPr>
        <xdr:cNvPr id="358" name="楕円 357"/>
        <xdr:cNvSpPr/>
      </xdr:nvSpPr>
      <xdr:spPr>
        <a:xfrm>
          <a:off x="9569450" y="132207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28575</xdr:rowOff>
    </xdr:from>
    <xdr:ext cx="469265" cy="248920"/>
    <xdr:sp macro="" textlink="">
      <xdr:nvSpPr>
        <xdr:cNvPr id="359" name="【福祉施設】&#10;一人当たり面積該当値テキスト"/>
        <xdr:cNvSpPr txBox="1"/>
      </xdr:nvSpPr>
      <xdr:spPr>
        <a:xfrm>
          <a:off x="9642475" y="130778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28575</xdr:rowOff>
    </xdr:from>
    <xdr:to xmlns:xdr="http://schemas.openxmlformats.org/drawingml/2006/spreadsheetDrawing">
      <xdr:col>50</xdr:col>
      <xdr:colOff>165100</xdr:colOff>
      <xdr:row>80</xdr:row>
      <xdr:rowOff>127000</xdr:rowOff>
    </xdr:to>
    <xdr:sp macro="" textlink="">
      <xdr:nvSpPr>
        <xdr:cNvPr id="360" name="楕円 359"/>
        <xdr:cNvSpPr/>
      </xdr:nvSpPr>
      <xdr:spPr>
        <a:xfrm>
          <a:off x="8794750" y="132429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55880</xdr:rowOff>
    </xdr:from>
    <xdr:to xmlns:xdr="http://schemas.openxmlformats.org/drawingml/2006/spreadsheetDrawing">
      <xdr:col>55</xdr:col>
      <xdr:colOff>0</xdr:colOff>
      <xdr:row>80</xdr:row>
      <xdr:rowOff>77470</xdr:rowOff>
    </xdr:to>
    <xdr:cxnSp macro="">
      <xdr:nvCxnSpPr>
        <xdr:cNvPr id="361" name="直線コネクタ 360"/>
        <xdr:cNvCxnSpPr/>
      </xdr:nvCxnSpPr>
      <xdr:spPr>
        <a:xfrm flipV="1">
          <a:off x="8845550" y="13270230"/>
          <a:ext cx="7588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50800</xdr:rowOff>
    </xdr:from>
    <xdr:to xmlns:xdr="http://schemas.openxmlformats.org/drawingml/2006/spreadsheetDrawing">
      <xdr:col>46</xdr:col>
      <xdr:colOff>38100</xdr:colOff>
      <xdr:row>80</xdr:row>
      <xdr:rowOff>149225</xdr:rowOff>
    </xdr:to>
    <xdr:sp macro="" textlink="">
      <xdr:nvSpPr>
        <xdr:cNvPr id="362" name="楕円 361"/>
        <xdr:cNvSpPr/>
      </xdr:nvSpPr>
      <xdr:spPr>
        <a:xfrm>
          <a:off x="7985125" y="132651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80</xdr:row>
      <xdr:rowOff>77470</xdr:rowOff>
    </xdr:from>
    <xdr:to xmlns:xdr="http://schemas.openxmlformats.org/drawingml/2006/spreadsheetDrawing">
      <xdr:col>50</xdr:col>
      <xdr:colOff>114300</xdr:colOff>
      <xdr:row>80</xdr:row>
      <xdr:rowOff>99695</xdr:rowOff>
    </xdr:to>
    <xdr:cxnSp macro="">
      <xdr:nvCxnSpPr>
        <xdr:cNvPr id="363" name="直線コネクタ 362"/>
        <xdr:cNvCxnSpPr/>
      </xdr:nvCxnSpPr>
      <xdr:spPr>
        <a:xfrm flipV="1">
          <a:off x="8032750" y="13291820"/>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75565</xdr:rowOff>
    </xdr:from>
    <xdr:to xmlns:xdr="http://schemas.openxmlformats.org/drawingml/2006/spreadsheetDrawing">
      <xdr:col>41</xdr:col>
      <xdr:colOff>101600</xdr:colOff>
      <xdr:row>81</xdr:row>
      <xdr:rowOff>8255</xdr:rowOff>
    </xdr:to>
    <xdr:sp macro="" textlink="">
      <xdr:nvSpPr>
        <xdr:cNvPr id="364" name="楕円 363"/>
        <xdr:cNvSpPr/>
      </xdr:nvSpPr>
      <xdr:spPr>
        <a:xfrm>
          <a:off x="7159625" y="13289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99695</xdr:rowOff>
    </xdr:from>
    <xdr:to xmlns:xdr="http://schemas.openxmlformats.org/drawingml/2006/spreadsheetDrawing">
      <xdr:col>45</xdr:col>
      <xdr:colOff>174625</xdr:colOff>
      <xdr:row>80</xdr:row>
      <xdr:rowOff>125095</xdr:rowOff>
    </xdr:to>
    <xdr:cxnSp macro="">
      <xdr:nvCxnSpPr>
        <xdr:cNvPr id="365" name="直線コネクタ 364"/>
        <xdr:cNvCxnSpPr/>
      </xdr:nvCxnSpPr>
      <xdr:spPr>
        <a:xfrm flipV="1">
          <a:off x="7210425" y="1331404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94615</xdr:rowOff>
    </xdr:from>
    <xdr:to xmlns:xdr="http://schemas.openxmlformats.org/drawingml/2006/spreadsheetDrawing">
      <xdr:col>36</xdr:col>
      <xdr:colOff>165100</xdr:colOff>
      <xdr:row>81</xdr:row>
      <xdr:rowOff>27940</xdr:rowOff>
    </xdr:to>
    <xdr:sp macro="" textlink="">
      <xdr:nvSpPr>
        <xdr:cNvPr id="366" name="楕円 365"/>
        <xdr:cNvSpPr/>
      </xdr:nvSpPr>
      <xdr:spPr>
        <a:xfrm>
          <a:off x="6350000" y="133089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125095</xdr:rowOff>
    </xdr:from>
    <xdr:to xmlns:xdr="http://schemas.openxmlformats.org/drawingml/2006/spreadsheetDrawing">
      <xdr:col>41</xdr:col>
      <xdr:colOff>50800</xdr:colOff>
      <xdr:row>80</xdr:row>
      <xdr:rowOff>143510</xdr:rowOff>
    </xdr:to>
    <xdr:cxnSp macro="">
      <xdr:nvCxnSpPr>
        <xdr:cNvPr id="367" name="直線コネクタ 366"/>
        <xdr:cNvCxnSpPr/>
      </xdr:nvCxnSpPr>
      <xdr:spPr>
        <a:xfrm flipV="1">
          <a:off x="6400800" y="13339445"/>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27305</xdr:rowOff>
    </xdr:from>
    <xdr:ext cx="469900" cy="248920"/>
    <xdr:sp macro="" textlink="">
      <xdr:nvSpPr>
        <xdr:cNvPr id="368" name="n_1aveValue【福祉施設】&#10;一人当たり面積"/>
        <xdr:cNvSpPr txBox="1"/>
      </xdr:nvSpPr>
      <xdr:spPr>
        <a:xfrm>
          <a:off x="8613775" y="139020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71755</xdr:rowOff>
    </xdr:from>
    <xdr:ext cx="469265" cy="249555"/>
    <xdr:sp macro="" textlink="">
      <xdr:nvSpPr>
        <xdr:cNvPr id="369" name="n_2aveValue【福祉施設】&#10;一人当たり面積"/>
        <xdr:cNvSpPr txBox="1"/>
      </xdr:nvSpPr>
      <xdr:spPr>
        <a:xfrm>
          <a:off x="7816850" y="137814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135255</xdr:rowOff>
    </xdr:from>
    <xdr:ext cx="469265" cy="249555"/>
    <xdr:sp macro="" textlink="">
      <xdr:nvSpPr>
        <xdr:cNvPr id="370" name="n_3aveValue【福祉施設】&#10;一人当たり面積"/>
        <xdr:cNvSpPr txBox="1"/>
      </xdr:nvSpPr>
      <xdr:spPr>
        <a:xfrm>
          <a:off x="6991350" y="138449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55245</xdr:rowOff>
    </xdr:from>
    <xdr:ext cx="469265" cy="248920"/>
    <xdr:sp macro="" textlink="">
      <xdr:nvSpPr>
        <xdr:cNvPr id="371" name="n_4aveValue【福祉施設】&#10;一人当たり面積"/>
        <xdr:cNvSpPr txBox="1"/>
      </xdr:nvSpPr>
      <xdr:spPr>
        <a:xfrm>
          <a:off x="6181725" y="139299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142240</xdr:rowOff>
    </xdr:from>
    <xdr:ext cx="469900" cy="248920"/>
    <xdr:sp macro="" textlink="">
      <xdr:nvSpPr>
        <xdr:cNvPr id="372" name="n_1mainValue【福祉施設】&#10;一人当たり面積"/>
        <xdr:cNvSpPr txBox="1"/>
      </xdr:nvSpPr>
      <xdr:spPr>
        <a:xfrm>
          <a:off x="8613775" y="130263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164465</xdr:rowOff>
    </xdr:from>
    <xdr:ext cx="469265" cy="248920"/>
    <xdr:sp macro="" textlink="">
      <xdr:nvSpPr>
        <xdr:cNvPr id="373" name="n_2mainValue【福祉施設】&#10;一人当たり面積"/>
        <xdr:cNvSpPr txBox="1"/>
      </xdr:nvSpPr>
      <xdr:spPr>
        <a:xfrm>
          <a:off x="7816850" y="130486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24765</xdr:rowOff>
    </xdr:from>
    <xdr:ext cx="469265" cy="248920"/>
    <xdr:sp macro="" textlink="">
      <xdr:nvSpPr>
        <xdr:cNvPr id="374" name="n_3mainValue【福祉施設】&#10;一人当たり面積"/>
        <xdr:cNvSpPr txBox="1"/>
      </xdr:nvSpPr>
      <xdr:spPr>
        <a:xfrm>
          <a:off x="6991350" y="130740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43180</xdr:rowOff>
    </xdr:from>
    <xdr:ext cx="469265" cy="248920"/>
    <xdr:sp macro="" textlink="">
      <xdr:nvSpPr>
        <xdr:cNvPr id="375" name="n_4mainValue【福祉施設】&#10;一人当たり面積"/>
        <xdr:cNvSpPr txBox="1"/>
      </xdr:nvSpPr>
      <xdr:spPr>
        <a:xfrm>
          <a:off x="6181725" y="130924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4" name="テキスト ボックス 383"/>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6" name="テキスト ボックス 385"/>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87" name="直線コネクタ 386"/>
        <xdr:cNvCxnSpPr/>
      </xdr:nvCxnSpPr>
      <xdr:spPr>
        <a:xfrm>
          <a:off x="6985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388" name="テキスト ボックス 387"/>
        <xdr:cNvSpPr txBox="1"/>
      </xdr:nvSpPr>
      <xdr:spPr>
        <a:xfrm>
          <a:off x="342900" y="17879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89" name="直線コネクタ 388"/>
        <xdr:cNvCxnSpPr/>
      </xdr:nvCxnSpPr>
      <xdr:spPr>
        <a:xfrm>
          <a:off x="6985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390" name="テキスト ボックス 389"/>
        <xdr:cNvSpPr txBox="1"/>
      </xdr:nvSpPr>
      <xdr:spPr>
        <a:xfrm>
          <a:off x="34290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91" name="直線コネクタ 390"/>
        <xdr:cNvCxnSpPr/>
      </xdr:nvCxnSpPr>
      <xdr:spPr>
        <a:xfrm>
          <a:off x="6985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392" name="テキスト ボックス 391"/>
        <xdr:cNvSpPr txBox="1"/>
      </xdr:nvSpPr>
      <xdr:spPr>
        <a:xfrm>
          <a:off x="34290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93" name="直線コネクタ 392"/>
        <xdr:cNvCxnSpPr/>
      </xdr:nvCxnSpPr>
      <xdr:spPr>
        <a:xfrm>
          <a:off x="6985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94" name="テキスト ボックス 393"/>
        <xdr:cNvSpPr txBox="1"/>
      </xdr:nvSpPr>
      <xdr:spPr>
        <a:xfrm>
          <a:off x="34290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396" name="テキスト ボックス 395"/>
        <xdr:cNvSpPr txBox="1"/>
      </xdr:nvSpPr>
      <xdr:spPr>
        <a:xfrm>
          <a:off x="391160"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62230</xdr:rowOff>
    </xdr:from>
    <xdr:to xmlns:xdr="http://schemas.openxmlformats.org/drawingml/2006/spreadsheetDrawing">
      <xdr:col>24</xdr:col>
      <xdr:colOff>62865</xdr:colOff>
      <xdr:row>108</xdr:row>
      <xdr:rowOff>96520</xdr:rowOff>
    </xdr:to>
    <xdr:cxnSp macro="">
      <xdr:nvCxnSpPr>
        <xdr:cNvPr id="398" name="直線コネクタ 397"/>
        <xdr:cNvCxnSpPr/>
      </xdr:nvCxnSpPr>
      <xdr:spPr>
        <a:xfrm flipV="1">
          <a:off x="4253865" y="1680718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100330</xdr:rowOff>
    </xdr:from>
    <xdr:ext cx="404495" cy="258445"/>
    <xdr:sp macro="" textlink="">
      <xdr:nvSpPr>
        <xdr:cNvPr id="399" name="【市民会館】&#10;有形固定資産減価償却率最小値テキスト"/>
        <xdr:cNvSpPr txBox="1"/>
      </xdr:nvSpPr>
      <xdr:spPr>
        <a:xfrm>
          <a:off x="4292600" y="18045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96520</xdr:rowOff>
    </xdr:from>
    <xdr:to xmlns:xdr="http://schemas.openxmlformats.org/drawingml/2006/spreadsheetDrawing">
      <xdr:col>24</xdr:col>
      <xdr:colOff>152400</xdr:colOff>
      <xdr:row>108</xdr:row>
      <xdr:rowOff>96520</xdr:rowOff>
    </xdr:to>
    <xdr:cxnSp macro="">
      <xdr:nvCxnSpPr>
        <xdr:cNvPr id="400" name="直線コネクタ 399"/>
        <xdr:cNvCxnSpPr/>
      </xdr:nvCxnSpPr>
      <xdr:spPr>
        <a:xfrm>
          <a:off x="4181475" y="18041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8890</xdr:rowOff>
    </xdr:from>
    <xdr:ext cx="404495" cy="258445"/>
    <xdr:sp macro="" textlink="">
      <xdr:nvSpPr>
        <xdr:cNvPr id="401" name="【市民会館】&#10;有形固定資産減価償却率最大値テキスト"/>
        <xdr:cNvSpPr txBox="1"/>
      </xdr:nvSpPr>
      <xdr:spPr>
        <a:xfrm>
          <a:off x="4292600" y="16582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62230</xdr:rowOff>
    </xdr:from>
    <xdr:to xmlns:xdr="http://schemas.openxmlformats.org/drawingml/2006/spreadsheetDrawing">
      <xdr:col>24</xdr:col>
      <xdr:colOff>152400</xdr:colOff>
      <xdr:row>101</xdr:row>
      <xdr:rowOff>62230</xdr:rowOff>
    </xdr:to>
    <xdr:cxnSp macro="">
      <xdr:nvCxnSpPr>
        <xdr:cNvPr id="402" name="直線コネクタ 401"/>
        <xdr:cNvCxnSpPr/>
      </xdr:nvCxnSpPr>
      <xdr:spPr>
        <a:xfrm>
          <a:off x="4181475" y="16807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160020</xdr:rowOff>
    </xdr:from>
    <xdr:ext cx="404495" cy="259080"/>
    <xdr:sp macro="" textlink="">
      <xdr:nvSpPr>
        <xdr:cNvPr id="403" name="【市民会館】&#10;有形固定資産減価償却率平均値テキスト"/>
        <xdr:cNvSpPr txBox="1"/>
      </xdr:nvSpPr>
      <xdr:spPr>
        <a:xfrm>
          <a:off x="4292600" y="1724787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137160</xdr:rowOff>
    </xdr:from>
    <xdr:to xmlns:xdr="http://schemas.openxmlformats.org/drawingml/2006/spreadsheetDrawing">
      <xdr:col>24</xdr:col>
      <xdr:colOff>114300</xdr:colOff>
      <xdr:row>105</xdr:row>
      <xdr:rowOff>67310</xdr:rowOff>
    </xdr:to>
    <xdr:sp macro="" textlink="">
      <xdr:nvSpPr>
        <xdr:cNvPr id="404" name="フローチャート: 判断 403"/>
        <xdr:cNvSpPr/>
      </xdr:nvSpPr>
      <xdr:spPr>
        <a:xfrm>
          <a:off x="4203700" y="1739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91440</xdr:rowOff>
    </xdr:from>
    <xdr:to xmlns:xdr="http://schemas.openxmlformats.org/drawingml/2006/spreadsheetDrawing">
      <xdr:col>20</xdr:col>
      <xdr:colOff>38100</xdr:colOff>
      <xdr:row>105</xdr:row>
      <xdr:rowOff>21590</xdr:rowOff>
    </xdr:to>
    <xdr:sp macro="" textlink="">
      <xdr:nvSpPr>
        <xdr:cNvPr id="405" name="フローチャート: 判断 404"/>
        <xdr:cNvSpPr/>
      </xdr:nvSpPr>
      <xdr:spPr>
        <a:xfrm>
          <a:off x="3444875" y="17350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48260</xdr:rowOff>
    </xdr:from>
    <xdr:to xmlns:xdr="http://schemas.openxmlformats.org/drawingml/2006/spreadsheetDrawing">
      <xdr:col>15</xdr:col>
      <xdr:colOff>101600</xdr:colOff>
      <xdr:row>105</xdr:row>
      <xdr:rowOff>149860</xdr:rowOff>
    </xdr:to>
    <xdr:sp macro="" textlink="">
      <xdr:nvSpPr>
        <xdr:cNvPr id="406" name="フローチャート: 判断 405"/>
        <xdr:cNvSpPr/>
      </xdr:nvSpPr>
      <xdr:spPr>
        <a:xfrm>
          <a:off x="2619375" y="1747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142240</xdr:rowOff>
    </xdr:from>
    <xdr:to xmlns:xdr="http://schemas.openxmlformats.org/drawingml/2006/spreadsheetDrawing">
      <xdr:col>10</xdr:col>
      <xdr:colOff>165100</xdr:colOff>
      <xdr:row>105</xdr:row>
      <xdr:rowOff>72390</xdr:rowOff>
    </xdr:to>
    <xdr:sp macro="" textlink="">
      <xdr:nvSpPr>
        <xdr:cNvPr id="407" name="フローチャート: 判断 406"/>
        <xdr:cNvSpPr/>
      </xdr:nvSpPr>
      <xdr:spPr>
        <a:xfrm>
          <a:off x="1809750" y="1740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64135</xdr:rowOff>
    </xdr:from>
    <xdr:to xmlns:xdr="http://schemas.openxmlformats.org/drawingml/2006/spreadsheetDrawing">
      <xdr:col>6</xdr:col>
      <xdr:colOff>38100</xdr:colOff>
      <xdr:row>103</xdr:row>
      <xdr:rowOff>166370</xdr:rowOff>
    </xdr:to>
    <xdr:sp macro="" textlink="">
      <xdr:nvSpPr>
        <xdr:cNvPr id="408" name="フローチャート: 判断 407"/>
        <xdr:cNvSpPr/>
      </xdr:nvSpPr>
      <xdr:spPr>
        <a:xfrm>
          <a:off x="1000125" y="1715198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0" name="テキスト ボックス 409"/>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3" name="テキスト ボックス 412"/>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6985</xdr:rowOff>
    </xdr:from>
    <xdr:to xmlns:xdr="http://schemas.openxmlformats.org/drawingml/2006/spreadsheetDrawing">
      <xdr:col>24</xdr:col>
      <xdr:colOff>114300</xdr:colOff>
      <xdr:row>106</xdr:row>
      <xdr:rowOff>109220</xdr:rowOff>
    </xdr:to>
    <xdr:sp macro="" textlink="">
      <xdr:nvSpPr>
        <xdr:cNvPr id="414" name="楕円 413"/>
        <xdr:cNvSpPr/>
      </xdr:nvSpPr>
      <xdr:spPr>
        <a:xfrm>
          <a:off x="4203700" y="1760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156845</xdr:rowOff>
    </xdr:from>
    <xdr:ext cx="404495" cy="258445"/>
    <xdr:sp macro="" textlink="">
      <xdr:nvSpPr>
        <xdr:cNvPr id="415" name="【市民会館】&#10;有形固定資産減価償却率該当値テキスト"/>
        <xdr:cNvSpPr txBox="1"/>
      </xdr:nvSpPr>
      <xdr:spPr>
        <a:xfrm>
          <a:off x="4292600" y="1758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153670</xdr:rowOff>
    </xdr:from>
    <xdr:to xmlns:xdr="http://schemas.openxmlformats.org/drawingml/2006/spreadsheetDrawing">
      <xdr:col>20</xdr:col>
      <xdr:colOff>38100</xdr:colOff>
      <xdr:row>106</xdr:row>
      <xdr:rowOff>83820</xdr:rowOff>
    </xdr:to>
    <xdr:sp macro="" textlink="">
      <xdr:nvSpPr>
        <xdr:cNvPr id="416" name="楕円 415"/>
        <xdr:cNvSpPr/>
      </xdr:nvSpPr>
      <xdr:spPr>
        <a:xfrm>
          <a:off x="3444875" y="17584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106</xdr:row>
      <xdr:rowOff>33020</xdr:rowOff>
    </xdr:from>
    <xdr:to xmlns:xdr="http://schemas.openxmlformats.org/drawingml/2006/spreadsheetDrawing">
      <xdr:col>24</xdr:col>
      <xdr:colOff>63500</xdr:colOff>
      <xdr:row>106</xdr:row>
      <xdr:rowOff>57785</xdr:rowOff>
    </xdr:to>
    <xdr:cxnSp macro="">
      <xdr:nvCxnSpPr>
        <xdr:cNvPr id="417" name="直線コネクタ 416"/>
        <xdr:cNvCxnSpPr/>
      </xdr:nvCxnSpPr>
      <xdr:spPr>
        <a:xfrm>
          <a:off x="3492500" y="1763522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160020</xdr:rowOff>
    </xdr:from>
    <xdr:to xmlns:xdr="http://schemas.openxmlformats.org/drawingml/2006/spreadsheetDrawing">
      <xdr:col>15</xdr:col>
      <xdr:colOff>101600</xdr:colOff>
      <xdr:row>106</xdr:row>
      <xdr:rowOff>90170</xdr:rowOff>
    </xdr:to>
    <xdr:sp macro="" textlink="">
      <xdr:nvSpPr>
        <xdr:cNvPr id="418" name="楕円 417"/>
        <xdr:cNvSpPr/>
      </xdr:nvSpPr>
      <xdr:spPr>
        <a:xfrm>
          <a:off x="2619375"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33020</xdr:rowOff>
    </xdr:from>
    <xdr:to xmlns:xdr="http://schemas.openxmlformats.org/drawingml/2006/spreadsheetDrawing">
      <xdr:col>19</xdr:col>
      <xdr:colOff>174625</xdr:colOff>
      <xdr:row>106</xdr:row>
      <xdr:rowOff>39370</xdr:rowOff>
    </xdr:to>
    <xdr:cxnSp macro="">
      <xdr:nvCxnSpPr>
        <xdr:cNvPr id="419" name="直線コネクタ 418"/>
        <xdr:cNvCxnSpPr/>
      </xdr:nvCxnSpPr>
      <xdr:spPr>
        <a:xfrm flipV="1">
          <a:off x="2670175" y="1763522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114300</xdr:rowOff>
    </xdr:from>
    <xdr:to xmlns:xdr="http://schemas.openxmlformats.org/drawingml/2006/spreadsheetDrawing">
      <xdr:col>10</xdr:col>
      <xdr:colOff>165100</xdr:colOff>
      <xdr:row>106</xdr:row>
      <xdr:rowOff>44450</xdr:rowOff>
    </xdr:to>
    <xdr:sp macro="" textlink="">
      <xdr:nvSpPr>
        <xdr:cNvPr id="420" name="楕円 419"/>
        <xdr:cNvSpPr/>
      </xdr:nvSpPr>
      <xdr:spPr>
        <a:xfrm>
          <a:off x="1809750" y="175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165100</xdr:rowOff>
    </xdr:from>
    <xdr:to xmlns:xdr="http://schemas.openxmlformats.org/drawingml/2006/spreadsheetDrawing">
      <xdr:col>15</xdr:col>
      <xdr:colOff>50800</xdr:colOff>
      <xdr:row>106</xdr:row>
      <xdr:rowOff>39370</xdr:rowOff>
    </xdr:to>
    <xdr:cxnSp macro="">
      <xdr:nvCxnSpPr>
        <xdr:cNvPr id="421" name="直線コネクタ 420"/>
        <xdr:cNvCxnSpPr/>
      </xdr:nvCxnSpPr>
      <xdr:spPr>
        <a:xfrm>
          <a:off x="1860550" y="1759585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64135</xdr:rowOff>
    </xdr:from>
    <xdr:to xmlns:xdr="http://schemas.openxmlformats.org/drawingml/2006/spreadsheetDrawing">
      <xdr:col>6</xdr:col>
      <xdr:colOff>38100</xdr:colOff>
      <xdr:row>105</xdr:row>
      <xdr:rowOff>166370</xdr:rowOff>
    </xdr:to>
    <xdr:sp macro="" textlink="">
      <xdr:nvSpPr>
        <xdr:cNvPr id="422" name="楕円 421"/>
        <xdr:cNvSpPr/>
      </xdr:nvSpPr>
      <xdr:spPr>
        <a:xfrm>
          <a:off x="1000125" y="174948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105</xdr:row>
      <xdr:rowOff>114935</xdr:rowOff>
    </xdr:from>
    <xdr:to xmlns:xdr="http://schemas.openxmlformats.org/drawingml/2006/spreadsheetDrawing">
      <xdr:col>10</xdr:col>
      <xdr:colOff>114300</xdr:colOff>
      <xdr:row>105</xdr:row>
      <xdr:rowOff>165100</xdr:rowOff>
    </xdr:to>
    <xdr:cxnSp macro="">
      <xdr:nvCxnSpPr>
        <xdr:cNvPr id="423" name="直線コネクタ 422"/>
        <xdr:cNvCxnSpPr/>
      </xdr:nvCxnSpPr>
      <xdr:spPr>
        <a:xfrm>
          <a:off x="1047750" y="17545685"/>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38100</xdr:rowOff>
    </xdr:from>
    <xdr:ext cx="405130" cy="259080"/>
    <xdr:sp macro="" textlink="">
      <xdr:nvSpPr>
        <xdr:cNvPr id="424" name="n_1aveValue【市民会館】&#10;有形固定資産減価償却率"/>
        <xdr:cNvSpPr txBox="1"/>
      </xdr:nvSpPr>
      <xdr:spPr>
        <a:xfrm>
          <a:off x="3296285" y="17125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166370</xdr:rowOff>
    </xdr:from>
    <xdr:ext cx="405130" cy="258445"/>
    <xdr:sp macro="" textlink="">
      <xdr:nvSpPr>
        <xdr:cNvPr id="425" name="n_2aveValue【市民会館】&#10;有形固定資産減価償却率"/>
        <xdr:cNvSpPr txBox="1"/>
      </xdr:nvSpPr>
      <xdr:spPr>
        <a:xfrm>
          <a:off x="2483485" y="17254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88900</xdr:rowOff>
    </xdr:from>
    <xdr:ext cx="405130" cy="258445"/>
    <xdr:sp macro="" textlink="">
      <xdr:nvSpPr>
        <xdr:cNvPr id="426" name="n_3aveValue【市民会館】&#10;有形固定資産減価償却率"/>
        <xdr:cNvSpPr txBox="1"/>
      </xdr:nvSpPr>
      <xdr:spPr>
        <a:xfrm>
          <a:off x="1673860" y="17176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10795</xdr:rowOff>
    </xdr:from>
    <xdr:ext cx="405130" cy="258445"/>
    <xdr:sp macro="" textlink="">
      <xdr:nvSpPr>
        <xdr:cNvPr id="427" name="n_4aveValue【市民会館】&#10;有形固定資産減価償却率"/>
        <xdr:cNvSpPr txBox="1"/>
      </xdr:nvSpPr>
      <xdr:spPr>
        <a:xfrm>
          <a:off x="864235" y="16927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74930</xdr:rowOff>
    </xdr:from>
    <xdr:ext cx="405130" cy="258445"/>
    <xdr:sp macro="" textlink="">
      <xdr:nvSpPr>
        <xdr:cNvPr id="428" name="n_1mainValue【市民会館】&#10;有形固定資産減価償却率"/>
        <xdr:cNvSpPr txBox="1"/>
      </xdr:nvSpPr>
      <xdr:spPr>
        <a:xfrm>
          <a:off x="3296285" y="1767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81280</xdr:rowOff>
    </xdr:from>
    <xdr:ext cx="405130" cy="259080"/>
    <xdr:sp macro="" textlink="">
      <xdr:nvSpPr>
        <xdr:cNvPr id="429" name="n_2mainValue【市民会館】&#10;有形固定資産減価償却率"/>
        <xdr:cNvSpPr txBox="1"/>
      </xdr:nvSpPr>
      <xdr:spPr>
        <a:xfrm>
          <a:off x="2483485" y="17683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35560</xdr:rowOff>
    </xdr:from>
    <xdr:ext cx="405130" cy="259080"/>
    <xdr:sp macro="" textlink="">
      <xdr:nvSpPr>
        <xdr:cNvPr id="430" name="n_3mainValue【市民会館】&#10;有形固定資産減価償却率"/>
        <xdr:cNvSpPr txBox="1"/>
      </xdr:nvSpPr>
      <xdr:spPr>
        <a:xfrm>
          <a:off x="1673860" y="17637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156845</xdr:rowOff>
    </xdr:from>
    <xdr:ext cx="405130" cy="258445"/>
    <xdr:sp macro="" textlink="">
      <xdr:nvSpPr>
        <xdr:cNvPr id="431" name="n_4mainValue【市民会館】&#10;有形固定資産減価償却率"/>
        <xdr:cNvSpPr txBox="1"/>
      </xdr:nvSpPr>
      <xdr:spPr>
        <a:xfrm>
          <a:off x="864235" y="17587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0" name="テキスト ボックス 439"/>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110</xdr:row>
      <xdr:rowOff>48260</xdr:rowOff>
    </xdr:from>
    <xdr:ext cx="466725" cy="259080"/>
    <xdr:sp macro="" textlink="">
      <xdr:nvSpPr>
        <xdr:cNvPr id="442" name="テキスト ボックス 441"/>
        <xdr:cNvSpPr txBox="1"/>
      </xdr:nvSpPr>
      <xdr:spPr>
        <a:xfrm>
          <a:off x="562864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3" name="直線コネクタ 442"/>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4" name="テキスト ボックス 443"/>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5" name="直線コネクタ 444"/>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6" name="テキスト ボックス 445"/>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7" name="直線コネクタ 446"/>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48" name="テキスト ボックス 447"/>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9" name="直線コネクタ 448"/>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0" name="テキスト ボックス 449"/>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1" name="直線コネクタ 450"/>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2" name="テキスト ボックス 451"/>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3" name="直線コネクタ 452"/>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4" name="テキスト ボックス 453"/>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5"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49530</xdr:rowOff>
    </xdr:from>
    <xdr:to xmlns:xdr="http://schemas.openxmlformats.org/drawingml/2006/spreadsheetDrawing">
      <xdr:col>54</xdr:col>
      <xdr:colOff>174625</xdr:colOff>
      <xdr:row>108</xdr:row>
      <xdr:rowOff>133350</xdr:rowOff>
    </xdr:to>
    <xdr:cxnSp macro="">
      <xdr:nvCxnSpPr>
        <xdr:cNvPr id="456" name="直線コネクタ 455"/>
        <xdr:cNvCxnSpPr/>
      </xdr:nvCxnSpPr>
      <xdr:spPr>
        <a:xfrm flipV="1">
          <a:off x="9604375" y="1679448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137160</xdr:rowOff>
    </xdr:from>
    <xdr:ext cx="469265" cy="259080"/>
    <xdr:sp macro="" textlink="">
      <xdr:nvSpPr>
        <xdr:cNvPr id="457" name="【市民会館】&#10;一人当たり面積最小値テキスト"/>
        <xdr:cNvSpPr txBox="1"/>
      </xdr:nvSpPr>
      <xdr:spPr>
        <a:xfrm>
          <a:off x="9642475" y="18082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133350</xdr:rowOff>
    </xdr:from>
    <xdr:to xmlns:xdr="http://schemas.openxmlformats.org/drawingml/2006/spreadsheetDrawing">
      <xdr:col>55</xdr:col>
      <xdr:colOff>88900</xdr:colOff>
      <xdr:row>108</xdr:row>
      <xdr:rowOff>133350</xdr:rowOff>
    </xdr:to>
    <xdr:cxnSp macro="">
      <xdr:nvCxnSpPr>
        <xdr:cNvPr id="458" name="直線コネクタ 457"/>
        <xdr:cNvCxnSpPr/>
      </xdr:nvCxnSpPr>
      <xdr:spPr>
        <a:xfrm>
          <a:off x="9531350" y="18078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167640</xdr:rowOff>
    </xdr:from>
    <xdr:ext cx="469265" cy="258445"/>
    <xdr:sp macro="" textlink="">
      <xdr:nvSpPr>
        <xdr:cNvPr id="459" name="【市民会館】&#10;一人当たり面積最大値テキスト"/>
        <xdr:cNvSpPr txBox="1"/>
      </xdr:nvSpPr>
      <xdr:spPr>
        <a:xfrm>
          <a:off x="9642475" y="16569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49530</xdr:rowOff>
    </xdr:from>
    <xdr:to xmlns:xdr="http://schemas.openxmlformats.org/drawingml/2006/spreadsheetDrawing">
      <xdr:col>55</xdr:col>
      <xdr:colOff>88900</xdr:colOff>
      <xdr:row>101</xdr:row>
      <xdr:rowOff>49530</xdr:rowOff>
    </xdr:to>
    <xdr:cxnSp macro="">
      <xdr:nvCxnSpPr>
        <xdr:cNvPr id="460" name="直線コネクタ 459"/>
        <xdr:cNvCxnSpPr/>
      </xdr:nvCxnSpPr>
      <xdr:spPr>
        <a:xfrm>
          <a:off x="9531350" y="16794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114300</xdr:rowOff>
    </xdr:from>
    <xdr:ext cx="469265" cy="259080"/>
    <xdr:sp macro="" textlink="">
      <xdr:nvSpPr>
        <xdr:cNvPr id="461" name="【市民会館】&#10;一人当たり面積平均値テキスト"/>
        <xdr:cNvSpPr txBox="1"/>
      </xdr:nvSpPr>
      <xdr:spPr>
        <a:xfrm>
          <a:off x="9642475" y="173736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135890</xdr:rowOff>
    </xdr:from>
    <xdr:to xmlns:xdr="http://schemas.openxmlformats.org/drawingml/2006/spreadsheetDrawing">
      <xdr:col>55</xdr:col>
      <xdr:colOff>50800</xdr:colOff>
      <xdr:row>105</xdr:row>
      <xdr:rowOff>66040</xdr:rowOff>
    </xdr:to>
    <xdr:sp macro="" textlink="">
      <xdr:nvSpPr>
        <xdr:cNvPr id="462" name="フローチャート: 判断 461"/>
        <xdr:cNvSpPr/>
      </xdr:nvSpPr>
      <xdr:spPr>
        <a:xfrm>
          <a:off x="9569450" y="173951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74930</xdr:rowOff>
    </xdr:from>
    <xdr:to xmlns:xdr="http://schemas.openxmlformats.org/drawingml/2006/spreadsheetDrawing">
      <xdr:col>50</xdr:col>
      <xdr:colOff>165100</xdr:colOff>
      <xdr:row>106</xdr:row>
      <xdr:rowOff>5080</xdr:rowOff>
    </xdr:to>
    <xdr:sp macro="" textlink="">
      <xdr:nvSpPr>
        <xdr:cNvPr id="463" name="フローチャート: 判断 462"/>
        <xdr:cNvSpPr/>
      </xdr:nvSpPr>
      <xdr:spPr>
        <a:xfrm>
          <a:off x="87947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124460</xdr:rowOff>
    </xdr:from>
    <xdr:to xmlns:xdr="http://schemas.openxmlformats.org/drawingml/2006/spreadsheetDrawing">
      <xdr:col>46</xdr:col>
      <xdr:colOff>38100</xdr:colOff>
      <xdr:row>106</xdr:row>
      <xdr:rowOff>54610</xdr:rowOff>
    </xdr:to>
    <xdr:sp macro="" textlink="">
      <xdr:nvSpPr>
        <xdr:cNvPr id="464" name="フローチャート: 判断 463"/>
        <xdr:cNvSpPr/>
      </xdr:nvSpPr>
      <xdr:spPr>
        <a:xfrm>
          <a:off x="7985125" y="17555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17780</xdr:rowOff>
    </xdr:from>
    <xdr:to xmlns:xdr="http://schemas.openxmlformats.org/drawingml/2006/spreadsheetDrawing">
      <xdr:col>41</xdr:col>
      <xdr:colOff>101600</xdr:colOff>
      <xdr:row>106</xdr:row>
      <xdr:rowOff>119380</xdr:rowOff>
    </xdr:to>
    <xdr:sp macro="" textlink="">
      <xdr:nvSpPr>
        <xdr:cNvPr id="465" name="フローチャート: 判断 464"/>
        <xdr:cNvSpPr/>
      </xdr:nvSpPr>
      <xdr:spPr>
        <a:xfrm>
          <a:off x="7159625"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13970</xdr:rowOff>
    </xdr:from>
    <xdr:to xmlns:xdr="http://schemas.openxmlformats.org/drawingml/2006/spreadsheetDrawing">
      <xdr:col>36</xdr:col>
      <xdr:colOff>165100</xdr:colOff>
      <xdr:row>106</xdr:row>
      <xdr:rowOff>115570</xdr:rowOff>
    </xdr:to>
    <xdr:sp macro="" textlink="">
      <xdr:nvSpPr>
        <xdr:cNvPr id="466" name="フローチャート: 判断 465"/>
        <xdr:cNvSpPr/>
      </xdr:nvSpPr>
      <xdr:spPr>
        <a:xfrm>
          <a:off x="63500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7" name="テキスト ボックス 466"/>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8" name="テキスト ボックス 467"/>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69" name="テキスト ボックス 468"/>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0" name="テキスト ボックス 469"/>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1" name="テキスト ボックス 470"/>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101</xdr:row>
      <xdr:rowOff>109220</xdr:rowOff>
    </xdr:from>
    <xdr:to xmlns:xdr="http://schemas.openxmlformats.org/drawingml/2006/spreadsheetDrawing">
      <xdr:col>55</xdr:col>
      <xdr:colOff>50800</xdr:colOff>
      <xdr:row>102</xdr:row>
      <xdr:rowOff>39370</xdr:rowOff>
    </xdr:to>
    <xdr:sp macro="" textlink="">
      <xdr:nvSpPr>
        <xdr:cNvPr id="472" name="楕円 471"/>
        <xdr:cNvSpPr/>
      </xdr:nvSpPr>
      <xdr:spPr>
        <a:xfrm>
          <a:off x="9569450" y="16854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24130</xdr:rowOff>
    </xdr:from>
    <xdr:ext cx="469265" cy="259080"/>
    <xdr:sp macro="" textlink="">
      <xdr:nvSpPr>
        <xdr:cNvPr id="473" name="【市民会館】&#10;一人当たり面積該当値テキスト"/>
        <xdr:cNvSpPr txBox="1"/>
      </xdr:nvSpPr>
      <xdr:spPr>
        <a:xfrm>
          <a:off x="9642475" y="16769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101</xdr:row>
      <xdr:rowOff>143510</xdr:rowOff>
    </xdr:from>
    <xdr:to xmlns:xdr="http://schemas.openxmlformats.org/drawingml/2006/spreadsheetDrawing">
      <xdr:col>50</xdr:col>
      <xdr:colOff>165100</xdr:colOff>
      <xdr:row>102</xdr:row>
      <xdr:rowOff>73660</xdr:rowOff>
    </xdr:to>
    <xdr:sp macro="" textlink="">
      <xdr:nvSpPr>
        <xdr:cNvPr id="474" name="楕円 473"/>
        <xdr:cNvSpPr/>
      </xdr:nvSpPr>
      <xdr:spPr>
        <a:xfrm>
          <a:off x="879475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101</xdr:row>
      <xdr:rowOff>160020</xdr:rowOff>
    </xdr:from>
    <xdr:to xmlns:xdr="http://schemas.openxmlformats.org/drawingml/2006/spreadsheetDrawing">
      <xdr:col>55</xdr:col>
      <xdr:colOff>0</xdr:colOff>
      <xdr:row>102</xdr:row>
      <xdr:rowOff>22860</xdr:rowOff>
    </xdr:to>
    <xdr:cxnSp macro="">
      <xdr:nvCxnSpPr>
        <xdr:cNvPr id="475" name="直線コネクタ 474"/>
        <xdr:cNvCxnSpPr/>
      </xdr:nvCxnSpPr>
      <xdr:spPr>
        <a:xfrm flipV="1">
          <a:off x="8845550" y="16904970"/>
          <a:ext cx="7588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2540</xdr:rowOff>
    </xdr:from>
    <xdr:to xmlns:xdr="http://schemas.openxmlformats.org/drawingml/2006/spreadsheetDrawing">
      <xdr:col>46</xdr:col>
      <xdr:colOff>38100</xdr:colOff>
      <xdr:row>102</xdr:row>
      <xdr:rowOff>104140</xdr:rowOff>
    </xdr:to>
    <xdr:sp macro="" textlink="">
      <xdr:nvSpPr>
        <xdr:cNvPr id="476" name="楕円 475"/>
        <xdr:cNvSpPr/>
      </xdr:nvSpPr>
      <xdr:spPr>
        <a:xfrm>
          <a:off x="7985125" y="16918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102</xdr:row>
      <xdr:rowOff>22860</xdr:rowOff>
    </xdr:from>
    <xdr:to xmlns:xdr="http://schemas.openxmlformats.org/drawingml/2006/spreadsheetDrawing">
      <xdr:col>50</xdr:col>
      <xdr:colOff>114300</xdr:colOff>
      <xdr:row>102</xdr:row>
      <xdr:rowOff>53340</xdr:rowOff>
    </xdr:to>
    <xdr:cxnSp macro="">
      <xdr:nvCxnSpPr>
        <xdr:cNvPr id="477" name="直線コネクタ 476"/>
        <xdr:cNvCxnSpPr/>
      </xdr:nvCxnSpPr>
      <xdr:spPr>
        <a:xfrm flipV="1">
          <a:off x="8032750" y="1693926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40640</xdr:rowOff>
    </xdr:from>
    <xdr:to xmlns:xdr="http://schemas.openxmlformats.org/drawingml/2006/spreadsheetDrawing">
      <xdr:col>41</xdr:col>
      <xdr:colOff>101600</xdr:colOff>
      <xdr:row>102</xdr:row>
      <xdr:rowOff>142240</xdr:rowOff>
    </xdr:to>
    <xdr:sp macro="" textlink="">
      <xdr:nvSpPr>
        <xdr:cNvPr id="478" name="楕円 477"/>
        <xdr:cNvSpPr/>
      </xdr:nvSpPr>
      <xdr:spPr>
        <a:xfrm>
          <a:off x="7159625"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53340</xdr:rowOff>
    </xdr:from>
    <xdr:to xmlns:xdr="http://schemas.openxmlformats.org/drawingml/2006/spreadsheetDrawing">
      <xdr:col>45</xdr:col>
      <xdr:colOff>174625</xdr:colOff>
      <xdr:row>102</xdr:row>
      <xdr:rowOff>91440</xdr:rowOff>
    </xdr:to>
    <xdr:cxnSp macro="">
      <xdr:nvCxnSpPr>
        <xdr:cNvPr id="479" name="直線コネクタ 478"/>
        <xdr:cNvCxnSpPr/>
      </xdr:nvCxnSpPr>
      <xdr:spPr>
        <a:xfrm flipV="1">
          <a:off x="7210425" y="16969740"/>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67310</xdr:rowOff>
    </xdr:from>
    <xdr:to xmlns:xdr="http://schemas.openxmlformats.org/drawingml/2006/spreadsheetDrawing">
      <xdr:col>36</xdr:col>
      <xdr:colOff>165100</xdr:colOff>
      <xdr:row>102</xdr:row>
      <xdr:rowOff>168910</xdr:rowOff>
    </xdr:to>
    <xdr:sp macro="" textlink="">
      <xdr:nvSpPr>
        <xdr:cNvPr id="480" name="楕円 479"/>
        <xdr:cNvSpPr/>
      </xdr:nvSpPr>
      <xdr:spPr>
        <a:xfrm>
          <a:off x="6350000" y="169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91440</xdr:rowOff>
    </xdr:from>
    <xdr:to xmlns:xdr="http://schemas.openxmlformats.org/drawingml/2006/spreadsheetDrawing">
      <xdr:col>41</xdr:col>
      <xdr:colOff>50800</xdr:colOff>
      <xdr:row>102</xdr:row>
      <xdr:rowOff>118110</xdr:rowOff>
    </xdr:to>
    <xdr:cxnSp macro="">
      <xdr:nvCxnSpPr>
        <xdr:cNvPr id="481" name="直線コネクタ 480"/>
        <xdr:cNvCxnSpPr/>
      </xdr:nvCxnSpPr>
      <xdr:spPr>
        <a:xfrm flipV="1">
          <a:off x="6400800" y="1700784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167640</xdr:rowOff>
    </xdr:from>
    <xdr:ext cx="469900" cy="258445"/>
    <xdr:sp macro="" textlink="">
      <xdr:nvSpPr>
        <xdr:cNvPr id="482" name="n_1aveValue【市民会館】&#10;一人当たり面積"/>
        <xdr:cNvSpPr txBox="1"/>
      </xdr:nvSpPr>
      <xdr:spPr>
        <a:xfrm>
          <a:off x="8613775" y="175983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45720</xdr:rowOff>
    </xdr:from>
    <xdr:ext cx="469265" cy="259080"/>
    <xdr:sp macro="" textlink="">
      <xdr:nvSpPr>
        <xdr:cNvPr id="483" name="n_2aveValue【市民会館】&#10;一人当たり面積"/>
        <xdr:cNvSpPr txBox="1"/>
      </xdr:nvSpPr>
      <xdr:spPr>
        <a:xfrm>
          <a:off x="7816850" y="17647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110490</xdr:rowOff>
    </xdr:from>
    <xdr:ext cx="469265" cy="258445"/>
    <xdr:sp macro="" textlink="">
      <xdr:nvSpPr>
        <xdr:cNvPr id="484" name="n_3aveValue【市民会館】&#10;一人当たり面積"/>
        <xdr:cNvSpPr txBox="1"/>
      </xdr:nvSpPr>
      <xdr:spPr>
        <a:xfrm>
          <a:off x="6991350" y="17712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106680</xdr:rowOff>
    </xdr:from>
    <xdr:ext cx="469265" cy="259080"/>
    <xdr:sp macro="" textlink="">
      <xdr:nvSpPr>
        <xdr:cNvPr id="485" name="n_4aveValue【市民会館】&#10;一人当たり面積"/>
        <xdr:cNvSpPr txBox="1"/>
      </xdr:nvSpPr>
      <xdr:spPr>
        <a:xfrm>
          <a:off x="6181725" y="17708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100</xdr:row>
      <xdr:rowOff>90170</xdr:rowOff>
    </xdr:from>
    <xdr:ext cx="469900" cy="259080"/>
    <xdr:sp macro="" textlink="">
      <xdr:nvSpPr>
        <xdr:cNvPr id="486" name="n_1mainValue【市民会館】&#10;一人当たり面積"/>
        <xdr:cNvSpPr txBox="1"/>
      </xdr:nvSpPr>
      <xdr:spPr>
        <a:xfrm>
          <a:off x="8613775" y="16663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100</xdr:row>
      <xdr:rowOff>120650</xdr:rowOff>
    </xdr:from>
    <xdr:ext cx="469265" cy="258445"/>
    <xdr:sp macro="" textlink="">
      <xdr:nvSpPr>
        <xdr:cNvPr id="487" name="n_2mainValue【市民会館】&#10;一人当たり面積"/>
        <xdr:cNvSpPr txBox="1"/>
      </xdr:nvSpPr>
      <xdr:spPr>
        <a:xfrm>
          <a:off x="7816850" y="16694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100</xdr:row>
      <xdr:rowOff>158750</xdr:rowOff>
    </xdr:from>
    <xdr:ext cx="469265" cy="259080"/>
    <xdr:sp macro="" textlink="">
      <xdr:nvSpPr>
        <xdr:cNvPr id="488" name="n_3mainValue【市民会館】&#10;一人当たり面積"/>
        <xdr:cNvSpPr txBox="1"/>
      </xdr:nvSpPr>
      <xdr:spPr>
        <a:xfrm>
          <a:off x="6991350" y="16732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101</xdr:row>
      <xdr:rowOff>13970</xdr:rowOff>
    </xdr:from>
    <xdr:ext cx="469265" cy="259080"/>
    <xdr:sp macro="" textlink="">
      <xdr:nvSpPr>
        <xdr:cNvPr id="489" name="n_4mainValue【市民会館】&#10;一人当たり面積"/>
        <xdr:cNvSpPr txBox="1"/>
      </xdr:nvSpPr>
      <xdr:spPr>
        <a:xfrm>
          <a:off x="6181725" y="16758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90" name="正方形/長方形 489"/>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91" name="正方形/長方形 490"/>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92" name="正方形/長方形 491"/>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93" name="正方形/長方形 492"/>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94" name="正方形/長方形 493"/>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95" name="正方形/長方形 494"/>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96" name="正方形/長方形 495"/>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97" name="正方形/長方形 496"/>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498" name="テキスト ボックス 497"/>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99" name="直線コネクタ 498"/>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500" name="テキスト ボックス 499"/>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128270</xdr:rowOff>
    </xdr:from>
    <xdr:to xmlns:xdr="http://schemas.openxmlformats.org/drawingml/2006/spreadsheetDrawing">
      <xdr:col>89</xdr:col>
      <xdr:colOff>174625</xdr:colOff>
      <xdr:row>41</xdr:row>
      <xdr:rowOff>128270</xdr:rowOff>
    </xdr:to>
    <xdr:cxnSp macro="">
      <xdr:nvCxnSpPr>
        <xdr:cNvPr id="501" name="直線コネクタ 500"/>
        <xdr:cNvCxnSpPr/>
      </xdr:nvCxnSpPr>
      <xdr:spPr>
        <a:xfrm>
          <a:off x="11414125" y="6903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156845</xdr:rowOff>
    </xdr:from>
    <xdr:ext cx="403225" cy="248920"/>
    <xdr:sp macro="" textlink="">
      <xdr:nvSpPr>
        <xdr:cNvPr id="502" name="テキスト ボックス 501"/>
        <xdr:cNvSpPr txBox="1"/>
      </xdr:nvSpPr>
      <xdr:spPr>
        <a:xfrm>
          <a:off x="11042650" y="67671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18415</xdr:rowOff>
    </xdr:from>
    <xdr:to xmlns:xdr="http://schemas.openxmlformats.org/drawingml/2006/spreadsheetDrawing">
      <xdr:col>89</xdr:col>
      <xdr:colOff>174625</xdr:colOff>
      <xdr:row>39</xdr:row>
      <xdr:rowOff>18415</xdr:rowOff>
    </xdr:to>
    <xdr:cxnSp macro="">
      <xdr:nvCxnSpPr>
        <xdr:cNvPr id="503" name="直線コネクタ 502"/>
        <xdr:cNvCxnSpPr/>
      </xdr:nvCxnSpPr>
      <xdr:spPr>
        <a:xfrm>
          <a:off x="11414125" y="64636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46355</xdr:rowOff>
    </xdr:from>
    <xdr:ext cx="403225" cy="249555"/>
    <xdr:sp macro="" textlink="">
      <xdr:nvSpPr>
        <xdr:cNvPr id="504" name="テキスト ボックス 503"/>
        <xdr:cNvSpPr txBox="1"/>
      </xdr:nvSpPr>
      <xdr:spPr>
        <a:xfrm>
          <a:off x="11042650" y="63265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73025</xdr:rowOff>
    </xdr:from>
    <xdr:to xmlns:xdr="http://schemas.openxmlformats.org/drawingml/2006/spreadsheetDrawing">
      <xdr:col>89</xdr:col>
      <xdr:colOff>174625</xdr:colOff>
      <xdr:row>36</xdr:row>
      <xdr:rowOff>73025</xdr:rowOff>
    </xdr:to>
    <xdr:cxnSp macro="">
      <xdr:nvCxnSpPr>
        <xdr:cNvPr id="505" name="直線コネクタ 504"/>
        <xdr:cNvCxnSpPr/>
      </xdr:nvCxnSpPr>
      <xdr:spPr>
        <a:xfrm>
          <a:off x="11414125" y="60229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101600</xdr:rowOff>
    </xdr:from>
    <xdr:ext cx="403225" cy="249555"/>
    <xdr:sp macro="" textlink="">
      <xdr:nvSpPr>
        <xdr:cNvPr id="506" name="テキスト ボックス 505"/>
        <xdr:cNvSpPr txBox="1"/>
      </xdr:nvSpPr>
      <xdr:spPr>
        <a:xfrm>
          <a:off x="11042650" y="5886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128270</xdr:rowOff>
    </xdr:from>
    <xdr:to xmlns:xdr="http://schemas.openxmlformats.org/drawingml/2006/spreadsheetDrawing">
      <xdr:col>89</xdr:col>
      <xdr:colOff>174625</xdr:colOff>
      <xdr:row>33</xdr:row>
      <xdr:rowOff>128270</xdr:rowOff>
    </xdr:to>
    <xdr:cxnSp macro="">
      <xdr:nvCxnSpPr>
        <xdr:cNvPr id="507" name="直線コネクタ 506"/>
        <xdr:cNvCxnSpPr/>
      </xdr:nvCxnSpPr>
      <xdr:spPr>
        <a:xfrm>
          <a:off x="11414125" y="558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156845</xdr:rowOff>
    </xdr:from>
    <xdr:ext cx="403225" cy="248920"/>
    <xdr:sp macro="" textlink="">
      <xdr:nvSpPr>
        <xdr:cNvPr id="508" name="テキスト ボックス 507"/>
        <xdr:cNvSpPr txBox="1"/>
      </xdr:nvSpPr>
      <xdr:spPr>
        <a:xfrm>
          <a:off x="11042650" y="54463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509" name="直線コネクタ 508"/>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510" name="テキスト ボックス 509"/>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11"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110490</xdr:rowOff>
    </xdr:from>
    <xdr:to xmlns:xdr="http://schemas.openxmlformats.org/drawingml/2006/spreadsheetDrawing">
      <xdr:col>85</xdr:col>
      <xdr:colOff>126365</xdr:colOff>
      <xdr:row>42</xdr:row>
      <xdr:rowOff>64770</xdr:rowOff>
    </xdr:to>
    <xdr:cxnSp macro="">
      <xdr:nvCxnSpPr>
        <xdr:cNvPr id="512" name="直線コネクタ 511"/>
        <xdr:cNvCxnSpPr/>
      </xdr:nvCxnSpPr>
      <xdr:spPr>
        <a:xfrm flipV="1">
          <a:off x="14969490" y="57302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68580</xdr:rowOff>
    </xdr:from>
    <xdr:ext cx="404495" cy="249555"/>
    <xdr:sp macro="" textlink="">
      <xdr:nvSpPr>
        <xdr:cNvPr id="513" name="【一般廃棄物処理施設】&#10;有形固定資産減価償却率最小値テキスト"/>
        <xdr:cNvSpPr txBox="1"/>
      </xdr:nvSpPr>
      <xdr:spPr>
        <a:xfrm>
          <a:off x="15008225" y="70091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64770</xdr:rowOff>
    </xdr:from>
    <xdr:to xmlns:xdr="http://schemas.openxmlformats.org/drawingml/2006/spreadsheetDrawing">
      <xdr:col>86</xdr:col>
      <xdr:colOff>25400</xdr:colOff>
      <xdr:row>42</xdr:row>
      <xdr:rowOff>64770</xdr:rowOff>
    </xdr:to>
    <xdr:cxnSp macro="">
      <xdr:nvCxnSpPr>
        <xdr:cNvPr id="514" name="直線コネクタ 513"/>
        <xdr:cNvCxnSpPr/>
      </xdr:nvCxnSpPr>
      <xdr:spPr>
        <a:xfrm>
          <a:off x="14881225" y="7005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59690</xdr:rowOff>
    </xdr:from>
    <xdr:ext cx="404495" cy="248920"/>
    <xdr:sp macro="" textlink="">
      <xdr:nvSpPr>
        <xdr:cNvPr id="515" name="【一般廃棄物処理施設】&#10;有形固定資産減価償却率最大値テキスト"/>
        <xdr:cNvSpPr txBox="1"/>
      </xdr:nvSpPr>
      <xdr:spPr>
        <a:xfrm>
          <a:off x="15008225" y="551434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110490</xdr:rowOff>
    </xdr:from>
    <xdr:to xmlns:xdr="http://schemas.openxmlformats.org/drawingml/2006/spreadsheetDrawing">
      <xdr:col>86</xdr:col>
      <xdr:colOff>25400</xdr:colOff>
      <xdr:row>34</xdr:row>
      <xdr:rowOff>110490</xdr:rowOff>
    </xdr:to>
    <xdr:cxnSp macro="">
      <xdr:nvCxnSpPr>
        <xdr:cNvPr id="516" name="直線コネクタ 515"/>
        <xdr:cNvCxnSpPr/>
      </xdr:nvCxnSpPr>
      <xdr:spPr>
        <a:xfrm>
          <a:off x="14881225" y="573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85090</xdr:rowOff>
    </xdr:from>
    <xdr:ext cx="404495" cy="248920"/>
    <xdr:sp macro="" textlink="">
      <xdr:nvSpPr>
        <xdr:cNvPr id="517" name="【一般廃棄物処理施設】&#10;有形固定資産減価償却率平均値テキスト"/>
        <xdr:cNvSpPr txBox="1"/>
      </xdr:nvSpPr>
      <xdr:spPr>
        <a:xfrm>
          <a:off x="15008225" y="636524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105410</xdr:rowOff>
    </xdr:from>
    <xdr:to xmlns:xdr="http://schemas.openxmlformats.org/drawingml/2006/spreadsheetDrawing">
      <xdr:col>85</xdr:col>
      <xdr:colOff>174625</xdr:colOff>
      <xdr:row>39</xdr:row>
      <xdr:rowOff>38735</xdr:rowOff>
    </xdr:to>
    <xdr:sp macro="" textlink="">
      <xdr:nvSpPr>
        <xdr:cNvPr id="518" name="フローチャート: 判断 517"/>
        <xdr:cNvSpPr/>
      </xdr:nvSpPr>
      <xdr:spPr>
        <a:xfrm>
          <a:off x="14919325" y="638556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74930</xdr:rowOff>
    </xdr:from>
    <xdr:to xmlns:xdr="http://schemas.openxmlformats.org/drawingml/2006/spreadsheetDrawing">
      <xdr:col>81</xdr:col>
      <xdr:colOff>101600</xdr:colOff>
      <xdr:row>39</xdr:row>
      <xdr:rowOff>7620</xdr:rowOff>
    </xdr:to>
    <xdr:sp macro="" textlink="">
      <xdr:nvSpPr>
        <xdr:cNvPr id="519" name="フローチャート: 判断 518"/>
        <xdr:cNvSpPr/>
      </xdr:nvSpPr>
      <xdr:spPr>
        <a:xfrm>
          <a:off x="14144625" y="6355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71120</xdr:rowOff>
    </xdr:from>
    <xdr:to xmlns:xdr="http://schemas.openxmlformats.org/drawingml/2006/spreadsheetDrawing">
      <xdr:col>76</xdr:col>
      <xdr:colOff>165100</xdr:colOff>
      <xdr:row>40</xdr:row>
      <xdr:rowOff>3810</xdr:rowOff>
    </xdr:to>
    <xdr:sp macro="" textlink="">
      <xdr:nvSpPr>
        <xdr:cNvPr id="520" name="フローチャート: 判断 519"/>
        <xdr:cNvSpPr/>
      </xdr:nvSpPr>
      <xdr:spPr>
        <a:xfrm>
          <a:off x="13335000" y="651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39</xdr:row>
      <xdr:rowOff>46355</xdr:rowOff>
    </xdr:from>
    <xdr:to xmlns:xdr="http://schemas.openxmlformats.org/drawingml/2006/spreadsheetDrawing">
      <xdr:col>72</xdr:col>
      <xdr:colOff>38100</xdr:colOff>
      <xdr:row>39</xdr:row>
      <xdr:rowOff>144145</xdr:rowOff>
    </xdr:to>
    <xdr:sp macro="" textlink="">
      <xdr:nvSpPr>
        <xdr:cNvPr id="521" name="フローチャート: 判断 520"/>
        <xdr:cNvSpPr/>
      </xdr:nvSpPr>
      <xdr:spPr>
        <a:xfrm>
          <a:off x="12525375" y="6491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35560</xdr:rowOff>
    </xdr:from>
    <xdr:to xmlns:xdr="http://schemas.openxmlformats.org/drawingml/2006/spreadsheetDrawing">
      <xdr:col>67</xdr:col>
      <xdr:colOff>101600</xdr:colOff>
      <xdr:row>39</xdr:row>
      <xdr:rowOff>133350</xdr:rowOff>
    </xdr:to>
    <xdr:sp macro="" textlink="">
      <xdr:nvSpPr>
        <xdr:cNvPr id="522" name="フローチャート: 判断 521"/>
        <xdr:cNvSpPr/>
      </xdr:nvSpPr>
      <xdr:spPr>
        <a:xfrm>
          <a:off x="11699875" y="648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523" name="テキスト ボックス 522"/>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524" name="テキスト ボックス 523"/>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525" name="テキスト ボックス 524"/>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526" name="テキスト ボックス 525"/>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527" name="テキスト ボックス 526"/>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61595</xdr:rowOff>
    </xdr:from>
    <xdr:to xmlns:xdr="http://schemas.openxmlformats.org/drawingml/2006/spreadsheetDrawing">
      <xdr:col>85</xdr:col>
      <xdr:colOff>174625</xdr:colOff>
      <xdr:row>37</xdr:row>
      <xdr:rowOff>160020</xdr:rowOff>
    </xdr:to>
    <xdr:sp macro="" textlink="">
      <xdr:nvSpPr>
        <xdr:cNvPr id="528" name="楕円 527"/>
        <xdr:cNvSpPr/>
      </xdr:nvSpPr>
      <xdr:spPr>
        <a:xfrm>
          <a:off x="14919325" y="61766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83820</xdr:rowOff>
    </xdr:from>
    <xdr:ext cx="404495" cy="248920"/>
    <xdr:sp macro="" textlink="">
      <xdr:nvSpPr>
        <xdr:cNvPr id="529" name="【一般廃棄物処理施設】&#10;有形固定資産減価償却率該当値テキスト"/>
        <xdr:cNvSpPr txBox="1"/>
      </xdr:nvSpPr>
      <xdr:spPr>
        <a:xfrm>
          <a:off x="15008225" y="603377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154305</xdr:rowOff>
    </xdr:from>
    <xdr:to xmlns:xdr="http://schemas.openxmlformats.org/drawingml/2006/spreadsheetDrawing">
      <xdr:col>81</xdr:col>
      <xdr:colOff>101600</xdr:colOff>
      <xdr:row>37</xdr:row>
      <xdr:rowOff>86995</xdr:rowOff>
    </xdr:to>
    <xdr:sp macro="" textlink="">
      <xdr:nvSpPr>
        <xdr:cNvPr id="530" name="楕円 529"/>
        <xdr:cNvSpPr/>
      </xdr:nvSpPr>
      <xdr:spPr>
        <a:xfrm>
          <a:off x="14144625" y="6104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38100</xdr:rowOff>
    </xdr:from>
    <xdr:to xmlns:xdr="http://schemas.openxmlformats.org/drawingml/2006/spreadsheetDrawing">
      <xdr:col>85</xdr:col>
      <xdr:colOff>127000</xdr:colOff>
      <xdr:row>37</xdr:row>
      <xdr:rowOff>110490</xdr:rowOff>
    </xdr:to>
    <xdr:cxnSp macro="">
      <xdr:nvCxnSpPr>
        <xdr:cNvPr id="531" name="直線コネクタ 530"/>
        <xdr:cNvCxnSpPr/>
      </xdr:nvCxnSpPr>
      <xdr:spPr>
        <a:xfrm>
          <a:off x="14195425" y="6153150"/>
          <a:ext cx="7747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83820</xdr:rowOff>
    </xdr:from>
    <xdr:to xmlns:xdr="http://schemas.openxmlformats.org/drawingml/2006/spreadsheetDrawing">
      <xdr:col>76</xdr:col>
      <xdr:colOff>165100</xdr:colOff>
      <xdr:row>37</xdr:row>
      <xdr:rowOff>17145</xdr:rowOff>
    </xdr:to>
    <xdr:sp macro="" textlink="">
      <xdr:nvSpPr>
        <xdr:cNvPr id="532" name="楕円 531"/>
        <xdr:cNvSpPr/>
      </xdr:nvSpPr>
      <xdr:spPr>
        <a:xfrm>
          <a:off x="13335000" y="60337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132715</xdr:rowOff>
    </xdr:from>
    <xdr:to xmlns:xdr="http://schemas.openxmlformats.org/drawingml/2006/spreadsheetDrawing">
      <xdr:col>81</xdr:col>
      <xdr:colOff>50800</xdr:colOff>
      <xdr:row>37</xdr:row>
      <xdr:rowOff>38100</xdr:rowOff>
    </xdr:to>
    <xdr:cxnSp macro="">
      <xdr:nvCxnSpPr>
        <xdr:cNvPr id="533" name="直線コネクタ 532"/>
        <xdr:cNvCxnSpPr/>
      </xdr:nvCxnSpPr>
      <xdr:spPr>
        <a:xfrm>
          <a:off x="13385800" y="6082665"/>
          <a:ext cx="8096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10795</xdr:rowOff>
    </xdr:from>
    <xdr:to xmlns:xdr="http://schemas.openxmlformats.org/drawingml/2006/spreadsheetDrawing">
      <xdr:col>72</xdr:col>
      <xdr:colOff>38100</xdr:colOff>
      <xdr:row>36</xdr:row>
      <xdr:rowOff>108585</xdr:rowOff>
    </xdr:to>
    <xdr:sp macro="" textlink="">
      <xdr:nvSpPr>
        <xdr:cNvPr id="534" name="楕円 533"/>
        <xdr:cNvSpPr/>
      </xdr:nvSpPr>
      <xdr:spPr>
        <a:xfrm>
          <a:off x="12525375" y="59607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36</xdr:row>
      <xdr:rowOff>60325</xdr:rowOff>
    </xdr:from>
    <xdr:to xmlns:xdr="http://schemas.openxmlformats.org/drawingml/2006/spreadsheetDrawing">
      <xdr:col>76</xdr:col>
      <xdr:colOff>114300</xdr:colOff>
      <xdr:row>36</xdr:row>
      <xdr:rowOff>132715</xdr:rowOff>
    </xdr:to>
    <xdr:cxnSp macro="">
      <xdr:nvCxnSpPr>
        <xdr:cNvPr id="535" name="直線コネクタ 534"/>
        <xdr:cNvCxnSpPr/>
      </xdr:nvCxnSpPr>
      <xdr:spPr>
        <a:xfrm>
          <a:off x="12573000" y="6010275"/>
          <a:ext cx="812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104140</xdr:rowOff>
    </xdr:from>
    <xdr:to xmlns:xdr="http://schemas.openxmlformats.org/drawingml/2006/spreadsheetDrawing">
      <xdr:col>67</xdr:col>
      <xdr:colOff>101600</xdr:colOff>
      <xdr:row>36</xdr:row>
      <xdr:rowOff>36830</xdr:rowOff>
    </xdr:to>
    <xdr:sp macro="" textlink="">
      <xdr:nvSpPr>
        <xdr:cNvPr id="536" name="楕円 535"/>
        <xdr:cNvSpPr/>
      </xdr:nvSpPr>
      <xdr:spPr>
        <a:xfrm>
          <a:off x="11699875" y="5888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153035</xdr:rowOff>
    </xdr:from>
    <xdr:to xmlns:xdr="http://schemas.openxmlformats.org/drawingml/2006/spreadsheetDrawing">
      <xdr:col>71</xdr:col>
      <xdr:colOff>174625</xdr:colOff>
      <xdr:row>36</xdr:row>
      <xdr:rowOff>60325</xdr:rowOff>
    </xdr:to>
    <xdr:cxnSp macro="">
      <xdr:nvCxnSpPr>
        <xdr:cNvPr id="537" name="直線コネクタ 536"/>
        <xdr:cNvCxnSpPr/>
      </xdr:nvCxnSpPr>
      <xdr:spPr>
        <a:xfrm>
          <a:off x="11750675" y="5937885"/>
          <a:ext cx="8223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164465</xdr:rowOff>
    </xdr:from>
    <xdr:ext cx="405130" cy="248920"/>
    <xdr:sp macro="" textlink="">
      <xdr:nvSpPr>
        <xdr:cNvPr id="538" name="n_1aveValue【一般廃棄物処理施設】&#10;有形固定資産減価償却率"/>
        <xdr:cNvSpPr txBox="1"/>
      </xdr:nvSpPr>
      <xdr:spPr>
        <a:xfrm>
          <a:off x="13996035" y="64446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160020</xdr:rowOff>
    </xdr:from>
    <xdr:ext cx="405130" cy="248920"/>
    <xdr:sp macro="" textlink="">
      <xdr:nvSpPr>
        <xdr:cNvPr id="539" name="n_2aveValue【一般廃棄物処理施設】&#10;有形固定資産減価償却率"/>
        <xdr:cNvSpPr txBox="1"/>
      </xdr:nvSpPr>
      <xdr:spPr>
        <a:xfrm>
          <a:off x="13199110" y="66052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135890</xdr:rowOff>
    </xdr:from>
    <xdr:ext cx="405130" cy="249555"/>
    <xdr:sp macro="" textlink="">
      <xdr:nvSpPr>
        <xdr:cNvPr id="540" name="n_3aveValue【一般廃棄物処理施設】&#10;有形固定資産減価償却率"/>
        <xdr:cNvSpPr txBox="1"/>
      </xdr:nvSpPr>
      <xdr:spPr>
        <a:xfrm>
          <a:off x="12389485" y="65811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125095</xdr:rowOff>
    </xdr:from>
    <xdr:ext cx="405130" cy="248920"/>
    <xdr:sp macro="" textlink="">
      <xdr:nvSpPr>
        <xdr:cNvPr id="541" name="n_4aveValue【一般廃棄物処理施設】&#10;有形固定資産減価償却率"/>
        <xdr:cNvSpPr txBox="1"/>
      </xdr:nvSpPr>
      <xdr:spPr>
        <a:xfrm>
          <a:off x="11563985" y="65703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102870</xdr:rowOff>
    </xdr:from>
    <xdr:ext cx="405130" cy="249555"/>
    <xdr:sp macro="" textlink="">
      <xdr:nvSpPr>
        <xdr:cNvPr id="542" name="n_1mainValue【一般廃棄物処理施設】&#10;有形固定資産減価償却率"/>
        <xdr:cNvSpPr txBox="1"/>
      </xdr:nvSpPr>
      <xdr:spPr>
        <a:xfrm>
          <a:off x="13996035" y="58877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32385</xdr:rowOff>
    </xdr:from>
    <xdr:ext cx="405130" cy="248920"/>
    <xdr:sp macro="" textlink="">
      <xdr:nvSpPr>
        <xdr:cNvPr id="543" name="n_2mainValue【一般廃棄物処理施設】&#10;有形固定資産減価償却率"/>
        <xdr:cNvSpPr txBox="1"/>
      </xdr:nvSpPr>
      <xdr:spPr>
        <a:xfrm>
          <a:off x="13199110" y="58172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125095</xdr:rowOff>
    </xdr:from>
    <xdr:ext cx="405130" cy="248920"/>
    <xdr:sp macro="" textlink="">
      <xdr:nvSpPr>
        <xdr:cNvPr id="544" name="n_3mainValue【一般廃棄物処理施設】&#10;有形固定資産減価償却率"/>
        <xdr:cNvSpPr txBox="1"/>
      </xdr:nvSpPr>
      <xdr:spPr>
        <a:xfrm>
          <a:off x="12389485" y="57448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52705</xdr:rowOff>
    </xdr:from>
    <xdr:ext cx="405130" cy="248920"/>
    <xdr:sp macro="" textlink="">
      <xdr:nvSpPr>
        <xdr:cNvPr id="545" name="n_4mainValue【一般廃棄物処理施設】&#10;有形固定資産減価償却率"/>
        <xdr:cNvSpPr txBox="1"/>
      </xdr:nvSpPr>
      <xdr:spPr>
        <a:xfrm>
          <a:off x="11563985" y="5672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46" name="正方形/長方形 545"/>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47" name="正方形/長方形 546"/>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48" name="正方形/長方形 547"/>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49" name="正方形/長方形 548"/>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50" name="正方形/長方形 549"/>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51" name="正方形/長方形 550"/>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52" name="正方形/長方形 551"/>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53" name="正方形/長方形 552"/>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554" name="テキスト ボックス 553"/>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555" name="直線コネクタ 554"/>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36830</xdr:rowOff>
    </xdr:from>
    <xdr:to xmlns:xdr="http://schemas.openxmlformats.org/drawingml/2006/spreadsheetDrawing">
      <xdr:col>120</xdr:col>
      <xdr:colOff>114300</xdr:colOff>
      <xdr:row>42</xdr:row>
      <xdr:rowOff>36830</xdr:rowOff>
    </xdr:to>
    <xdr:cxnSp macro="">
      <xdr:nvCxnSpPr>
        <xdr:cNvPr id="556" name="直線コネクタ 555"/>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64770</xdr:rowOff>
    </xdr:from>
    <xdr:ext cx="248920" cy="249555"/>
    <xdr:sp macro="" textlink="">
      <xdr:nvSpPr>
        <xdr:cNvPr id="557" name="テキスト ボックス 556"/>
        <xdr:cNvSpPr txBox="1"/>
      </xdr:nvSpPr>
      <xdr:spPr>
        <a:xfrm>
          <a:off x="16546830" y="6840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8" name="直線コネクタ 557"/>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27940</xdr:rowOff>
    </xdr:from>
    <xdr:ext cx="595630" cy="248920"/>
    <xdr:sp macro="" textlink="">
      <xdr:nvSpPr>
        <xdr:cNvPr id="559" name="テキスト ボックス 558"/>
        <xdr:cNvSpPr txBox="1"/>
      </xdr:nvSpPr>
      <xdr:spPr>
        <a:xfrm>
          <a:off x="16231870" y="64731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128270</xdr:rowOff>
    </xdr:from>
    <xdr:to xmlns:xdr="http://schemas.openxmlformats.org/drawingml/2006/spreadsheetDrawing">
      <xdr:col>120</xdr:col>
      <xdr:colOff>114300</xdr:colOff>
      <xdr:row>37</xdr:row>
      <xdr:rowOff>128270</xdr:rowOff>
    </xdr:to>
    <xdr:cxnSp macro="">
      <xdr:nvCxnSpPr>
        <xdr:cNvPr id="560" name="直線コネクタ 559"/>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156845</xdr:rowOff>
    </xdr:from>
    <xdr:ext cx="595630" cy="248920"/>
    <xdr:sp macro="" textlink="">
      <xdr:nvSpPr>
        <xdr:cNvPr id="561" name="テキスト ボックス 560"/>
        <xdr:cNvSpPr txBox="1"/>
      </xdr:nvSpPr>
      <xdr:spPr>
        <a:xfrm>
          <a:off x="16231870" y="6106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92075</xdr:rowOff>
    </xdr:from>
    <xdr:to xmlns:xdr="http://schemas.openxmlformats.org/drawingml/2006/spreadsheetDrawing">
      <xdr:col>120</xdr:col>
      <xdr:colOff>114300</xdr:colOff>
      <xdr:row>35</xdr:row>
      <xdr:rowOff>92075</xdr:rowOff>
    </xdr:to>
    <xdr:cxnSp macro="">
      <xdr:nvCxnSpPr>
        <xdr:cNvPr id="562" name="直線コネクタ 561"/>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120015</xdr:rowOff>
    </xdr:from>
    <xdr:ext cx="595630" cy="248920"/>
    <xdr:sp macro="" textlink="">
      <xdr:nvSpPr>
        <xdr:cNvPr id="563" name="テキスト ボックス 562"/>
        <xdr:cNvSpPr txBox="1"/>
      </xdr:nvSpPr>
      <xdr:spPr>
        <a:xfrm>
          <a:off x="16231870" y="57397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55245</xdr:rowOff>
    </xdr:from>
    <xdr:to xmlns:xdr="http://schemas.openxmlformats.org/drawingml/2006/spreadsheetDrawing">
      <xdr:col>120</xdr:col>
      <xdr:colOff>114300</xdr:colOff>
      <xdr:row>33</xdr:row>
      <xdr:rowOff>55245</xdr:rowOff>
    </xdr:to>
    <xdr:cxnSp macro="">
      <xdr:nvCxnSpPr>
        <xdr:cNvPr id="564" name="直線コネクタ 563"/>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83185</xdr:rowOff>
    </xdr:from>
    <xdr:ext cx="595630" cy="248920"/>
    <xdr:sp macro="" textlink="">
      <xdr:nvSpPr>
        <xdr:cNvPr id="565" name="テキスト ボックス 564"/>
        <xdr:cNvSpPr txBox="1"/>
      </xdr:nvSpPr>
      <xdr:spPr>
        <a:xfrm>
          <a:off x="16231870" y="537273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66" name="直線コネクタ 565"/>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46355</xdr:rowOff>
    </xdr:from>
    <xdr:ext cx="595630" cy="249555"/>
    <xdr:sp macro="" textlink="">
      <xdr:nvSpPr>
        <xdr:cNvPr id="567" name="テキスト ボックス 566"/>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68"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31115</xdr:rowOff>
    </xdr:from>
    <xdr:to xmlns:xdr="http://schemas.openxmlformats.org/drawingml/2006/spreadsheetDrawing">
      <xdr:col>116</xdr:col>
      <xdr:colOff>62865</xdr:colOff>
      <xdr:row>42</xdr:row>
      <xdr:rowOff>23495</xdr:rowOff>
    </xdr:to>
    <xdr:cxnSp macro="">
      <xdr:nvCxnSpPr>
        <xdr:cNvPr id="569" name="直線コネクタ 568"/>
        <xdr:cNvCxnSpPr/>
      </xdr:nvCxnSpPr>
      <xdr:spPr>
        <a:xfrm flipV="1">
          <a:off x="20319365" y="5650865"/>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27305</xdr:rowOff>
    </xdr:from>
    <xdr:ext cx="469265" cy="248920"/>
    <xdr:sp macro="" textlink="">
      <xdr:nvSpPr>
        <xdr:cNvPr id="570" name="【一般廃棄物処理施設】&#10;一人当たり有形固定資産（償却資産）額最小値テキスト"/>
        <xdr:cNvSpPr txBox="1"/>
      </xdr:nvSpPr>
      <xdr:spPr>
        <a:xfrm>
          <a:off x="20358100" y="69678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23495</xdr:rowOff>
    </xdr:from>
    <xdr:to xmlns:xdr="http://schemas.openxmlformats.org/drawingml/2006/spreadsheetDrawing">
      <xdr:col>116</xdr:col>
      <xdr:colOff>152400</xdr:colOff>
      <xdr:row>42</xdr:row>
      <xdr:rowOff>23495</xdr:rowOff>
    </xdr:to>
    <xdr:cxnSp macro="">
      <xdr:nvCxnSpPr>
        <xdr:cNvPr id="571" name="直線コネクタ 570"/>
        <xdr:cNvCxnSpPr/>
      </xdr:nvCxnSpPr>
      <xdr:spPr>
        <a:xfrm>
          <a:off x="20246975" y="6964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144780</xdr:rowOff>
    </xdr:from>
    <xdr:ext cx="598170" cy="249555"/>
    <xdr:sp macro="" textlink="">
      <xdr:nvSpPr>
        <xdr:cNvPr id="572" name="【一般廃棄物処理施設】&#10;一人当たり有形固定資産（償却資産）額最大値テキスト"/>
        <xdr:cNvSpPr txBox="1"/>
      </xdr:nvSpPr>
      <xdr:spPr>
        <a:xfrm>
          <a:off x="20358100" y="5434330"/>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31115</xdr:rowOff>
    </xdr:from>
    <xdr:to xmlns:xdr="http://schemas.openxmlformats.org/drawingml/2006/spreadsheetDrawing">
      <xdr:col>116</xdr:col>
      <xdr:colOff>152400</xdr:colOff>
      <xdr:row>34</xdr:row>
      <xdr:rowOff>31115</xdr:rowOff>
    </xdr:to>
    <xdr:cxnSp macro="">
      <xdr:nvCxnSpPr>
        <xdr:cNvPr id="573" name="直線コネクタ 572"/>
        <xdr:cNvCxnSpPr/>
      </xdr:nvCxnSpPr>
      <xdr:spPr>
        <a:xfrm>
          <a:off x="20246975" y="5650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99060</xdr:rowOff>
    </xdr:from>
    <xdr:ext cx="534035" cy="249555"/>
    <xdr:sp macro="" textlink="">
      <xdr:nvSpPr>
        <xdr:cNvPr id="574" name="【一般廃棄物処理施設】&#10;一人当たり有形固定資産（償却資産）額平均値テキスト"/>
        <xdr:cNvSpPr txBox="1"/>
      </xdr:nvSpPr>
      <xdr:spPr>
        <a:xfrm>
          <a:off x="20358100" y="6544310"/>
          <a:ext cx="5340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120015</xdr:rowOff>
    </xdr:from>
    <xdr:to xmlns:xdr="http://schemas.openxmlformats.org/drawingml/2006/spreadsheetDrawing">
      <xdr:col>116</xdr:col>
      <xdr:colOff>114300</xdr:colOff>
      <xdr:row>40</xdr:row>
      <xdr:rowOff>52705</xdr:rowOff>
    </xdr:to>
    <xdr:sp macro="" textlink="">
      <xdr:nvSpPr>
        <xdr:cNvPr id="575" name="フローチャート: 判断 574"/>
        <xdr:cNvSpPr/>
      </xdr:nvSpPr>
      <xdr:spPr>
        <a:xfrm>
          <a:off x="20269200" y="656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97790</xdr:rowOff>
    </xdr:from>
    <xdr:to xmlns:xdr="http://schemas.openxmlformats.org/drawingml/2006/spreadsheetDrawing">
      <xdr:col>112</xdr:col>
      <xdr:colOff>38100</xdr:colOff>
      <xdr:row>40</xdr:row>
      <xdr:rowOff>30480</xdr:rowOff>
    </xdr:to>
    <xdr:sp macro="" textlink="">
      <xdr:nvSpPr>
        <xdr:cNvPr id="576" name="フローチャート: 判断 575"/>
        <xdr:cNvSpPr/>
      </xdr:nvSpPr>
      <xdr:spPr>
        <a:xfrm>
          <a:off x="19510375" y="6543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90170</xdr:rowOff>
    </xdr:from>
    <xdr:to xmlns:xdr="http://schemas.openxmlformats.org/drawingml/2006/spreadsheetDrawing">
      <xdr:col>107</xdr:col>
      <xdr:colOff>101600</xdr:colOff>
      <xdr:row>40</xdr:row>
      <xdr:rowOff>22860</xdr:rowOff>
    </xdr:to>
    <xdr:sp macro="" textlink="">
      <xdr:nvSpPr>
        <xdr:cNvPr id="577" name="フローチャート: 判断 576"/>
        <xdr:cNvSpPr/>
      </xdr:nvSpPr>
      <xdr:spPr>
        <a:xfrm>
          <a:off x="18684875" y="653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76200</xdr:rowOff>
    </xdr:from>
    <xdr:to xmlns:xdr="http://schemas.openxmlformats.org/drawingml/2006/spreadsheetDrawing">
      <xdr:col>102</xdr:col>
      <xdr:colOff>165100</xdr:colOff>
      <xdr:row>40</xdr:row>
      <xdr:rowOff>8890</xdr:rowOff>
    </xdr:to>
    <xdr:sp macro="" textlink="">
      <xdr:nvSpPr>
        <xdr:cNvPr id="578" name="フローチャート: 判断 577"/>
        <xdr:cNvSpPr/>
      </xdr:nvSpPr>
      <xdr:spPr>
        <a:xfrm>
          <a:off x="1787525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146050</xdr:rowOff>
    </xdr:to>
    <xdr:sp macro="" textlink="">
      <xdr:nvSpPr>
        <xdr:cNvPr id="579" name="フローチャート: 判断 578"/>
        <xdr:cNvSpPr/>
      </xdr:nvSpPr>
      <xdr:spPr>
        <a:xfrm>
          <a:off x="17065625" y="64935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80" name="テキスト ボックス 579"/>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81" name="テキスト ボックス 580"/>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82" name="テキスト ボックス 581"/>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83" name="テキスト ボックス 582"/>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84" name="テキスト ボックス 583"/>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147320</xdr:rowOff>
    </xdr:from>
    <xdr:to xmlns:xdr="http://schemas.openxmlformats.org/drawingml/2006/spreadsheetDrawing">
      <xdr:col>116</xdr:col>
      <xdr:colOff>114300</xdr:colOff>
      <xdr:row>34</xdr:row>
      <xdr:rowOff>80010</xdr:rowOff>
    </xdr:to>
    <xdr:sp macro="" textlink="">
      <xdr:nvSpPr>
        <xdr:cNvPr id="585" name="楕円 584"/>
        <xdr:cNvSpPr/>
      </xdr:nvSpPr>
      <xdr:spPr>
        <a:xfrm>
          <a:off x="20269200" y="560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33</xdr:row>
      <xdr:rowOff>102235</xdr:rowOff>
    </xdr:from>
    <xdr:ext cx="598170" cy="249555"/>
    <xdr:sp macro="" textlink="">
      <xdr:nvSpPr>
        <xdr:cNvPr id="586" name="【一般廃棄物処理施設】&#10;一人当たり有形固定資産（償却資産）額該当値テキスト"/>
        <xdr:cNvSpPr txBox="1"/>
      </xdr:nvSpPr>
      <xdr:spPr>
        <a:xfrm>
          <a:off x="20358100" y="5556885"/>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10795</xdr:rowOff>
    </xdr:from>
    <xdr:to xmlns:xdr="http://schemas.openxmlformats.org/drawingml/2006/spreadsheetDrawing">
      <xdr:col>112</xdr:col>
      <xdr:colOff>38100</xdr:colOff>
      <xdr:row>34</xdr:row>
      <xdr:rowOff>108585</xdr:rowOff>
    </xdr:to>
    <xdr:sp macro="" textlink="">
      <xdr:nvSpPr>
        <xdr:cNvPr id="587" name="楕円 586"/>
        <xdr:cNvSpPr/>
      </xdr:nvSpPr>
      <xdr:spPr>
        <a:xfrm>
          <a:off x="19510375" y="5630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34</xdr:row>
      <xdr:rowOff>31115</xdr:rowOff>
    </xdr:from>
    <xdr:to xmlns:xdr="http://schemas.openxmlformats.org/drawingml/2006/spreadsheetDrawing">
      <xdr:col>116</xdr:col>
      <xdr:colOff>63500</xdr:colOff>
      <xdr:row>34</xdr:row>
      <xdr:rowOff>60325</xdr:rowOff>
    </xdr:to>
    <xdr:cxnSp macro="">
      <xdr:nvCxnSpPr>
        <xdr:cNvPr id="588" name="直線コネクタ 587"/>
        <xdr:cNvCxnSpPr/>
      </xdr:nvCxnSpPr>
      <xdr:spPr>
        <a:xfrm flipV="1">
          <a:off x="19558000" y="565086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37465</xdr:rowOff>
    </xdr:from>
    <xdr:to xmlns:xdr="http://schemas.openxmlformats.org/drawingml/2006/spreadsheetDrawing">
      <xdr:col>107</xdr:col>
      <xdr:colOff>101600</xdr:colOff>
      <xdr:row>34</xdr:row>
      <xdr:rowOff>135255</xdr:rowOff>
    </xdr:to>
    <xdr:sp macro="" textlink="">
      <xdr:nvSpPr>
        <xdr:cNvPr id="589" name="楕円 588"/>
        <xdr:cNvSpPr/>
      </xdr:nvSpPr>
      <xdr:spPr>
        <a:xfrm>
          <a:off x="18684875" y="565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60325</xdr:rowOff>
    </xdr:from>
    <xdr:to xmlns:xdr="http://schemas.openxmlformats.org/drawingml/2006/spreadsheetDrawing">
      <xdr:col>111</xdr:col>
      <xdr:colOff>174625</xdr:colOff>
      <xdr:row>34</xdr:row>
      <xdr:rowOff>86360</xdr:rowOff>
    </xdr:to>
    <xdr:cxnSp macro="">
      <xdr:nvCxnSpPr>
        <xdr:cNvPr id="590" name="直線コネクタ 589"/>
        <xdr:cNvCxnSpPr/>
      </xdr:nvCxnSpPr>
      <xdr:spPr>
        <a:xfrm flipV="1">
          <a:off x="18735675" y="568007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66675</xdr:rowOff>
    </xdr:from>
    <xdr:to xmlns:xdr="http://schemas.openxmlformats.org/drawingml/2006/spreadsheetDrawing">
      <xdr:col>102</xdr:col>
      <xdr:colOff>165100</xdr:colOff>
      <xdr:row>34</xdr:row>
      <xdr:rowOff>164465</xdr:rowOff>
    </xdr:to>
    <xdr:sp macro="" textlink="">
      <xdr:nvSpPr>
        <xdr:cNvPr id="591" name="楕円 590"/>
        <xdr:cNvSpPr/>
      </xdr:nvSpPr>
      <xdr:spPr>
        <a:xfrm>
          <a:off x="17875250" y="5686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86360</xdr:rowOff>
    </xdr:from>
    <xdr:to xmlns:xdr="http://schemas.openxmlformats.org/drawingml/2006/spreadsheetDrawing">
      <xdr:col>107</xdr:col>
      <xdr:colOff>50800</xdr:colOff>
      <xdr:row>34</xdr:row>
      <xdr:rowOff>116205</xdr:rowOff>
    </xdr:to>
    <xdr:cxnSp macro="">
      <xdr:nvCxnSpPr>
        <xdr:cNvPr id="592" name="直線コネクタ 591"/>
        <xdr:cNvCxnSpPr/>
      </xdr:nvCxnSpPr>
      <xdr:spPr>
        <a:xfrm flipV="1">
          <a:off x="17926050" y="570611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34</xdr:row>
      <xdr:rowOff>90170</xdr:rowOff>
    </xdr:from>
    <xdr:to xmlns:xdr="http://schemas.openxmlformats.org/drawingml/2006/spreadsheetDrawing">
      <xdr:col>98</xdr:col>
      <xdr:colOff>38100</xdr:colOff>
      <xdr:row>35</xdr:row>
      <xdr:rowOff>22860</xdr:rowOff>
    </xdr:to>
    <xdr:sp macro="" textlink="">
      <xdr:nvSpPr>
        <xdr:cNvPr id="593" name="楕円 592"/>
        <xdr:cNvSpPr/>
      </xdr:nvSpPr>
      <xdr:spPr>
        <a:xfrm>
          <a:off x="17065625" y="57099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34</xdr:row>
      <xdr:rowOff>116205</xdr:rowOff>
    </xdr:from>
    <xdr:to xmlns:xdr="http://schemas.openxmlformats.org/drawingml/2006/spreadsheetDrawing">
      <xdr:col>102</xdr:col>
      <xdr:colOff>114300</xdr:colOff>
      <xdr:row>34</xdr:row>
      <xdr:rowOff>138430</xdr:rowOff>
    </xdr:to>
    <xdr:cxnSp macro="">
      <xdr:nvCxnSpPr>
        <xdr:cNvPr id="594" name="直線コネクタ 593"/>
        <xdr:cNvCxnSpPr/>
      </xdr:nvCxnSpPr>
      <xdr:spPr>
        <a:xfrm flipV="1">
          <a:off x="17113250" y="573595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22225</xdr:rowOff>
    </xdr:from>
    <xdr:ext cx="598170" cy="248920"/>
    <xdr:sp macro="" textlink="">
      <xdr:nvSpPr>
        <xdr:cNvPr id="595" name="n_1aveValue【一般廃棄物処理施設】&#10;一人当たり有形固定資産（償却資産）額"/>
        <xdr:cNvSpPr txBox="1"/>
      </xdr:nvSpPr>
      <xdr:spPr>
        <a:xfrm>
          <a:off x="19264630" y="663257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13970</xdr:rowOff>
    </xdr:from>
    <xdr:ext cx="598805" cy="249555"/>
    <xdr:sp macro="" textlink="">
      <xdr:nvSpPr>
        <xdr:cNvPr id="596" name="n_2aveValue【一般廃棄物処理施設】&#10;一人当たり有形固定資産（償却資産）額"/>
        <xdr:cNvSpPr txBox="1"/>
      </xdr:nvSpPr>
      <xdr:spPr>
        <a:xfrm>
          <a:off x="18467705" y="66243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635</xdr:rowOff>
    </xdr:from>
    <xdr:ext cx="598805" cy="249555"/>
    <xdr:sp macro="" textlink="">
      <xdr:nvSpPr>
        <xdr:cNvPr id="597" name="n_3aveValue【一般廃棄物処理施設】&#10;一人当たり有形固定資産（償却資産）額"/>
        <xdr:cNvSpPr txBox="1"/>
      </xdr:nvSpPr>
      <xdr:spPr>
        <a:xfrm>
          <a:off x="17642205" y="66109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137795</xdr:rowOff>
    </xdr:from>
    <xdr:ext cx="598805" cy="249555"/>
    <xdr:sp macro="" textlink="">
      <xdr:nvSpPr>
        <xdr:cNvPr id="598" name="n_4aveValue【一般廃棄物処理施設】&#10;一人当たり有形固定資産（償却資産）額"/>
        <xdr:cNvSpPr txBox="1"/>
      </xdr:nvSpPr>
      <xdr:spPr>
        <a:xfrm>
          <a:off x="16832580" y="65830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32</xdr:row>
      <xdr:rowOff>125095</xdr:rowOff>
    </xdr:from>
    <xdr:ext cx="598170" cy="248920"/>
    <xdr:sp macro="" textlink="">
      <xdr:nvSpPr>
        <xdr:cNvPr id="599" name="n_1mainValue【一般廃棄物処理施設】&#10;一人当たり有形固定資産（償却資産）額"/>
        <xdr:cNvSpPr txBox="1"/>
      </xdr:nvSpPr>
      <xdr:spPr>
        <a:xfrm>
          <a:off x="19264630" y="541464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32</xdr:row>
      <xdr:rowOff>151130</xdr:rowOff>
    </xdr:from>
    <xdr:ext cx="598805" cy="248920"/>
    <xdr:sp macro="" textlink="">
      <xdr:nvSpPr>
        <xdr:cNvPr id="600" name="n_2mainValue【一般廃棄物処理施設】&#10;一人当たり有形固定資産（償却資産）額"/>
        <xdr:cNvSpPr txBox="1"/>
      </xdr:nvSpPr>
      <xdr:spPr>
        <a:xfrm>
          <a:off x="18467705" y="54406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33</xdr:row>
      <xdr:rowOff>15240</xdr:rowOff>
    </xdr:from>
    <xdr:ext cx="598805" cy="249555"/>
    <xdr:sp macro="" textlink="">
      <xdr:nvSpPr>
        <xdr:cNvPr id="601" name="n_3mainValue【一般廃棄物処理施設】&#10;一人当たり有形固定資産（償却資産）額"/>
        <xdr:cNvSpPr txBox="1"/>
      </xdr:nvSpPr>
      <xdr:spPr>
        <a:xfrm>
          <a:off x="17642205" y="54698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33</xdr:row>
      <xdr:rowOff>38735</xdr:rowOff>
    </xdr:from>
    <xdr:ext cx="598805" cy="249555"/>
    <xdr:sp macro="" textlink="">
      <xdr:nvSpPr>
        <xdr:cNvPr id="602" name="n_4mainValue【一般廃棄物処理施設】&#10;一人当たり有形固定資産（償却資産）額"/>
        <xdr:cNvSpPr txBox="1"/>
      </xdr:nvSpPr>
      <xdr:spPr>
        <a:xfrm>
          <a:off x="16832580" y="54933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603" name="正方形/長方形 602"/>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604" name="正方形/長方形 603"/>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605" name="正方形/長方形 604"/>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606" name="正方形/長方形 605"/>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607" name="正方形/長方形 606"/>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608" name="正方形/長方形 607"/>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609" name="正方形/長方形 608"/>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10" name="正方形/長方形 609"/>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611" name="テキスト ボックス 610"/>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612" name="直線コネクタ 611"/>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613" name="テキスト ボックス 612"/>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614" name="直線コネクタ 613"/>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101600</xdr:rowOff>
    </xdr:from>
    <xdr:ext cx="403225" cy="249555"/>
    <xdr:sp macro="" textlink="">
      <xdr:nvSpPr>
        <xdr:cNvPr id="615" name="テキスト ボックス 614"/>
        <xdr:cNvSpPr txBox="1"/>
      </xdr:nvSpPr>
      <xdr:spPr>
        <a:xfrm>
          <a:off x="11042650" y="10509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616" name="直線コネクタ 615"/>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617" name="テキスト ボックス 616"/>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618" name="直線コネクタ 617"/>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8920"/>
    <xdr:sp macro="" textlink="">
      <xdr:nvSpPr>
        <xdr:cNvPr id="619" name="テキスト ボックス 618"/>
        <xdr:cNvSpPr txBox="1"/>
      </xdr:nvSpPr>
      <xdr:spPr>
        <a:xfrm>
          <a:off x="1104265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620" name="直線コネクタ 619"/>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8920"/>
    <xdr:sp macro="" textlink="">
      <xdr:nvSpPr>
        <xdr:cNvPr id="621" name="テキスト ボックス 620"/>
        <xdr:cNvSpPr txBox="1"/>
      </xdr:nvSpPr>
      <xdr:spPr>
        <a:xfrm>
          <a:off x="1104265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622" name="直線コネクタ 621"/>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120015</xdr:rowOff>
    </xdr:from>
    <xdr:ext cx="339090" cy="248920"/>
    <xdr:sp macro="" textlink="">
      <xdr:nvSpPr>
        <xdr:cNvPr id="623" name="テキスト ボックス 622"/>
        <xdr:cNvSpPr txBox="1"/>
      </xdr:nvSpPr>
      <xdr:spPr>
        <a:xfrm>
          <a:off x="11106785" y="9041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624" name="直線コネクタ 623"/>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25"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80645</xdr:rowOff>
    </xdr:from>
    <xdr:to xmlns:xdr="http://schemas.openxmlformats.org/drawingml/2006/spreadsheetDrawing">
      <xdr:col>85</xdr:col>
      <xdr:colOff>126365</xdr:colOff>
      <xdr:row>64</xdr:row>
      <xdr:rowOff>146685</xdr:rowOff>
    </xdr:to>
    <xdr:cxnSp macro="">
      <xdr:nvCxnSpPr>
        <xdr:cNvPr id="626" name="直線コネクタ 625"/>
        <xdr:cNvCxnSpPr/>
      </xdr:nvCxnSpPr>
      <xdr:spPr>
        <a:xfrm flipV="1">
          <a:off x="14969490" y="9332595"/>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150495</xdr:rowOff>
    </xdr:from>
    <xdr:ext cx="404495" cy="248920"/>
    <xdr:sp macro="" textlink="">
      <xdr:nvSpPr>
        <xdr:cNvPr id="627" name="【保健センター・保健所】&#10;有形固定資産減価償却率最小値テキスト"/>
        <xdr:cNvSpPr txBox="1"/>
      </xdr:nvSpPr>
      <xdr:spPr>
        <a:xfrm>
          <a:off x="15008225" y="1072324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146685</xdr:rowOff>
    </xdr:from>
    <xdr:to xmlns:xdr="http://schemas.openxmlformats.org/drawingml/2006/spreadsheetDrawing">
      <xdr:col>86</xdr:col>
      <xdr:colOff>25400</xdr:colOff>
      <xdr:row>64</xdr:row>
      <xdr:rowOff>146685</xdr:rowOff>
    </xdr:to>
    <xdr:cxnSp macro="">
      <xdr:nvCxnSpPr>
        <xdr:cNvPr id="628" name="直線コネクタ 627"/>
        <xdr:cNvCxnSpPr/>
      </xdr:nvCxnSpPr>
      <xdr:spPr>
        <a:xfrm>
          <a:off x="14881225" y="10719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29210</xdr:rowOff>
    </xdr:from>
    <xdr:ext cx="339725" cy="248920"/>
    <xdr:sp macro="" textlink="">
      <xdr:nvSpPr>
        <xdr:cNvPr id="629" name="【保健センター・保健所】&#10;有形固定資産減価償却率最大値テキスト"/>
        <xdr:cNvSpPr txBox="1"/>
      </xdr:nvSpPr>
      <xdr:spPr>
        <a:xfrm>
          <a:off x="15008225" y="911606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80645</xdr:rowOff>
    </xdr:from>
    <xdr:to xmlns:xdr="http://schemas.openxmlformats.org/drawingml/2006/spreadsheetDrawing">
      <xdr:col>86</xdr:col>
      <xdr:colOff>25400</xdr:colOff>
      <xdr:row>56</xdr:row>
      <xdr:rowOff>80645</xdr:rowOff>
    </xdr:to>
    <xdr:cxnSp macro="">
      <xdr:nvCxnSpPr>
        <xdr:cNvPr id="630" name="直線コネクタ 629"/>
        <xdr:cNvCxnSpPr/>
      </xdr:nvCxnSpPr>
      <xdr:spPr>
        <a:xfrm>
          <a:off x="14881225" y="9332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97790</xdr:rowOff>
    </xdr:from>
    <xdr:ext cx="404495" cy="249555"/>
    <xdr:sp macro="" textlink="">
      <xdr:nvSpPr>
        <xdr:cNvPr id="631" name="【保健センター・保健所】&#10;有形固定資産減価償却率平均値テキスト"/>
        <xdr:cNvSpPr txBox="1"/>
      </xdr:nvSpPr>
      <xdr:spPr>
        <a:xfrm>
          <a:off x="15008225" y="1001014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75565</xdr:rowOff>
    </xdr:from>
    <xdr:to xmlns:xdr="http://schemas.openxmlformats.org/drawingml/2006/spreadsheetDrawing">
      <xdr:col>85</xdr:col>
      <xdr:colOff>174625</xdr:colOff>
      <xdr:row>62</xdr:row>
      <xdr:rowOff>8255</xdr:rowOff>
    </xdr:to>
    <xdr:sp macro="" textlink="">
      <xdr:nvSpPr>
        <xdr:cNvPr id="632" name="フローチャート: 判断 631"/>
        <xdr:cNvSpPr/>
      </xdr:nvSpPr>
      <xdr:spPr>
        <a:xfrm>
          <a:off x="14919325" y="101530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77470</xdr:rowOff>
    </xdr:from>
    <xdr:to xmlns:xdr="http://schemas.openxmlformats.org/drawingml/2006/spreadsheetDrawing">
      <xdr:col>81</xdr:col>
      <xdr:colOff>101600</xdr:colOff>
      <xdr:row>62</xdr:row>
      <xdr:rowOff>10160</xdr:rowOff>
    </xdr:to>
    <xdr:sp macro="" textlink="">
      <xdr:nvSpPr>
        <xdr:cNvPr id="633" name="フローチャート: 判断 632"/>
        <xdr:cNvSpPr/>
      </xdr:nvSpPr>
      <xdr:spPr>
        <a:xfrm>
          <a:off x="14144625" y="10154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156845</xdr:rowOff>
    </xdr:from>
    <xdr:to xmlns:xdr="http://schemas.openxmlformats.org/drawingml/2006/spreadsheetDrawing">
      <xdr:col>76</xdr:col>
      <xdr:colOff>165100</xdr:colOff>
      <xdr:row>62</xdr:row>
      <xdr:rowOff>89535</xdr:rowOff>
    </xdr:to>
    <xdr:sp macro="" textlink="">
      <xdr:nvSpPr>
        <xdr:cNvPr id="634" name="フローチャート: 判断 633"/>
        <xdr:cNvSpPr/>
      </xdr:nvSpPr>
      <xdr:spPr>
        <a:xfrm>
          <a:off x="13335000" y="1023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118110</xdr:rowOff>
    </xdr:from>
    <xdr:to xmlns:xdr="http://schemas.openxmlformats.org/drawingml/2006/spreadsheetDrawing">
      <xdr:col>72</xdr:col>
      <xdr:colOff>38100</xdr:colOff>
      <xdr:row>62</xdr:row>
      <xdr:rowOff>50800</xdr:rowOff>
    </xdr:to>
    <xdr:sp macro="" textlink="">
      <xdr:nvSpPr>
        <xdr:cNvPr id="635" name="フローチャート: 判断 634"/>
        <xdr:cNvSpPr/>
      </xdr:nvSpPr>
      <xdr:spPr>
        <a:xfrm>
          <a:off x="12525375" y="101955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42545</xdr:rowOff>
    </xdr:from>
    <xdr:to xmlns:xdr="http://schemas.openxmlformats.org/drawingml/2006/spreadsheetDrawing">
      <xdr:col>67</xdr:col>
      <xdr:colOff>101600</xdr:colOff>
      <xdr:row>61</xdr:row>
      <xdr:rowOff>140335</xdr:rowOff>
    </xdr:to>
    <xdr:sp macro="" textlink="">
      <xdr:nvSpPr>
        <xdr:cNvPr id="636" name="フローチャート: 判断 635"/>
        <xdr:cNvSpPr/>
      </xdr:nvSpPr>
      <xdr:spPr>
        <a:xfrm>
          <a:off x="11699875" y="1011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637" name="テキスト ボックス 636"/>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638" name="テキスト ボックス 637"/>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639" name="テキスト ボックス 638"/>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640" name="テキスト ボックス 639"/>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641" name="テキスト ボックス 640"/>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26670</xdr:rowOff>
    </xdr:from>
    <xdr:to xmlns:xdr="http://schemas.openxmlformats.org/drawingml/2006/spreadsheetDrawing">
      <xdr:col>85</xdr:col>
      <xdr:colOff>174625</xdr:colOff>
      <xdr:row>63</xdr:row>
      <xdr:rowOff>124460</xdr:rowOff>
    </xdr:to>
    <xdr:sp macro="" textlink="">
      <xdr:nvSpPr>
        <xdr:cNvPr id="642" name="楕円 641"/>
        <xdr:cNvSpPr/>
      </xdr:nvSpPr>
      <xdr:spPr>
        <a:xfrm>
          <a:off x="14919325" y="104343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5715</xdr:rowOff>
    </xdr:from>
    <xdr:ext cx="404495" cy="249555"/>
    <xdr:sp macro="" textlink="">
      <xdr:nvSpPr>
        <xdr:cNvPr id="643" name="【保健センター・保健所】&#10;有形固定資産減価償却率該当値テキスト"/>
        <xdr:cNvSpPr txBox="1"/>
      </xdr:nvSpPr>
      <xdr:spPr>
        <a:xfrm>
          <a:off x="15008225" y="104133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153035</xdr:rowOff>
    </xdr:from>
    <xdr:to xmlns:xdr="http://schemas.openxmlformats.org/drawingml/2006/spreadsheetDrawing">
      <xdr:col>81</xdr:col>
      <xdr:colOff>101600</xdr:colOff>
      <xdr:row>63</xdr:row>
      <xdr:rowOff>85725</xdr:rowOff>
    </xdr:to>
    <xdr:sp macro="" textlink="">
      <xdr:nvSpPr>
        <xdr:cNvPr id="644" name="楕円 643"/>
        <xdr:cNvSpPr/>
      </xdr:nvSpPr>
      <xdr:spPr>
        <a:xfrm>
          <a:off x="14144625" y="1039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36830</xdr:rowOff>
    </xdr:from>
    <xdr:to xmlns:xdr="http://schemas.openxmlformats.org/drawingml/2006/spreadsheetDrawing">
      <xdr:col>85</xdr:col>
      <xdr:colOff>127000</xdr:colOff>
      <xdr:row>63</xdr:row>
      <xdr:rowOff>74930</xdr:rowOff>
    </xdr:to>
    <xdr:cxnSp macro="">
      <xdr:nvCxnSpPr>
        <xdr:cNvPr id="645" name="直線コネクタ 644"/>
        <xdr:cNvCxnSpPr/>
      </xdr:nvCxnSpPr>
      <xdr:spPr>
        <a:xfrm>
          <a:off x="14195425" y="1044448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106680</xdr:rowOff>
    </xdr:from>
    <xdr:to xmlns:xdr="http://schemas.openxmlformats.org/drawingml/2006/spreadsheetDrawing">
      <xdr:col>76</xdr:col>
      <xdr:colOff>165100</xdr:colOff>
      <xdr:row>63</xdr:row>
      <xdr:rowOff>39370</xdr:rowOff>
    </xdr:to>
    <xdr:sp macro="" textlink="">
      <xdr:nvSpPr>
        <xdr:cNvPr id="646" name="楕円 645"/>
        <xdr:cNvSpPr/>
      </xdr:nvSpPr>
      <xdr:spPr>
        <a:xfrm>
          <a:off x="13335000" y="1034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156210</xdr:rowOff>
    </xdr:from>
    <xdr:to xmlns:xdr="http://schemas.openxmlformats.org/drawingml/2006/spreadsheetDrawing">
      <xdr:col>81</xdr:col>
      <xdr:colOff>50800</xdr:colOff>
      <xdr:row>63</xdr:row>
      <xdr:rowOff>36830</xdr:rowOff>
    </xdr:to>
    <xdr:cxnSp macro="">
      <xdr:nvCxnSpPr>
        <xdr:cNvPr id="647" name="直線コネクタ 646"/>
        <xdr:cNvCxnSpPr/>
      </xdr:nvCxnSpPr>
      <xdr:spPr>
        <a:xfrm>
          <a:off x="13385800" y="1039876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62865</xdr:rowOff>
    </xdr:from>
    <xdr:to xmlns:xdr="http://schemas.openxmlformats.org/drawingml/2006/spreadsheetDrawing">
      <xdr:col>72</xdr:col>
      <xdr:colOff>38100</xdr:colOff>
      <xdr:row>62</xdr:row>
      <xdr:rowOff>160655</xdr:rowOff>
    </xdr:to>
    <xdr:sp macro="" textlink="">
      <xdr:nvSpPr>
        <xdr:cNvPr id="648" name="楕円 647"/>
        <xdr:cNvSpPr/>
      </xdr:nvSpPr>
      <xdr:spPr>
        <a:xfrm>
          <a:off x="12525375" y="103054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62</xdr:row>
      <xdr:rowOff>111760</xdr:rowOff>
    </xdr:from>
    <xdr:to xmlns:xdr="http://schemas.openxmlformats.org/drawingml/2006/spreadsheetDrawing">
      <xdr:col>76</xdr:col>
      <xdr:colOff>114300</xdr:colOff>
      <xdr:row>62</xdr:row>
      <xdr:rowOff>156210</xdr:rowOff>
    </xdr:to>
    <xdr:cxnSp macro="">
      <xdr:nvCxnSpPr>
        <xdr:cNvPr id="649" name="直線コネクタ 648"/>
        <xdr:cNvCxnSpPr/>
      </xdr:nvCxnSpPr>
      <xdr:spPr>
        <a:xfrm>
          <a:off x="12573000" y="1035431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17145</xdr:rowOff>
    </xdr:from>
    <xdr:to xmlns:xdr="http://schemas.openxmlformats.org/drawingml/2006/spreadsheetDrawing">
      <xdr:col>67</xdr:col>
      <xdr:colOff>101600</xdr:colOff>
      <xdr:row>62</xdr:row>
      <xdr:rowOff>114935</xdr:rowOff>
    </xdr:to>
    <xdr:sp macro="" textlink="">
      <xdr:nvSpPr>
        <xdr:cNvPr id="650" name="楕円 649"/>
        <xdr:cNvSpPr/>
      </xdr:nvSpPr>
      <xdr:spPr>
        <a:xfrm>
          <a:off x="11699875" y="10259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66040</xdr:rowOff>
    </xdr:from>
    <xdr:to xmlns:xdr="http://schemas.openxmlformats.org/drawingml/2006/spreadsheetDrawing">
      <xdr:col>71</xdr:col>
      <xdr:colOff>174625</xdr:colOff>
      <xdr:row>62</xdr:row>
      <xdr:rowOff>111760</xdr:rowOff>
    </xdr:to>
    <xdr:cxnSp macro="">
      <xdr:nvCxnSpPr>
        <xdr:cNvPr id="651" name="直線コネクタ 650"/>
        <xdr:cNvCxnSpPr/>
      </xdr:nvCxnSpPr>
      <xdr:spPr>
        <a:xfrm>
          <a:off x="11750675" y="1030859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26670</xdr:rowOff>
    </xdr:from>
    <xdr:ext cx="405130" cy="248920"/>
    <xdr:sp macro="" textlink="">
      <xdr:nvSpPr>
        <xdr:cNvPr id="652" name="n_1aveValue【保健センター・保健所】&#10;有形固定資産減価償却率"/>
        <xdr:cNvSpPr txBox="1"/>
      </xdr:nvSpPr>
      <xdr:spPr>
        <a:xfrm>
          <a:off x="13996035" y="99390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104775</xdr:rowOff>
    </xdr:from>
    <xdr:ext cx="405130" cy="249555"/>
    <xdr:sp macro="" textlink="">
      <xdr:nvSpPr>
        <xdr:cNvPr id="653" name="n_2aveValue【保健センター・保健所】&#10;有形固定資産減価償却率"/>
        <xdr:cNvSpPr txBox="1"/>
      </xdr:nvSpPr>
      <xdr:spPr>
        <a:xfrm>
          <a:off x="13199110" y="100171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66675</xdr:rowOff>
    </xdr:from>
    <xdr:ext cx="405130" cy="249555"/>
    <xdr:sp macro="" textlink="">
      <xdr:nvSpPr>
        <xdr:cNvPr id="654" name="n_3aveValue【保健センター・保健所】&#10;有形固定資産減価償却率"/>
        <xdr:cNvSpPr txBox="1"/>
      </xdr:nvSpPr>
      <xdr:spPr>
        <a:xfrm>
          <a:off x="12389485" y="99790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156845</xdr:rowOff>
    </xdr:from>
    <xdr:ext cx="405130" cy="248920"/>
    <xdr:sp macro="" textlink="">
      <xdr:nvSpPr>
        <xdr:cNvPr id="655" name="n_4aveValue【保健センター・保健所】&#10;有形固定資産減価償却率"/>
        <xdr:cNvSpPr txBox="1"/>
      </xdr:nvSpPr>
      <xdr:spPr>
        <a:xfrm>
          <a:off x="11563985" y="99040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76835</xdr:rowOff>
    </xdr:from>
    <xdr:ext cx="405130" cy="249555"/>
    <xdr:sp macro="" textlink="">
      <xdr:nvSpPr>
        <xdr:cNvPr id="656" name="n_1mainValue【保健センター・保健所】&#10;有形固定資産減価償却率"/>
        <xdr:cNvSpPr txBox="1"/>
      </xdr:nvSpPr>
      <xdr:spPr>
        <a:xfrm>
          <a:off x="13996035" y="104844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31115</xdr:rowOff>
    </xdr:from>
    <xdr:ext cx="405130" cy="248920"/>
    <xdr:sp macro="" textlink="">
      <xdr:nvSpPr>
        <xdr:cNvPr id="657" name="n_2mainValue【保健センター・保健所】&#10;有形固定資産減価償却率"/>
        <xdr:cNvSpPr txBox="1"/>
      </xdr:nvSpPr>
      <xdr:spPr>
        <a:xfrm>
          <a:off x="13199110" y="104387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152400</xdr:rowOff>
    </xdr:from>
    <xdr:ext cx="405130" cy="248920"/>
    <xdr:sp macro="" textlink="">
      <xdr:nvSpPr>
        <xdr:cNvPr id="658" name="n_3mainValue【保健センター・保健所】&#10;有形固定資産減価償却率"/>
        <xdr:cNvSpPr txBox="1"/>
      </xdr:nvSpPr>
      <xdr:spPr>
        <a:xfrm>
          <a:off x="12389485" y="103949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106045</xdr:rowOff>
    </xdr:from>
    <xdr:ext cx="405130" cy="249555"/>
    <xdr:sp macro="" textlink="">
      <xdr:nvSpPr>
        <xdr:cNvPr id="659" name="n_4mainValue【保健センター・保健所】&#10;有形固定資産減価償却率"/>
        <xdr:cNvSpPr txBox="1"/>
      </xdr:nvSpPr>
      <xdr:spPr>
        <a:xfrm>
          <a:off x="11563985" y="103485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660" name="正方形/長方形 659"/>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661" name="正方形/長方形 660"/>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662" name="正方形/長方形 661"/>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663" name="正方形/長方形 662"/>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664" name="正方形/長方形 663"/>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665" name="正方形/長方形 664"/>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666" name="正方形/長方形 665"/>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67" name="正方形/長方形 666"/>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668" name="テキスト ボックス 667"/>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669" name="直線コネクタ 668"/>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70" name="直線コネクタ 669"/>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6725" cy="248920"/>
    <xdr:sp macro="" textlink="">
      <xdr:nvSpPr>
        <xdr:cNvPr id="671" name="テキスト ボックス 670"/>
        <xdr:cNvSpPr txBox="1"/>
      </xdr:nvSpPr>
      <xdr:spPr>
        <a:xfrm>
          <a:off x="16344265"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672" name="直線コネクタ 671"/>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83185</xdr:rowOff>
    </xdr:from>
    <xdr:ext cx="466725" cy="248920"/>
    <xdr:sp macro="" textlink="">
      <xdr:nvSpPr>
        <xdr:cNvPr id="673" name="テキスト ボックス 672"/>
        <xdr:cNvSpPr txBox="1"/>
      </xdr:nvSpPr>
      <xdr:spPr>
        <a:xfrm>
          <a:off x="16344265" y="99955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674" name="直線コネクタ 673"/>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6725" cy="249555"/>
    <xdr:sp macro="" textlink="">
      <xdr:nvSpPr>
        <xdr:cNvPr id="675" name="テキスト ボックス 674"/>
        <xdr:cNvSpPr txBox="1"/>
      </xdr:nvSpPr>
      <xdr:spPr>
        <a:xfrm>
          <a:off x="16344265" y="9554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6" name="直線コネクタ 675"/>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6725" cy="248920"/>
    <xdr:sp macro="" textlink="">
      <xdr:nvSpPr>
        <xdr:cNvPr id="677" name="テキスト ボックス 676"/>
        <xdr:cNvSpPr txBox="1"/>
      </xdr:nvSpPr>
      <xdr:spPr>
        <a:xfrm>
          <a:off x="16344265" y="91147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78" name="直線コネクタ 677"/>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679" name="テキスト ボックス 678"/>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80"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103505</xdr:rowOff>
    </xdr:from>
    <xdr:to xmlns:xdr="http://schemas.openxmlformats.org/drawingml/2006/spreadsheetDrawing">
      <xdr:col>116</xdr:col>
      <xdr:colOff>62865</xdr:colOff>
      <xdr:row>63</xdr:row>
      <xdr:rowOff>103505</xdr:rowOff>
    </xdr:to>
    <xdr:cxnSp macro="">
      <xdr:nvCxnSpPr>
        <xdr:cNvPr id="681" name="直線コネクタ 680"/>
        <xdr:cNvCxnSpPr/>
      </xdr:nvCxnSpPr>
      <xdr:spPr>
        <a:xfrm flipV="1">
          <a:off x="20319365" y="919035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106680</xdr:rowOff>
    </xdr:from>
    <xdr:ext cx="469265" cy="249555"/>
    <xdr:sp macro="" textlink="">
      <xdr:nvSpPr>
        <xdr:cNvPr id="682" name="【保健センター・保健所】&#10;一人当たり面積最小値テキスト"/>
        <xdr:cNvSpPr txBox="1"/>
      </xdr:nvSpPr>
      <xdr:spPr>
        <a:xfrm>
          <a:off x="20358100" y="105143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103505</xdr:rowOff>
    </xdr:from>
    <xdr:to xmlns:xdr="http://schemas.openxmlformats.org/drawingml/2006/spreadsheetDrawing">
      <xdr:col>116</xdr:col>
      <xdr:colOff>152400</xdr:colOff>
      <xdr:row>63</xdr:row>
      <xdr:rowOff>103505</xdr:rowOff>
    </xdr:to>
    <xdr:cxnSp macro="">
      <xdr:nvCxnSpPr>
        <xdr:cNvPr id="683" name="直線コネクタ 682"/>
        <xdr:cNvCxnSpPr/>
      </xdr:nvCxnSpPr>
      <xdr:spPr>
        <a:xfrm>
          <a:off x="20246975" y="10511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52070</xdr:rowOff>
    </xdr:from>
    <xdr:ext cx="469265" cy="248920"/>
    <xdr:sp macro="" textlink="">
      <xdr:nvSpPr>
        <xdr:cNvPr id="684" name="【保健センター・保健所】&#10;一人当たり面積最大値テキスト"/>
        <xdr:cNvSpPr txBox="1"/>
      </xdr:nvSpPr>
      <xdr:spPr>
        <a:xfrm>
          <a:off x="20358100" y="89738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103505</xdr:rowOff>
    </xdr:from>
    <xdr:to xmlns:xdr="http://schemas.openxmlformats.org/drawingml/2006/spreadsheetDrawing">
      <xdr:col>116</xdr:col>
      <xdr:colOff>152400</xdr:colOff>
      <xdr:row>55</xdr:row>
      <xdr:rowOff>103505</xdr:rowOff>
    </xdr:to>
    <xdr:cxnSp macro="">
      <xdr:nvCxnSpPr>
        <xdr:cNvPr id="685" name="直線コネクタ 684"/>
        <xdr:cNvCxnSpPr/>
      </xdr:nvCxnSpPr>
      <xdr:spPr>
        <a:xfrm>
          <a:off x="20246975" y="919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127000</xdr:rowOff>
    </xdr:from>
    <xdr:ext cx="469265" cy="248920"/>
    <xdr:sp macro="" textlink="">
      <xdr:nvSpPr>
        <xdr:cNvPr id="686" name="【保健センター・保健所】&#10;一人当たり面積平均値テキスト"/>
        <xdr:cNvSpPr txBox="1"/>
      </xdr:nvSpPr>
      <xdr:spPr>
        <a:xfrm>
          <a:off x="20358100" y="1003935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104775</xdr:rowOff>
    </xdr:from>
    <xdr:to xmlns:xdr="http://schemas.openxmlformats.org/drawingml/2006/spreadsheetDrawing">
      <xdr:col>116</xdr:col>
      <xdr:colOff>114300</xdr:colOff>
      <xdr:row>62</xdr:row>
      <xdr:rowOff>38100</xdr:rowOff>
    </xdr:to>
    <xdr:sp macro="" textlink="">
      <xdr:nvSpPr>
        <xdr:cNvPr id="687" name="フローチャート: 判断 686"/>
        <xdr:cNvSpPr/>
      </xdr:nvSpPr>
      <xdr:spPr>
        <a:xfrm>
          <a:off x="20269200" y="101822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133985</xdr:rowOff>
    </xdr:from>
    <xdr:to xmlns:xdr="http://schemas.openxmlformats.org/drawingml/2006/spreadsheetDrawing">
      <xdr:col>112</xdr:col>
      <xdr:colOff>38100</xdr:colOff>
      <xdr:row>62</xdr:row>
      <xdr:rowOff>66675</xdr:rowOff>
    </xdr:to>
    <xdr:sp macro="" textlink="">
      <xdr:nvSpPr>
        <xdr:cNvPr id="688" name="フローチャート: 判断 687"/>
        <xdr:cNvSpPr/>
      </xdr:nvSpPr>
      <xdr:spPr>
        <a:xfrm>
          <a:off x="19510375" y="10211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52705</xdr:rowOff>
    </xdr:from>
    <xdr:to xmlns:xdr="http://schemas.openxmlformats.org/drawingml/2006/spreadsheetDrawing">
      <xdr:col>107</xdr:col>
      <xdr:colOff>101600</xdr:colOff>
      <xdr:row>62</xdr:row>
      <xdr:rowOff>150495</xdr:rowOff>
    </xdr:to>
    <xdr:sp macro="" textlink="">
      <xdr:nvSpPr>
        <xdr:cNvPr id="689" name="フローチャート: 判断 688"/>
        <xdr:cNvSpPr/>
      </xdr:nvSpPr>
      <xdr:spPr>
        <a:xfrm>
          <a:off x="18684875" y="10295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30480</xdr:rowOff>
    </xdr:from>
    <xdr:to xmlns:xdr="http://schemas.openxmlformats.org/drawingml/2006/spreadsheetDrawing">
      <xdr:col>102</xdr:col>
      <xdr:colOff>165100</xdr:colOff>
      <xdr:row>62</xdr:row>
      <xdr:rowOff>128270</xdr:rowOff>
    </xdr:to>
    <xdr:sp macro="" textlink="">
      <xdr:nvSpPr>
        <xdr:cNvPr id="690" name="フローチャート: 判断 689"/>
        <xdr:cNvSpPr/>
      </xdr:nvSpPr>
      <xdr:spPr>
        <a:xfrm>
          <a:off x="17875250" y="10273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164465</xdr:rowOff>
    </xdr:from>
    <xdr:to xmlns:xdr="http://schemas.openxmlformats.org/drawingml/2006/spreadsheetDrawing">
      <xdr:col>98</xdr:col>
      <xdr:colOff>38100</xdr:colOff>
      <xdr:row>62</xdr:row>
      <xdr:rowOff>97155</xdr:rowOff>
    </xdr:to>
    <xdr:sp macro="" textlink="">
      <xdr:nvSpPr>
        <xdr:cNvPr id="691" name="フローチャート: 判断 690"/>
        <xdr:cNvSpPr/>
      </xdr:nvSpPr>
      <xdr:spPr>
        <a:xfrm>
          <a:off x="17065625" y="10241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92" name="テキスト ボックス 691"/>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93" name="テキスト ボックス 692"/>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694" name="テキスト ボックス 693"/>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95" name="テキスト ボックス 694"/>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96" name="テキスト ボックス 695"/>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118745</xdr:rowOff>
    </xdr:from>
    <xdr:to xmlns:xdr="http://schemas.openxmlformats.org/drawingml/2006/spreadsheetDrawing">
      <xdr:col>116</xdr:col>
      <xdr:colOff>114300</xdr:colOff>
      <xdr:row>63</xdr:row>
      <xdr:rowOff>51435</xdr:rowOff>
    </xdr:to>
    <xdr:sp macro="" textlink="">
      <xdr:nvSpPr>
        <xdr:cNvPr id="697" name="楕円 696"/>
        <xdr:cNvSpPr/>
      </xdr:nvSpPr>
      <xdr:spPr>
        <a:xfrm>
          <a:off x="20269200" y="10361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36830</xdr:rowOff>
    </xdr:from>
    <xdr:ext cx="469265" cy="249555"/>
    <xdr:sp macro="" textlink="">
      <xdr:nvSpPr>
        <xdr:cNvPr id="698" name="【保健センター・保健所】&#10;一人当たり面積該当値テキスト"/>
        <xdr:cNvSpPr txBox="1"/>
      </xdr:nvSpPr>
      <xdr:spPr>
        <a:xfrm>
          <a:off x="20358100" y="102793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123190</xdr:rowOff>
    </xdr:from>
    <xdr:to xmlns:xdr="http://schemas.openxmlformats.org/drawingml/2006/spreadsheetDrawing">
      <xdr:col>112</xdr:col>
      <xdr:colOff>38100</xdr:colOff>
      <xdr:row>63</xdr:row>
      <xdr:rowOff>55880</xdr:rowOff>
    </xdr:to>
    <xdr:sp macro="" textlink="">
      <xdr:nvSpPr>
        <xdr:cNvPr id="699" name="楕円 698"/>
        <xdr:cNvSpPr/>
      </xdr:nvSpPr>
      <xdr:spPr>
        <a:xfrm>
          <a:off x="19510375" y="103657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63</xdr:row>
      <xdr:rowOff>2540</xdr:rowOff>
    </xdr:from>
    <xdr:to xmlns:xdr="http://schemas.openxmlformats.org/drawingml/2006/spreadsheetDrawing">
      <xdr:col>116</xdr:col>
      <xdr:colOff>63500</xdr:colOff>
      <xdr:row>63</xdr:row>
      <xdr:rowOff>6350</xdr:rowOff>
    </xdr:to>
    <xdr:cxnSp macro="">
      <xdr:nvCxnSpPr>
        <xdr:cNvPr id="700" name="直線コネクタ 699"/>
        <xdr:cNvCxnSpPr/>
      </xdr:nvCxnSpPr>
      <xdr:spPr>
        <a:xfrm flipV="1">
          <a:off x="19558000" y="1041019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127000</xdr:rowOff>
    </xdr:from>
    <xdr:to xmlns:xdr="http://schemas.openxmlformats.org/drawingml/2006/spreadsheetDrawing">
      <xdr:col>107</xdr:col>
      <xdr:colOff>101600</xdr:colOff>
      <xdr:row>63</xdr:row>
      <xdr:rowOff>60325</xdr:rowOff>
    </xdr:to>
    <xdr:sp macro="" textlink="">
      <xdr:nvSpPr>
        <xdr:cNvPr id="701" name="楕円 700"/>
        <xdr:cNvSpPr/>
      </xdr:nvSpPr>
      <xdr:spPr>
        <a:xfrm>
          <a:off x="18684875" y="103695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6350</xdr:rowOff>
    </xdr:from>
    <xdr:to xmlns:xdr="http://schemas.openxmlformats.org/drawingml/2006/spreadsheetDrawing">
      <xdr:col>111</xdr:col>
      <xdr:colOff>174625</xdr:colOff>
      <xdr:row>63</xdr:row>
      <xdr:rowOff>10795</xdr:rowOff>
    </xdr:to>
    <xdr:cxnSp macro="">
      <xdr:nvCxnSpPr>
        <xdr:cNvPr id="702" name="直線コネクタ 701"/>
        <xdr:cNvCxnSpPr/>
      </xdr:nvCxnSpPr>
      <xdr:spPr>
        <a:xfrm flipV="1">
          <a:off x="18735675" y="1041400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129540</xdr:rowOff>
    </xdr:from>
    <xdr:to xmlns:xdr="http://schemas.openxmlformats.org/drawingml/2006/spreadsheetDrawing">
      <xdr:col>102</xdr:col>
      <xdr:colOff>165100</xdr:colOff>
      <xdr:row>63</xdr:row>
      <xdr:rowOff>62230</xdr:rowOff>
    </xdr:to>
    <xdr:sp macro="" textlink="">
      <xdr:nvSpPr>
        <xdr:cNvPr id="703" name="楕円 702"/>
        <xdr:cNvSpPr/>
      </xdr:nvSpPr>
      <xdr:spPr>
        <a:xfrm>
          <a:off x="17875250" y="10372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10795</xdr:rowOff>
    </xdr:from>
    <xdr:to xmlns:xdr="http://schemas.openxmlformats.org/drawingml/2006/spreadsheetDrawing">
      <xdr:col>107</xdr:col>
      <xdr:colOff>50800</xdr:colOff>
      <xdr:row>63</xdr:row>
      <xdr:rowOff>13335</xdr:rowOff>
    </xdr:to>
    <xdr:cxnSp macro="">
      <xdr:nvCxnSpPr>
        <xdr:cNvPr id="704" name="直線コネクタ 703"/>
        <xdr:cNvCxnSpPr/>
      </xdr:nvCxnSpPr>
      <xdr:spPr>
        <a:xfrm flipV="1">
          <a:off x="17926050" y="1041844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131445</xdr:rowOff>
    </xdr:from>
    <xdr:to xmlns:xdr="http://schemas.openxmlformats.org/drawingml/2006/spreadsheetDrawing">
      <xdr:col>98</xdr:col>
      <xdr:colOff>38100</xdr:colOff>
      <xdr:row>63</xdr:row>
      <xdr:rowOff>64135</xdr:rowOff>
    </xdr:to>
    <xdr:sp macro="" textlink="">
      <xdr:nvSpPr>
        <xdr:cNvPr id="705" name="楕円 704"/>
        <xdr:cNvSpPr/>
      </xdr:nvSpPr>
      <xdr:spPr>
        <a:xfrm>
          <a:off x="17065625" y="10373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13335</xdr:rowOff>
    </xdr:from>
    <xdr:to xmlns:xdr="http://schemas.openxmlformats.org/drawingml/2006/spreadsheetDrawing">
      <xdr:col>102</xdr:col>
      <xdr:colOff>114300</xdr:colOff>
      <xdr:row>63</xdr:row>
      <xdr:rowOff>15240</xdr:rowOff>
    </xdr:to>
    <xdr:cxnSp macro="">
      <xdr:nvCxnSpPr>
        <xdr:cNvPr id="706" name="直線コネクタ 705"/>
        <xdr:cNvCxnSpPr/>
      </xdr:nvCxnSpPr>
      <xdr:spPr>
        <a:xfrm flipV="1">
          <a:off x="17113250" y="1042098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83185</xdr:rowOff>
    </xdr:from>
    <xdr:ext cx="469900" cy="248920"/>
    <xdr:sp macro="" textlink="">
      <xdr:nvSpPr>
        <xdr:cNvPr id="707" name="n_1aveValue【保健センター・保健所】&#10;一人当たり面積"/>
        <xdr:cNvSpPr txBox="1"/>
      </xdr:nvSpPr>
      <xdr:spPr>
        <a:xfrm>
          <a:off x="19329400" y="99955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1270</xdr:rowOff>
    </xdr:from>
    <xdr:ext cx="469265" cy="249555"/>
    <xdr:sp macro="" textlink="">
      <xdr:nvSpPr>
        <xdr:cNvPr id="708" name="n_2aveValue【保健センター・保健所】&#10;一人当たり面積"/>
        <xdr:cNvSpPr txBox="1"/>
      </xdr:nvSpPr>
      <xdr:spPr>
        <a:xfrm>
          <a:off x="18516600" y="100787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144145</xdr:rowOff>
    </xdr:from>
    <xdr:ext cx="469265" cy="249555"/>
    <xdr:sp macro="" textlink="">
      <xdr:nvSpPr>
        <xdr:cNvPr id="709" name="n_3aveValue【保健センター・保健所】&#10;一人当たり面積"/>
        <xdr:cNvSpPr txBox="1"/>
      </xdr:nvSpPr>
      <xdr:spPr>
        <a:xfrm>
          <a:off x="17706975" y="100564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113030</xdr:rowOff>
    </xdr:from>
    <xdr:ext cx="469265" cy="249555"/>
    <xdr:sp macro="" textlink="">
      <xdr:nvSpPr>
        <xdr:cNvPr id="710" name="n_4aveValue【保健センター・保健所】&#10;一人当たり面積"/>
        <xdr:cNvSpPr txBox="1"/>
      </xdr:nvSpPr>
      <xdr:spPr>
        <a:xfrm>
          <a:off x="16897350" y="100253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46990</xdr:rowOff>
    </xdr:from>
    <xdr:ext cx="469900" cy="249555"/>
    <xdr:sp macro="" textlink="">
      <xdr:nvSpPr>
        <xdr:cNvPr id="711" name="n_1mainValue【保健センター・保健所】&#10;一人当たり面積"/>
        <xdr:cNvSpPr txBox="1"/>
      </xdr:nvSpPr>
      <xdr:spPr>
        <a:xfrm>
          <a:off x="19329400" y="104546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51435</xdr:rowOff>
    </xdr:from>
    <xdr:ext cx="469265" cy="248920"/>
    <xdr:sp macro="" textlink="">
      <xdr:nvSpPr>
        <xdr:cNvPr id="712" name="n_2mainValue【保健センター・保健所】&#10;一人当たり面積"/>
        <xdr:cNvSpPr txBox="1"/>
      </xdr:nvSpPr>
      <xdr:spPr>
        <a:xfrm>
          <a:off x="18516600" y="104590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53975</xdr:rowOff>
    </xdr:from>
    <xdr:ext cx="469265" cy="248920"/>
    <xdr:sp macro="" textlink="">
      <xdr:nvSpPr>
        <xdr:cNvPr id="713" name="n_3mainValue【保健センター・保健所】&#10;一人当たり面積"/>
        <xdr:cNvSpPr txBox="1"/>
      </xdr:nvSpPr>
      <xdr:spPr>
        <a:xfrm>
          <a:off x="17706975" y="104616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55880</xdr:rowOff>
    </xdr:from>
    <xdr:ext cx="469265" cy="248920"/>
    <xdr:sp macro="" textlink="">
      <xdr:nvSpPr>
        <xdr:cNvPr id="714" name="n_4mainValue【保健センター・保健所】&#10;一人当たり面積"/>
        <xdr:cNvSpPr txBox="1"/>
      </xdr:nvSpPr>
      <xdr:spPr>
        <a:xfrm>
          <a:off x="16897350" y="104635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715" name="正方形/長方形 714"/>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16" name="正方形/長方形 715"/>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17" name="正方形/長方形 716"/>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18" name="正方形/長方形 717"/>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19" name="正方形/長方形 718"/>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20" name="正方形/長方形 719"/>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21" name="正方形/長方形 720"/>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22" name="正方形/長方形 721"/>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723" name="テキスト ボックス 722"/>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24" name="直線コネクタ 723"/>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725" name="テキスト ボックス 724"/>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36830</xdr:rowOff>
    </xdr:from>
    <xdr:to xmlns:xdr="http://schemas.openxmlformats.org/drawingml/2006/spreadsheetDrawing">
      <xdr:col>89</xdr:col>
      <xdr:colOff>174625</xdr:colOff>
      <xdr:row>86</xdr:row>
      <xdr:rowOff>36830</xdr:rowOff>
    </xdr:to>
    <xdr:cxnSp macro="">
      <xdr:nvCxnSpPr>
        <xdr:cNvPr id="726" name="直線コネクタ 725"/>
        <xdr:cNvCxnSpPr/>
      </xdr:nvCxnSpPr>
      <xdr:spPr>
        <a:xfrm>
          <a:off x="11414125" y="142417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64770</xdr:rowOff>
    </xdr:from>
    <xdr:ext cx="466725" cy="249555"/>
    <xdr:sp macro="" textlink="">
      <xdr:nvSpPr>
        <xdr:cNvPr id="727" name="テキスト ボックス 726"/>
        <xdr:cNvSpPr txBox="1"/>
      </xdr:nvSpPr>
      <xdr:spPr>
        <a:xfrm>
          <a:off x="1099439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92075</xdr:rowOff>
    </xdr:from>
    <xdr:to xmlns:xdr="http://schemas.openxmlformats.org/drawingml/2006/spreadsheetDrawing">
      <xdr:col>89</xdr:col>
      <xdr:colOff>174625</xdr:colOff>
      <xdr:row>83</xdr:row>
      <xdr:rowOff>92075</xdr:rowOff>
    </xdr:to>
    <xdr:cxnSp macro="">
      <xdr:nvCxnSpPr>
        <xdr:cNvPr id="728" name="直線コネクタ 727"/>
        <xdr:cNvCxnSpPr/>
      </xdr:nvCxnSpPr>
      <xdr:spPr>
        <a:xfrm>
          <a:off x="11414125" y="138017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120015</xdr:rowOff>
    </xdr:from>
    <xdr:ext cx="403225" cy="248920"/>
    <xdr:sp macro="" textlink="">
      <xdr:nvSpPr>
        <xdr:cNvPr id="729" name="テキスト ボックス 728"/>
        <xdr:cNvSpPr txBox="1"/>
      </xdr:nvSpPr>
      <xdr:spPr>
        <a:xfrm>
          <a:off x="11042650" y="136645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146685</xdr:rowOff>
    </xdr:from>
    <xdr:to xmlns:xdr="http://schemas.openxmlformats.org/drawingml/2006/spreadsheetDrawing">
      <xdr:col>89</xdr:col>
      <xdr:colOff>174625</xdr:colOff>
      <xdr:row>80</xdr:row>
      <xdr:rowOff>146685</xdr:rowOff>
    </xdr:to>
    <xdr:cxnSp macro="">
      <xdr:nvCxnSpPr>
        <xdr:cNvPr id="730" name="直線コネクタ 729"/>
        <xdr:cNvCxnSpPr/>
      </xdr:nvCxnSpPr>
      <xdr:spPr>
        <a:xfrm>
          <a:off x="11414125" y="133610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9525</xdr:rowOff>
    </xdr:from>
    <xdr:ext cx="403225" cy="249555"/>
    <xdr:sp macro="" textlink="">
      <xdr:nvSpPr>
        <xdr:cNvPr id="731" name="テキスト ボックス 730"/>
        <xdr:cNvSpPr txBox="1"/>
      </xdr:nvSpPr>
      <xdr:spPr>
        <a:xfrm>
          <a:off x="1104265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36830</xdr:rowOff>
    </xdr:from>
    <xdr:to xmlns:xdr="http://schemas.openxmlformats.org/drawingml/2006/spreadsheetDrawing">
      <xdr:col>89</xdr:col>
      <xdr:colOff>174625</xdr:colOff>
      <xdr:row>78</xdr:row>
      <xdr:rowOff>36830</xdr:rowOff>
    </xdr:to>
    <xdr:cxnSp macro="">
      <xdr:nvCxnSpPr>
        <xdr:cNvPr id="732" name="直線コネクタ 731"/>
        <xdr:cNvCxnSpPr/>
      </xdr:nvCxnSpPr>
      <xdr:spPr>
        <a:xfrm>
          <a:off x="11414125" y="129209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64770</xdr:rowOff>
    </xdr:from>
    <xdr:ext cx="403225" cy="249555"/>
    <xdr:sp macro="" textlink="">
      <xdr:nvSpPr>
        <xdr:cNvPr id="733" name="テキスト ボックス 732"/>
        <xdr:cNvSpPr txBox="1"/>
      </xdr:nvSpPr>
      <xdr:spPr>
        <a:xfrm>
          <a:off x="1104265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734" name="直線コネクタ 733"/>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120015</xdr:rowOff>
    </xdr:from>
    <xdr:ext cx="403225" cy="248920"/>
    <xdr:sp macro="" textlink="">
      <xdr:nvSpPr>
        <xdr:cNvPr id="735" name="テキスト ボックス 734"/>
        <xdr:cNvSpPr txBox="1"/>
      </xdr:nvSpPr>
      <xdr:spPr>
        <a:xfrm>
          <a:off x="11042650" y="12343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36"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109220</xdr:rowOff>
    </xdr:from>
    <xdr:to xmlns:xdr="http://schemas.openxmlformats.org/drawingml/2006/spreadsheetDrawing">
      <xdr:col>85</xdr:col>
      <xdr:colOff>126365</xdr:colOff>
      <xdr:row>84</xdr:row>
      <xdr:rowOff>76200</xdr:rowOff>
    </xdr:to>
    <xdr:cxnSp macro="">
      <xdr:nvCxnSpPr>
        <xdr:cNvPr id="737" name="直線コネクタ 736"/>
        <xdr:cNvCxnSpPr/>
      </xdr:nvCxnSpPr>
      <xdr:spPr>
        <a:xfrm flipV="1">
          <a:off x="14969490" y="12828270"/>
          <a:ext cx="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84</xdr:row>
      <xdr:rowOff>80010</xdr:rowOff>
    </xdr:from>
    <xdr:ext cx="404495" cy="249555"/>
    <xdr:sp macro="" textlink="">
      <xdr:nvSpPr>
        <xdr:cNvPr id="738" name="【消防施設】&#10;有形固定資産減価償却率最小値テキスト"/>
        <xdr:cNvSpPr txBox="1"/>
      </xdr:nvSpPr>
      <xdr:spPr>
        <a:xfrm>
          <a:off x="15008225" y="139547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84</xdr:row>
      <xdr:rowOff>76200</xdr:rowOff>
    </xdr:from>
    <xdr:to xmlns:xdr="http://schemas.openxmlformats.org/drawingml/2006/spreadsheetDrawing">
      <xdr:col>86</xdr:col>
      <xdr:colOff>25400</xdr:colOff>
      <xdr:row>84</xdr:row>
      <xdr:rowOff>76200</xdr:rowOff>
    </xdr:to>
    <xdr:cxnSp macro="">
      <xdr:nvCxnSpPr>
        <xdr:cNvPr id="739" name="直線コネクタ 738"/>
        <xdr:cNvCxnSpPr/>
      </xdr:nvCxnSpPr>
      <xdr:spPr>
        <a:xfrm>
          <a:off x="14881225" y="13950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58420</xdr:rowOff>
    </xdr:from>
    <xdr:ext cx="404495" cy="248920"/>
    <xdr:sp macro="" textlink="">
      <xdr:nvSpPr>
        <xdr:cNvPr id="740" name="【消防施設】&#10;有形固定資産減価償却率最大値テキスト"/>
        <xdr:cNvSpPr txBox="1"/>
      </xdr:nvSpPr>
      <xdr:spPr>
        <a:xfrm>
          <a:off x="15008225" y="1261237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109220</xdr:rowOff>
    </xdr:from>
    <xdr:to xmlns:xdr="http://schemas.openxmlformats.org/drawingml/2006/spreadsheetDrawing">
      <xdr:col>86</xdr:col>
      <xdr:colOff>25400</xdr:colOff>
      <xdr:row>77</xdr:row>
      <xdr:rowOff>109220</xdr:rowOff>
    </xdr:to>
    <xdr:cxnSp macro="">
      <xdr:nvCxnSpPr>
        <xdr:cNvPr id="741" name="直線コネクタ 740"/>
        <xdr:cNvCxnSpPr/>
      </xdr:nvCxnSpPr>
      <xdr:spPr>
        <a:xfrm>
          <a:off x="14881225" y="1282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43815</xdr:rowOff>
    </xdr:from>
    <xdr:ext cx="404495" cy="249555"/>
    <xdr:sp macro="" textlink="">
      <xdr:nvSpPr>
        <xdr:cNvPr id="742" name="【消防施設】&#10;有形固定資産減価償却率平均値テキスト"/>
        <xdr:cNvSpPr txBox="1"/>
      </xdr:nvSpPr>
      <xdr:spPr>
        <a:xfrm>
          <a:off x="15008225" y="1325816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64770</xdr:rowOff>
    </xdr:from>
    <xdr:to xmlns:xdr="http://schemas.openxmlformats.org/drawingml/2006/spreadsheetDrawing">
      <xdr:col>85</xdr:col>
      <xdr:colOff>174625</xdr:colOff>
      <xdr:row>80</xdr:row>
      <xdr:rowOff>162560</xdr:rowOff>
    </xdr:to>
    <xdr:sp macro="" textlink="">
      <xdr:nvSpPr>
        <xdr:cNvPr id="743" name="フローチャート: 判断 742"/>
        <xdr:cNvSpPr/>
      </xdr:nvSpPr>
      <xdr:spPr>
        <a:xfrm>
          <a:off x="14919325" y="132791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93980</xdr:rowOff>
    </xdr:from>
    <xdr:to xmlns:xdr="http://schemas.openxmlformats.org/drawingml/2006/spreadsheetDrawing">
      <xdr:col>81</xdr:col>
      <xdr:colOff>101600</xdr:colOff>
      <xdr:row>81</xdr:row>
      <xdr:rowOff>26670</xdr:rowOff>
    </xdr:to>
    <xdr:sp macro="" textlink="">
      <xdr:nvSpPr>
        <xdr:cNvPr id="744" name="フローチャート: 判断 743"/>
        <xdr:cNvSpPr/>
      </xdr:nvSpPr>
      <xdr:spPr>
        <a:xfrm>
          <a:off x="14144625" y="13308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1270</xdr:rowOff>
    </xdr:from>
    <xdr:to xmlns:xdr="http://schemas.openxmlformats.org/drawingml/2006/spreadsheetDrawing">
      <xdr:col>76</xdr:col>
      <xdr:colOff>165100</xdr:colOff>
      <xdr:row>80</xdr:row>
      <xdr:rowOff>99060</xdr:rowOff>
    </xdr:to>
    <xdr:sp macro="" textlink="">
      <xdr:nvSpPr>
        <xdr:cNvPr id="745" name="フローチャート: 判断 744"/>
        <xdr:cNvSpPr/>
      </xdr:nvSpPr>
      <xdr:spPr>
        <a:xfrm>
          <a:off x="13335000" y="13215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79</xdr:row>
      <xdr:rowOff>106045</xdr:rowOff>
    </xdr:from>
    <xdr:to xmlns:xdr="http://schemas.openxmlformats.org/drawingml/2006/spreadsheetDrawing">
      <xdr:col>72</xdr:col>
      <xdr:colOff>38100</xdr:colOff>
      <xdr:row>80</xdr:row>
      <xdr:rowOff>38735</xdr:rowOff>
    </xdr:to>
    <xdr:sp macro="" textlink="">
      <xdr:nvSpPr>
        <xdr:cNvPr id="746" name="フローチャート: 判断 745"/>
        <xdr:cNvSpPr/>
      </xdr:nvSpPr>
      <xdr:spPr>
        <a:xfrm>
          <a:off x="12525375" y="13155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79</xdr:row>
      <xdr:rowOff>69215</xdr:rowOff>
    </xdr:from>
    <xdr:to xmlns:xdr="http://schemas.openxmlformats.org/drawingml/2006/spreadsheetDrawing">
      <xdr:col>67</xdr:col>
      <xdr:colOff>101600</xdr:colOff>
      <xdr:row>80</xdr:row>
      <xdr:rowOff>1905</xdr:rowOff>
    </xdr:to>
    <xdr:sp macro="" textlink="">
      <xdr:nvSpPr>
        <xdr:cNvPr id="747" name="フローチャート: 判断 746"/>
        <xdr:cNvSpPr/>
      </xdr:nvSpPr>
      <xdr:spPr>
        <a:xfrm>
          <a:off x="11699875" y="1311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48" name="テキスト ボックス 747"/>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49" name="テキスト ボックス 748"/>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50" name="テキスト ボックス 749"/>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51" name="テキスト ボックス 750"/>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52" name="テキスト ボックス 751"/>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60960</xdr:rowOff>
    </xdr:from>
    <xdr:to xmlns:xdr="http://schemas.openxmlformats.org/drawingml/2006/spreadsheetDrawing">
      <xdr:col>85</xdr:col>
      <xdr:colOff>174625</xdr:colOff>
      <xdr:row>77</xdr:row>
      <xdr:rowOff>158750</xdr:rowOff>
    </xdr:to>
    <xdr:sp macro="" textlink="">
      <xdr:nvSpPr>
        <xdr:cNvPr id="753" name="楕円 752"/>
        <xdr:cNvSpPr/>
      </xdr:nvSpPr>
      <xdr:spPr>
        <a:xfrm>
          <a:off x="14919325" y="127800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15240</xdr:rowOff>
    </xdr:from>
    <xdr:ext cx="404495" cy="249555"/>
    <xdr:sp macro="" textlink="">
      <xdr:nvSpPr>
        <xdr:cNvPr id="754" name="【消防施設】&#10;有形固定資産減価償却率該当値テキスト"/>
        <xdr:cNvSpPr txBox="1"/>
      </xdr:nvSpPr>
      <xdr:spPr>
        <a:xfrm>
          <a:off x="15008225" y="127342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104775</xdr:rowOff>
    </xdr:from>
    <xdr:to xmlns:xdr="http://schemas.openxmlformats.org/drawingml/2006/spreadsheetDrawing">
      <xdr:col>81</xdr:col>
      <xdr:colOff>101600</xdr:colOff>
      <xdr:row>78</xdr:row>
      <xdr:rowOff>37465</xdr:rowOff>
    </xdr:to>
    <xdr:sp macro="" textlink="">
      <xdr:nvSpPr>
        <xdr:cNvPr id="755" name="楕円 754"/>
        <xdr:cNvSpPr/>
      </xdr:nvSpPr>
      <xdr:spPr>
        <a:xfrm>
          <a:off x="14144625" y="12823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77</xdr:row>
      <xdr:rowOff>109220</xdr:rowOff>
    </xdr:from>
    <xdr:to xmlns:xdr="http://schemas.openxmlformats.org/drawingml/2006/spreadsheetDrawing">
      <xdr:col>85</xdr:col>
      <xdr:colOff>127000</xdr:colOff>
      <xdr:row>77</xdr:row>
      <xdr:rowOff>153670</xdr:rowOff>
    </xdr:to>
    <xdr:cxnSp macro="">
      <xdr:nvCxnSpPr>
        <xdr:cNvPr id="756" name="直線コネクタ 755"/>
        <xdr:cNvCxnSpPr/>
      </xdr:nvCxnSpPr>
      <xdr:spPr>
        <a:xfrm flipV="1">
          <a:off x="14195425" y="12828270"/>
          <a:ext cx="7747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117475</xdr:rowOff>
    </xdr:from>
    <xdr:to xmlns:xdr="http://schemas.openxmlformats.org/drawingml/2006/spreadsheetDrawing">
      <xdr:col>76</xdr:col>
      <xdr:colOff>165100</xdr:colOff>
      <xdr:row>78</xdr:row>
      <xdr:rowOff>50165</xdr:rowOff>
    </xdr:to>
    <xdr:sp macro="" textlink="">
      <xdr:nvSpPr>
        <xdr:cNvPr id="757" name="楕円 756"/>
        <xdr:cNvSpPr/>
      </xdr:nvSpPr>
      <xdr:spPr>
        <a:xfrm>
          <a:off x="13335000" y="128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153670</xdr:rowOff>
    </xdr:from>
    <xdr:to xmlns:xdr="http://schemas.openxmlformats.org/drawingml/2006/spreadsheetDrawing">
      <xdr:col>81</xdr:col>
      <xdr:colOff>50800</xdr:colOff>
      <xdr:row>78</xdr:row>
      <xdr:rowOff>1270</xdr:rowOff>
    </xdr:to>
    <xdr:cxnSp macro="">
      <xdr:nvCxnSpPr>
        <xdr:cNvPr id="758" name="直線コネクタ 757"/>
        <xdr:cNvCxnSpPr/>
      </xdr:nvCxnSpPr>
      <xdr:spPr>
        <a:xfrm flipV="1">
          <a:off x="13385800" y="1287272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122555</xdr:rowOff>
    </xdr:from>
    <xdr:to xmlns:xdr="http://schemas.openxmlformats.org/drawingml/2006/spreadsheetDrawing">
      <xdr:col>72</xdr:col>
      <xdr:colOff>38100</xdr:colOff>
      <xdr:row>78</xdr:row>
      <xdr:rowOff>55245</xdr:rowOff>
    </xdr:to>
    <xdr:sp macro="" textlink="">
      <xdr:nvSpPr>
        <xdr:cNvPr id="759" name="楕円 758"/>
        <xdr:cNvSpPr/>
      </xdr:nvSpPr>
      <xdr:spPr>
        <a:xfrm>
          <a:off x="12525375" y="1284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78</xdr:row>
      <xdr:rowOff>1270</xdr:rowOff>
    </xdr:from>
    <xdr:to xmlns:xdr="http://schemas.openxmlformats.org/drawingml/2006/spreadsheetDrawing">
      <xdr:col>76</xdr:col>
      <xdr:colOff>114300</xdr:colOff>
      <xdr:row>78</xdr:row>
      <xdr:rowOff>5715</xdr:rowOff>
    </xdr:to>
    <xdr:cxnSp macro="">
      <xdr:nvCxnSpPr>
        <xdr:cNvPr id="760" name="直線コネクタ 759"/>
        <xdr:cNvCxnSpPr/>
      </xdr:nvCxnSpPr>
      <xdr:spPr>
        <a:xfrm flipV="1">
          <a:off x="12573000" y="1288542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111125</xdr:rowOff>
    </xdr:from>
    <xdr:to xmlns:xdr="http://schemas.openxmlformats.org/drawingml/2006/spreadsheetDrawing">
      <xdr:col>67</xdr:col>
      <xdr:colOff>101600</xdr:colOff>
      <xdr:row>78</xdr:row>
      <xdr:rowOff>43815</xdr:rowOff>
    </xdr:to>
    <xdr:sp macro="" textlink="">
      <xdr:nvSpPr>
        <xdr:cNvPr id="761" name="楕円 760"/>
        <xdr:cNvSpPr/>
      </xdr:nvSpPr>
      <xdr:spPr>
        <a:xfrm>
          <a:off x="11699875" y="12830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160020</xdr:rowOff>
    </xdr:from>
    <xdr:to xmlns:xdr="http://schemas.openxmlformats.org/drawingml/2006/spreadsheetDrawing">
      <xdr:col>71</xdr:col>
      <xdr:colOff>174625</xdr:colOff>
      <xdr:row>78</xdr:row>
      <xdr:rowOff>5715</xdr:rowOff>
    </xdr:to>
    <xdr:cxnSp macro="">
      <xdr:nvCxnSpPr>
        <xdr:cNvPr id="762" name="直線コネクタ 761"/>
        <xdr:cNvCxnSpPr/>
      </xdr:nvCxnSpPr>
      <xdr:spPr>
        <a:xfrm>
          <a:off x="11750675" y="1287907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17780</xdr:rowOff>
    </xdr:from>
    <xdr:ext cx="405130" cy="248920"/>
    <xdr:sp macro="" textlink="">
      <xdr:nvSpPr>
        <xdr:cNvPr id="763" name="n_1aveValue【消防施設】&#10;有形固定資産減価償却率"/>
        <xdr:cNvSpPr txBox="1"/>
      </xdr:nvSpPr>
      <xdr:spPr>
        <a:xfrm>
          <a:off x="13996035" y="133972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90805</xdr:rowOff>
    </xdr:from>
    <xdr:ext cx="405130" cy="248920"/>
    <xdr:sp macro="" textlink="">
      <xdr:nvSpPr>
        <xdr:cNvPr id="764" name="n_2aveValue【消防施設】&#10;有形固定資産減価償却率"/>
        <xdr:cNvSpPr txBox="1"/>
      </xdr:nvSpPr>
      <xdr:spPr>
        <a:xfrm>
          <a:off x="13199110" y="13305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30480</xdr:rowOff>
    </xdr:from>
    <xdr:ext cx="405130" cy="248920"/>
    <xdr:sp macro="" textlink="">
      <xdr:nvSpPr>
        <xdr:cNvPr id="765" name="n_3aveValue【消防施設】&#10;有形固定資産減価償却率"/>
        <xdr:cNvSpPr txBox="1"/>
      </xdr:nvSpPr>
      <xdr:spPr>
        <a:xfrm>
          <a:off x="12389485" y="132448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158750</xdr:rowOff>
    </xdr:from>
    <xdr:ext cx="405130" cy="248920"/>
    <xdr:sp macro="" textlink="">
      <xdr:nvSpPr>
        <xdr:cNvPr id="766" name="n_4aveValue【消防施設】&#10;有形固定資産減価償却率"/>
        <xdr:cNvSpPr txBox="1"/>
      </xdr:nvSpPr>
      <xdr:spPr>
        <a:xfrm>
          <a:off x="11563985" y="132080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76</xdr:row>
      <xdr:rowOff>53340</xdr:rowOff>
    </xdr:from>
    <xdr:ext cx="405130" cy="248920"/>
    <xdr:sp macro="" textlink="">
      <xdr:nvSpPr>
        <xdr:cNvPr id="767" name="n_1mainValue【消防施設】&#10;有形固定資産減価償却率"/>
        <xdr:cNvSpPr txBox="1"/>
      </xdr:nvSpPr>
      <xdr:spPr>
        <a:xfrm>
          <a:off x="13996035" y="126072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66040</xdr:rowOff>
    </xdr:from>
    <xdr:ext cx="405130" cy="249555"/>
    <xdr:sp macro="" textlink="">
      <xdr:nvSpPr>
        <xdr:cNvPr id="768" name="n_2mainValue【消防施設】&#10;有形固定資産減価償却率"/>
        <xdr:cNvSpPr txBox="1"/>
      </xdr:nvSpPr>
      <xdr:spPr>
        <a:xfrm>
          <a:off x="13199110" y="126199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71120</xdr:rowOff>
    </xdr:from>
    <xdr:ext cx="405130" cy="249555"/>
    <xdr:sp macro="" textlink="">
      <xdr:nvSpPr>
        <xdr:cNvPr id="769" name="n_3mainValue【消防施設】&#10;有形固定資産減価償却率"/>
        <xdr:cNvSpPr txBox="1"/>
      </xdr:nvSpPr>
      <xdr:spPr>
        <a:xfrm>
          <a:off x="12389485" y="126250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60325</xdr:rowOff>
    </xdr:from>
    <xdr:ext cx="405130" cy="248920"/>
    <xdr:sp macro="" textlink="">
      <xdr:nvSpPr>
        <xdr:cNvPr id="770" name="n_4mainValue【消防施設】&#10;有形固定資産減価償却率"/>
        <xdr:cNvSpPr txBox="1"/>
      </xdr:nvSpPr>
      <xdr:spPr>
        <a:xfrm>
          <a:off x="11563985" y="126142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771" name="正方形/長方形 770"/>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72" name="正方形/長方形 771"/>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73" name="正方形/長方形 772"/>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74" name="正方形/長方形 773"/>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75" name="正方形/長方形 774"/>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76" name="正方形/長方形 775"/>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77" name="正方形/長方形 776"/>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78" name="正方形/長方形 777"/>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779" name="テキスト ボックス 778"/>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80" name="直線コネクタ 779"/>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36830</xdr:rowOff>
    </xdr:from>
    <xdr:to xmlns:xdr="http://schemas.openxmlformats.org/drawingml/2006/spreadsheetDrawing">
      <xdr:col>120</xdr:col>
      <xdr:colOff>114300</xdr:colOff>
      <xdr:row>86</xdr:row>
      <xdr:rowOff>36830</xdr:rowOff>
    </xdr:to>
    <xdr:cxnSp macro="">
      <xdr:nvCxnSpPr>
        <xdr:cNvPr id="781" name="直線コネクタ 780"/>
        <xdr:cNvCxnSpPr/>
      </xdr:nvCxnSpPr>
      <xdr:spPr>
        <a:xfrm>
          <a:off x="167640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64770</xdr:rowOff>
    </xdr:from>
    <xdr:ext cx="466725" cy="249555"/>
    <xdr:sp macro="" textlink="">
      <xdr:nvSpPr>
        <xdr:cNvPr id="782" name="テキスト ボックス 781"/>
        <xdr:cNvSpPr txBox="1"/>
      </xdr:nvSpPr>
      <xdr:spPr>
        <a:xfrm>
          <a:off x="16344265"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92075</xdr:rowOff>
    </xdr:from>
    <xdr:to xmlns:xdr="http://schemas.openxmlformats.org/drawingml/2006/spreadsheetDrawing">
      <xdr:col>120</xdr:col>
      <xdr:colOff>114300</xdr:colOff>
      <xdr:row>83</xdr:row>
      <xdr:rowOff>92075</xdr:rowOff>
    </xdr:to>
    <xdr:cxnSp macro="">
      <xdr:nvCxnSpPr>
        <xdr:cNvPr id="783" name="直線コネクタ 782"/>
        <xdr:cNvCxnSpPr/>
      </xdr:nvCxnSpPr>
      <xdr:spPr>
        <a:xfrm>
          <a:off x="167640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120015</xdr:rowOff>
    </xdr:from>
    <xdr:ext cx="466725" cy="248920"/>
    <xdr:sp macro="" textlink="">
      <xdr:nvSpPr>
        <xdr:cNvPr id="784" name="テキスト ボックス 783"/>
        <xdr:cNvSpPr txBox="1"/>
      </xdr:nvSpPr>
      <xdr:spPr>
        <a:xfrm>
          <a:off x="16344265"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146685</xdr:rowOff>
    </xdr:from>
    <xdr:to xmlns:xdr="http://schemas.openxmlformats.org/drawingml/2006/spreadsheetDrawing">
      <xdr:col>120</xdr:col>
      <xdr:colOff>114300</xdr:colOff>
      <xdr:row>80</xdr:row>
      <xdr:rowOff>146685</xdr:rowOff>
    </xdr:to>
    <xdr:cxnSp macro="">
      <xdr:nvCxnSpPr>
        <xdr:cNvPr id="785" name="直線コネクタ 784"/>
        <xdr:cNvCxnSpPr/>
      </xdr:nvCxnSpPr>
      <xdr:spPr>
        <a:xfrm>
          <a:off x="167640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6725" cy="249555"/>
    <xdr:sp macro="" textlink="">
      <xdr:nvSpPr>
        <xdr:cNvPr id="786" name="テキスト ボックス 785"/>
        <xdr:cNvSpPr txBox="1"/>
      </xdr:nvSpPr>
      <xdr:spPr>
        <a:xfrm>
          <a:off x="16344265"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36830</xdr:rowOff>
    </xdr:from>
    <xdr:to xmlns:xdr="http://schemas.openxmlformats.org/drawingml/2006/spreadsheetDrawing">
      <xdr:col>120</xdr:col>
      <xdr:colOff>114300</xdr:colOff>
      <xdr:row>78</xdr:row>
      <xdr:rowOff>36830</xdr:rowOff>
    </xdr:to>
    <xdr:cxnSp macro="">
      <xdr:nvCxnSpPr>
        <xdr:cNvPr id="787" name="直線コネクタ 786"/>
        <xdr:cNvCxnSpPr/>
      </xdr:nvCxnSpPr>
      <xdr:spPr>
        <a:xfrm>
          <a:off x="167640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64770</xdr:rowOff>
    </xdr:from>
    <xdr:ext cx="466725" cy="249555"/>
    <xdr:sp macro="" textlink="">
      <xdr:nvSpPr>
        <xdr:cNvPr id="788" name="テキスト ボックス 787"/>
        <xdr:cNvSpPr txBox="1"/>
      </xdr:nvSpPr>
      <xdr:spPr>
        <a:xfrm>
          <a:off x="16344265"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89" name="直線コネクタ 788"/>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790" name="テキスト ボックス 789"/>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91"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93980</xdr:rowOff>
    </xdr:from>
    <xdr:to xmlns:xdr="http://schemas.openxmlformats.org/drawingml/2006/spreadsheetDrawing">
      <xdr:col>116</xdr:col>
      <xdr:colOff>62865</xdr:colOff>
      <xdr:row>85</xdr:row>
      <xdr:rowOff>131445</xdr:rowOff>
    </xdr:to>
    <xdr:cxnSp macro="">
      <xdr:nvCxnSpPr>
        <xdr:cNvPr id="792" name="直線コネクタ 791"/>
        <xdr:cNvCxnSpPr/>
      </xdr:nvCxnSpPr>
      <xdr:spPr>
        <a:xfrm flipV="1">
          <a:off x="20319365" y="12813030"/>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135255</xdr:rowOff>
    </xdr:from>
    <xdr:ext cx="469265" cy="249555"/>
    <xdr:sp macro="" textlink="">
      <xdr:nvSpPr>
        <xdr:cNvPr id="793" name="【消防施設】&#10;一人当たり面積最小値テキスト"/>
        <xdr:cNvSpPr txBox="1"/>
      </xdr:nvSpPr>
      <xdr:spPr>
        <a:xfrm>
          <a:off x="20358100" y="141751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131445</xdr:rowOff>
    </xdr:from>
    <xdr:to xmlns:xdr="http://schemas.openxmlformats.org/drawingml/2006/spreadsheetDrawing">
      <xdr:col>116</xdr:col>
      <xdr:colOff>152400</xdr:colOff>
      <xdr:row>85</xdr:row>
      <xdr:rowOff>131445</xdr:rowOff>
    </xdr:to>
    <xdr:cxnSp macro="">
      <xdr:nvCxnSpPr>
        <xdr:cNvPr id="794" name="直線コネクタ 793"/>
        <xdr:cNvCxnSpPr/>
      </xdr:nvCxnSpPr>
      <xdr:spPr>
        <a:xfrm>
          <a:off x="20246975" y="14171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42545</xdr:rowOff>
    </xdr:from>
    <xdr:ext cx="469265" cy="249555"/>
    <xdr:sp macro="" textlink="">
      <xdr:nvSpPr>
        <xdr:cNvPr id="795" name="【消防施設】&#10;一人当たり面積最大値テキスト"/>
        <xdr:cNvSpPr txBox="1"/>
      </xdr:nvSpPr>
      <xdr:spPr>
        <a:xfrm>
          <a:off x="20358100" y="125964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93980</xdr:rowOff>
    </xdr:from>
    <xdr:to xmlns:xdr="http://schemas.openxmlformats.org/drawingml/2006/spreadsheetDrawing">
      <xdr:col>116</xdr:col>
      <xdr:colOff>152400</xdr:colOff>
      <xdr:row>77</xdr:row>
      <xdr:rowOff>93980</xdr:rowOff>
    </xdr:to>
    <xdr:cxnSp macro="">
      <xdr:nvCxnSpPr>
        <xdr:cNvPr id="796" name="直線コネクタ 795"/>
        <xdr:cNvCxnSpPr/>
      </xdr:nvCxnSpPr>
      <xdr:spPr>
        <a:xfrm>
          <a:off x="20246975" y="12813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13970</xdr:rowOff>
    </xdr:from>
    <xdr:ext cx="469265" cy="249555"/>
    <xdr:sp macro="" textlink="">
      <xdr:nvSpPr>
        <xdr:cNvPr id="797" name="【消防施設】&#10;一人当たり面積平均値テキスト"/>
        <xdr:cNvSpPr txBox="1"/>
      </xdr:nvSpPr>
      <xdr:spPr>
        <a:xfrm>
          <a:off x="20358100" y="1355852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157480</xdr:rowOff>
    </xdr:from>
    <xdr:to xmlns:xdr="http://schemas.openxmlformats.org/drawingml/2006/spreadsheetDrawing">
      <xdr:col>116</xdr:col>
      <xdr:colOff>114300</xdr:colOff>
      <xdr:row>83</xdr:row>
      <xdr:rowOff>90170</xdr:rowOff>
    </xdr:to>
    <xdr:sp macro="" textlink="">
      <xdr:nvSpPr>
        <xdr:cNvPr id="798" name="フローチャート: 判断 797"/>
        <xdr:cNvSpPr/>
      </xdr:nvSpPr>
      <xdr:spPr>
        <a:xfrm>
          <a:off x="20269200" y="1370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100330</xdr:rowOff>
    </xdr:from>
    <xdr:to xmlns:xdr="http://schemas.openxmlformats.org/drawingml/2006/spreadsheetDrawing">
      <xdr:col>112</xdr:col>
      <xdr:colOff>38100</xdr:colOff>
      <xdr:row>84</xdr:row>
      <xdr:rowOff>33020</xdr:rowOff>
    </xdr:to>
    <xdr:sp macro="" textlink="">
      <xdr:nvSpPr>
        <xdr:cNvPr id="799" name="フローチャート: 判断 798"/>
        <xdr:cNvSpPr/>
      </xdr:nvSpPr>
      <xdr:spPr>
        <a:xfrm>
          <a:off x="19510375" y="138099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108585</xdr:rowOff>
    </xdr:from>
    <xdr:to xmlns:xdr="http://schemas.openxmlformats.org/drawingml/2006/spreadsheetDrawing">
      <xdr:col>107</xdr:col>
      <xdr:colOff>101600</xdr:colOff>
      <xdr:row>84</xdr:row>
      <xdr:rowOff>41275</xdr:rowOff>
    </xdr:to>
    <xdr:sp macro="" textlink="">
      <xdr:nvSpPr>
        <xdr:cNvPr id="800" name="フローチャート: 判断 799"/>
        <xdr:cNvSpPr/>
      </xdr:nvSpPr>
      <xdr:spPr>
        <a:xfrm>
          <a:off x="18684875" y="1381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120015</xdr:rowOff>
    </xdr:from>
    <xdr:to xmlns:xdr="http://schemas.openxmlformats.org/drawingml/2006/spreadsheetDrawing">
      <xdr:col>102</xdr:col>
      <xdr:colOff>165100</xdr:colOff>
      <xdr:row>84</xdr:row>
      <xdr:rowOff>52705</xdr:rowOff>
    </xdr:to>
    <xdr:sp macro="" textlink="">
      <xdr:nvSpPr>
        <xdr:cNvPr id="801" name="フローチャート: 判断 800"/>
        <xdr:cNvSpPr/>
      </xdr:nvSpPr>
      <xdr:spPr>
        <a:xfrm>
          <a:off x="17875250" y="13829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120015</xdr:rowOff>
    </xdr:from>
    <xdr:to xmlns:xdr="http://schemas.openxmlformats.org/drawingml/2006/spreadsheetDrawing">
      <xdr:col>98</xdr:col>
      <xdr:colOff>38100</xdr:colOff>
      <xdr:row>84</xdr:row>
      <xdr:rowOff>52705</xdr:rowOff>
    </xdr:to>
    <xdr:sp macro="" textlink="">
      <xdr:nvSpPr>
        <xdr:cNvPr id="802" name="フローチャート: 判断 801"/>
        <xdr:cNvSpPr/>
      </xdr:nvSpPr>
      <xdr:spPr>
        <a:xfrm>
          <a:off x="17065625" y="13829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03" name="テキスト ボックス 802"/>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04" name="テキスト ボックス 803"/>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05" name="テキスト ボックス 804"/>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06" name="テキスト ボックス 805"/>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07" name="テキスト ボックス 806"/>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83185</xdr:rowOff>
    </xdr:from>
    <xdr:to xmlns:xdr="http://schemas.openxmlformats.org/drawingml/2006/spreadsheetDrawing">
      <xdr:col>116</xdr:col>
      <xdr:colOff>114300</xdr:colOff>
      <xdr:row>86</xdr:row>
      <xdr:rowOff>15240</xdr:rowOff>
    </xdr:to>
    <xdr:sp macro="" textlink="">
      <xdr:nvSpPr>
        <xdr:cNvPr id="808" name="楕円 807"/>
        <xdr:cNvSpPr/>
      </xdr:nvSpPr>
      <xdr:spPr>
        <a:xfrm>
          <a:off x="20269200" y="141230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635</xdr:rowOff>
    </xdr:from>
    <xdr:ext cx="469265" cy="249555"/>
    <xdr:sp macro="" textlink="">
      <xdr:nvSpPr>
        <xdr:cNvPr id="809" name="【消防施設】&#10;一人当たり面積該当値テキスト"/>
        <xdr:cNvSpPr txBox="1"/>
      </xdr:nvSpPr>
      <xdr:spPr>
        <a:xfrm>
          <a:off x="20358100" y="140404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71755</xdr:rowOff>
    </xdr:from>
    <xdr:to xmlns:xdr="http://schemas.openxmlformats.org/drawingml/2006/spreadsheetDrawing">
      <xdr:col>112</xdr:col>
      <xdr:colOff>38100</xdr:colOff>
      <xdr:row>86</xdr:row>
      <xdr:rowOff>4445</xdr:rowOff>
    </xdr:to>
    <xdr:sp macro="" textlink="">
      <xdr:nvSpPr>
        <xdr:cNvPr id="810" name="楕円 809"/>
        <xdr:cNvSpPr/>
      </xdr:nvSpPr>
      <xdr:spPr>
        <a:xfrm>
          <a:off x="19510375" y="1411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120650</xdr:rowOff>
    </xdr:from>
    <xdr:to xmlns:xdr="http://schemas.openxmlformats.org/drawingml/2006/spreadsheetDrawing">
      <xdr:col>116</xdr:col>
      <xdr:colOff>63500</xdr:colOff>
      <xdr:row>85</xdr:row>
      <xdr:rowOff>131445</xdr:rowOff>
    </xdr:to>
    <xdr:cxnSp macro="">
      <xdr:nvCxnSpPr>
        <xdr:cNvPr id="811" name="直線コネクタ 810"/>
        <xdr:cNvCxnSpPr/>
      </xdr:nvCxnSpPr>
      <xdr:spPr>
        <a:xfrm>
          <a:off x="19558000" y="1416050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73025</xdr:rowOff>
    </xdr:from>
    <xdr:to xmlns:xdr="http://schemas.openxmlformats.org/drawingml/2006/spreadsheetDrawing">
      <xdr:col>107</xdr:col>
      <xdr:colOff>101600</xdr:colOff>
      <xdr:row>86</xdr:row>
      <xdr:rowOff>5715</xdr:rowOff>
    </xdr:to>
    <xdr:sp macro="" textlink="">
      <xdr:nvSpPr>
        <xdr:cNvPr id="812" name="楕円 811"/>
        <xdr:cNvSpPr/>
      </xdr:nvSpPr>
      <xdr:spPr>
        <a:xfrm>
          <a:off x="18684875" y="1411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120650</xdr:rowOff>
    </xdr:from>
    <xdr:to xmlns:xdr="http://schemas.openxmlformats.org/drawingml/2006/spreadsheetDrawing">
      <xdr:col>111</xdr:col>
      <xdr:colOff>174625</xdr:colOff>
      <xdr:row>85</xdr:row>
      <xdr:rowOff>122555</xdr:rowOff>
    </xdr:to>
    <xdr:cxnSp macro="">
      <xdr:nvCxnSpPr>
        <xdr:cNvPr id="813" name="直線コネクタ 812"/>
        <xdr:cNvCxnSpPr/>
      </xdr:nvCxnSpPr>
      <xdr:spPr>
        <a:xfrm flipV="1">
          <a:off x="18735675" y="1416050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71755</xdr:rowOff>
    </xdr:from>
    <xdr:to xmlns:xdr="http://schemas.openxmlformats.org/drawingml/2006/spreadsheetDrawing">
      <xdr:col>102</xdr:col>
      <xdr:colOff>165100</xdr:colOff>
      <xdr:row>86</xdr:row>
      <xdr:rowOff>4445</xdr:rowOff>
    </xdr:to>
    <xdr:sp macro="" textlink="">
      <xdr:nvSpPr>
        <xdr:cNvPr id="814" name="楕円 813"/>
        <xdr:cNvSpPr/>
      </xdr:nvSpPr>
      <xdr:spPr>
        <a:xfrm>
          <a:off x="17875250" y="1411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120650</xdr:rowOff>
    </xdr:from>
    <xdr:to xmlns:xdr="http://schemas.openxmlformats.org/drawingml/2006/spreadsheetDrawing">
      <xdr:col>107</xdr:col>
      <xdr:colOff>50800</xdr:colOff>
      <xdr:row>85</xdr:row>
      <xdr:rowOff>122555</xdr:rowOff>
    </xdr:to>
    <xdr:cxnSp macro="">
      <xdr:nvCxnSpPr>
        <xdr:cNvPr id="815" name="直線コネクタ 814"/>
        <xdr:cNvCxnSpPr/>
      </xdr:nvCxnSpPr>
      <xdr:spPr>
        <a:xfrm>
          <a:off x="17926050" y="1416050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80010</xdr:rowOff>
    </xdr:from>
    <xdr:to xmlns:xdr="http://schemas.openxmlformats.org/drawingml/2006/spreadsheetDrawing">
      <xdr:col>98</xdr:col>
      <xdr:colOff>38100</xdr:colOff>
      <xdr:row>86</xdr:row>
      <xdr:rowOff>12700</xdr:rowOff>
    </xdr:to>
    <xdr:sp macro="" textlink="">
      <xdr:nvSpPr>
        <xdr:cNvPr id="816" name="楕円 815"/>
        <xdr:cNvSpPr/>
      </xdr:nvSpPr>
      <xdr:spPr>
        <a:xfrm>
          <a:off x="17065625" y="14119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120650</xdr:rowOff>
    </xdr:from>
    <xdr:to xmlns:xdr="http://schemas.openxmlformats.org/drawingml/2006/spreadsheetDrawing">
      <xdr:col>102</xdr:col>
      <xdr:colOff>114300</xdr:colOff>
      <xdr:row>85</xdr:row>
      <xdr:rowOff>128905</xdr:rowOff>
    </xdr:to>
    <xdr:cxnSp macro="">
      <xdr:nvCxnSpPr>
        <xdr:cNvPr id="817" name="直線コネクタ 816"/>
        <xdr:cNvCxnSpPr/>
      </xdr:nvCxnSpPr>
      <xdr:spPr>
        <a:xfrm flipV="1">
          <a:off x="17113250" y="1416050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48895</xdr:rowOff>
    </xdr:from>
    <xdr:ext cx="469900" cy="249555"/>
    <xdr:sp macro="" textlink="">
      <xdr:nvSpPr>
        <xdr:cNvPr id="818" name="n_1aveValue【消防施設】&#10;一人当たり面積"/>
        <xdr:cNvSpPr txBox="1"/>
      </xdr:nvSpPr>
      <xdr:spPr>
        <a:xfrm>
          <a:off x="19329400" y="135934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57785</xdr:rowOff>
    </xdr:from>
    <xdr:ext cx="469265" cy="248920"/>
    <xdr:sp macro="" textlink="">
      <xdr:nvSpPr>
        <xdr:cNvPr id="819" name="n_2aveValue【消防施設】&#10;一人当たり面積"/>
        <xdr:cNvSpPr txBox="1"/>
      </xdr:nvSpPr>
      <xdr:spPr>
        <a:xfrm>
          <a:off x="18516600" y="136023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68580</xdr:rowOff>
    </xdr:from>
    <xdr:ext cx="469265" cy="249555"/>
    <xdr:sp macro="" textlink="">
      <xdr:nvSpPr>
        <xdr:cNvPr id="820" name="n_3aveValue【消防施設】&#10;一人当たり面積"/>
        <xdr:cNvSpPr txBox="1"/>
      </xdr:nvSpPr>
      <xdr:spPr>
        <a:xfrm>
          <a:off x="17706975" y="136131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68580</xdr:rowOff>
    </xdr:from>
    <xdr:ext cx="469265" cy="249555"/>
    <xdr:sp macro="" textlink="">
      <xdr:nvSpPr>
        <xdr:cNvPr id="821" name="n_4aveValue【消防施設】&#10;一人当たり面積"/>
        <xdr:cNvSpPr txBox="1"/>
      </xdr:nvSpPr>
      <xdr:spPr>
        <a:xfrm>
          <a:off x="16897350" y="136131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160655</xdr:rowOff>
    </xdr:from>
    <xdr:ext cx="469900" cy="248920"/>
    <xdr:sp macro="" textlink="">
      <xdr:nvSpPr>
        <xdr:cNvPr id="822" name="n_1mainValue【消防施設】&#10;一人当たり面積"/>
        <xdr:cNvSpPr txBox="1"/>
      </xdr:nvSpPr>
      <xdr:spPr>
        <a:xfrm>
          <a:off x="19329400" y="142005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162560</xdr:rowOff>
    </xdr:from>
    <xdr:ext cx="469265" cy="248920"/>
    <xdr:sp macro="" textlink="">
      <xdr:nvSpPr>
        <xdr:cNvPr id="823" name="n_2mainValue【消防施設】&#10;一人当たり面積"/>
        <xdr:cNvSpPr txBox="1"/>
      </xdr:nvSpPr>
      <xdr:spPr>
        <a:xfrm>
          <a:off x="18516600" y="142024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160655</xdr:rowOff>
    </xdr:from>
    <xdr:ext cx="469265" cy="248920"/>
    <xdr:sp macro="" textlink="">
      <xdr:nvSpPr>
        <xdr:cNvPr id="824" name="n_3mainValue【消防施設】&#10;一人当たり面積"/>
        <xdr:cNvSpPr txBox="1"/>
      </xdr:nvSpPr>
      <xdr:spPr>
        <a:xfrm>
          <a:off x="17706975" y="142005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4445</xdr:rowOff>
    </xdr:from>
    <xdr:ext cx="469265" cy="249555"/>
    <xdr:sp macro="" textlink="">
      <xdr:nvSpPr>
        <xdr:cNvPr id="825" name="n_4mainValue【消防施設】&#10;一人当たり面積"/>
        <xdr:cNvSpPr txBox="1"/>
      </xdr:nvSpPr>
      <xdr:spPr>
        <a:xfrm>
          <a:off x="16897350" y="142093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6" name="正方形/長方形 82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7" name="正方形/長方形 82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8" name="正方形/長方形 82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29" name="正方形/長方形 82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0" name="正方形/長方形 82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1" name="正方形/長方形 83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2" name="正方形/長方形 83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3" name="正方形/長方形 832"/>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34" name="テキスト ボックス 833"/>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835" name="直線コネクタ 834"/>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36" name="テキスト ボックス 835"/>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837" name="直線コネクタ 836"/>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38" name="テキスト ボックス 837"/>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839" name="直線コネクタ 838"/>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0" name="テキスト ボックス 839"/>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841" name="直線コネクタ 840"/>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42" name="テキスト ボックス 841"/>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843" name="直線コネクタ 842"/>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4" name="テキスト ボックス 843"/>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845" name="直線コネクタ 844"/>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46" name="テキスト ボックス 845"/>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847" name="直線コネクタ 846"/>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848" name="テキスト ボックス 847"/>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849" name="直線コネクタ 848"/>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0"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151130</xdr:rowOff>
    </xdr:from>
    <xdr:to xmlns:xdr="http://schemas.openxmlformats.org/drawingml/2006/spreadsheetDrawing">
      <xdr:col>85</xdr:col>
      <xdr:colOff>126365</xdr:colOff>
      <xdr:row>108</xdr:row>
      <xdr:rowOff>133350</xdr:rowOff>
    </xdr:to>
    <xdr:cxnSp macro="">
      <xdr:nvCxnSpPr>
        <xdr:cNvPr id="851" name="直線コネクタ 850"/>
        <xdr:cNvCxnSpPr/>
      </xdr:nvCxnSpPr>
      <xdr:spPr>
        <a:xfrm flipV="1">
          <a:off x="14969490" y="1655318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137160</xdr:rowOff>
    </xdr:from>
    <xdr:ext cx="404495" cy="259080"/>
    <xdr:sp macro="" textlink="">
      <xdr:nvSpPr>
        <xdr:cNvPr id="852" name="【庁舎】&#10;有形固定資産減価償却率最小値テキスト"/>
        <xdr:cNvSpPr txBox="1"/>
      </xdr:nvSpPr>
      <xdr:spPr>
        <a:xfrm>
          <a:off x="15008225" y="18082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133350</xdr:rowOff>
    </xdr:from>
    <xdr:to xmlns:xdr="http://schemas.openxmlformats.org/drawingml/2006/spreadsheetDrawing">
      <xdr:col>86</xdr:col>
      <xdr:colOff>25400</xdr:colOff>
      <xdr:row>108</xdr:row>
      <xdr:rowOff>133350</xdr:rowOff>
    </xdr:to>
    <xdr:cxnSp macro="">
      <xdr:nvCxnSpPr>
        <xdr:cNvPr id="853" name="直線コネクタ 852"/>
        <xdr:cNvCxnSpPr/>
      </xdr:nvCxnSpPr>
      <xdr:spPr>
        <a:xfrm>
          <a:off x="14881225" y="18078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97790</xdr:rowOff>
    </xdr:from>
    <xdr:ext cx="339725" cy="258445"/>
    <xdr:sp macro="" textlink="">
      <xdr:nvSpPr>
        <xdr:cNvPr id="854" name="【庁舎】&#10;有形固定資産減価償却率最大値テキスト"/>
        <xdr:cNvSpPr txBox="1"/>
      </xdr:nvSpPr>
      <xdr:spPr>
        <a:xfrm>
          <a:off x="15008225" y="1632839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151130</xdr:rowOff>
    </xdr:from>
    <xdr:to xmlns:xdr="http://schemas.openxmlformats.org/drawingml/2006/spreadsheetDrawing">
      <xdr:col>86</xdr:col>
      <xdr:colOff>25400</xdr:colOff>
      <xdr:row>99</xdr:row>
      <xdr:rowOff>151130</xdr:rowOff>
    </xdr:to>
    <xdr:cxnSp macro="">
      <xdr:nvCxnSpPr>
        <xdr:cNvPr id="855" name="直線コネクタ 854"/>
        <xdr:cNvCxnSpPr/>
      </xdr:nvCxnSpPr>
      <xdr:spPr>
        <a:xfrm>
          <a:off x="14881225" y="16553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72390</xdr:rowOff>
    </xdr:from>
    <xdr:ext cx="404495" cy="259080"/>
    <xdr:sp macro="" textlink="">
      <xdr:nvSpPr>
        <xdr:cNvPr id="856" name="【庁舎】&#10;有形固定資産減価償却率平均値テキスト"/>
        <xdr:cNvSpPr txBox="1"/>
      </xdr:nvSpPr>
      <xdr:spPr>
        <a:xfrm>
          <a:off x="15008225" y="1733169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93980</xdr:rowOff>
    </xdr:from>
    <xdr:to xmlns:xdr="http://schemas.openxmlformats.org/drawingml/2006/spreadsheetDrawing">
      <xdr:col>85</xdr:col>
      <xdr:colOff>174625</xdr:colOff>
      <xdr:row>105</xdr:row>
      <xdr:rowOff>24130</xdr:rowOff>
    </xdr:to>
    <xdr:sp macro="" textlink="">
      <xdr:nvSpPr>
        <xdr:cNvPr id="857" name="フローチャート: 判断 856"/>
        <xdr:cNvSpPr/>
      </xdr:nvSpPr>
      <xdr:spPr>
        <a:xfrm>
          <a:off x="14919325" y="173532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61595</xdr:rowOff>
    </xdr:from>
    <xdr:to xmlns:xdr="http://schemas.openxmlformats.org/drawingml/2006/spreadsheetDrawing">
      <xdr:col>81</xdr:col>
      <xdr:colOff>101600</xdr:colOff>
      <xdr:row>104</xdr:row>
      <xdr:rowOff>163195</xdr:rowOff>
    </xdr:to>
    <xdr:sp macro="" textlink="">
      <xdr:nvSpPr>
        <xdr:cNvPr id="858" name="フローチャート: 判断 857"/>
        <xdr:cNvSpPr/>
      </xdr:nvSpPr>
      <xdr:spPr>
        <a:xfrm>
          <a:off x="14144625"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71120</xdr:rowOff>
    </xdr:from>
    <xdr:to xmlns:xdr="http://schemas.openxmlformats.org/drawingml/2006/spreadsheetDrawing">
      <xdr:col>76</xdr:col>
      <xdr:colOff>165100</xdr:colOff>
      <xdr:row>105</xdr:row>
      <xdr:rowOff>1270</xdr:rowOff>
    </xdr:to>
    <xdr:sp macro="" textlink="">
      <xdr:nvSpPr>
        <xdr:cNvPr id="859" name="フローチャート: 判断 858"/>
        <xdr:cNvSpPr/>
      </xdr:nvSpPr>
      <xdr:spPr>
        <a:xfrm>
          <a:off x="133350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40640</xdr:rowOff>
    </xdr:from>
    <xdr:to xmlns:xdr="http://schemas.openxmlformats.org/drawingml/2006/spreadsheetDrawing">
      <xdr:col>72</xdr:col>
      <xdr:colOff>38100</xdr:colOff>
      <xdr:row>104</xdr:row>
      <xdr:rowOff>141605</xdr:rowOff>
    </xdr:to>
    <xdr:sp macro="" textlink="">
      <xdr:nvSpPr>
        <xdr:cNvPr id="860" name="フローチャート: 判断 859"/>
        <xdr:cNvSpPr/>
      </xdr:nvSpPr>
      <xdr:spPr>
        <a:xfrm>
          <a:off x="12525375" y="1729994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103505</xdr:rowOff>
    </xdr:from>
    <xdr:to xmlns:xdr="http://schemas.openxmlformats.org/drawingml/2006/spreadsheetDrawing">
      <xdr:col>67</xdr:col>
      <xdr:colOff>101600</xdr:colOff>
      <xdr:row>105</xdr:row>
      <xdr:rowOff>33655</xdr:rowOff>
    </xdr:to>
    <xdr:sp macro="" textlink="">
      <xdr:nvSpPr>
        <xdr:cNvPr id="861" name="フローチャート: 判断 860"/>
        <xdr:cNvSpPr/>
      </xdr:nvSpPr>
      <xdr:spPr>
        <a:xfrm>
          <a:off x="11699875"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2" name="テキスト ボックス 861"/>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3" name="テキスト ボックス 862"/>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4" name="テキスト ボックス 863"/>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865" name="テキスト ボックス 864"/>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6" name="テキスト ボックス 865"/>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114935</xdr:rowOff>
    </xdr:from>
    <xdr:to xmlns:xdr="http://schemas.openxmlformats.org/drawingml/2006/spreadsheetDrawing">
      <xdr:col>85</xdr:col>
      <xdr:colOff>174625</xdr:colOff>
      <xdr:row>103</xdr:row>
      <xdr:rowOff>45085</xdr:rowOff>
    </xdr:to>
    <xdr:sp macro="" textlink="">
      <xdr:nvSpPr>
        <xdr:cNvPr id="867" name="楕円 866"/>
        <xdr:cNvSpPr/>
      </xdr:nvSpPr>
      <xdr:spPr>
        <a:xfrm>
          <a:off x="14919325" y="170313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137795</xdr:rowOff>
    </xdr:from>
    <xdr:ext cx="404495" cy="259080"/>
    <xdr:sp macro="" textlink="">
      <xdr:nvSpPr>
        <xdr:cNvPr id="868" name="【庁舎】&#10;有形固定資産減価償却率該当値テキスト"/>
        <xdr:cNvSpPr txBox="1"/>
      </xdr:nvSpPr>
      <xdr:spPr>
        <a:xfrm>
          <a:off x="15008225" y="16882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74930</xdr:rowOff>
    </xdr:from>
    <xdr:to xmlns:xdr="http://schemas.openxmlformats.org/drawingml/2006/spreadsheetDrawing">
      <xdr:col>81</xdr:col>
      <xdr:colOff>101600</xdr:colOff>
      <xdr:row>103</xdr:row>
      <xdr:rowOff>4445</xdr:rowOff>
    </xdr:to>
    <xdr:sp macro="" textlink="">
      <xdr:nvSpPr>
        <xdr:cNvPr id="869" name="楕円 868"/>
        <xdr:cNvSpPr/>
      </xdr:nvSpPr>
      <xdr:spPr>
        <a:xfrm>
          <a:off x="14144625" y="16991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125095</xdr:rowOff>
    </xdr:from>
    <xdr:to xmlns:xdr="http://schemas.openxmlformats.org/drawingml/2006/spreadsheetDrawing">
      <xdr:col>85</xdr:col>
      <xdr:colOff>127000</xdr:colOff>
      <xdr:row>102</xdr:row>
      <xdr:rowOff>166370</xdr:rowOff>
    </xdr:to>
    <xdr:cxnSp macro="">
      <xdr:nvCxnSpPr>
        <xdr:cNvPr id="870" name="直線コネクタ 869"/>
        <xdr:cNvCxnSpPr/>
      </xdr:nvCxnSpPr>
      <xdr:spPr>
        <a:xfrm>
          <a:off x="14195425" y="17041495"/>
          <a:ext cx="774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12065</xdr:rowOff>
    </xdr:from>
    <xdr:to xmlns:xdr="http://schemas.openxmlformats.org/drawingml/2006/spreadsheetDrawing">
      <xdr:col>76</xdr:col>
      <xdr:colOff>165100</xdr:colOff>
      <xdr:row>102</xdr:row>
      <xdr:rowOff>113665</xdr:rowOff>
    </xdr:to>
    <xdr:sp macro="" textlink="">
      <xdr:nvSpPr>
        <xdr:cNvPr id="871" name="楕円 870"/>
        <xdr:cNvSpPr/>
      </xdr:nvSpPr>
      <xdr:spPr>
        <a:xfrm>
          <a:off x="133350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63500</xdr:rowOff>
    </xdr:from>
    <xdr:to xmlns:xdr="http://schemas.openxmlformats.org/drawingml/2006/spreadsheetDrawing">
      <xdr:col>81</xdr:col>
      <xdr:colOff>50800</xdr:colOff>
      <xdr:row>102</xdr:row>
      <xdr:rowOff>125095</xdr:rowOff>
    </xdr:to>
    <xdr:cxnSp macro="">
      <xdr:nvCxnSpPr>
        <xdr:cNvPr id="872" name="直線コネクタ 871"/>
        <xdr:cNvCxnSpPr/>
      </xdr:nvCxnSpPr>
      <xdr:spPr>
        <a:xfrm>
          <a:off x="13385800" y="16979900"/>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130175</xdr:rowOff>
    </xdr:from>
    <xdr:to xmlns:xdr="http://schemas.openxmlformats.org/drawingml/2006/spreadsheetDrawing">
      <xdr:col>72</xdr:col>
      <xdr:colOff>38100</xdr:colOff>
      <xdr:row>102</xdr:row>
      <xdr:rowOff>60325</xdr:rowOff>
    </xdr:to>
    <xdr:sp macro="" textlink="">
      <xdr:nvSpPr>
        <xdr:cNvPr id="873" name="楕円 872"/>
        <xdr:cNvSpPr/>
      </xdr:nvSpPr>
      <xdr:spPr>
        <a:xfrm>
          <a:off x="12525375" y="168751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102</xdr:row>
      <xdr:rowOff>9525</xdr:rowOff>
    </xdr:from>
    <xdr:to xmlns:xdr="http://schemas.openxmlformats.org/drawingml/2006/spreadsheetDrawing">
      <xdr:col>76</xdr:col>
      <xdr:colOff>114300</xdr:colOff>
      <xdr:row>102</xdr:row>
      <xdr:rowOff>63500</xdr:rowOff>
    </xdr:to>
    <xdr:cxnSp macro="">
      <xdr:nvCxnSpPr>
        <xdr:cNvPr id="874" name="直線コネクタ 873"/>
        <xdr:cNvCxnSpPr/>
      </xdr:nvCxnSpPr>
      <xdr:spPr>
        <a:xfrm>
          <a:off x="12573000" y="16925925"/>
          <a:ext cx="812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76200</xdr:rowOff>
    </xdr:from>
    <xdr:to xmlns:xdr="http://schemas.openxmlformats.org/drawingml/2006/spreadsheetDrawing">
      <xdr:col>67</xdr:col>
      <xdr:colOff>101600</xdr:colOff>
      <xdr:row>102</xdr:row>
      <xdr:rowOff>6350</xdr:rowOff>
    </xdr:to>
    <xdr:sp macro="" textlink="">
      <xdr:nvSpPr>
        <xdr:cNvPr id="875" name="楕円 874"/>
        <xdr:cNvSpPr/>
      </xdr:nvSpPr>
      <xdr:spPr>
        <a:xfrm>
          <a:off x="11699875"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127000</xdr:rowOff>
    </xdr:from>
    <xdr:to xmlns:xdr="http://schemas.openxmlformats.org/drawingml/2006/spreadsheetDrawing">
      <xdr:col>71</xdr:col>
      <xdr:colOff>174625</xdr:colOff>
      <xdr:row>102</xdr:row>
      <xdr:rowOff>9525</xdr:rowOff>
    </xdr:to>
    <xdr:cxnSp macro="">
      <xdr:nvCxnSpPr>
        <xdr:cNvPr id="876" name="直線コネクタ 875"/>
        <xdr:cNvCxnSpPr/>
      </xdr:nvCxnSpPr>
      <xdr:spPr>
        <a:xfrm>
          <a:off x="11750675" y="16871950"/>
          <a:ext cx="8223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154940</xdr:rowOff>
    </xdr:from>
    <xdr:ext cx="405130" cy="258445"/>
    <xdr:sp macro="" textlink="">
      <xdr:nvSpPr>
        <xdr:cNvPr id="877" name="n_1aveValue【庁舎】&#10;有形固定資産減価償却率"/>
        <xdr:cNvSpPr txBox="1"/>
      </xdr:nvSpPr>
      <xdr:spPr>
        <a:xfrm>
          <a:off x="13996035" y="17414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163830</xdr:rowOff>
    </xdr:from>
    <xdr:ext cx="405130" cy="259080"/>
    <xdr:sp macro="" textlink="">
      <xdr:nvSpPr>
        <xdr:cNvPr id="878" name="n_2aveValue【庁舎】&#10;有形固定資産減価償却率"/>
        <xdr:cNvSpPr txBox="1"/>
      </xdr:nvSpPr>
      <xdr:spPr>
        <a:xfrm>
          <a:off x="13199110" y="1742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132715</xdr:rowOff>
    </xdr:from>
    <xdr:ext cx="405130" cy="258445"/>
    <xdr:sp macro="" textlink="">
      <xdr:nvSpPr>
        <xdr:cNvPr id="879" name="n_3aveValue【庁舎】&#10;有形固定資産減価償却率"/>
        <xdr:cNvSpPr txBox="1"/>
      </xdr:nvSpPr>
      <xdr:spPr>
        <a:xfrm>
          <a:off x="12389485" y="1739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24765</xdr:rowOff>
    </xdr:from>
    <xdr:ext cx="405130" cy="259080"/>
    <xdr:sp macro="" textlink="">
      <xdr:nvSpPr>
        <xdr:cNvPr id="880" name="n_4aveValue【庁舎】&#10;有形固定資産減価償却率"/>
        <xdr:cNvSpPr txBox="1"/>
      </xdr:nvSpPr>
      <xdr:spPr>
        <a:xfrm>
          <a:off x="11563985" y="1745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20955</xdr:rowOff>
    </xdr:from>
    <xdr:ext cx="405130" cy="258445"/>
    <xdr:sp macro="" textlink="">
      <xdr:nvSpPr>
        <xdr:cNvPr id="881" name="n_1mainValue【庁舎】&#10;有形固定資産減価償却率"/>
        <xdr:cNvSpPr txBox="1"/>
      </xdr:nvSpPr>
      <xdr:spPr>
        <a:xfrm>
          <a:off x="13996035" y="16765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130175</xdr:rowOff>
    </xdr:from>
    <xdr:ext cx="405130" cy="259080"/>
    <xdr:sp macro="" textlink="">
      <xdr:nvSpPr>
        <xdr:cNvPr id="882" name="n_2mainValue【庁舎】&#10;有形固定資産減価償却率"/>
        <xdr:cNvSpPr txBox="1"/>
      </xdr:nvSpPr>
      <xdr:spPr>
        <a:xfrm>
          <a:off x="13199110" y="16703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76835</xdr:rowOff>
    </xdr:from>
    <xdr:ext cx="405130" cy="258445"/>
    <xdr:sp macro="" textlink="">
      <xdr:nvSpPr>
        <xdr:cNvPr id="883" name="n_3mainValue【庁舎】&#10;有形固定資産減価償却率"/>
        <xdr:cNvSpPr txBox="1"/>
      </xdr:nvSpPr>
      <xdr:spPr>
        <a:xfrm>
          <a:off x="12389485" y="16650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22860</xdr:rowOff>
    </xdr:from>
    <xdr:ext cx="405130" cy="259080"/>
    <xdr:sp macro="" textlink="">
      <xdr:nvSpPr>
        <xdr:cNvPr id="884" name="n_4mainValue【庁舎】&#10;有形固定資産減価償却率"/>
        <xdr:cNvSpPr txBox="1"/>
      </xdr:nvSpPr>
      <xdr:spPr>
        <a:xfrm>
          <a:off x="11563985" y="16596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5" name="正方形/長方形 884"/>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6" name="正方形/長方形 885"/>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7" name="正方形/長方形 886"/>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8" name="正方形/長方形 887"/>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89" name="正方形/長方形 888"/>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0" name="正方形/長方形 889"/>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1" name="正方形/長方形 890"/>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2" name="正方形/長方形 891"/>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93" name="テキスト ボックス 892"/>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4" name="直線コネクタ 893"/>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725" cy="259080"/>
    <xdr:sp macro="" textlink="">
      <xdr:nvSpPr>
        <xdr:cNvPr id="895" name="テキスト ボックス 894"/>
        <xdr:cNvSpPr txBox="1"/>
      </xdr:nvSpPr>
      <xdr:spPr>
        <a:xfrm>
          <a:off x="163442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96" name="直線コネクタ 895"/>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97" name="テキスト ボックス 896"/>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98" name="直線コネクタ 897"/>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99" name="テキスト ボックス 898"/>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0" name="直線コネクタ 899"/>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901" name="テキスト ボックス 900"/>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2" name="直線コネクタ 901"/>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903" name="テキスト ボックス 902"/>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4" name="直線コネクタ 903"/>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05" name="テキスト ボックス 904"/>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06" name="直線コネクタ 905"/>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07" name="テキスト ボックス 906"/>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8" name="直線コネクタ 907"/>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09" name="テキスト ボックス 908"/>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0"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135255</xdr:rowOff>
    </xdr:from>
    <xdr:to xmlns:xdr="http://schemas.openxmlformats.org/drawingml/2006/spreadsheetDrawing">
      <xdr:col>116</xdr:col>
      <xdr:colOff>62865</xdr:colOff>
      <xdr:row>109</xdr:row>
      <xdr:rowOff>48260</xdr:rowOff>
    </xdr:to>
    <xdr:cxnSp macro="">
      <xdr:nvCxnSpPr>
        <xdr:cNvPr id="911" name="直線コネクタ 910"/>
        <xdr:cNvCxnSpPr/>
      </xdr:nvCxnSpPr>
      <xdr:spPr>
        <a:xfrm flipV="1">
          <a:off x="20319365" y="1670875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52070</xdr:rowOff>
    </xdr:from>
    <xdr:ext cx="469265" cy="258445"/>
    <xdr:sp macro="" textlink="">
      <xdr:nvSpPr>
        <xdr:cNvPr id="912" name="【庁舎】&#10;一人当たり面積最小値テキスト"/>
        <xdr:cNvSpPr txBox="1"/>
      </xdr:nvSpPr>
      <xdr:spPr>
        <a:xfrm>
          <a:off x="20358100" y="1816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48260</xdr:rowOff>
    </xdr:from>
    <xdr:to xmlns:xdr="http://schemas.openxmlformats.org/drawingml/2006/spreadsheetDrawing">
      <xdr:col>116</xdr:col>
      <xdr:colOff>152400</xdr:colOff>
      <xdr:row>109</xdr:row>
      <xdr:rowOff>48260</xdr:rowOff>
    </xdr:to>
    <xdr:cxnSp macro="">
      <xdr:nvCxnSpPr>
        <xdr:cNvPr id="913" name="直線コネクタ 912"/>
        <xdr:cNvCxnSpPr/>
      </xdr:nvCxnSpPr>
      <xdr:spPr>
        <a:xfrm>
          <a:off x="20246975" y="18164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81915</xdr:rowOff>
    </xdr:from>
    <xdr:ext cx="469265" cy="259080"/>
    <xdr:sp macro="" textlink="">
      <xdr:nvSpPr>
        <xdr:cNvPr id="914" name="【庁舎】&#10;一人当たり面積最大値テキスト"/>
        <xdr:cNvSpPr txBox="1"/>
      </xdr:nvSpPr>
      <xdr:spPr>
        <a:xfrm>
          <a:off x="20358100" y="16483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135255</xdr:rowOff>
    </xdr:from>
    <xdr:to xmlns:xdr="http://schemas.openxmlformats.org/drawingml/2006/spreadsheetDrawing">
      <xdr:col>116</xdr:col>
      <xdr:colOff>152400</xdr:colOff>
      <xdr:row>100</xdr:row>
      <xdr:rowOff>135255</xdr:rowOff>
    </xdr:to>
    <xdr:cxnSp macro="">
      <xdr:nvCxnSpPr>
        <xdr:cNvPr id="915" name="直線コネクタ 914"/>
        <xdr:cNvCxnSpPr/>
      </xdr:nvCxnSpPr>
      <xdr:spPr>
        <a:xfrm>
          <a:off x="20246975" y="16708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109220</xdr:rowOff>
    </xdr:from>
    <xdr:ext cx="469265" cy="258445"/>
    <xdr:sp macro="" textlink="">
      <xdr:nvSpPr>
        <xdr:cNvPr id="916" name="【庁舎】&#10;一人当たり面積平均値テキスト"/>
        <xdr:cNvSpPr txBox="1"/>
      </xdr:nvSpPr>
      <xdr:spPr>
        <a:xfrm>
          <a:off x="20358100" y="173685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130175</xdr:rowOff>
    </xdr:from>
    <xdr:to xmlns:xdr="http://schemas.openxmlformats.org/drawingml/2006/spreadsheetDrawing">
      <xdr:col>116</xdr:col>
      <xdr:colOff>114300</xdr:colOff>
      <xdr:row>105</xdr:row>
      <xdr:rowOff>60325</xdr:rowOff>
    </xdr:to>
    <xdr:sp macro="" textlink="">
      <xdr:nvSpPr>
        <xdr:cNvPr id="917" name="フローチャート: 判断 916"/>
        <xdr:cNvSpPr/>
      </xdr:nvSpPr>
      <xdr:spPr>
        <a:xfrm>
          <a:off x="20269200" y="1738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149225</xdr:rowOff>
    </xdr:from>
    <xdr:to xmlns:xdr="http://schemas.openxmlformats.org/drawingml/2006/spreadsheetDrawing">
      <xdr:col>112</xdr:col>
      <xdr:colOff>38100</xdr:colOff>
      <xdr:row>105</xdr:row>
      <xdr:rowOff>79375</xdr:rowOff>
    </xdr:to>
    <xdr:sp macro="" textlink="">
      <xdr:nvSpPr>
        <xdr:cNvPr id="918" name="フローチャート: 判断 917"/>
        <xdr:cNvSpPr/>
      </xdr:nvSpPr>
      <xdr:spPr>
        <a:xfrm>
          <a:off x="19510375" y="174085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79375</xdr:rowOff>
    </xdr:from>
    <xdr:to xmlns:xdr="http://schemas.openxmlformats.org/drawingml/2006/spreadsheetDrawing">
      <xdr:col>107</xdr:col>
      <xdr:colOff>101600</xdr:colOff>
      <xdr:row>106</xdr:row>
      <xdr:rowOff>9525</xdr:rowOff>
    </xdr:to>
    <xdr:sp macro="" textlink="">
      <xdr:nvSpPr>
        <xdr:cNvPr id="919" name="フローチャート: 判断 918"/>
        <xdr:cNvSpPr/>
      </xdr:nvSpPr>
      <xdr:spPr>
        <a:xfrm>
          <a:off x="18684875" y="1751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121920</xdr:rowOff>
    </xdr:from>
    <xdr:to xmlns:xdr="http://schemas.openxmlformats.org/drawingml/2006/spreadsheetDrawing">
      <xdr:col>102</xdr:col>
      <xdr:colOff>165100</xdr:colOff>
      <xdr:row>106</xdr:row>
      <xdr:rowOff>52070</xdr:rowOff>
    </xdr:to>
    <xdr:sp macro="" textlink="">
      <xdr:nvSpPr>
        <xdr:cNvPr id="920" name="フローチャート: 判断 919"/>
        <xdr:cNvSpPr/>
      </xdr:nvSpPr>
      <xdr:spPr>
        <a:xfrm>
          <a:off x="17875250" y="1755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61595</xdr:rowOff>
    </xdr:from>
    <xdr:to xmlns:xdr="http://schemas.openxmlformats.org/drawingml/2006/spreadsheetDrawing">
      <xdr:col>98</xdr:col>
      <xdr:colOff>38100</xdr:colOff>
      <xdr:row>106</xdr:row>
      <xdr:rowOff>163195</xdr:rowOff>
    </xdr:to>
    <xdr:sp macro="" textlink="">
      <xdr:nvSpPr>
        <xdr:cNvPr id="921" name="フローチャート: 判断 920"/>
        <xdr:cNvSpPr/>
      </xdr:nvSpPr>
      <xdr:spPr>
        <a:xfrm>
          <a:off x="17065625" y="176637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2" name="テキスト ボックス 921"/>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923" name="テキスト ボックス 922"/>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4" name="テキスト ボックス 923"/>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5" name="テキスト ボックス 924"/>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926" name="テキスト ボックス 925"/>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73025</xdr:rowOff>
    </xdr:from>
    <xdr:to xmlns:xdr="http://schemas.openxmlformats.org/drawingml/2006/spreadsheetDrawing">
      <xdr:col>116</xdr:col>
      <xdr:colOff>114300</xdr:colOff>
      <xdr:row>102</xdr:row>
      <xdr:rowOff>3175</xdr:rowOff>
    </xdr:to>
    <xdr:sp macro="" textlink="">
      <xdr:nvSpPr>
        <xdr:cNvPr id="927" name="楕円 926"/>
        <xdr:cNvSpPr/>
      </xdr:nvSpPr>
      <xdr:spPr>
        <a:xfrm>
          <a:off x="202692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95885</xdr:rowOff>
    </xdr:from>
    <xdr:ext cx="469265" cy="259080"/>
    <xdr:sp macro="" textlink="">
      <xdr:nvSpPr>
        <xdr:cNvPr id="928" name="【庁舎】&#10;一人当たり面積該当値テキスト"/>
        <xdr:cNvSpPr txBox="1"/>
      </xdr:nvSpPr>
      <xdr:spPr>
        <a:xfrm>
          <a:off x="20358100" y="16669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101</xdr:row>
      <xdr:rowOff>118745</xdr:rowOff>
    </xdr:from>
    <xdr:to xmlns:xdr="http://schemas.openxmlformats.org/drawingml/2006/spreadsheetDrawing">
      <xdr:col>112</xdr:col>
      <xdr:colOff>38100</xdr:colOff>
      <xdr:row>102</xdr:row>
      <xdr:rowOff>48895</xdr:rowOff>
    </xdr:to>
    <xdr:sp macro="" textlink="">
      <xdr:nvSpPr>
        <xdr:cNvPr id="929" name="楕円 928"/>
        <xdr:cNvSpPr/>
      </xdr:nvSpPr>
      <xdr:spPr>
        <a:xfrm>
          <a:off x="19510375" y="16863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101</xdr:row>
      <xdr:rowOff>123825</xdr:rowOff>
    </xdr:from>
    <xdr:to xmlns:xdr="http://schemas.openxmlformats.org/drawingml/2006/spreadsheetDrawing">
      <xdr:col>116</xdr:col>
      <xdr:colOff>63500</xdr:colOff>
      <xdr:row>101</xdr:row>
      <xdr:rowOff>169545</xdr:rowOff>
    </xdr:to>
    <xdr:cxnSp macro="">
      <xdr:nvCxnSpPr>
        <xdr:cNvPr id="930" name="直線コネクタ 929"/>
        <xdr:cNvCxnSpPr/>
      </xdr:nvCxnSpPr>
      <xdr:spPr>
        <a:xfrm flipV="1">
          <a:off x="19558000" y="16868775"/>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38735</xdr:rowOff>
    </xdr:from>
    <xdr:to xmlns:xdr="http://schemas.openxmlformats.org/drawingml/2006/spreadsheetDrawing">
      <xdr:col>107</xdr:col>
      <xdr:colOff>101600</xdr:colOff>
      <xdr:row>102</xdr:row>
      <xdr:rowOff>140335</xdr:rowOff>
    </xdr:to>
    <xdr:sp macro="" textlink="">
      <xdr:nvSpPr>
        <xdr:cNvPr id="931" name="楕円 930"/>
        <xdr:cNvSpPr/>
      </xdr:nvSpPr>
      <xdr:spPr>
        <a:xfrm>
          <a:off x="18684875"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169545</xdr:rowOff>
    </xdr:from>
    <xdr:to xmlns:xdr="http://schemas.openxmlformats.org/drawingml/2006/spreadsheetDrawing">
      <xdr:col>111</xdr:col>
      <xdr:colOff>174625</xdr:colOff>
      <xdr:row>102</xdr:row>
      <xdr:rowOff>89535</xdr:rowOff>
    </xdr:to>
    <xdr:cxnSp macro="">
      <xdr:nvCxnSpPr>
        <xdr:cNvPr id="932" name="直線コネクタ 931"/>
        <xdr:cNvCxnSpPr/>
      </xdr:nvCxnSpPr>
      <xdr:spPr>
        <a:xfrm flipV="1">
          <a:off x="18735675" y="16914495"/>
          <a:ext cx="8223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80645</xdr:rowOff>
    </xdr:from>
    <xdr:to xmlns:xdr="http://schemas.openxmlformats.org/drawingml/2006/spreadsheetDrawing">
      <xdr:col>102</xdr:col>
      <xdr:colOff>165100</xdr:colOff>
      <xdr:row>103</xdr:row>
      <xdr:rowOff>10795</xdr:rowOff>
    </xdr:to>
    <xdr:sp macro="" textlink="">
      <xdr:nvSpPr>
        <xdr:cNvPr id="933" name="楕円 932"/>
        <xdr:cNvSpPr/>
      </xdr:nvSpPr>
      <xdr:spPr>
        <a:xfrm>
          <a:off x="1787525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89535</xdr:rowOff>
    </xdr:from>
    <xdr:to xmlns:xdr="http://schemas.openxmlformats.org/drawingml/2006/spreadsheetDrawing">
      <xdr:col>107</xdr:col>
      <xdr:colOff>50800</xdr:colOff>
      <xdr:row>102</xdr:row>
      <xdr:rowOff>132080</xdr:rowOff>
    </xdr:to>
    <xdr:cxnSp macro="">
      <xdr:nvCxnSpPr>
        <xdr:cNvPr id="934" name="直線コネクタ 933"/>
        <xdr:cNvCxnSpPr/>
      </xdr:nvCxnSpPr>
      <xdr:spPr>
        <a:xfrm flipV="1">
          <a:off x="17926050" y="1700593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113665</xdr:rowOff>
    </xdr:from>
    <xdr:to xmlns:xdr="http://schemas.openxmlformats.org/drawingml/2006/spreadsheetDrawing">
      <xdr:col>98</xdr:col>
      <xdr:colOff>38100</xdr:colOff>
      <xdr:row>103</xdr:row>
      <xdr:rowOff>43815</xdr:rowOff>
    </xdr:to>
    <xdr:sp macro="" textlink="">
      <xdr:nvSpPr>
        <xdr:cNvPr id="935" name="楕円 934"/>
        <xdr:cNvSpPr/>
      </xdr:nvSpPr>
      <xdr:spPr>
        <a:xfrm>
          <a:off x="17065625" y="170300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102</xdr:row>
      <xdr:rowOff>132080</xdr:rowOff>
    </xdr:from>
    <xdr:to xmlns:xdr="http://schemas.openxmlformats.org/drawingml/2006/spreadsheetDrawing">
      <xdr:col>102</xdr:col>
      <xdr:colOff>114300</xdr:colOff>
      <xdr:row>102</xdr:row>
      <xdr:rowOff>164465</xdr:rowOff>
    </xdr:to>
    <xdr:cxnSp macro="">
      <xdr:nvCxnSpPr>
        <xdr:cNvPr id="936" name="直線コネクタ 935"/>
        <xdr:cNvCxnSpPr/>
      </xdr:nvCxnSpPr>
      <xdr:spPr>
        <a:xfrm flipV="1">
          <a:off x="17113250" y="1704848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70485</xdr:rowOff>
    </xdr:from>
    <xdr:ext cx="469900" cy="259080"/>
    <xdr:sp macro="" textlink="">
      <xdr:nvSpPr>
        <xdr:cNvPr id="937" name="n_1aveValue【庁舎】&#10;一人当たり面積"/>
        <xdr:cNvSpPr txBox="1"/>
      </xdr:nvSpPr>
      <xdr:spPr>
        <a:xfrm>
          <a:off x="19329400" y="17501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635</xdr:rowOff>
    </xdr:from>
    <xdr:ext cx="469265" cy="259080"/>
    <xdr:sp macro="" textlink="">
      <xdr:nvSpPr>
        <xdr:cNvPr id="938" name="n_2aveValue【庁舎】&#10;一人当たり面積"/>
        <xdr:cNvSpPr txBox="1"/>
      </xdr:nvSpPr>
      <xdr:spPr>
        <a:xfrm>
          <a:off x="18516600" y="17602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43180</xdr:rowOff>
    </xdr:from>
    <xdr:ext cx="469265" cy="258445"/>
    <xdr:sp macro="" textlink="">
      <xdr:nvSpPr>
        <xdr:cNvPr id="939" name="n_3aveValue【庁舎】&#10;一人当たり面積"/>
        <xdr:cNvSpPr txBox="1"/>
      </xdr:nvSpPr>
      <xdr:spPr>
        <a:xfrm>
          <a:off x="17706975" y="17645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154940</xdr:rowOff>
    </xdr:from>
    <xdr:ext cx="469265" cy="258445"/>
    <xdr:sp macro="" textlink="">
      <xdr:nvSpPr>
        <xdr:cNvPr id="940" name="n_4aveValue【庁舎】&#10;一人当たり面積"/>
        <xdr:cNvSpPr txBox="1"/>
      </xdr:nvSpPr>
      <xdr:spPr>
        <a:xfrm>
          <a:off x="16897350" y="17757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65405</xdr:rowOff>
    </xdr:from>
    <xdr:ext cx="469900" cy="258445"/>
    <xdr:sp macro="" textlink="">
      <xdr:nvSpPr>
        <xdr:cNvPr id="941" name="n_1mainValue【庁舎】&#10;一人当たり面積"/>
        <xdr:cNvSpPr txBox="1"/>
      </xdr:nvSpPr>
      <xdr:spPr>
        <a:xfrm>
          <a:off x="19329400" y="16638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156845</xdr:rowOff>
    </xdr:from>
    <xdr:ext cx="469265" cy="258445"/>
    <xdr:sp macro="" textlink="">
      <xdr:nvSpPr>
        <xdr:cNvPr id="942" name="n_2mainValue【庁舎】&#10;一人当たり面積"/>
        <xdr:cNvSpPr txBox="1"/>
      </xdr:nvSpPr>
      <xdr:spPr>
        <a:xfrm>
          <a:off x="18516600" y="16730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27305</xdr:rowOff>
    </xdr:from>
    <xdr:ext cx="469265" cy="259080"/>
    <xdr:sp macro="" textlink="">
      <xdr:nvSpPr>
        <xdr:cNvPr id="943" name="n_3mainValue【庁舎】&#10;一人当たり面積"/>
        <xdr:cNvSpPr txBox="1"/>
      </xdr:nvSpPr>
      <xdr:spPr>
        <a:xfrm>
          <a:off x="17706975" y="16772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60325</xdr:rowOff>
    </xdr:from>
    <xdr:ext cx="469265" cy="259080"/>
    <xdr:sp macro="" textlink="">
      <xdr:nvSpPr>
        <xdr:cNvPr id="944" name="n_4mainValue【庁舎】&#10;一人当たり面積"/>
        <xdr:cNvSpPr txBox="1"/>
      </xdr:nvSpPr>
      <xdr:spPr>
        <a:xfrm>
          <a:off x="16897350" y="16805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5" name="正方形/長方形 944"/>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6" name="正方形/長方形 945"/>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7" name="テキスト ボックス 946"/>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令和３年度における有形固定資産減価償却率は、ほとんどの類型において類似団体平均と同等または下回っていますが、福祉施設、市民会館、保健センターは類似団体平均を上回っており老朽化が進んでいます。</a:t>
          </a:r>
        </a:p>
        <a:p>
          <a:r>
            <a:rPr kumimoji="1" lang="ja-JP" altLang="en-US" sz="1300">
              <a:latin typeface="ＭＳ Ｐゴシック"/>
              <a:ea typeface="ＭＳ Ｐゴシック"/>
            </a:rPr>
            <a:t>施設の利用率や地域の実情等も考慮しつつ、平成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年度に策定した四万十町公共施設等総合管理計画および令和３年度策定の四万十町個別施設計画に基づき、長期的な視点で更新、長寿命化を図りながら適切な施設の維持管理に努めていきます。</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0316;&#25104;&#29992;\&#12304;&#36001;&#25919;&#29366;&#27841;&#36039;&#26009;&#38598;&#12305;_394122_&#22235;&#19975;&#21313;&#30010;_2021(2&#22238;&#30446;)_HP&#1242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137</v>
      </c>
      <c r="C2" s="4"/>
      <c r="D2" s="40"/>
    </row>
    <row r="3" spans="1:119" ht="18.75" customHeight="1">
      <c r="A3" s="2"/>
      <c r="B3" s="5" t="s">
        <v>138</v>
      </c>
      <c r="C3" s="22"/>
      <c r="D3" s="22"/>
      <c r="E3" s="44"/>
      <c r="F3" s="44"/>
      <c r="G3" s="44"/>
      <c r="H3" s="44"/>
      <c r="I3" s="44"/>
      <c r="J3" s="44"/>
      <c r="K3" s="44"/>
      <c r="L3" s="44" t="s">
        <v>141</v>
      </c>
      <c r="M3" s="44"/>
      <c r="N3" s="44"/>
      <c r="O3" s="44"/>
      <c r="P3" s="44"/>
      <c r="Q3" s="44"/>
      <c r="R3" s="96"/>
      <c r="S3" s="96"/>
      <c r="T3" s="96"/>
      <c r="U3" s="96"/>
      <c r="V3" s="114"/>
      <c r="W3" s="129" t="s">
        <v>144</v>
      </c>
      <c r="X3" s="139"/>
      <c r="Y3" s="139"/>
      <c r="Z3" s="139"/>
      <c r="AA3" s="139"/>
      <c r="AB3" s="22"/>
      <c r="AC3" s="96" t="s">
        <v>145</v>
      </c>
      <c r="AD3" s="139"/>
      <c r="AE3" s="139"/>
      <c r="AF3" s="139"/>
      <c r="AG3" s="139"/>
      <c r="AH3" s="139"/>
      <c r="AI3" s="139"/>
      <c r="AJ3" s="139"/>
      <c r="AK3" s="139"/>
      <c r="AL3" s="166"/>
      <c r="AM3" s="129" t="s">
        <v>147</v>
      </c>
      <c r="AN3" s="139"/>
      <c r="AO3" s="139"/>
      <c r="AP3" s="139"/>
      <c r="AQ3" s="139"/>
      <c r="AR3" s="139"/>
      <c r="AS3" s="139"/>
      <c r="AT3" s="139"/>
      <c r="AU3" s="139"/>
      <c r="AV3" s="139"/>
      <c r="AW3" s="139"/>
      <c r="AX3" s="166"/>
      <c r="AY3" s="10" t="s">
        <v>10</v>
      </c>
      <c r="AZ3" s="27"/>
      <c r="BA3" s="27"/>
      <c r="BB3" s="27"/>
      <c r="BC3" s="27"/>
      <c r="BD3" s="27"/>
      <c r="BE3" s="27"/>
      <c r="BF3" s="27"/>
      <c r="BG3" s="27"/>
      <c r="BH3" s="27"/>
      <c r="BI3" s="27"/>
      <c r="BJ3" s="27"/>
      <c r="BK3" s="27"/>
      <c r="BL3" s="27"/>
      <c r="BM3" s="209"/>
      <c r="BN3" s="129" t="s">
        <v>152</v>
      </c>
      <c r="BO3" s="139"/>
      <c r="BP3" s="139"/>
      <c r="BQ3" s="139"/>
      <c r="BR3" s="139"/>
      <c r="BS3" s="139"/>
      <c r="BT3" s="139"/>
      <c r="BU3" s="166"/>
      <c r="BV3" s="129" t="s">
        <v>12</v>
      </c>
      <c r="BW3" s="139"/>
      <c r="BX3" s="139"/>
      <c r="BY3" s="139"/>
      <c r="BZ3" s="139"/>
      <c r="CA3" s="139"/>
      <c r="CB3" s="139"/>
      <c r="CC3" s="166"/>
      <c r="CD3" s="10" t="s">
        <v>10</v>
      </c>
      <c r="CE3" s="27"/>
      <c r="CF3" s="27"/>
      <c r="CG3" s="27"/>
      <c r="CH3" s="27"/>
      <c r="CI3" s="27"/>
      <c r="CJ3" s="27"/>
      <c r="CK3" s="27"/>
      <c r="CL3" s="27"/>
      <c r="CM3" s="27"/>
      <c r="CN3" s="27"/>
      <c r="CO3" s="27"/>
      <c r="CP3" s="27"/>
      <c r="CQ3" s="27"/>
      <c r="CR3" s="27"/>
      <c r="CS3" s="209"/>
      <c r="CT3" s="129" t="s">
        <v>153</v>
      </c>
      <c r="CU3" s="139"/>
      <c r="CV3" s="139"/>
      <c r="CW3" s="139"/>
      <c r="CX3" s="139"/>
      <c r="CY3" s="139"/>
      <c r="CZ3" s="139"/>
      <c r="DA3" s="166"/>
      <c r="DB3" s="129" t="s">
        <v>155</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156</v>
      </c>
      <c r="AZ4" s="199"/>
      <c r="BA4" s="199"/>
      <c r="BB4" s="199"/>
      <c r="BC4" s="199"/>
      <c r="BD4" s="199"/>
      <c r="BE4" s="199"/>
      <c r="BF4" s="199"/>
      <c r="BG4" s="199"/>
      <c r="BH4" s="199"/>
      <c r="BI4" s="199"/>
      <c r="BJ4" s="199"/>
      <c r="BK4" s="199"/>
      <c r="BL4" s="199"/>
      <c r="BM4" s="210"/>
      <c r="BN4" s="215">
        <v>20725538</v>
      </c>
      <c r="BO4" s="218"/>
      <c r="BP4" s="218"/>
      <c r="BQ4" s="218"/>
      <c r="BR4" s="218"/>
      <c r="BS4" s="218"/>
      <c r="BT4" s="218"/>
      <c r="BU4" s="221"/>
      <c r="BV4" s="215">
        <v>20799997</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6.2</v>
      </c>
      <c r="CU4" s="239"/>
      <c r="CV4" s="239"/>
      <c r="CW4" s="239"/>
      <c r="CX4" s="239"/>
      <c r="CY4" s="239"/>
      <c r="CZ4" s="239"/>
      <c r="DA4" s="247"/>
      <c r="DB4" s="231">
        <v>4.4000000000000004</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159</v>
      </c>
      <c r="AN5" s="60"/>
      <c r="AO5" s="60"/>
      <c r="AP5" s="60"/>
      <c r="AQ5" s="60"/>
      <c r="AR5" s="60"/>
      <c r="AS5" s="60"/>
      <c r="AT5" s="65"/>
      <c r="AU5" s="184" t="s">
        <v>77</v>
      </c>
      <c r="AV5" s="141"/>
      <c r="AW5" s="141"/>
      <c r="AX5" s="141"/>
      <c r="AY5" s="192" t="s">
        <v>148</v>
      </c>
      <c r="AZ5" s="200"/>
      <c r="BA5" s="200"/>
      <c r="BB5" s="200"/>
      <c r="BC5" s="200"/>
      <c r="BD5" s="200"/>
      <c r="BE5" s="200"/>
      <c r="BF5" s="200"/>
      <c r="BG5" s="200"/>
      <c r="BH5" s="200"/>
      <c r="BI5" s="200"/>
      <c r="BJ5" s="200"/>
      <c r="BK5" s="200"/>
      <c r="BL5" s="200"/>
      <c r="BM5" s="211"/>
      <c r="BN5" s="216">
        <v>19919052</v>
      </c>
      <c r="BO5" s="219"/>
      <c r="BP5" s="219"/>
      <c r="BQ5" s="219"/>
      <c r="BR5" s="219"/>
      <c r="BS5" s="219"/>
      <c r="BT5" s="219"/>
      <c r="BU5" s="222"/>
      <c r="BV5" s="216">
        <v>20251117</v>
      </c>
      <c r="BW5" s="219"/>
      <c r="BX5" s="219"/>
      <c r="BY5" s="219"/>
      <c r="BZ5" s="219"/>
      <c r="CA5" s="219"/>
      <c r="CB5" s="219"/>
      <c r="CC5" s="222"/>
      <c r="CD5" s="194" t="s">
        <v>161</v>
      </c>
      <c r="CE5" s="113"/>
      <c r="CF5" s="113"/>
      <c r="CG5" s="113"/>
      <c r="CH5" s="113"/>
      <c r="CI5" s="113"/>
      <c r="CJ5" s="113"/>
      <c r="CK5" s="113"/>
      <c r="CL5" s="113"/>
      <c r="CM5" s="113"/>
      <c r="CN5" s="113"/>
      <c r="CO5" s="113"/>
      <c r="CP5" s="113"/>
      <c r="CQ5" s="113"/>
      <c r="CR5" s="113"/>
      <c r="CS5" s="213"/>
      <c r="CT5" s="232">
        <v>85.4</v>
      </c>
      <c r="CU5" s="240"/>
      <c r="CV5" s="240"/>
      <c r="CW5" s="240"/>
      <c r="CX5" s="240"/>
      <c r="CY5" s="240"/>
      <c r="CZ5" s="240"/>
      <c r="DA5" s="248"/>
      <c r="DB5" s="232">
        <v>89.6</v>
      </c>
      <c r="DC5" s="240"/>
      <c r="DD5" s="240"/>
      <c r="DE5" s="240"/>
      <c r="DF5" s="240"/>
      <c r="DG5" s="240"/>
      <c r="DH5" s="240"/>
      <c r="DI5" s="248"/>
    </row>
    <row r="6" spans="1:119" ht="18.75" customHeight="1">
      <c r="A6" s="2"/>
      <c r="B6" s="8" t="s">
        <v>162</v>
      </c>
      <c r="C6" s="25"/>
      <c r="D6" s="25"/>
      <c r="E6" s="47"/>
      <c r="F6" s="47"/>
      <c r="G6" s="47"/>
      <c r="H6" s="47"/>
      <c r="I6" s="47"/>
      <c r="J6" s="47"/>
      <c r="K6" s="47"/>
      <c r="L6" s="47" t="s">
        <v>47</v>
      </c>
      <c r="M6" s="47"/>
      <c r="N6" s="47"/>
      <c r="O6" s="47"/>
      <c r="P6" s="47"/>
      <c r="Q6" s="47"/>
      <c r="R6" s="50"/>
      <c r="S6" s="50"/>
      <c r="T6" s="50"/>
      <c r="U6" s="50"/>
      <c r="V6" s="117"/>
      <c r="W6" s="132" t="s">
        <v>165</v>
      </c>
      <c r="X6" s="58"/>
      <c r="Y6" s="58"/>
      <c r="Z6" s="58"/>
      <c r="AA6" s="58"/>
      <c r="AB6" s="25"/>
      <c r="AC6" s="147" t="s">
        <v>166</v>
      </c>
      <c r="AD6" s="155"/>
      <c r="AE6" s="155"/>
      <c r="AF6" s="155"/>
      <c r="AG6" s="155"/>
      <c r="AH6" s="155"/>
      <c r="AI6" s="155"/>
      <c r="AJ6" s="155"/>
      <c r="AK6" s="155"/>
      <c r="AL6" s="169"/>
      <c r="AM6" s="177" t="s">
        <v>81</v>
      </c>
      <c r="AN6" s="60"/>
      <c r="AO6" s="60"/>
      <c r="AP6" s="60"/>
      <c r="AQ6" s="60"/>
      <c r="AR6" s="60"/>
      <c r="AS6" s="60"/>
      <c r="AT6" s="65"/>
      <c r="AU6" s="184" t="s">
        <v>77</v>
      </c>
      <c r="AV6" s="141"/>
      <c r="AW6" s="141"/>
      <c r="AX6" s="141"/>
      <c r="AY6" s="192" t="s">
        <v>171</v>
      </c>
      <c r="AZ6" s="200"/>
      <c r="BA6" s="200"/>
      <c r="BB6" s="200"/>
      <c r="BC6" s="200"/>
      <c r="BD6" s="200"/>
      <c r="BE6" s="200"/>
      <c r="BF6" s="200"/>
      <c r="BG6" s="200"/>
      <c r="BH6" s="200"/>
      <c r="BI6" s="200"/>
      <c r="BJ6" s="200"/>
      <c r="BK6" s="200"/>
      <c r="BL6" s="200"/>
      <c r="BM6" s="211"/>
      <c r="BN6" s="216">
        <v>806486</v>
      </c>
      <c r="BO6" s="219"/>
      <c r="BP6" s="219"/>
      <c r="BQ6" s="219"/>
      <c r="BR6" s="219"/>
      <c r="BS6" s="219"/>
      <c r="BT6" s="219"/>
      <c r="BU6" s="222"/>
      <c r="BV6" s="216">
        <v>548880</v>
      </c>
      <c r="BW6" s="219"/>
      <c r="BX6" s="219"/>
      <c r="BY6" s="219"/>
      <c r="BZ6" s="219"/>
      <c r="CA6" s="219"/>
      <c r="CB6" s="219"/>
      <c r="CC6" s="222"/>
      <c r="CD6" s="194" t="s">
        <v>172</v>
      </c>
      <c r="CE6" s="113"/>
      <c r="CF6" s="113"/>
      <c r="CG6" s="113"/>
      <c r="CH6" s="113"/>
      <c r="CI6" s="113"/>
      <c r="CJ6" s="113"/>
      <c r="CK6" s="113"/>
      <c r="CL6" s="113"/>
      <c r="CM6" s="113"/>
      <c r="CN6" s="113"/>
      <c r="CO6" s="113"/>
      <c r="CP6" s="113"/>
      <c r="CQ6" s="113"/>
      <c r="CR6" s="113"/>
      <c r="CS6" s="213"/>
      <c r="CT6" s="233">
        <v>88.4</v>
      </c>
      <c r="CU6" s="241"/>
      <c r="CV6" s="241"/>
      <c r="CW6" s="241"/>
      <c r="CX6" s="241"/>
      <c r="CY6" s="241"/>
      <c r="CZ6" s="241"/>
      <c r="DA6" s="249"/>
      <c r="DB6" s="233">
        <v>92.2</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173</v>
      </c>
      <c r="AN7" s="60"/>
      <c r="AO7" s="60"/>
      <c r="AP7" s="60"/>
      <c r="AQ7" s="60"/>
      <c r="AR7" s="60"/>
      <c r="AS7" s="60"/>
      <c r="AT7" s="65"/>
      <c r="AU7" s="184" t="s">
        <v>77</v>
      </c>
      <c r="AV7" s="141"/>
      <c r="AW7" s="141"/>
      <c r="AX7" s="141"/>
      <c r="AY7" s="192" t="s">
        <v>174</v>
      </c>
      <c r="AZ7" s="200"/>
      <c r="BA7" s="200"/>
      <c r="BB7" s="200"/>
      <c r="BC7" s="200"/>
      <c r="BD7" s="200"/>
      <c r="BE7" s="200"/>
      <c r="BF7" s="200"/>
      <c r="BG7" s="200"/>
      <c r="BH7" s="200"/>
      <c r="BI7" s="200"/>
      <c r="BJ7" s="200"/>
      <c r="BK7" s="200"/>
      <c r="BL7" s="200"/>
      <c r="BM7" s="211"/>
      <c r="BN7" s="216">
        <v>229226</v>
      </c>
      <c r="BO7" s="219"/>
      <c r="BP7" s="219"/>
      <c r="BQ7" s="219"/>
      <c r="BR7" s="219"/>
      <c r="BS7" s="219"/>
      <c r="BT7" s="219"/>
      <c r="BU7" s="222"/>
      <c r="BV7" s="216">
        <v>153702</v>
      </c>
      <c r="BW7" s="219"/>
      <c r="BX7" s="219"/>
      <c r="BY7" s="219"/>
      <c r="BZ7" s="219"/>
      <c r="CA7" s="219"/>
      <c r="CB7" s="219"/>
      <c r="CC7" s="222"/>
      <c r="CD7" s="194" t="s">
        <v>175</v>
      </c>
      <c r="CE7" s="113"/>
      <c r="CF7" s="113"/>
      <c r="CG7" s="113"/>
      <c r="CH7" s="113"/>
      <c r="CI7" s="113"/>
      <c r="CJ7" s="113"/>
      <c r="CK7" s="113"/>
      <c r="CL7" s="113"/>
      <c r="CM7" s="113"/>
      <c r="CN7" s="113"/>
      <c r="CO7" s="113"/>
      <c r="CP7" s="113"/>
      <c r="CQ7" s="113"/>
      <c r="CR7" s="113"/>
      <c r="CS7" s="213"/>
      <c r="CT7" s="216">
        <v>9322908</v>
      </c>
      <c r="CU7" s="219"/>
      <c r="CV7" s="219"/>
      <c r="CW7" s="219"/>
      <c r="CX7" s="219"/>
      <c r="CY7" s="219"/>
      <c r="CZ7" s="219"/>
      <c r="DA7" s="222"/>
      <c r="DB7" s="216">
        <v>8967043</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176</v>
      </c>
      <c r="AN8" s="60"/>
      <c r="AO8" s="60"/>
      <c r="AP8" s="60"/>
      <c r="AQ8" s="60"/>
      <c r="AR8" s="60"/>
      <c r="AS8" s="60"/>
      <c r="AT8" s="65"/>
      <c r="AU8" s="184" t="s">
        <v>77</v>
      </c>
      <c r="AV8" s="141"/>
      <c r="AW8" s="141"/>
      <c r="AX8" s="141"/>
      <c r="AY8" s="192" t="s">
        <v>179</v>
      </c>
      <c r="AZ8" s="200"/>
      <c r="BA8" s="200"/>
      <c r="BB8" s="200"/>
      <c r="BC8" s="200"/>
      <c r="BD8" s="200"/>
      <c r="BE8" s="200"/>
      <c r="BF8" s="200"/>
      <c r="BG8" s="200"/>
      <c r="BH8" s="200"/>
      <c r="BI8" s="200"/>
      <c r="BJ8" s="200"/>
      <c r="BK8" s="200"/>
      <c r="BL8" s="200"/>
      <c r="BM8" s="211"/>
      <c r="BN8" s="216">
        <v>577260</v>
      </c>
      <c r="BO8" s="219"/>
      <c r="BP8" s="219"/>
      <c r="BQ8" s="219"/>
      <c r="BR8" s="219"/>
      <c r="BS8" s="219"/>
      <c r="BT8" s="219"/>
      <c r="BU8" s="222"/>
      <c r="BV8" s="216">
        <v>395178</v>
      </c>
      <c r="BW8" s="219"/>
      <c r="BX8" s="219"/>
      <c r="BY8" s="219"/>
      <c r="BZ8" s="219"/>
      <c r="CA8" s="219"/>
      <c r="CB8" s="219"/>
      <c r="CC8" s="222"/>
      <c r="CD8" s="194" t="s">
        <v>180</v>
      </c>
      <c r="CE8" s="113"/>
      <c r="CF8" s="113"/>
      <c r="CG8" s="113"/>
      <c r="CH8" s="113"/>
      <c r="CI8" s="113"/>
      <c r="CJ8" s="113"/>
      <c r="CK8" s="113"/>
      <c r="CL8" s="113"/>
      <c r="CM8" s="113"/>
      <c r="CN8" s="113"/>
      <c r="CO8" s="113"/>
      <c r="CP8" s="113"/>
      <c r="CQ8" s="113"/>
      <c r="CR8" s="113"/>
      <c r="CS8" s="213"/>
      <c r="CT8" s="234">
        <v>0.22</v>
      </c>
      <c r="CU8" s="242"/>
      <c r="CV8" s="242"/>
      <c r="CW8" s="242"/>
      <c r="CX8" s="242"/>
      <c r="CY8" s="242"/>
      <c r="CZ8" s="242"/>
      <c r="DA8" s="250"/>
      <c r="DB8" s="234">
        <v>0.23</v>
      </c>
      <c r="DC8" s="242"/>
      <c r="DD8" s="242"/>
      <c r="DE8" s="242"/>
      <c r="DF8" s="242"/>
      <c r="DG8" s="242"/>
      <c r="DH8" s="242"/>
      <c r="DI8" s="250"/>
    </row>
    <row r="9" spans="1:119" ht="18.75" customHeight="1">
      <c r="A9" s="2"/>
      <c r="B9" s="10" t="s">
        <v>22</v>
      </c>
      <c r="C9" s="27"/>
      <c r="D9" s="27"/>
      <c r="E9" s="27"/>
      <c r="F9" s="27"/>
      <c r="G9" s="27"/>
      <c r="H9" s="27"/>
      <c r="I9" s="27"/>
      <c r="J9" s="27"/>
      <c r="K9" s="31"/>
      <c r="L9" s="67" t="s">
        <v>16</v>
      </c>
      <c r="M9" s="76"/>
      <c r="N9" s="76"/>
      <c r="O9" s="76"/>
      <c r="P9" s="76"/>
      <c r="Q9" s="88"/>
      <c r="R9" s="99">
        <v>15607</v>
      </c>
      <c r="S9" s="108"/>
      <c r="T9" s="108"/>
      <c r="U9" s="108"/>
      <c r="V9" s="119"/>
      <c r="W9" s="129" t="s">
        <v>182</v>
      </c>
      <c r="X9" s="139"/>
      <c r="Y9" s="139"/>
      <c r="Z9" s="139"/>
      <c r="AA9" s="139"/>
      <c r="AB9" s="139"/>
      <c r="AC9" s="139"/>
      <c r="AD9" s="139"/>
      <c r="AE9" s="139"/>
      <c r="AF9" s="139"/>
      <c r="AG9" s="139"/>
      <c r="AH9" s="139"/>
      <c r="AI9" s="139"/>
      <c r="AJ9" s="139"/>
      <c r="AK9" s="139"/>
      <c r="AL9" s="166"/>
      <c r="AM9" s="177" t="s">
        <v>183</v>
      </c>
      <c r="AN9" s="60"/>
      <c r="AO9" s="60"/>
      <c r="AP9" s="60"/>
      <c r="AQ9" s="60"/>
      <c r="AR9" s="60"/>
      <c r="AS9" s="60"/>
      <c r="AT9" s="65"/>
      <c r="AU9" s="184" t="s">
        <v>77</v>
      </c>
      <c r="AV9" s="141"/>
      <c r="AW9" s="141"/>
      <c r="AX9" s="141"/>
      <c r="AY9" s="192" t="s">
        <v>78</v>
      </c>
      <c r="AZ9" s="200"/>
      <c r="BA9" s="200"/>
      <c r="BB9" s="200"/>
      <c r="BC9" s="200"/>
      <c r="BD9" s="200"/>
      <c r="BE9" s="200"/>
      <c r="BF9" s="200"/>
      <c r="BG9" s="200"/>
      <c r="BH9" s="200"/>
      <c r="BI9" s="200"/>
      <c r="BJ9" s="200"/>
      <c r="BK9" s="200"/>
      <c r="BL9" s="200"/>
      <c r="BM9" s="211"/>
      <c r="BN9" s="216">
        <v>182082</v>
      </c>
      <c r="BO9" s="219"/>
      <c r="BP9" s="219"/>
      <c r="BQ9" s="219"/>
      <c r="BR9" s="219"/>
      <c r="BS9" s="219"/>
      <c r="BT9" s="219"/>
      <c r="BU9" s="222"/>
      <c r="BV9" s="216">
        <v>-83993</v>
      </c>
      <c r="BW9" s="219"/>
      <c r="BX9" s="219"/>
      <c r="BY9" s="219"/>
      <c r="BZ9" s="219"/>
      <c r="CA9" s="219"/>
      <c r="CB9" s="219"/>
      <c r="CC9" s="222"/>
      <c r="CD9" s="194" t="s">
        <v>75</v>
      </c>
      <c r="CE9" s="113"/>
      <c r="CF9" s="113"/>
      <c r="CG9" s="113"/>
      <c r="CH9" s="113"/>
      <c r="CI9" s="113"/>
      <c r="CJ9" s="113"/>
      <c r="CK9" s="113"/>
      <c r="CL9" s="113"/>
      <c r="CM9" s="113"/>
      <c r="CN9" s="113"/>
      <c r="CO9" s="113"/>
      <c r="CP9" s="113"/>
      <c r="CQ9" s="113"/>
      <c r="CR9" s="113"/>
      <c r="CS9" s="213"/>
      <c r="CT9" s="232">
        <v>17.5</v>
      </c>
      <c r="CU9" s="240"/>
      <c r="CV9" s="240"/>
      <c r="CW9" s="240"/>
      <c r="CX9" s="240"/>
      <c r="CY9" s="240"/>
      <c r="CZ9" s="240"/>
      <c r="DA9" s="248"/>
      <c r="DB9" s="232">
        <v>16.399999999999999</v>
      </c>
      <c r="DC9" s="240"/>
      <c r="DD9" s="240"/>
      <c r="DE9" s="240"/>
      <c r="DF9" s="240"/>
      <c r="DG9" s="240"/>
      <c r="DH9" s="240"/>
      <c r="DI9" s="248"/>
    </row>
    <row r="10" spans="1:119" ht="18.75" customHeight="1">
      <c r="A10" s="2"/>
      <c r="B10" s="10"/>
      <c r="C10" s="27"/>
      <c r="D10" s="27"/>
      <c r="E10" s="27"/>
      <c r="F10" s="27"/>
      <c r="G10" s="27"/>
      <c r="H10" s="27"/>
      <c r="I10" s="27"/>
      <c r="J10" s="27"/>
      <c r="K10" s="31"/>
      <c r="L10" s="52" t="s">
        <v>186</v>
      </c>
      <c r="M10" s="60"/>
      <c r="N10" s="60"/>
      <c r="O10" s="60"/>
      <c r="P10" s="60"/>
      <c r="Q10" s="65"/>
      <c r="R10" s="74">
        <v>17325</v>
      </c>
      <c r="S10" s="82"/>
      <c r="T10" s="82"/>
      <c r="U10" s="82"/>
      <c r="V10" s="120"/>
      <c r="W10" s="130"/>
      <c r="X10" s="54"/>
      <c r="Y10" s="54"/>
      <c r="Z10" s="54"/>
      <c r="AA10" s="54"/>
      <c r="AB10" s="54"/>
      <c r="AC10" s="54"/>
      <c r="AD10" s="54"/>
      <c r="AE10" s="54"/>
      <c r="AF10" s="54"/>
      <c r="AG10" s="54"/>
      <c r="AH10" s="54"/>
      <c r="AI10" s="54"/>
      <c r="AJ10" s="54"/>
      <c r="AK10" s="54"/>
      <c r="AL10" s="167"/>
      <c r="AM10" s="177" t="s">
        <v>187</v>
      </c>
      <c r="AN10" s="60"/>
      <c r="AO10" s="60"/>
      <c r="AP10" s="60"/>
      <c r="AQ10" s="60"/>
      <c r="AR10" s="60"/>
      <c r="AS10" s="60"/>
      <c r="AT10" s="65"/>
      <c r="AU10" s="184" t="s">
        <v>190</v>
      </c>
      <c r="AV10" s="141"/>
      <c r="AW10" s="141"/>
      <c r="AX10" s="141"/>
      <c r="AY10" s="192" t="s">
        <v>191</v>
      </c>
      <c r="AZ10" s="200"/>
      <c r="BA10" s="200"/>
      <c r="BB10" s="200"/>
      <c r="BC10" s="200"/>
      <c r="BD10" s="200"/>
      <c r="BE10" s="200"/>
      <c r="BF10" s="200"/>
      <c r="BG10" s="200"/>
      <c r="BH10" s="200"/>
      <c r="BI10" s="200"/>
      <c r="BJ10" s="200"/>
      <c r="BK10" s="200"/>
      <c r="BL10" s="200"/>
      <c r="BM10" s="211"/>
      <c r="BN10" s="216">
        <v>6573</v>
      </c>
      <c r="BO10" s="219"/>
      <c r="BP10" s="219"/>
      <c r="BQ10" s="219"/>
      <c r="BR10" s="219"/>
      <c r="BS10" s="219"/>
      <c r="BT10" s="219"/>
      <c r="BU10" s="222"/>
      <c r="BV10" s="216">
        <v>7933</v>
      </c>
      <c r="BW10" s="219"/>
      <c r="BX10" s="219"/>
      <c r="BY10" s="219"/>
      <c r="BZ10" s="219"/>
      <c r="CA10" s="219"/>
      <c r="CB10" s="219"/>
      <c r="CC10" s="222"/>
      <c r="CD10" s="224" t="s">
        <v>192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195</v>
      </c>
      <c r="M11" s="61"/>
      <c r="N11" s="61"/>
      <c r="O11" s="61"/>
      <c r="P11" s="61"/>
      <c r="Q11" s="66"/>
      <c r="R11" s="100" t="s">
        <v>197</v>
      </c>
      <c r="S11" s="109"/>
      <c r="T11" s="109"/>
      <c r="U11" s="109"/>
      <c r="V11" s="121"/>
      <c r="W11" s="130"/>
      <c r="X11" s="54"/>
      <c r="Y11" s="54"/>
      <c r="Z11" s="54"/>
      <c r="AA11" s="54"/>
      <c r="AB11" s="54"/>
      <c r="AC11" s="54"/>
      <c r="AD11" s="54"/>
      <c r="AE11" s="54"/>
      <c r="AF11" s="54"/>
      <c r="AG11" s="54"/>
      <c r="AH11" s="54"/>
      <c r="AI11" s="54"/>
      <c r="AJ11" s="54"/>
      <c r="AK11" s="54"/>
      <c r="AL11" s="167"/>
      <c r="AM11" s="177" t="s">
        <v>199</v>
      </c>
      <c r="AN11" s="60"/>
      <c r="AO11" s="60"/>
      <c r="AP11" s="60"/>
      <c r="AQ11" s="60"/>
      <c r="AR11" s="60"/>
      <c r="AS11" s="60"/>
      <c r="AT11" s="65"/>
      <c r="AU11" s="184" t="s">
        <v>190</v>
      </c>
      <c r="AV11" s="141"/>
      <c r="AW11" s="141"/>
      <c r="AX11" s="141"/>
      <c r="AY11" s="192" t="s">
        <v>200</v>
      </c>
      <c r="AZ11" s="200"/>
      <c r="BA11" s="200"/>
      <c r="BB11" s="200"/>
      <c r="BC11" s="200"/>
      <c r="BD11" s="200"/>
      <c r="BE11" s="200"/>
      <c r="BF11" s="200"/>
      <c r="BG11" s="200"/>
      <c r="BH11" s="200"/>
      <c r="BI11" s="200"/>
      <c r="BJ11" s="200"/>
      <c r="BK11" s="200"/>
      <c r="BL11" s="200"/>
      <c r="BM11" s="211"/>
      <c r="BN11" s="216">
        <v>393825</v>
      </c>
      <c r="BO11" s="219"/>
      <c r="BP11" s="219"/>
      <c r="BQ11" s="219"/>
      <c r="BR11" s="219"/>
      <c r="BS11" s="219"/>
      <c r="BT11" s="219"/>
      <c r="BU11" s="222"/>
      <c r="BV11" s="216">
        <v>216337</v>
      </c>
      <c r="BW11" s="219"/>
      <c r="BX11" s="219"/>
      <c r="BY11" s="219"/>
      <c r="BZ11" s="219"/>
      <c r="CA11" s="219"/>
      <c r="CB11" s="219"/>
      <c r="CC11" s="222"/>
      <c r="CD11" s="194" t="s">
        <v>203</v>
      </c>
      <c r="CE11" s="113"/>
      <c r="CF11" s="113"/>
      <c r="CG11" s="113"/>
      <c r="CH11" s="113"/>
      <c r="CI11" s="113"/>
      <c r="CJ11" s="113"/>
      <c r="CK11" s="113"/>
      <c r="CL11" s="113"/>
      <c r="CM11" s="113"/>
      <c r="CN11" s="113"/>
      <c r="CO11" s="113"/>
      <c r="CP11" s="113"/>
      <c r="CQ11" s="113"/>
      <c r="CR11" s="113"/>
      <c r="CS11" s="213"/>
      <c r="CT11" s="234" t="s">
        <v>204</v>
      </c>
      <c r="CU11" s="242"/>
      <c r="CV11" s="242"/>
      <c r="CW11" s="242"/>
      <c r="CX11" s="242"/>
      <c r="CY11" s="242"/>
      <c r="CZ11" s="242"/>
      <c r="DA11" s="250"/>
      <c r="DB11" s="234" t="s">
        <v>204</v>
      </c>
      <c r="DC11" s="242"/>
      <c r="DD11" s="242"/>
      <c r="DE11" s="242"/>
      <c r="DF11" s="242"/>
      <c r="DG11" s="242"/>
      <c r="DH11" s="242"/>
      <c r="DI11" s="250"/>
    </row>
    <row r="12" spans="1:119" ht="18.75" customHeight="1">
      <c r="A12" s="2"/>
      <c r="B12" s="11" t="s">
        <v>67</v>
      </c>
      <c r="C12" s="28"/>
      <c r="D12" s="28"/>
      <c r="E12" s="28"/>
      <c r="F12" s="28"/>
      <c r="G12" s="28"/>
      <c r="H12" s="28"/>
      <c r="I12" s="28"/>
      <c r="J12" s="28"/>
      <c r="K12" s="62"/>
      <c r="L12" s="68" t="s">
        <v>205</v>
      </c>
      <c r="M12" s="77"/>
      <c r="N12" s="77"/>
      <c r="O12" s="77"/>
      <c r="P12" s="77"/>
      <c r="Q12" s="89"/>
      <c r="R12" s="101">
        <v>16107</v>
      </c>
      <c r="S12" s="110"/>
      <c r="T12" s="110"/>
      <c r="U12" s="110"/>
      <c r="V12" s="122"/>
      <c r="W12" s="134" t="s">
        <v>10</v>
      </c>
      <c r="X12" s="141"/>
      <c r="Y12" s="141"/>
      <c r="Z12" s="141"/>
      <c r="AA12" s="141"/>
      <c r="AB12" s="146"/>
      <c r="AC12" s="150" t="s">
        <v>121</v>
      </c>
      <c r="AD12" s="157"/>
      <c r="AE12" s="157"/>
      <c r="AF12" s="157"/>
      <c r="AG12" s="160"/>
      <c r="AH12" s="150" t="s">
        <v>208</v>
      </c>
      <c r="AI12" s="157"/>
      <c r="AJ12" s="157"/>
      <c r="AK12" s="157"/>
      <c r="AL12" s="172"/>
      <c r="AM12" s="177" t="s">
        <v>209</v>
      </c>
      <c r="AN12" s="60"/>
      <c r="AO12" s="60"/>
      <c r="AP12" s="60"/>
      <c r="AQ12" s="60"/>
      <c r="AR12" s="60"/>
      <c r="AS12" s="60"/>
      <c r="AT12" s="65"/>
      <c r="AU12" s="184" t="s">
        <v>77</v>
      </c>
      <c r="AV12" s="141"/>
      <c r="AW12" s="141"/>
      <c r="AX12" s="141"/>
      <c r="AY12" s="192" t="s">
        <v>212</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213</v>
      </c>
      <c r="CE12" s="113"/>
      <c r="CF12" s="113"/>
      <c r="CG12" s="113"/>
      <c r="CH12" s="113"/>
      <c r="CI12" s="113"/>
      <c r="CJ12" s="113"/>
      <c r="CK12" s="113"/>
      <c r="CL12" s="113"/>
      <c r="CM12" s="113"/>
      <c r="CN12" s="113"/>
      <c r="CO12" s="113"/>
      <c r="CP12" s="113"/>
      <c r="CQ12" s="113"/>
      <c r="CR12" s="113"/>
      <c r="CS12" s="213"/>
      <c r="CT12" s="234" t="s">
        <v>204</v>
      </c>
      <c r="CU12" s="242"/>
      <c r="CV12" s="242"/>
      <c r="CW12" s="242"/>
      <c r="CX12" s="242"/>
      <c r="CY12" s="242"/>
      <c r="CZ12" s="242"/>
      <c r="DA12" s="250"/>
      <c r="DB12" s="234" t="s">
        <v>204</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215</v>
      </c>
      <c r="N13" s="84"/>
      <c r="O13" s="84"/>
      <c r="P13" s="84"/>
      <c r="Q13" s="90"/>
      <c r="R13" s="102">
        <v>16016</v>
      </c>
      <c r="S13" s="111"/>
      <c r="T13" s="111"/>
      <c r="U13" s="111"/>
      <c r="V13" s="123"/>
      <c r="W13" s="132" t="s">
        <v>216</v>
      </c>
      <c r="X13" s="58"/>
      <c r="Y13" s="58"/>
      <c r="Z13" s="58"/>
      <c r="AA13" s="58"/>
      <c r="AB13" s="25"/>
      <c r="AC13" s="74">
        <v>1954</v>
      </c>
      <c r="AD13" s="82"/>
      <c r="AE13" s="82"/>
      <c r="AF13" s="82"/>
      <c r="AG13" s="86"/>
      <c r="AH13" s="74">
        <v>2878</v>
      </c>
      <c r="AI13" s="82"/>
      <c r="AJ13" s="82"/>
      <c r="AK13" s="82"/>
      <c r="AL13" s="120"/>
      <c r="AM13" s="177" t="s">
        <v>218</v>
      </c>
      <c r="AN13" s="60"/>
      <c r="AO13" s="60"/>
      <c r="AP13" s="60"/>
      <c r="AQ13" s="60"/>
      <c r="AR13" s="60"/>
      <c r="AS13" s="60"/>
      <c r="AT13" s="65"/>
      <c r="AU13" s="184" t="s">
        <v>190</v>
      </c>
      <c r="AV13" s="141"/>
      <c r="AW13" s="141"/>
      <c r="AX13" s="141"/>
      <c r="AY13" s="192" t="s">
        <v>220</v>
      </c>
      <c r="AZ13" s="200"/>
      <c r="BA13" s="200"/>
      <c r="BB13" s="200"/>
      <c r="BC13" s="200"/>
      <c r="BD13" s="200"/>
      <c r="BE13" s="200"/>
      <c r="BF13" s="200"/>
      <c r="BG13" s="200"/>
      <c r="BH13" s="200"/>
      <c r="BI13" s="200"/>
      <c r="BJ13" s="200"/>
      <c r="BK13" s="200"/>
      <c r="BL13" s="200"/>
      <c r="BM13" s="211"/>
      <c r="BN13" s="216">
        <v>582480</v>
      </c>
      <c r="BO13" s="219"/>
      <c r="BP13" s="219"/>
      <c r="BQ13" s="219"/>
      <c r="BR13" s="219"/>
      <c r="BS13" s="219"/>
      <c r="BT13" s="219"/>
      <c r="BU13" s="222"/>
      <c r="BV13" s="216">
        <v>140277</v>
      </c>
      <c r="BW13" s="219"/>
      <c r="BX13" s="219"/>
      <c r="BY13" s="219"/>
      <c r="BZ13" s="219"/>
      <c r="CA13" s="219"/>
      <c r="CB13" s="219"/>
      <c r="CC13" s="222"/>
      <c r="CD13" s="194" t="s">
        <v>222</v>
      </c>
      <c r="CE13" s="113"/>
      <c r="CF13" s="113"/>
      <c r="CG13" s="113"/>
      <c r="CH13" s="113"/>
      <c r="CI13" s="113"/>
      <c r="CJ13" s="113"/>
      <c r="CK13" s="113"/>
      <c r="CL13" s="113"/>
      <c r="CM13" s="113"/>
      <c r="CN13" s="113"/>
      <c r="CO13" s="113"/>
      <c r="CP13" s="113"/>
      <c r="CQ13" s="113"/>
      <c r="CR13" s="113"/>
      <c r="CS13" s="213"/>
      <c r="CT13" s="232">
        <v>6.1</v>
      </c>
      <c r="CU13" s="240"/>
      <c r="CV13" s="240"/>
      <c r="CW13" s="240"/>
      <c r="CX13" s="240"/>
      <c r="CY13" s="240"/>
      <c r="CZ13" s="240"/>
      <c r="DA13" s="248"/>
      <c r="DB13" s="232">
        <v>6</v>
      </c>
      <c r="DC13" s="240"/>
      <c r="DD13" s="240"/>
      <c r="DE13" s="240"/>
      <c r="DF13" s="240"/>
      <c r="DG13" s="240"/>
      <c r="DH13" s="240"/>
      <c r="DI13" s="248"/>
    </row>
    <row r="14" spans="1:119" ht="18.75" customHeight="1">
      <c r="A14" s="2"/>
      <c r="B14" s="12"/>
      <c r="C14" s="29"/>
      <c r="D14" s="29"/>
      <c r="E14" s="29"/>
      <c r="F14" s="29"/>
      <c r="G14" s="29"/>
      <c r="H14" s="29"/>
      <c r="I14" s="29"/>
      <c r="J14" s="29"/>
      <c r="K14" s="63"/>
      <c r="L14" s="70" t="s">
        <v>226</v>
      </c>
      <c r="M14" s="79"/>
      <c r="N14" s="79"/>
      <c r="O14" s="79"/>
      <c r="P14" s="79"/>
      <c r="Q14" s="91"/>
      <c r="R14" s="102">
        <v>16465</v>
      </c>
      <c r="S14" s="111"/>
      <c r="T14" s="111"/>
      <c r="U14" s="111"/>
      <c r="V14" s="123"/>
      <c r="W14" s="131"/>
      <c r="X14" s="59"/>
      <c r="Y14" s="59"/>
      <c r="Z14" s="59"/>
      <c r="AA14" s="59"/>
      <c r="AB14" s="24"/>
      <c r="AC14" s="151">
        <v>26.3</v>
      </c>
      <c r="AD14" s="158"/>
      <c r="AE14" s="158"/>
      <c r="AF14" s="158"/>
      <c r="AG14" s="161"/>
      <c r="AH14" s="151">
        <v>31.9</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229</v>
      </c>
      <c r="CE14" s="202"/>
      <c r="CF14" s="202"/>
      <c r="CG14" s="202"/>
      <c r="CH14" s="202"/>
      <c r="CI14" s="202"/>
      <c r="CJ14" s="202"/>
      <c r="CK14" s="202"/>
      <c r="CL14" s="202"/>
      <c r="CM14" s="202"/>
      <c r="CN14" s="202"/>
      <c r="CO14" s="202"/>
      <c r="CP14" s="202"/>
      <c r="CQ14" s="202"/>
      <c r="CR14" s="202"/>
      <c r="CS14" s="214"/>
      <c r="CT14" s="236" t="s">
        <v>204</v>
      </c>
      <c r="CU14" s="244"/>
      <c r="CV14" s="244"/>
      <c r="CW14" s="244"/>
      <c r="CX14" s="244"/>
      <c r="CY14" s="244"/>
      <c r="CZ14" s="244"/>
      <c r="DA14" s="252"/>
      <c r="DB14" s="236" t="s">
        <v>204</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215</v>
      </c>
      <c r="N15" s="84"/>
      <c r="O15" s="84"/>
      <c r="P15" s="84"/>
      <c r="Q15" s="90"/>
      <c r="R15" s="102">
        <v>16370</v>
      </c>
      <c r="S15" s="111"/>
      <c r="T15" s="111"/>
      <c r="U15" s="111"/>
      <c r="V15" s="123"/>
      <c r="W15" s="132" t="s">
        <v>7</v>
      </c>
      <c r="X15" s="58"/>
      <c r="Y15" s="58"/>
      <c r="Z15" s="58"/>
      <c r="AA15" s="58"/>
      <c r="AB15" s="25"/>
      <c r="AC15" s="74">
        <v>1230</v>
      </c>
      <c r="AD15" s="82"/>
      <c r="AE15" s="82"/>
      <c r="AF15" s="82"/>
      <c r="AG15" s="86"/>
      <c r="AH15" s="74">
        <v>1465</v>
      </c>
      <c r="AI15" s="82"/>
      <c r="AJ15" s="82"/>
      <c r="AK15" s="82"/>
      <c r="AL15" s="120"/>
      <c r="AM15" s="177"/>
      <c r="AN15" s="60"/>
      <c r="AO15" s="60"/>
      <c r="AP15" s="60"/>
      <c r="AQ15" s="60"/>
      <c r="AR15" s="60"/>
      <c r="AS15" s="60"/>
      <c r="AT15" s="65"/>
      <c r="AU15" s="184"/>
      <c r="AV15" s="141"/>
      <c r="AW15" s="141"/>
      <c r="AX15" s="141"/>
      <c r="AY15" s="191" t="s">
        <v>230</v>
      </c>
      <c r="AZ15" s="199"/>
      <c r="BA15" s="199"/>
      <c r="BB15" s="199"/>
      <c r="BC15" s="199"/>
      <c r="BD15" s="199"/>
      <c r="BE15" s="199"/>
      <c r="BF15" s="199"/>
      <c r="BG15" s="199"/>
      <c r="BH15" s="199"/>
      <c r="BI15" s="199"/>
      <c r="BJ15" s="199"/>
      <c r="BK15" s="199"/>
      <c r="BL15" s="199"/>
      <c r="BM15" s="210"/>
      <c r="BN15" s="215">
        <v>1836111</v>
      </c>
      <c r="BO15" s="218"/>
      <c r="BP15" s="218"/>
      <c r="BQ15" s="218"/>
      <c r="BR15" s="218"/>
      <c r="BS15" s="218"/>
      <c r="BT15" s="218"/>
      <c r="BU15" s="221"/>
      <c r="BV15" s="215">
        <v>1885268</v>
      </c>
      <c r="BW15" s="218"/>
      <c r="BX15" s="218"/>
      <c r="BY15" s="218"/>
      <c r="BZ15" s="218"/>
      <c r="CA15" s="218"/>
      <c r="CB15" s="218"/>
      <c r="CC15" s="221"/>
      <c r="CD15" s="224" t="s">
        <v>214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50</v>
      </c>
      <c r="M16" s="80"/>
      <c r="N16" s="80"/>
      <c r="O16" s="80"/>
      <c r="P16" s="80"/>
      <c r="Q16" s="92"/>
      <c r="R16" s="103" t="s">
        <v>232</v>
      </c>
      <c r="S16" s="112"/>
      <c r="T16" s="112"/>
      <c r="U16" s="112"/>
      <c r="V16" s="124"/>
      <c r="W16" s="131"/>
      <c r="X16" s="59"/>
      <c r="Y16" s="59"/>
      <c r="Z16" s="59"/>
      <c r="AA16" s="59"/>
      <c r="AB16" s="24"/>
      <c r="AC16" s="151">
        <v>16.5</v>
      </c>
      <c r="AD16" s="158"/>
      <c r="AE16" s="158"/>
      <c r="AF16" s="158"/>
      <c r="AG16" s="161"/>
      <c r="AH16" s="151">
        <v>16.3</v>
      </c>
      <c r="AI16" s="158"/>
      <c r="AJ16" s="158"/>
      <c r="AK16" s="158"/>
      <c r="AL16" s="173"/>
      <c r="AM16" s="177"/>
      <c r="AN16" s="60"/>
      <c r="AO16" s="60"/>
      <c r="AP16" s="60"/>
      <c r="AQ16" s="60"/>
      <c r="AR16" s="60"/>
      <c r="AS16" s="60"/>
      <c r="AT16" s="65"/>
      <c r="AU16" s="184"/>
      <c r="AV16" s="141"/>
      <c r="AW16" s="141"/>
      <c r="AX16" s="141"/>
      <c r="AY16" s="192" t="s">
        <v>119</v>
      </c>
      <c r="AZ16" s="200"/>
      <c r="BA16" s="200"/>
      <c r="BB16" s="200"/>
      <c r="BC16" s="200"/>
      <c r="BD16" s="200"/>
      <c r="BE16" s="200"/>
      <c r="BF16" s="200"/>
      <c r="BG16" s="200"/>
      <c r="BH16" s="200"/>
      <c r="BI16" s="200"/>
      <c r="BJ16" s="200"/>
      <c r="BK16" s="200"/>
      <c r="BL16" s="200"/>
      <c r="BM16" s="211"/>
      <c r="BN16" s="216">
        <v>8588278</v>
      </c>
      <c r="BO16" s="219"/>
      <c r="BP16" s="219"/>
      <c r="BQ16" s="219"/>
      <c r="BR16" s="219"/>
      <c r="BS16" s="219"/>
      <c r="BT16" s="219"/>
      <c r="BU16" s="222"/>
      <c r="BV16" s="216">
        <v>8262243</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111</v>
      </c>
      <c r="N17" s="85"/>
      <c r="O17" s="85"/>
      <c r="P17" s="85"/>
      <c r="Q17" s="93"/>
      <c r="R17" s="103" t="s">
        <v>232</v>
      </c>
      <c r="S17" s="112"/>
      <c r="T17" s="112"/>
      <c r="U17" s="112"/>
      <c r="V17" s="124"/>
      <c r="W17" s="132" t="s">
        <v>105</v>
      </c>
      <c r="X17" s="58"/>
      <c r="Y17" s="58"/>
      <c r="Z17" s="58"/>
      <c r="AA17" s="58"/>
      <c r="AB17" s="25"/>
      <c r="AC17" s="74">
        <v>4251</v>
      </c>
      <c r="AD17" s="82"/>
      <c r="AE17" s="82"/>
      <c r="AF17" s="82"/>
      <c r="AG17" s="86"/>
      <c r="AH17" s="74">
        <v>4669</v>
      </c>
      <c r="AI17" s="82"/>
      <c r="AJ17" s="82"/>
      <c r="AK17" s="82"/>
      <c r="AL17" s="120"/>
      <c r="AM17" s="177"/>
      <c r="AN17" s="60"/>
      <c r="AO17" s="60"/>
      <c r="AP17" s="60"/>
      <c r="AQ17" s="60"/>
      <c r="AR17" s="60"/>
      <c r="AS17" s="60"/>
      <c r="AT17" s="65"/>
      <c r="AU17" s="184"/>
      <c r="AV17" s="141"/>
      <c r="AW17" s="141"/>
      <c r="AX17" s="141"/>
      <c r="AY17" s="192" t="s">
        <v>233</v>
      </c>
      <c r="AZ17" s="200"/>
      <c r="BA17" s="200"/>
      <c r="BB17" s="200"/>
      <c r="BC17" s="200"/>
      <c r="BD17" s="200"/>
      <c r="BE17" s="200"/>
      <c r="BF17" s="200"/>
      <c r="BG17" s="200"/>
      <c r="BH17" s="200"/>
      <c r="BI17" s="200"/>
      <c r="BJ17" s="200"/>
      <c r="BK17" s="200"/>
      <c r="BL17" s="200"/>
      <c r="BM17" s="211"/>
      <c r="BN17" s="216">
        <v>2249871</v>
      </c>
      <c r="BO17" s="219"/>
      <c r="BP17" s="219"/>
      <c r="BQ17" s="219"/>
      <c r="BR17" s="219"/>
      <c r="BS17" s="219"/>
      <c r="BT17" s="219"/>
      <c r="BU17" s="222"/>
      <c r="BV17" s="216">
        <v>2313836</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234</v>
      </c>
      <c r="C18" s="31"/>
      <c r="D18" s="31"/>
      <c r="E18" s="49"/>
      <c r="F18" s="49"/>
      <c r="G18" s="49"/>
      <c r="H18" s="49"/>
      <c r="I18" s="49"/>
      <c r="J18" s="49"/>
      <c r="K18" s="49"/>
      <c r="L18" s="72">
        <v>642.28</v>
      </c>
      <c r="M18" s="72"/>
      <c r="N18" s="72"/>
      <c r="O18" s="72"/>
      <c r="P18" s="72"/>
      <c r="Q18" s="72"/>
      <c r="R18" s="104"/>
      <c r="S18" s="104"/>
      <c r="T18" s="104"/>
      <c r="U18" s="104"/>
      <c r="V18" s="125"/>
      <c r="W18" s="133"/>
      <c r="X18" s="140"/>
      <c r="Y18" s="140"/>
      <c r="Z18" s="140"/>
      <c r="AA18" s="140"/>
      <c r="AB18" s="26"/>
      <c r="AC18" s="152">
        <v>57.2</v>
      </c>
      <c r="AD18" s="159"/>
      <c r="AE18" s="159"/>
      <c r="AF18" s="159"/>
      <c r="AG18" s="162"/>
      <c r="AH18" s="152">
        <v>51.8</v>
      </c>
      <c r="AI18" s="159"/>
      <c r="AJ18" s="159"/>
      <c r="AK18" s="159"/>
      <c r="AL18" s="174"/>
      <c r="AM18" s="177"/>
      <c r="AN18" s="60"/>
      <c r="AO18" s="60"/>
      <c r="AP18" s="60"/>
      <c r="AQ18" s="60"/>
      <c r="AR18" s="60"/>
      <c r="AS18" s="60"/>
      <c r="AT18" s="65"/>
      <c r="AU18" s="184"/>
      <c r="AV18" s="141"/>
      <c r="AW18" s="141"/>
      <c r="AX18" s="141"/>
      <c r="AY18" s="192" t="s">
        <v>236</v>
      </c>
      <c r="AZ18" s="200"/>
      <c r="BA18" s="200"/>
      <c r="BB18" s="200"/>
      <c r="BC18" s="200"/>
      <c r="BD18" s="200"/>
      <c r="BE18" s="200"/>
      <c r="BF18" s="200"/>
      <c r="BG18" s="200"/>
      <c r="BH18" s="200"/>
      <c r="BI18" s="200"/>
      <c r="BJ18" s="200"/>
      <c r="BK18" s="200"/>
      <c r="BL18" s="200"/>
      <c r="BM18" s="211"/>
      <c r="BN18" s="216">
        <v>8083797</v>
      </c>
      <c r="BO18" s="219"/>
      <c r="BP18" s="219"/>
      <c r="BQ18" s="219"/>
      <c r="BR18" s="219"/>
      <c r="BS18" s="219"/>
      <c r="BT18" s="219"/>
      <c r="BU18" s="222"/>
      <c r="BV18" s="216">
        <v>8044661</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73</v>
      </c>
      <c r="C19" s="31"/>
      <c r="D19" s="31"/>
      <c r="E19" s="49"/>
      <c r="F19" s="49"/>
      <c r="G19" s="49"/>
      <c r="H19" s="49"/>
      <c r="I19" s="49"/>
      <c r="J19" s="49"/>
      <c r="K19" s="49"/>
      <c r="L19" s="73">
        <v>24</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223</v>
      </c>
      <c r="AZ19" s="200"/>
      <c r="BA19" s="200"/>
      <c r="BB19" s="200"/>
      <c r="BC19" s="200"/>
      <c r="BD19" s="200"/>
      <c r="BE19" s="200"/>
      <c r="BF19" s="200"/>
      <c r="BG19" s="200"/>
      <c r="BH19" s="200"/>
      <c r="BI19" s="200"/>
      <c r="BJ19" s="200"/>
      <c r="BK19" s="200"/>
      <c r="BL19" s="200"/>
      <c r="BM19" s="211"/>
      <c r="BN19" s="216">
        <v>13434054</v>
      </c>
      <c r="BO19" s="219"/>
      <c r="BP19" s="219"/>
      <c r="BQ19" s="219"/>
      <c r="BR19" s="219"/>
      <c r="BS19" s="219"/>
      <c r="BT19" s="219"/>
      <c r="BU19" s="222"/>
      <c r="BV19" s="216">
        <v>13011275</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238</v>
      </c>
      <c r="C20" s="31"/>
      <c r="D20" s="31"/>
      <c r="E20" s="49"/>
      <c r="F20" s="49"/>
      <c r="G20" s="49"/>
      <c r="H20" s="49"/>
      <c r="I20" s="49"/>
      <c r="J20" s="49"/>
      <c r="K20" s="49"/>
      <c r="L20" s="73">
        <v>7150</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240</v>
      </c>
      <c r="C22" s="33"/>
      <c r="D22" s="41"/>
      <c r="E22" s="50" t="s">
        <v>10</v>
      </c>
      <c r="F22" s="58"/>
      <c r="G22" s="58"/>
      <c r="H22" s="58"/>
      <c r="I22" s="58"/>
      <c r="J22" s="58"/>
      <c r="K22" s="25"/>
      <c r="L22" s="50" t="s">
        <v>242</v>
      </c>
      <c r="M22" s="58"/>
      <c r="N22" s="58"/>
      <c r="O22" s="58"/>
      <c r="P22" s="25"/>
      <c r="Q22" s="94" t="s">
        <v>244</v>
      </c>
      <c r="R22" s="106"/>
      <c r="S22" s="106"/>
      <c r="T22" s="106"/>
      <c r="U22" s="106"/>
      <c r="V22" s="127"/>
      <c r="W22" s="135" t="s">
        <v>245</v>
      </c>
      <c r="X22" s="33"/>
      <c r="Y22" s="41"/>
      <c r="Z22" s="50" t="s">
        <v>10</v>
      </c>
      <c r="AA22" s="58"/>
      <c r="AB22" s="58"/>
      <c r="AC22" s="58"/>
      <c r="AD22" s="58"/>
      <c r="AE22" s="58"/>
      <c r="AF22" s="58"/>
      <c r="AG22" s="25"/>
      <c r="AH22" s="165" t="s">
        <v>184</v>
      </c>
      <c r="AI22" s="58"/>
      <c r="AJ22" s="58"/>
      <c r="AK22" s="58"/>
      <c r="AL22" s="25"/>
      <c r="AM22" s="165" t="s">
        <v>246</v>
      </c>
      <c r="AN22" s="180"/>
      <c r="AO22" s="180"/>
      <c r="AP22" s="180"/>
      <c r="AQ22" s="180"/>
      <c r="AR22" s="182"/>
      <c r="AS22" s="94" t="s">
        <v>244</v>
      </c>
      <c r="AT22" s="106"/>
      <c r="AU22" s="106"/>
      <c r="AV22" s="106"/>
      <c r="AW22" s="106"/>
      <c r="AX22" s="189"/>
      <c r="AY22" s="191" t="s">
        <v>248</v>
      </c>
      <c r="AZ22" s="199"/>
      <c r="BA22" s="199"/>
      <c r="BB22" s="199"/>
      <c r="BC22" s="199"/>
      <c r="BD22" s="199"/>
      <c r="BE22" s="199"/>
      <c r="BF22" s="199"/>
      <c r="BG22" s="199"/>
      <c r="BH22" s="199"/>
      <c r="BI22" s="199"/>
      <c r="BJ22" s="199"/>
      <c r="BK22" s="199"/>
      <c r="BL22" s="199"/>
      <c r="BM22" s="210"/>
      <c r="BN22" s="215">
        <v>18348565</v>
      </c>
      <c r="BO22" s="218"/>
      <c r="BP22" s="218"/>
      <c r="BQ22" s="218"/>
      <c r="BR22" s="218"/>
      <c r="BS22" s="218"/>
      <c r="BT22" s="218"/>
      <c r="BU22" s="221"/>
      <c r="BV22" s="215">
        <v>18577532</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250</v>
      </c>
      <c r="AZ23" s="200"/>
      <c r="BA23" s="200"/>
      <c r="BB23" s="200"/>
      <c r="BC23" s="200"/>
      <c r="BD23" s="200"/>
      <c r="BE23" s="200"/>
      <c r="BF23" s="200"/>
      <c r="BG23" s="200"/>
      <c r="BH23" s="200"/>
      <c r="BI23" s="200"/>
      <c r="BJ23" s="200"/>
      <c r="BK23" s="200"/>
      <c r="BL23" s="200"/>
      <c r="BM23" s="211"/>
      <c r="BN23" s="216">
        <v>12086952</v>
      </c>
      <c r="BO23" s="219"/>
      <c r="BP23" s="219"/>
      <c r="BQ23" s="219"/>
      <c r="BR23" s="219"/>
      <c r="BS23" s="219"/>
      <c r="BT23" s="219"/>
      <c r="BU23" s="222"/>
      <c r="BV23" s="216">
        <v>11905276</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252</v>
      </c>
      <c r="F24" s="60"/>
      <c r="G24" s="60"/>
      <c r="H24" s="60"/>
      <c r="I24" s="60"/>
      <c r="J24" s="60"/>
      <c r="K24" s="65"/>
      <c r="L24" s="74">
        <v>1</v>
      </c>
      <c r="M24" s="82"/>
      <c r="N24" s="82"/>
      <c r="O24" s="82"/>
      <c r="P24" s="86"/>
      <c r="Q24" s="74">
        <v>7370</v>
      </c>
      <c r="R24" s="82"/>
      <c r="S24" s="82"/>
      <c r="T24" s="82"/>
      <c r="U24" s="82"/>
      <c r="V24" s="86"/>
      <c r="W24" s="136"/>
      <c r="X24" s="34"/>
      <c r="Y24" s="42"/>
      <c r="Z24" s="52" t="s">
        <v>253</v>
      </c>
      <c r="AA24" s="60"/>
      <c r="AB24" s="60"/>
      <c r="AC24" s="60"/>
      <c r="AD24" s="60"/>
      <c r="AE24" s="60"/>
      <c r="AF24" s="60"/>
      <c r="AG24" s="65"/>
      <c r="AH24" s="74">
        <v>245</v>
      </c>
      <c r="AI24" s="82"/>
      <c r="AJ24" s="82"/>
      <c r="AK24" s="82"/>
      <c r="AL24" s="86"/>
      <c r="AM24" s="74">
        <v>713685</v>
      </c>
      <c r="AN24" s="82"/>
      <c r="AO24" s="82"/>
      <c r="AP24" s="82"/>
      <c r="AQ24" s="82"/>
      <c r="AR24" s="86"/>
      <c r="AS24" s="74">
        <v>2913</v>
      </c>
      <c r="AT24" s="82"/>
      <c r="AU24" s="82"/>
      <c r="AV24" s="82"/>
      <c r="AW24" s="82"/>
      <c r="AX24" s="120"/>
      <c r="AY24" s="193" t="s">
        <v>256</v>
      </c>
      <c r="AZ24" s="201"/>
      <c r="BA24" s="201"/>
      <c r="BB24" s="201"/>
      <c r="BC24" s="201"/>
      <c r="BD24" s="201"/>
      <c r="BE24" s="201"/>
      <c r="BF24" s="201"/>
      <c r="BG24" s="201"/>
      <c r="BH24" s="201"/>
      <c r="BI24" s="201"/>
      <c r="BJ24" s="201"/>
      <c r="BK24" s="201"/>
      <c r="BL24" s="201"/>
      <c r="BM24" s="212"/>
      <c r="BN24" s="216">
        <v>13620451</v>
      </c>
      <c r="BO24" s="219"/>
      <c r="BP24" s="219"/>
      <c r="BQ24" s="219"/>
      <c r="BR24" s="219"/>
      <c r="BS24" s="219"/>
      <c r="BT24" s="219"/>
      <c r="BU24" s="222"/>
      <c r="BV24" s="216">
        <v>13728995</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258</v>
      </c>
      <c r="F25" s="60"/>
      <c r="G25" s="60"/>
      <c r="H25" s="60"/>
      <c r="I25" s="60"/>
      <c r="J25" s="60"/>
      <c r="K25" s="65"/>
      <c r="L25" s="74">
        <v>1</v>
      </c>
      <c r="M25" s="82"/>
      <c r="N25" s="82"/>
      <c r="O25" s="82"/>
      <c r="P25" s="86"/>
      <c r="Q25" s="74">
        <v>6310</v>
      </c>
      <c r="R25" s="82"/>
      <c r="S25" s="82"/>
      <c r="T25" s="82"/>
      <c r="U25" s="82"/>
      <c r="V25" s="86"/>
      <c r="W25" s="136"/>
      <c r="X25" s="34"/>
      <c r="Y25" s="42"/>
      <c r="Z25" s="52" t="s">
        <v>259</v>
      </c>
      <c r="AA25" s="60"/>
      <c r="AB25" s="60"/>
      <c r="AC25" s="60"/>
      <c r="AD25" s="60"/>
      <c r="AE25" s="60"/>
      <c r="AF25" s="60"/>
      <c r="AG25" s="65"/>
      <c r="AH25" s="74" t="s">
        <v>204</v>
      </c>
      <c r="AI25" s="82"/>
      <c r="AJ25" s="82"/>
      <c r="AK25" s="82"/>
      <c r="AL25" s="86"/>
      <c r="AM25" s="74" t="s">
        <v>204</v>
      </c>
      <c r="AN25" s="82"/>
      <c r="AO25" s="82"/>
      <c r="AP25" s="82"/>
      <c r="AQ25" s="82"/>
      <c r="AR25" s="86"/>
      <c r="AS25" s="74" t="s">
        <v>204</v>
      </c>
      <c r="AT25" s="82"/>
      <c r="AU25" s="82"/>
      <c r="AV25" s="82"/>
      <c r="AW25" s="82"/>
      <c r="AX25" s="120"/>
      <c r="AY25" s="191" t="s">
        <v>38</v>
      </c>
      <c r="AZ25" s="199"/>
      <c r="BA25" s="199"/>
      <c r="BB25" s="199"/>
      <c r="BC25" s="199"/>
      <c r="BD25" s="199"/>
      <c r="BE25" s="199"/>
      <c r="BF25" s="199"/>
      <c r="BG25" s="199"/>
      <c r="BH25" s="199"/>
      <c r="BI25" s="199"/>
      <c r="BJ25" s="199"/>
      <c r="BK25" s="199"/>
      <c r="BL25" s="199"/>
      <c r="BM25" s="210"/>
      <c r="BN25" s="215">
        <v>1762704</v>
      </c>
      <c r="BO25" s="218"/>
      <c r="BP25" s="218"/>
      <c r="BQ25" s="218"/>
      <c r="BR25" s="218"/>
      <c r="BS25" s="218"/>
      <c r="BT25" s="218"/>
      <c r="BU25" s="221"/>
      <c r="BV25" s="215">
        <v>2233938</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260</v>
      </c>
      <c r="F26" s="60"/>
      <c r="G26" s="60"/>
      <c r="H26" s="60"/>
      <c r="I26" s="60"/>
      <c r="J26" s="60"/>
      <c r="K26" s="65"/>
      <c r="L26" s="74">
        <v>1</v>
      </c>
      <c r="M26" s="82"/>
      <c r="N26" s="82"/>
      <c r="O26" s="82"/>
      <c r="P26" s="86"/>
      <c r="Q26" s="74">
        <v>5770</v>
      </c>
      <c r="R26" s="82"/>
      <c r="S26" s="82"/>
      <c r="T26" s="82"/>
      <c r="U26" s="82"/>
      <c r="V26" s="86"/>
      <c r="W26" s="136"/>
      <c r="X26" s="34"/>
      <c r="Y26" s="42"/>
      <c r="Z26" s="52" t="s">
        <v>261</v>
      </c>
      <c r="AA26" s="145"/>
      <c r="AB26" s="145"/>
      <c r="AC26" s="145"/>
      <c r="AD26" s="145"/>
      <c r="AE26" s="145"/>
      <c r="AF26" s="145"/>
      <c r="AG26" s="163"/>
      <c r="AH26" s="74" t="s">
        <v>204</v>
      </c>
      <c r="AI26" s="82"/>
      <c r="AJ26" s="82"/>
      <c r="AK26" s="82"/>
      <c r="AL26" s="86"/>
      <c r="AM26" s="74" t="s">
        <v>204</v>
      </c>
      <c r="AN26" s="82"/>
      <c r="AO26" s="82"/>
      <c r="AP26" s="82"/>
      <c r="AQ26" s="82"/>
      <c r="AR26" s="86"/>
      <c r="AS26" s="74" t="s">
        <v>204</v>
      </c>
      <c r="AT26" s="82"/>
      <c r="AU26" s="82"/>
      <c r="AV26" s="82"/>
      <c r="AW26" s="82"/>
      <c r="AX26" s="120"/>
      <c r="AY26" s="194" t="s">
        <v>262</v>
      </c>
      <c r="AZ26" s="113"/>
      <c r="BA26" s="113"/>
      <c r="BB26" s="113"/>
      <c r="BC26" s="113"/>
      <c r="BD26" s="113"/>
      <c r="BE26" s="113"/>
      <c r="BF26" s="113"/>
      <c r="BG26" s="113"/>
      <c r="BH26" s="113"/>
      <c r="BI26" s="113"/>
      <c r="BJ26" s="113"/>
      <c r="BK26" s="113"/>
      <c r="BL26" s="113"/>
      <c r="BM26" s="213"/>
      <c r="BN26" s="216" t="s">
        <v>204</v>
      </c>
      <c r="BO26" s="219"/>
      <c r="BP26" s="219"/>
      <c r="BQ26" s="219"/>
      <c r="BR26" s="219"/>
      <c r="BS26" s="219"/>
      <c r="BT26" s="219"/>
      <c r="BU26" s="222"/>
      <c r="BV26" s="216" t="s">
        <v>204</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263</v>
      </c>
      <c r="F27" s="60"/>
      <c r="G27" s="60"/>
      <c r="H27" s="60"/>
      <c r="I27" s="60"/>
      <c r="J27" s="60"/>
      <c r="K27" s="65"/>
      <c r="L27" s="74">
        <v>1</v>
      </c>
      <c r="M27" s="82"/>
      <c r="N27" s="82"/>
      <c r="O27" s="82"/>
      <c r="P27" s="86"/>
      <c r="Q27" s="74">
        <v>3100</v>
      </c>
      <c r="R27" s="82"/>
      <c r="S27" s="82"/>
      <c r="T27" s="82"/>
      <c r="U27" s="82"/>
      <c r="V27" s="86"/>
      <c r="W27" s="136"/>
      <c r="X27" s="34"/>
      <c r="Y27" s="42"/>
      <c r="Z27" s="52" t="s">
        <v>265</v>
      </c>
      <c r="AA27" s="60"/>
      <c r="AB27" s="60"/>
      <c r="AC27" s="60"/>
      <c r="AD27" s="60"/>
      <c r="AE27" s="60"/>
      <c r="AF27" s="60"/>
      <c r="AG27" s="65"/>
      <c r="AH27" s="74">
        <v>6</v>
      </c>
      <c r="AI27" s="82"/>
      <c r="AJ27" s="82"/>
      <c r="AK27" s="82"/>
      <c r="AL27" s="86"/>
      <c r="AM27" s="74">
        <v>16698</v>
      </c>
      <c r="AN27" s="82"/>
      <c r="AO27" s="82"/>
      <c r="AP27" s="82"/>
      <c r="AQ27" s="82"/>
      <c r="AR27" s="86"/>
      <c r="AS27" s="74">
        <v>2783</v>
      </c>
      <c r="AT27" s="82"/>
      <c r="AU27" s="82"/>
      <c r="AV27" s="82"/>
      <c r="AW27" s="82"/>
      <c r="AX27" s="120"/>
      <c r="AY27" s="195" t="s">
        <v>267</v>
      </c>
      <c r="AZ27" s="202"/>
      <c r="BA27" s="202"/>
      <c r="BB27" s="202"/>
      <c r="BC27" s="202"/>
      <c r="BD27" s="202"/>
      <c r="BE27" s="202"/>
      <c r="BF27" s="202"/>
      <c r="BG27" s="202"/>
      <c r="BH27" s="202"/>
      <c r="BI27" s="202"/>
      <c r="BJ27" s="202"/>
      <c r="BK27" s="202"/>
      <c r="BL27" s="202"/>
      <c r="BM27" s="214"/>
      <c r="BN27" s="217">
        <v>213859</v>
      </c>
      <c r="BO27" s="220"/>
      <c r="BP27" s="220"/>
      <c r="BQ27" s="220"/>
      <c r="BR27" s="220"/>
      <c r="BS27" s="220"/>
      <c r="BT27" s="220"/>
      <c r="BU27" s="223"/>
      <c r="BV27" s="217">
        <v>213687</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268</v>
      </c>
      <c r="F28" s="60"/>
      <c r="G28" s="60"/>
      <c r="H28" s="60"/>
      <c r="I28" s="60"/>
      <c r="J28" s="60"/>
      <c r="K28" s="65"/>
      <c r="L28" s="74">
        <v>1</v>
      </c>
      <c r="M28" s="82"/>
      <c r="N28" s="82"/>
      <c r="O28" s="82"/>
      <c r="P28" s="86"/>
      <c r="Q28" s="74">
        <v>2700</v>
      </c>
      <c r="R28" s="82"/>
      <c r="S28" s="82"/>
      <c r="T28" s="82"/>
      <c r="U28" s="82"/>
      <c r="V28" s="86"/>
      <c r="W28" s="136"/>
      <c r="X28" s="34"/>
      <c r="Y28" s="42"/>
      <c r="Z28" s="52" t="s">
        <v>39</v>
      </c>
      <c r="AA28" s="60"/>
      <c r="AB28" s="60"/>
      <c r="AC28" s="60"/>
      <c r="AD28" s="60"/>
      <c r="AE28" s="60"/>
      <c r="AF28" s="60"/>
      <c r="AG28" s="65"/>
      <c r="AH28" s="74" t="s">
        <v>204</v>
      </c>
      <c r="AI28" s="82"/>
      <c r="AJ28" s="82"/>
      <c r="AK28" s="82"/>
      <c r="AL28" s="86"/>
      <c r="AM28" s="74" t="s">
        <v>204</v>
      </c>
      <c r="AN28" s="82"/>
      <c r="AO28" s="82"/>
      <c r="AP28" s="82"/>
      <c r="AQ28" s="82"/>
      <c r="AR28" s="86"/>
      <c r="AS28" s="74" t="s">
        <v>204</v>
      </c>
      <c r="AT28" s="82"/>
      <c r="AU28" s="82"/>
      <c r="AV28" s="82"/>
      <c r="AW28" s="82"/>
      <c r="AX28" s="120"/>
      <c r="AY28" s="196" t="s">
        <v>271</v>
      </c>
      <c r="AZ28" s="203"/>
      <c r="BA28" s="203"/>
      <c r="BB28" s="206"/>
      <c r="BC28" s="191" t="s">
        <v>110</v>
      </c>
      <c r="BD28" s="199"/>
      <c r="BE28" s="199"/>
      <c r="BF28" s="199"/>
      <c r="BG28" s="199"/>
      <c r="BH28" s="199"/>
      <c r="BI28" s="199"/>
      <c r="BJ28" s="199"/>
      <c r="BK28" s="199"/>
      <c r="BL28" s="199"/>
      <c r="BM28" s="210"/>
      <c r="BN28" s="215">
        <v>4420704</v>
      </c>
      <c r="BO28" s="218"/>
      <c r="BP28" s="218"/>
      <c r="BQ28" s="218"/>
      <c r="BR28" s="218"/>
      <c r="BS28" s="218"/>
      <c r="BT28" s="218"/>
      <c r="BU28" s="221"/>
      <c r="BV28" s="215">
        <v>4216131</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272</v>
      </c>
      <c r="F29" s="60"/>
      <c r="G29" s="60"/>
      <c r="H29" s="60"/>
      <c r="I29" s="60"/>
      <c r="J29" s="60"/>
      <c r="K29" s="65"/>
      <c r="L29" s="74">
        <v>14</v>
      </c>
      <c r="M29" s="82"/>
      <c r="N29" s="82"/>
      <c r="O29" s="82"/>
      <c r="P29" s="86"/>
      <c r="Q29" s="74">
        <v>2500</v>
      </c>
      <c r="R29" s="82"/>
      <c r="S29" s="82"/>
      <c r="T29" s="82"/>
      <c r="U29" s="82"/>
      <c r="V29" s="86"/>
      <c r="W29" s="137"/>
      <c r="X29" s="142"/>
      <c r="Y29" s="144"/>
      <c r="Z29" s="52" t="s">
        <v>274</v>
      </c>
      <c r="AA29" s="60"/>
      <c r="AB29" s="60"/>
      <c r="AC29" s="60"/>
      <c r="AD29" s="60"/>
      <c r="AE29" s="60"/>
      <c r="AF29" s="60"/>
      <c r="AG29" s="65"/>
      <c r="AH29" s="74">
        <v>251</v>
      </c>
      <c r="AI29" s="82"/>
      <c r="AJ29" s="82"/>
      <c r="AK29" s="82"/>
      <c r="AL29" s="86"/>
      <c r="AM29" s="74">
        <v>730383</v>
      </c>
      <c r="AN29" s="82"/>
      <c r="AO29" s="82"/>
      <c r="AP29" s="82"/>
      <c r="AQ29" s="82"/>
      <c r="AR29" s="86"/>
      <c r="AS29" s="74">
        <v>2910</v>
      </c>
      <c r="AT29" s="82"/>
      <c r="AU29" s="82"/>
      <c r="AV29" s="82"/>
      <c r="AW29" s="82"/>
      <c r="AX29" s="120"/>
      <c r="AY29" s="197"/>
      <c r="AZ29" s="204"/>
      <c r="BA29" s="204"/>
      <c r="BB29" s="207"/>
      <c r="BC29" s="192" t="s">
        <v>276</v>
      </c>
      <c r="BD29" s="200"/>
      <c r="BE29" s="200"/>
      <c r="BF29" s="200"/>
      <c r="BG29" s="200"/>
      <c r="BH29" s="200"/>
      <c r="BI29" s="200"/>
      <c r="BJ29" s="200"/>
      <c r="BK29" s="200"/>
      <c r="BL29" s="200"/>
      <c r="BM29" s="211"/>
      <c r="BN29" s="216">
        <v>1155356</v>
      </c>
      <c r="BO29" s="219"/>
      <c r="BP29" s="219"/>
      <c r="BQ29" s="219"/>
      <c r="BR29" s="219"/>
      <c r="BS29" s="219"/>
      <c r="BT29" s="219"/>
      <c r="BU29" s="222"/>
      <c r="BV29" s="216">
        <v>1077295</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277</v>
      </c>
      <c r="X30" s="143"/>
      <c r="Y30" s="143"/>
      <c r="Z30" s="143"/>
      <c r="AA30" s="143"/>
      <c r="AB30" s="143"/>
      <c r="AC30" s="143"/>
      <c r="AD30" s="143"/>
      <c r="AE30" s="143"/>
      <c r="AF30" s="143"/>
      <c r="AG30" s="164"/>
      <c r="AH30" s="152">
        <v>94.3</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76</v>
      </c>
      <c r="BD30" s="201"/>
      <c r="BE30" s="201"/>
      <c r="BF30" s="201"/>
      <c r="BG30" s="201"/>
      <c r="BH30" s="201"/>
      <c r="BI30" s="201"/>
      <c r="BJ30" s="201"/>
      <c r="BK30" s="201"/>
      <c r="BL30" s="201"/>
      <c r="BM30" s="212"/>
      <c r="BN30" s="217">
        <v>7179225</v>
      </c>
      <c r="BO30" s="220"/>
      <c r="BP30" s="220"/>
      <c r="BQ30" s="220"/>
      <c r="BR30" s="220"/>
      <c r="BS30" s="220"/>
      <c r="BT30" s="220"/>
      <c r="BU30" s="223"/>
      <c r="BV30" s="217">
        <v>6705093</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188</v>
      </c>
      <c r="D32" s="36"/>
      <c r="E32" s="36"/>
      <c r="F32" s="36"/>
      <c r="G32" s="36"/>
      <c r="H32" s="36"/>
      <c r="I32" s="36"/>
      <c r="J32" s="36"/>
      <c r="K32" s="36"/>
      <c r="L32" s="36"/>
      <c r="M32" s="36"/>
      <c r="N32" s="36"/>
      <c r="O32" s="36"/>
      <c r="P32" s="36"/>
      <c r="Q32" s="36"/>
      <c r="R32" s="36"/>
      <c r="S32" s="36"/>
      <c r="U32" s="113" t="s">
        <v>100</v>
      </c>
      <c r="V32" s="113"/>
      <c r="W32" s="113"/>
      <c r="X32" s="113"/>
      <c r="Y32" s="113"/>
      <c r="Z32" s="113"/>
      <c r="AA32" s="113"/>
      <c r="AB32" s="113"/>
      <c r="AC32" s="113"/>
      <c r="AD32" s="113"/>
      <c r="AE32" s="113"/>
      <c r="AF32" s="113"/>
      <c r="AG32" s="113"/>
      <c r="AH32" s="113"/>
      <c r="AI32" s="113"/>
      <c r="AJ32" s="113"/>
      <c r="AK32" s="113"/>
      <c r="AM32" s="113" t="s">
        <v>279</v>
      </c>
      <c r="AN32" s="113"/>
      <c r="AO32" s="113"/>
      <c r="AP32" s="113"/>
      <c r="AQ32" s="113"/>
      <c r="AR32" s="113"/>
      <c r="AS32" s="113"/>
      <c r="AT32" s="113"/>
      <c r="AU32" s="113"/>
      <c r="AV32" s="113"/>
      <c r="AW32" s="113"/>
      <c r="AX32" s="113"/>
      <c r="AY32" s="113"/>
      <c r="AZ32" s="113"/>
      <c r="BA32" s="113"/>
      <c r="BB32" s="113"/>
      <c r="BC32" s="113"/>
      <c r="BE32" s="113" t="s">
        <v>280</v>
      </c>
      <c r="BF32" s="113"/>
      <c r="BG32" s="113"/>
      <c r="BH32" s="113"/>
      <c r="BI32" s="113"/>
      <c r="BJ32" s="113"/>
      <c r="BK32" s="113"/>
      <c r="BL32" s="113"/>
      <c r="BM32" s="113"/>
      <c r="BN32" s="113"/>
      <c r="BO32" s="113"/>
      <c r="BP32" s="113"/>
      <c r="BQ32" s="113"/>
      <c r="BR32" s="113"/>
      <c r="BS32" s="113"/>
      <c r="BT32" s="113"/>
      <c r="BU32" s="113"/>
      <c r="BW32" s="113" t="s">
        <v>282</v>
      </c>
      <c r="BX32" s="113"/>
      <c r="BY32" s="113"/>
      <c r="BZ32" s="113"/>
      <c r="CA32" s="113"/>
      <c r="CB32" s="113"/>
      <c r="CC32" s="113"/>
      <c r="CD32" s="113"/>
      <c r="CE32" s="113"/>
      <c r="CF32" s="113"/>
      <c r="CG32" s="113"/>
      <c r="CH32" s="113"/>
      <c r="CI32" s="113"/>
      <c r="CJ32" s="113"/>
      <c r="CK32" s="113"/>
      <c r="CL32" s="113"/>
      <c r="CM32" s="113"/>
      <c r="CO32" s="113" t="s">
        <v>231</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62</v>
      </c>
      <c r="D33" s="37"/>
      <c r="E33" s="54" t="s">
        <v>283</v>
      </c>
      <c r="F33" s="54"/>
      <c r="G33" s="54"/>
      <c r="H33" s="54"/>
      <c r="I33" s="54"/>
      <c r="J33" s="54"/>
      <c r="K33" s="54"/>
      <c r="L33" s="54"/>
      <c r="M33" s="54"/>
      <c r="N33" s="54"/>
      <c r="O33" s="54"/>
      <c r="P33" s="54"/>
      <c r="Q33" s="54"/>
      <c r="R33" s="54"/>
      <c r="S33" s="54"/>
      <c r="T33" s="54"/>
      <c r="U33" s="37" t="s">
        <v>62</v>
      </c>
      <c r="V33" s="37"/>
      <c r="W33" s="54" t="s">
        <v>283</v>
      </c>
      <c r="X33" s="54"/>
      <c r="Y33" s="54"/>
      <c r="Z33" s="54"/>
      <c r="AA33" s="54"/>
      <c r="AB33" s="54"/>
      <c r="AC33" s="54"/>
      <c r="AD33" s="54"/>
      <c r="AE33" s="54"/>
      <c r="AF33" s="54"/>
      <c r="AG33" s="54"/>
      <c r="AH33" s="54"/>
      <c r="AI33" s="54"/>
      <c r="AJ33" s="54"/>
      <c r="AK33" s="54"/>
      <c r="AL33" s="54"/>
      <c r="AM33" s="37" t="s">
        <v>62</v>
      </c>
      <c r="AN33" s="37"/>
      <c r="AO33" s="54" t="s">
        <v>283</v>
      </c>
      <c r="AP33" s="54"/>
      <c r="AQ33" s="54"/>
      <c r="AR33" s="54"/>
      <c r="AS33" s="54"/>
      <c r="AT33" s="54"/>
      <c r="AU33" s="54"/>
      <c r="AV33" s="54"/>
      <c r="AW33" s="54"/>
      <c r="AX33" s="54"/>
      <c r="AY33" s="54"/>
      <c r="AZ33" s="54"/>
      <c r="BA33" s="54"/>
      <c r="BB33" s="54"/>
      <c r="BC33" s="54"/>
      <c r="BD33" s="37"/>
      <c r="BE33" s="54" t="s">
        <v>286</v>
      </c>
      <c r="BF33" s="54"/>
      <c r="BG33" s="54" t="s">
        <v>169</v>
      </c>
      <c r="BH33" s="54"/>
      <c r="BI33" s="54"/>
      <c r="BJ33" s="54"/>
      <c r="BK33" s="54"/>
      <c r="BL33" s="54"/>
      <c r="BM33" s="54"/>
      <c r="BN33" s="54"/>
      <c r="BO33" s="54"/>
      <c r="BP33" s="54"/>
      <c r="BQ33" s="54"/>
      <c r="BR33" s="54"/>
      <c r="BS33" s="54"/>
      <c r="BT33" s="54"/>
      <c r="BU33" s="54"/>
      <c r="BV33" s="37"/>
      <c r="BW33" s="37" t="s">
        <v>286</v>
      </c>
      <c r="BX33" s="37"/>
      <c r="BY33" s="54" t="s">
        <v>120</v>
      </c>
      <c r="BZ33" s="54"/>
      <c r="CA33" s="54"/>
      <c r="CB33" s="54"/>
      <c r="CC33" s="54"/>
      <c r="CD33" s="54"/>
      <c r="CE33" s="54"/>
      <c r="CF33" s="54"/>
      <c r="CG33" s="54"/>
      <c r="CH33" s="54"/>
      <c r="CI33" s="54"/>
      <c r="CJ33" s="54"/>
      <c r="CK33" s="54"/>
      <c r="CL33" s="54"/>
      <c r="CM33" s="54"/>
      <c r="CN33" s="54"/>
      <c r="CO33" s="37" t="s">
        <v>62</v>
      </c>
      <c r="CP33" s="37"/>
      <c r="CQ33" s="54" t="s">
        <v>287</v>
      </c>
      <c r="CR33" s="54"/>
      <c r="CS33" s="54"/>
      <c r="CT33" s="54"/>
      <c r="CU33" s="54"/>
      <c r="CV33" s="54"/>
      <c r="CW33" s="54"/>
      <c r="CX33" s="54"/>
      <c r="CY33" s="54"/>
      <c r="CZ33" s="54"/>
      <c r="DA33" s="54"/>
      <c r="DB33" s="54"/>
      <c r="DC33" s="54"/>
      <c r="DD33" s="54"/>
      <c r="DE33" s="54"/>
      <c r="DF33" s="54"/>
      <c r="DG33" s="255" t="s">
        <v>88</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IF('各会計、関係団体の財政状況及び健全化判断比率'!B36="","",'各会計、関係団体の財政状況及び健全化判断比率'!B36)</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IF('各会計、関係団体の財政状況及び健全化判断比率'!B37="","",'各会計、関係団体の財政状況及び健全化判断比率'!B37)</f>
        <v>下水道事業特別会計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高幡消防組合（一般会計）</v>
      </c>
      <c r="BZ34" s="55"/>
      <c r="CA34" s="55"/>
      <c r="CB34" s="55"/>
      <c r="CC34" s="55"/>
      <c r="CD34" s="55"/>
      <c r="CE34" s="55"/>
      <c r="CF34" s="55"/>
      <c r="CG34" s="55"/>
      <c r="CH34" s="55"/>
      <c r="CI34" s="55"/>
      <c r="CJ34" s="55"/>
      <c r="CK34" s="55"/>
      <c r="CL34" s="55"/>
      <c r="CM34" s="55"/>
      <c r="CN34" s="2"/>
      <c r="CO34" s="38">
        <f>IF(CQ34="","",MAX(C34:D43,U34:V43,AM34:AN43,BE34:BF43,BW34:BX43)+1)</f>
        <v>23</v>
      </c>
      <c r="CP34" s="38"/>
      <c r="CQ34" s="55" t="str">
        <f>IF('各会計、関係団体の財政状況及び健全化判断比率'!BS7="","",'各会計、関係団体の財政状況及び健全化判断比率'!BS7)</f>
        <v>公益財団法人四万十公社</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国民健康保険大正診療所特別会計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IF('各会計、関係団体の財政状況及び健全化判断比率'!B38="","",'各会計、関係団体の財政状況及び健全化判断比率'!B38)</f>
        <v>農業集落排水事業特別会計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こうち人づくり広域連合（一般会計）</v>
      </c>
      <c r="BZ35" s="55"/>
      <c r="CA35" s="55"/>
      <c r="CB35" s="55"/>
      <c r="CC35" s="55"/>
      <c r="CD35" s="55"/>
      <c r="CE35" s="55"/>
      <c r="CF35" s="55"/>
      <c r="CG35" s="55"/>
      <c r="CH35" s="55"/>
      <c r="CI35" s="55"/>
      <c r="CJ35" s="55"/>
      <c r="CK35" s="55"/>
      <c r="CL35" s="55"/>
      <c r="CM35" s="55"/>
      <c r="CN35" s="2"/>
      <c r="CO35" s="38">
        <f t="shared" ref="CO35:CO43" si="5">IF(CQ35="","",CO34+1)</f>
        <v>24</v>
      </c>
      <c r="CP35" s="38"/>
      <c r="CQ35" s="55" t="str">
        <f>IF('各会計、関係団体の財政状況及び健全化判断比率'!BS8="","",'各会計、関係団体の財政状況及び健全化判断比率'!BS8)</f>
        <v>株式会社あぐり窪川</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国民健康保険十和診療所特別会計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高知県広域食肉センター事務組合（一般会計）</v>
      </c>
      <c r="BZ36" s="55"/>
      <c r="CA36" s="55"/>
      <c r="CB36" s="55"/>
      <c r="CC36" s="55"/>
      <c r="CD36" s="55"/>
      <c r="CE36" s="55"/>
      <c r="CF36" s="55"/>
      <c r="CG36" s="55"/>
      <c r="CH36" s="55"/>
      <c r="CI36" s="55"/>
      <c r="CJ36" s="55"/>
      <c r="CK36" s="55"/>
      <c r="CL36" s="55"/>
      <c r="CM36" s="55"/>
      <c r="CN36" s="2"/>
      <c r="CO36" s="38">
        <f t="shared" si="5"/>
        <v>25</v>
      </c>
      <c r="CP36" s="38"/>
      <c r="CQ36" s="55" t="str">
        <f>IF('各会計、関係団体の財政状況及び健全化判断比率'!BS9="","",'各会計、関係団体の財政状況及び健全化判断比率'!BS9)</f>
        <v>営農支援センター四万十株式会社</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大道へき地診療所特別会計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高知県市町村総合事務組合（一般会計）</v>
      </c>
      <c r="BZ37" s="55"/>
      <c r="CA37" s="55"/>
      <c r="CB37" s="55"/>
      <c r="CC37" s="55"/>
      <c r="CD37" s="55"/>
      <c r="CE37" s="55"/>
      <c r="CF37" s="55"/>
      <c r="CG37" s="55"/>
      <c r="CH37" s="55"/>
      <c r="CI37" s="55"/>
      <c r="CJ37" s="55"/>
      <c r="CK37" s="55"/>
      <c r="CL37" s="55"/>
      <c r="CM37" s="55"/>
      <c r="CN37" s="2"/>
      <c r="CO37" s="38">
        <f t="shared" si="5"/>
        <v>26</v>
      </c>
      <c r="CP37" s="38"/>
      <c r="CQ37" s="55" t="str">
        <f>IF('各会計、関係団体の財政状況及び健全化判断比率'!BS10="","",'各会計、関係団体の財政状況及び健全化判断比率'!BS10)</f>
        <v>四万十町森林組合</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後期高齢者医療事業特別会計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高知県市町村総合事務組合（交通災害共済事業特別会計）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f t="shared" si="1"/>
        <v>7</v>
      </c>
      <c r="V39" s="38"/>
      <c r="W39" s="55" t="str">
        <f>IF('各会計、関係団体の財政状況及び健全化判断比率'!B33="","",'各会計、関係団体の財政状況及び健全化判断比率'!B33)</f>
        <v>介護保険事業特別会計</v>
      </c>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高幡広域市町村圏事務組合（一般会計）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f t="shared" si="1"/>
        <v>8</v>
      </c>
      <c r="V40" s="38"/>
      <c r="W40" s="55" t="str">
        <f>IF('各会計、関係団体の財政状況及び健全化判断比率'!B34="","",'各会計、関係団体の財政状況及び健全化判断比率'!B34)</f>
        <v>特別養護老人ホーム窪川荘特別会計</v>
      </c>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高幡広域市町村圏事務組合（滞納整理事業特別会計）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f t="shared" si="1"/>
        <v>9</v>
      </c>
      <c r="V41" s="38"/>
      <c r="W41" s="55" t="str">
        <f>IF('各会計、関係団体の財政状況及び健全化判断比率'!B35="","",'各会計、関係団体の財政状況及び健全化判断比率'!B35)</f>
        <v>特別養護老人ホーム四万十荘特別会計</v>
      </c>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高幡障害者支援施設組合（一般会計）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高知県後期高齢者医療広域連合（一般会計）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22</v>
      </c>
      <c r="BX43" s="38"/>
      <c r="BY43" s="55" t="str">
        <f>IF('各会計、関係団体の財政状況及び健全化判断比率'!B77="","",'各会計、関係団体の財政状況及び健全化判断比率'!B77)</f>
        <v>高知県後期高齢者医療広域連合（後期高齢者医療特別会計）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136</v>
      </c>
      <c r="E46" s="56" t="s">
        <v>291</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293</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295</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296</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201</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299</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301</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361</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topLeftCell="A4" workbookViewId="0">
      <selection activeCell="AD22" sqref="AD22:AK22"/>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167</v>
      </c>
      <c r="DI1" s="356"/>
      <c r="DJ1" s="356"/>
      <c r="DK1" s="356"/>
      <c r="DL1" s="356"/>
      <c r="DM1" s="356"/>
      <c r="DN1" s="363"/>
      <c r="DO1" s="1"/>
      <c r="DP1" s="355" t="s">
        <v>303</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305</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125</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306</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308</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10</v>
      </c>
      <c r="C4" s="141"/>
      <c r="D4" s="141"/>
      <c r="E4" s="141"/>
      <c r="F4" s="141"/>
      <c r="G4" s="141"/>
      <c r="H4" s="141"/>
      <c r="I4" s="141"/>
      <c r="J4" s="141"/>
      <c r="K4" s="141"/>
      <c r="L4" s="141"/>
      <c r="M4" s="141"/>
      <c r="N4" s="141"/>
      <c r="O4" s="141"/>
      <c r="P4" s="141"/>
      <c r="Q4" s="146"/>
      <c r="R4" s="184" t="s">
        <v>311</v>
      </c>
      <c r="S4" s="141"/>
      <c r="T4" s="141"/>
      <c r="U4" s="141"/>
      <c r="V4" s="141"/>
      <c r="W4" s="141"/>
      <c r="X4" s="141"/>
      <c r="Y4" s="146"/>
      <c r="Z4" s="184" t="s">
        <v>314</v>
      </c>
      <c r="AA4" s="141"/>
      <c r="AB4" s="141"/>
      <c r="AC4" s="146"/>
      <c r="AD4" s="184" t="s">
        <v>257</v>
      </c>
      <c r="AE4" s="141"/>
      <c r="AF4" s="141"/>
      <c r="AG4" s="141"/>
      <c r="AH4" s="141"/>
      <c r="AI4" s="141"/>
      <c r="AJ4" s="141"/>
      <c r="AK4" s="146"/>
      <c r="AL4" s="184" t="s">
        <v>314</v>
      </c>
      <c r="AM4" s="141"/>
      <c r="AN4" s="141"/>
      <c r="AO4" s="146"/>
      <c r="AP4" s="306" t="s">
        <v>317</v>
      </c>
      <c r="AQ4" s="306"/>
      <c r="AR4" s="306"/>
      <c r="AS4" s="306"/>
      <c r="AT4" s="306"/>
      <c r="AU4" s="306"/>
      <c r="AV4" s="306"/>
      <c r="AW4" s="306"/>
      <c r="AX4" s="306"/>
      <c r="AY4" s="306"/>
      <c r="AZ4" s="306"/>
      <c r="BA4" s="306"/>
      <c r="BB4" s="306"/>
      <c r="BC4" s="306"/>
      <c r="BD4" s="306"/>
      <c r="BE4" s="306"/>
      <c r="BF4" s="306"/>
      <c r="BG4" s="306" t="s">
        <v>292</v>
      </c>
      <c r="BH4" s="306"/>
      <c r="BI4" s="306"/>
      <c r="BJ4" s="306"/>
      <c r="BK4" s="306"/>
      <c r="BL4" s="306"/>
      <c r="BM4" s="306"/>
      <c r="BN4" s="306"/>
      <c r="BO4" s="306" t="s">
        <v>314</v>
      </c>
      <c r="BP4" s="306"/>
      <c r="BQ4" s="306"/>
      <c r="BR4" s="306"/>
      <c r="BS4" s="306" t="s">
        <v>319</v>
      </c>
      <c r="BT4" s="306"/>
      <c r="BU4" s="306"/>
      <c r="BV4" s="306"/>
      <c r="BW4" s="306"/>
      <c r="BX4" s="306"/>
      <c r="BY4" s="306"/>
      <c r="BZ4" s="306"/>
      <c r="CA4" s="306"/>
      <c r="CB4" s="306"/>
      <c r="CD4" s="184" t="s">
        <v>320</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313</v>
      </c>
      <c r="C5" s="271"/>
      <c r="D5" s="271"/>
      <c r="E5" s="271"/>
      <c r="F5" s="271"/>
      <c r="G5" s="271"/>
      <c r="H5" s="271"/>
      <c r="I5" s="271"/>
      <c r="J5" s="271"/>
      <c r="K5" s="271"/>
      <c r="L5" s="271"/>
      <c r="M5" s="271"/>
      <c r="N5" s="271"/>
      <c r="O5" s="271"/>
      <c r="P5" s="271"/>
      <c r="Q5" s="274"/>
      <c r="R5" s="279">
        <v>1624465</v>
      </c>
      <c r="S5" s="282"/>
      <c r="T5" s="282"/>
      <c r="U5" s="282"/>
      <c r="V5" s="282"/>
      <c r="W5" s="282"/>
      <c r="X5" s="282"/>
      <c r="Y5" s="285"/>
      <c r="Z5" s="288">
        <v>7.8</v>
      </c>
      <c r="AA5" s="288"/>
      <c r="AB5" s="288"/>
      <c r="AC5" s="288"/>
      <c r="AD5" s="294">
        <v>1624465</v>
      </c>
      <c r="AE5" s="294"/>
      <c r="AF5" s="294"/>
      <c r="AG5" s="294"/>
      <c r="AH5" s="294"/>
      <c r="AI5" s="294"/>
      <c r="AJ5" s="294"/>
      <c r="AK5" s="294"/>
      <c r="AL5" s="299">
        <v>17.8</v>
      </c>
      <c r="AM5" s="301"/>
      <c r="AN5" s="301"/>
      <c r="AO5" s="303"/>
      <c r="AP5" s="263" t="s">
        <v>321</v>
      </c>
      <c r="AQ5" s="271"/>
      <c r="AR5" s="271"/>
      <c r="AS5" s="271"/>
      <c r="AT5" s="271"/>
      <c r="AU5" s="271"/>
      <c r="AV5" s="271"/>
      <c r="AW5" s="271"/>
      <c r="AX5" s="271"/>
      <c r="AY5" s="271"/>
      <c r="AZ5" s="271"/>
      <c r="BA5" s="271"/>
      <c r="BB5" s="271"/>
      <c r="BC5" s="271"/>
      <c r="BD5" s="271"/>
      <c r="BE5" s="271"/>
      <c r="BF5" s="274"/>
      <c r="BG5" s="280">
        <v>1623641</v>
      </c>
      <c r="BH5" s="283"/>
      <c r="BI5" s="283"/>
      <c r="BJ5" s="283"/>
      <c r="BK5" s="283"/>
      <c r="BL5" s="283"/>
      <c r="BM5" s="283"/>
      <c r="BN5" s="286"/>
      <c r="BO5" s="289">
        <v>99.9</v>
      </c>
      <c r="BP5" s="289"/>
      <c r="BQ5" s="289"/>
      <c r="BR5" s="289"/>
      <c r="BS5" s="295" t="s">
        <v>204</v>
      </c>
      <c r="BT5" s="295"/>
      <c r="BU5" s="295"/>
      <c r="BV5" s="295"/>
      <c r="BW5" s="295"/>
      <c r="BX5" s="295"/>
      <c r="BY5" s="295"/>
      <c r="BZ5" s="295"/>
      <c r="CA5" s="295"/>
      <c r="CB5" s="338"/>
      <c r="CC5" s="260"/>
      <c r="CD5" s="184" t="s">
        <v>317</v>
      </c>
      <c r="CE5" s="141"/>
      <c r="CF5" s="141"/>
      <c r="CG5" s="141"/>
      <c r="CH5" s="141"/>
      <c r="CI5" s="141"/>
      <c r="CJ5" s="141"/>
      <c r="CK5" s="141"/>
      <c r="CL5" s="141"/>
      <c r="CM5" s="141"/>
      <c r="CN5" s="141"/>
      <c r="CO5" s="141"/>
      <c r="CP5" s="141"/>
      <c r="CQ5" s="146"/>
      <c r="CR5" s="184" t="s">
        <v>324</v>
      </c>
      <c r="CS5" s="141"/>
      <c r="CT5" s="141"/>
      <c r="CU5" s="141"/>
      <c r="CV5" s="141"/>
      <c r="CW5" s="141"/>
      <c r="CX5" s="141"/>
      <c r="CY5" s="146"/>
      <c r="CZ5" s="184" t="s">
        <v>314</v>
      </c>
      <c r="DA5" s="141"/>
      <c r="DB5" s="141"/>
      <c r="DC5" s="146"/>
      <c r="DD5" s="184" t="s">
        <v>325</v>
      </c>
      <c r="DE5" s="141"/>
      <c r="DF5" s="141"/>
      <c r="DG5" s="141"/>
      <c r="DH5" s="141"/>
      <c r="DI5" s="141"/>
      <c r="DJ5" s="141"/>
      <c r="DK5" s="141"/>
      <c r="DL5" s="141"/>
      <c r="DM5" s="141"/>
      <c r="DN5" s="141"/>
      <c r="DO5" s="141"/>
      <c r="DP5" s="146"/>
      <c r="DQ5" s="184" t="s">
        <v>327</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328</v>
      </c>
      <c r="C6" s="260"/>
      <c r="D6" s="260"/>
      <c r="E6" s="260"/>
      <c r="F6" s="260"/>
      <c r="G6" s="260"/>
      <c r="H6" s="260"/>
      <c r="I6" s="260"/>
      <c r="J6" s="260"/>
      <c r="K6" s="260"/>
      <c r="L6" s="260"/>
      <c r="M6" s="260"/>
      <c r="N6" s="260"/>
      <c r="O6" s="260"/>
      <c r="P6" s="260"/>
      <c r="Q6" s="275"/>
      <c r="R6" s="280">
        <v>276848</v>
      </c>
      <c r="S6" s="283"/>
      <c r="T6" s="283"/>
      <c r="U6" s="283"/>
      <c r="V6" s="283"/>
      <c r="W6" s="283"/>
      <c r="X6" s="283"/>
      <c r="Y6" s="286"/>
      <c r="Z6" s="289">
        <v>1.3</v>
      </c>
      <c r="AA6" s="289"/>
      <c r="AB6" s="289"/>
      <c r="AC6" s="289"/>
      <c r="AD6" s="295">
        <v>276848</v>
      </c>
      <c r="AE6" s="295"/>
      <c r="AF6" s="295"/>
      <c r="AG6" s="295"/>
      <c r="AH6" s="295"/>
      <c r="AI6" s="295"/>
      <c r="AJ6" s="295"/>
      <c r="AK6" s="295"/>
      <c r="AL6" s="290">
        <v>3</v>
      </c>
      <c r="AM6" s="292"/>
      <c r="AN6" s="292"/>
      <c r="AO6" s="304"/>
      <c r="AP6" s="264" t="s">
        <v>114</v>
      </c>
      <c r="AQ6" s="260"/>
      <c r="AR6" s="260"/>
      <c r="AS6" s="260"/>
      <c r="AT6" s="260"/>
      <c r="AU6" s="260"/>
      <c r="AV6" s="260"/>
      <c r="AW6" s="260"/>
      <c r="AX6" s="260"/>
      <c r="AY6" s="260"/>
      <c r="AZ6" s="260"/>
      <c r="BA6" s="260"/>
      <c r="BB6" s="260"/>
      <c r="BC6" s="260"/>
      <c r="BD6" s="260"/>
      <c r="BE6" s="260"/>
      <c r="BF6" s="275"/>
      <c r="BG6" s="280">
        <v>1623641</v>
      </c>
      <c r="BH6" s="283"/>
      <c r="BI6" s="283"/>
      <c r="BJ6" s="283"/>
      <c r="BK6" s="283"/>
      <c r="BL6" s="283"/>
      <c r="BM6" s="283"/>
      <c r="BN6" s="286"/>
      <c r="BO6" s="289">
        <v>99.9</v>
      </c>
      <c r="BP6" s="289"/>
      <c r="BQ6" s="289"/>
      <c r="BR6" s="289"/>
      <c r="BS6" s="295" t="s">
        <v>204</v>
      </c>
      <c r="BT6" s="295"/>
      <c r="BU6" s="295"/>
      <c r="BV6" s="295"/>
      <c r="BW6" s="295"/>
      <c r="BX6" s="295"/>
      <c r="BY6" s="295"/>
      <c r="BZ6" s="295"/>
      <c r="CA6" s="295"/>
      <c r="CB6" s="338"/>
      <c r="CD6" s="263" t="s">
        <v>329</v>
      </c>
      <c r="CE6" s="271"/>
      <c r="CF6" s="271"/>
      <c r="CG6" s="271"/>
      <c r="CH6" s="271"/>
      <c r="CI6" s="271"/>
      <c r="CJ6" s="271"/>
      <c r="CK6" s="271"/>
      <c r="CL6" s="271"/>
      <c r="CM6" s="271"/>
      <c r="CN6" s="271"/>
      <c r="CO6" s="271"/>
      <c r="CP6" s="271"/>
      <c r="CQ6" s="274"/>
      <c r="CR6" s="280">
        <v>111509</v>
      </c>
      <c r="CS6" s="283"/>
      <c r="CT6" s="283"/>
      <c r="CU6" s="283"/>
      <c r="CV6" s="283"/>
      <c r="CW6" s="283"/>
      <c r="CX6" s="283"/>
      <c r="CY6" s="286"/>
      <c r="CZ6" s="299">
        <v>0.6</v>
      </c>
      <c r="DA6" s="301"/>
      <c r="DB6" s="301"/>
      <c r="DC6" s="349"/>
      <c r="DD6" s="296" t="s">
        <v>204</v>
      </c>
      <c r="DE6" s="283"/>
      <c r="DF6" s="283"/>
      <c r="DG6" s="283"/>
      <c r="DH6" s="283"/>
      <c r="DI6" s="283"/>
      <c r="DJ6" s="283"/>
      <c r="DK6" s="283"/>
      <c r="DL6" s="283"/>
      <c r="DM6" s="283"/>
      <c r="DN6" s="283"/>
      <c r="DO6" s="283"/>
      <c r="DP6" s="286"/>
      <c r="DQ6" s="296">
        <v>111509</v>
      </c>
      <c r="DR6" s="283"/>
      <c r="DS6" s="283"/>
      <c r="DT6" s="283"/>
      <c r="DU6" s="283"/>
      <c r="DV6" s="283"/>
      <c r="DW6" s="283"/>
      <c r="DX6" s="283"/>
      <c r="DY6" s="283"/>
      <c r="DZ6" s="283"/>
      <c r="EA6" s="283"/>
      <c r="EB6" s="283"/>
      <c r="EC6" s="339"/>
    </row>
    <row r="7" spans="2:143" ht="11.25" customHeight="1">
      <c r="B7" s="264" t="s">
        <v>46</v>
      </c>
      <c r="C7" s="260"/>
      <c r="D7" s="260"/>
      <c r="E7" s="260"/>
      <c r="F7" s="260"/>
      <c r="G7" s="260"/>
      <c r="H7" s="260"/>
      <c r="I7" s="260"/>
      <c r="J7" s="260"/>
      <c r="K7" s="260"/>
      <c r="L7" s="260"/>
      <c r="M7" s="260"/>
      <c r="N7" s="260"/>
      <c r="O7" s="260"/>
      <c r="P7" s="260"/>
      <c r="Q7" s="275"/>
      <c r="R7" s="280">
        <v>2653</v>
      </c>
      <c r="S7" s="283"/>
      <c r="T7" s="283"/>
      <c r="U7" s="283"/>
      <c r="V7" s="283"/>
      <c r="W7" s="283"/>
      <c r="X7" s="283"/>
      <c r="Y7" s="286"/>
      <c r="Z7" s="289">
        <v>0</v>
      </c>
      <c r="AA7" s="289"/>
      <c r="AB7" s="289"/>
      <c r="AC7" s="289"/>
      <c r="AD7" s="295">
        <v>2653</v>
      </c>
      <c r="AE7" s="295"/>
      <c r="AF7" s="295"/>
      <c r="AG7" s="295"/>
      <c r="AH7" s="295"/>
      <c r="AI7" s="295"/>
      <c r="AJ7" s="295"/>
      <c r="AK7" s="295"/>
      <c r="AL7" s="290">
        <v>0</v>
      </c>
      <c r="AM7" s="292"/>
      <c r="AN7" s="292"/>
      <c r="AO7" s="304"/>
      <c r="AP7" s="264" t="s">
        <v>330</v>
      </c>
      <c r="AQ7" s="260"/>
      <c r="AR7" s="260"/>
      <c r="AS7" s="260"/>
      <c r="AT7" s="260"/>
      <c r="AU7" s="260"/>
      <c r="AV7" s="260"/>
      <c r="AW7" s="260"/>
      <c r="AX7" s="260"/>
      <c r="AY7" s="260"/>
      <c r="AZ7" s="260"/>
      <c r="BA7" s="260"/>
      <c r="BB7" s="260"/>
      <c r="BC7" s="260"/>
      <c r="BD7" s="260"/>
      <c r="BE7" s="260"/>
      <c r="BF7" s="275"/>
      <c r="BG7" s="280">
        <v>579901</v>
      </c>
      <c r="BH7" s="283"/>
      <c r="BI7" s="283"/>
      <c r="BJ7" s="283"/>
      <c r="BK7" s="283"/>
      <c r="BL7" s="283"/>
      <c r="BM7" s="283"/>
      <c r="BN7" s="286"/>
      <c r="BO7" s="289">
        <v>35.700000000000003</v>
      </c>
      <c r="BP7" s="289"/>
      <c r="BQ7" s="289"/>
      <c r="BR7" s="289"/>
      <c r="BS7" s="295" t="s">
        <v>204</v>
      </c>
      <c r="BT7" s="295"/>
      <c r="BU7" s="295"/>
      <c r="BV7" s="295"/>
      <c r="BW7" s="295"/>
      <c r="BX7" s="295"/>
      <c r="BY7" s="295"/>
      <c r="BZ7" s="295"/>
      <c r="CA7" s="295"/>
      <c r="CB7" s="338"/>
      <c r="CD7" s="264" t="s">
        <v>334</v>
      </c>
      <c r="CE7" s="260"/>
      <c r="CF7" s="260"/>
      <c r="CG7" s="260"/>
      <c r="CH7" s="260"/>
      <c r="CI7" s="260"/>
      <c r="CJ7" s="260"/>
      <c r="CK7" s="260"/>
      <c r="CL7" s="260"/>
      <c r="CM7" s="260"/>
      <c r="CN7" s="260"/>
      <c r="CO7" s="260"/>
      <c r="CP7" s="260"/>
      <c r="CQ7" s="275"/>
      <c r="CR7" s="280">
        <v>4529967</v>
      </c>
      <c r="CS7" s="283"/>
      <c r="CT7" s="283"/>
      <c r="CU7" s="283"/>
      <c r="CV7" s="283"/>
      <c r="CW7" s="283"/>
      <c r="CX7" s="283"/>
      <c r="CY7" s="286"/>
      <c r="CZ7" s="289">
        <v>22.7</v>
      </c>
      <c r="DA7" s="289"/>
      <c r="DB7" s="289"/>
      <c r="DC7" s="289"/>
      <c r="DD7" s="296">
        <v>219341</v>
      </c>
      <c r="DE7" s="283"/>
      <c r="DF7" s="283"/>
      <c r="DG7" s="283"/>
      <c r="DH7" s="283"/>
      <c r="DI7" s="283"/>
      <c r="DJ7" s="283"/>
      <c r="DK7" s="283"/>
      <c r="DL7" s="283"/>
      <c r="DM7" s="283"/>
      <c r="DN7" s="283"/>
      <c r="DO7" s="283"/>
      <c r="DP7" s="286"/>
      <c r="DQ7" s="296">
        <v>3826859</v>
      </c>
      <c r="DR7" s="283"/>
      <c r="DS7" s="283"/>
      <c r="DT7" s="283"/>
      <c r="DU7" s="283"/>
      <c r="DV7" s="283"/>
      <c r="DW7" s="283"/>
      <c r="DX7" s="283"/>
      <c r="DY7" s="283"/>
      <c r="DZ7" s="283"/>
      <c r="EA7" s="283"/>
      <c r="EB7" s="283"/>
      <c r="EC7" s="339"/>
    </row>
    <row r="8" spans="2:143" ht="11.25" customHeight="1">
      <c r="B8" s="264" t="s">
        <v>335</v>
      </c>
      <c r="C8" s="260"/>
      <c r="D8" s="260"/>
      <c r="E8" s="260"/>
      <c r="F8" s="260"/>
      <c r="G8" s="260"/>
      <c r="H8" s="260"/>
      <c r="I8" s="260"/>
      <c r="J8" s="260"/>
      <c r="K8" s="260"/>
      <c r="L8" s="260"/>
      <c r="M8" s="260"/>
      <c r="N8" s="260"/>
      <c r="O8" s="260"/>
      <c r="P8" s="260"/>
      <c r="Q8" s="275"/>
      <c r="R8" s="280">
        <v>7600</v>
      </c>
      <c r="S8" s="283"/>
      <c r="T8" s="283"/>
      <c r="U8" s="283"/>
      <c r="V8" s="283"/>
      <c r="W8" s="283"/>
      <c r="X8" s="283"/>
      <c r="Y8" s="286"/>
      <c r="Z8" s="289">
        <v>0</v>
      </c>
      <c r="AA8" s="289"/>
      <c r="AB8" s="289"/>
      <c r="AC8" s="289"/>
      <c r="AD8" s="295">
        <v>7600</v>
      </c>
      <c r="AE8" s="295"/>
      <c r="AF8" s="295"/>
      <c r="AG8" s="295"/>
      <c r="AH8" s="295"/>
      <c r="AI8" s="295"/>
      <c r="AJ8" s="295"/>
      <c r="AK8" s="295"/>
      <c r="AL8" s="290">
        <v>0.1</v>
      </c>
      <c r="AM8" s="292"/>
      <c r="AN8" s="292"/>
      <c r="AO8" s="304"/>
      <c r="AP8" s="264" t="s">
        <v>116</v>
      </c>
      <c r="AQ8" s="260"/>
      <c r="AR8" s="260"/>
      <c r="AS8" s="260"/>
      <c r="AT8" s="260"/>
      <c r="AU8" s="260"/>
      <c r="AV8" s="260"/>
      <c r="AW8" s="260"/>
      <c r="AX8" s="260"/>
      <c r="AY8" s="260"/>
      <c r="AZ8" s="260"/>
      <c r="BA8" s="260"/>
      <c r="BB8" s="260"/>
      <c r="BC8" s="260"/>
      <c r="BD8" s="260"/>
      <c r="BE8" s="260"/>
      <c r="BF8" s="275"/>
      <c r="BG8" s="280">
        <v>25137</v>
      </c>
      <c r="BH8" s="283"/>
      <c r="BI8" s="283"/>
      <c r="BJ8" s="283"/>
      <c r="BK8" s="283"/>
      <c r="BL8" s="283"/>
      <c r="BM8" s="283"/>
      <c r="BN8" s="286"/>
      <c r="BO8" s="289">
        <v>1.5</v>
      </c>
      <c r="BP8" s="289"/>
      <c r="BQ8" s="289"/>
      <c r="BR8" s="289"/>
      <c r="BS8" s="295" t="s">
        <v>204</v>
      </c>
      <c r="BT8" s="295"/>
      <c r="BU8" s="295"/>
      <c r="BV8" s="295"/>
      <c r="BW8" s="295"/>
      <c r="BX8" s="295"/>
      <c r="BY8" s="295"/>
      <c r="BZ8" s="295"/>
      <c r="CA8" s="295"/>
      <c r="CB8" s="338"/>
      <c r="CD8" s="264" t="s">
        <v>338</v>
      </c>
      <c r="CE8" s="260"/>
      <c r="CF8" s="260"/>
      <c r="CG8" s="260"/>
      <c r="CH8" s="260"/>
      <c r="CI8" s="260"/>
      <c r="CJ8" s="260"/>
      <c r="CK8" s="260"/>
      <c r="CL8" s="260"/>
      <c r="CM8" s="260"/>
      <c r="CN8" s="260"/>
      <c r="CO8" s="260"/>
      <c r="CP8" s="260"/>
      <c r="CQ8" s="275"/>
      <c r="CR8" s="280">
        <v>3804802</v>
      </c>
      <c r="CS8" s="283"/>
      <c r="CT8" s="283"/>
      <c r="CU8" s="283"/>
      <c r="CV8" s="283"/>
      <c r="CW8" s="283"/>
      <c r="CX8" s="283"/>
      <c r="CY8" s="286"/>
      <c r="CZ8" s="289">
        <v>19.100000000000001</v>
      </c>
      <c r="DA8" s="289"/>
      <c r="DB8" s="289"/>
      <c r="DC8" s="289"/>
      <c r="DD8" s="296">
        <v>8462</v>
      </c>
      <c r="DE8" s="283"/>
      <c r="DF8" s="283"/>
      <c r="DG8" s="283"/>
      <c r="DH8" s="283"/>
      <c r="DI8" s="283"/>
      <c r="DJ8" s="283"/>
      <c r="DK8" s="283"/>
      <c r="DL8" s="283"/>
      <c r="DM8" s="283"/>
      <c r="DN8" s="283"/>
      <c r="DO8" s="283"/>
      <c r="DP8" s="286"/>
      <c r="DQ8" s="296">
        <v>2219431</v>
      </c>
      <c r="DR8" s="283"/>
      <c r="DS8" s="283"/>
      <c r="DT8" s="283"/>
      <c r="DU8" s="283"/>
      <c r="DV8" s="283"/>
      <c r="DW8" s="283"/>
      <c r="DX8" s="283"/>
      <c r="DY8" s="283"/>
      <c r="DZ8" s="283"/>
      <c r="EA8" s="283"/>
      <c r="EB8" s="283"/>
      <c r="EC8" s="339"/>
    </row>
    <row r="9" spans="2:143" ht="11.25" customHeight="1">
      <c r="B9" s="264" t="s">
        <v>337</v>
      </c>
      <c r="C9" s="260"/>
      <c r="D9" s="260"/>
      <c r="E9" s="260"/>
      <c r="F9" s="260"/>
      <c r="G9" s="260"/>
      <c r="H9" s="260"/>
      <c r="I9" s="260"/>
      <c r="J9" s="260"/>
      <c r="K9" s="260"/>
      <c r="L9" s="260"/>
      <c r="M9" s="260"/>
      <c r="N9" s="260"/>
      <c r="O9" s="260"/>
      <c r="P9" s="260"/>
      <c r="Q9" s="275"/>
      <c r="R9" s="280">
        <v>10076</v>
      </c>
      <c r="S9" s="283"/>
      <c r="T9" s="283"/>
      <c r="U9" s="283"/>
      <c r="V9" s="283"/>
      <c r="W9" s="283"/>
      <c r="X9" s="283"/>
      <c r="Y9" s="286"/>
      <c r="Z9" s="289">
        <v>0</v>
      </c>
      <c r="AA9" s="289"/>
      <c r="AB9" s="289"/>
      <c r="AC9" s="289"/>
      <c r="AD9" s="295">
        <v>10076</v>
      </c>
      <c r="AE9" s="295"/>
      <c r="AF9" s="295"/>
      <c r="AG9" s="295"/>
      <c r="AH9" s="295"/>
      <c r="AI9" s="295"/>
      <c r="AJ9" s="295"/>
      <c r="AK9" s="295"/>
      <c r="AL9" s="290">
        <v>0.1</v>
      </c>
      <c r="AM9" s="292"/>
      <c r="AN9" s="292"/>
      <c r="AO9" s="304"/>
      <c r="AP9" s="264" t="s">
        <v>339</v>
      </c>
      <c r="AQ9" s="260"/>
      <c r="AR9" s="260"/>
      <c r="AS9" s="260"/>
      <c r="AT9" s="260"/>
      <c r="AU9" s="260"/>
      <c r="AV9" s="260"/>
      <c r="AW9" s="260"/>
      <c r="AX9" s="260"/>
      <c r="AY9" s="260"/>
      <c r="AZ9" s="260"/>
      <c r="BA9" s="260"/>
      <c r="BB9" s="260"/>
      <c r="BC9" s="260"/>
      <c r="BD9" s="260"/>
      <c r="BE9" s="260"/>
      <c r="BF9" s="275"/>
      <c r="BG9" s="280">
        <v>487853</v>
      </c>
      <c r="BH9" s="283"/>
      <c r="BI9" s="283"/>
      <c r="BJ9" s="283"/>
      <c r="BK9" s="283"/>
      <c r="BL9" s="283"/>
      <c r="BM9" s="283"/>
      <c r="BN9" s="286"/>
      <c r="BO9" s="289">
        <v>30</v>
      </c>
      <c r="BP9" s="289"/>
      <c r="BQ9" s="289"/>
      <c r="BR9" s="289"/>
      <c r="BS9" s="295" t="s">
        <v>204</v>
      </c>
      <c r="BT9" s="295"/>
      <c r="BU9" s="295"/>
      <c r="BV9" s="295"/>
      <c r="BW9" s="295"/>
      <c r="BX9" s="295"/>
      <c r="BY9" s="295"/>
      <c r="BZ9" s="295"/>
      <c r="CA9" s="295"/>
      <c r="CB9" s="338"/>
      <c r="CD9" s="264" t="s">
        <v>342</v>
      </c>
      <c r="CE9" s="260"/>
      <c r="CF9" s="260"/>
      <c r="CG9" s="260"/>
      <c r="CH9" s="260"/>
      <c r="CI9" s="260"/>
      <c r="CJ9" s="260"/>
      <c r="CK9" s="260"/>
      <c r="CL9" s="260"/>
      <c r="CM9" s="260"/>
      <c r="CN9" s="260"/>
      <c r="CO9" s="260"/>
      <c r="CP9" s="260"/>
      <c r="CQ9" s="275"/>
      <c r="CR9" s="280">
        <v>1365609</v>
      </c>
      <c r="CS9" s="283"/>
      <c r="CT9" s="283"/>
      <c r="CU9" s="283"/>
      <c r="CV9" s="283"/>
      <c r="CW9" s="283"/>
      <c r="CX9" s="283"/>
      <c r="CY9" s="286"/>
      <c r="CZ9" s="289">
        <v>6.9</v>
      </c>
      <c r="DA9" s="289"/>
      <c r="DB9" s="289"/>
      <c r="DC9" s="289"/>
      <c r="DD9" s="296">
        <v>33830</v>
      </c>
      <c r="DE9" s="283"/>
      <c r="DF9" s="283"/>
      <c r="DG9" s="283"/>
      <c r="DH9" s="283"/>
      <c r="DI9" s="283"/>
      <c r="DJ9" s="283"/>
      <c r="DK9" s="283"/>
      <c r="DL9" s="283"/>
      <c r="DM9" s="283"/>
      <c r="DN9" s="283"/>
      <c r="DO9" s="283"/>
      <c r="DP9" s="286"/>
      <c r="DQ9" s="296">
        <v>1074989</v>
      </c>
      <c r="DR9" s="283"/>
      <c r="DS9" s="283"/>
      <c r="DT9" s="283"/>
      <c r="DU9" s="283"/>
      <c r="DV9" s="283"/>
      <c r="DW9" s="283"/>
      <c r="DX9" s="283"/>
      <c r="DY9" s="283"/>
      <c r="DZ9" s="283"/>
      <c r="EA9" s="283"/>
      <c r="EB9" s="283"/>
      <c r="EC9" s="339"/>
    </row>
    <row r="10" spans="2:143" ht="11.25" customHeight="1">
      <c r="B10" s="264" t="s">
        <v>133</v>
      </c>
      <c r="C10" s="260"/>
      <c r="D10" s="260"/>
      <c r="E10" s="260"/>
      <c r="F10" s="260"/>
      <c r="G10" s="260"/>
      <c r="H10" s="260"/>
      <c r="I10" s="260"/>
      <c r="J10" s="260"/>
      <c r="K10" s="260"/>
      <c r="L10" s="260"/>
      <c r="M10" s="260"/>
      <c r="N10" s="260"/>
      <c r="O10" s="260"/>
      <c r="P10" s="260"/>
      <c r="Q10" s="275"/>
      <c r="R10" s="280" t="s">
        <v>204</v>
      </c>
      <c r="S10" s="283"/>
      <c r="T10" s="283"/>
      <c r="U10" s="283"/>
      <c r="V10" s="283"/>
      <c r="W10" s="283"/>
      <c r="X10" s="283"/>
      <c r="Y10" s="286"/>
      <c r="Z10" s="289" t="s">
        <v>204</v>
      </c>
      <c r="AA10" s="289"/>
      <c r="AB10" s="289"/>
      <c r="AC10" s="289"/>
      <c r="AD10" s="295" t="s">
        <v>204</v>
      </c>
      <c r="AE10" s="295"/>
      <c r="AF10" s="295"/>
      <c r="AG10" s="295"/>
      <c r="AH10" s="295"/>
      <c r="AI10" s="295"/>
      <c r="AJ10" s="295"/>
      <c r="AK10" s="295"/>
      <c r="AL10" s="290" t="s">
        <v>204</v>
      </c>
      <c r="AM10" s="292"/>
      <c r="AN10" s="292"/>
      <c r="AO10" s="304"/>
      <c r="AP10" s="264" t="s">
        <v>193</v>
      </c>
      <c r="AQ10" s="260"/>
      <c r="AR10" s="260"/>
      <c r="AS10" s="260"/>
      <c r="AT10" s="260"/>
      <c r="AU10" s="260"/>
      <c r="AV10" s="260"/>
      <c r="AW10" s="260"/>
      <c r="AX10" s="260"/>
      <c r="AY10" s="260"/>
      <c r="AZ10" s="260"/>
      <c r="BA10" s="260"/>
      <c r="BB10" s="260"/>
      <c r="BC10" s="260"/>
      <c r="BD10" s="260"/>
      <c r="BE10" s="260"/>
      <c r="BF10" s="275"/>
      <c r="BG10" s="280">
        <v>36093</v>
      </c>
      <c r="BH10" s="283"/>
      <c r="BI10" s="283"/>
      <c r="BJ10" s="283"/>
      <c r="BK10" s="283"/>
      <c r="BL10" s="283"/>
      <c r="BM10" s="283"/>
      <c r="BN10" s="286"/>
      <c r="BO10" s="289">
        <v>2.2000000000000002</v>
      </c>
      <c r="BP10" s="289"/>
      <c r="BQ10" s="289"/>
      <c r="BR10" s="289"/>
      <c r="BS10" s="295" t="s">
        <v>204</v>
      </c>
      <c r="BT10" s="295"/>
      <c r="BU10" s="295"/>
      <c r="BV10" s="295"/>
      <c r="BW10" s="295"/>
      <c r="BX10" s="295"/>
      <c r="BY10" s="295"/>
      <c r="BZ10" s="295"/>
      <c r="CA10" s="295"/>
      <c r="CB10" s="338"/>
      <c r="CD10" s="264" t="s">
        <v>48</v>
      </c>
      <c r="CE10" s="260"/>
      <c r="CF10" s="260"/>
      <c r="CG10" s="260"/>
      <c r="CH10" s="260"/>
      <c r="CI10" s="260"/>
      <c r="CJ10" s="260"/>
      <c r="CK10" s="260"/>
      <c r="CL10" s="260"/>
      <c r="CM10" s="260"/>
      <c r="CN10" s="260"/>
      <c r="CO10" s="260"/>
      <c r="CP10" s="260"/>
      <c r="CQ10" s="275"/>
      <c r="CR10" s="280">
        <v>77</v>
      </c>
      <c r="CS10" s="283"/>
      <c r="CT10" s="283"/>
      <c r="CU10" s="283"/>
      <c r="CV10" s="283"/>
      <c r="CW10" s="283"/>
      <c r="CX10" s="283"/>
      <c r="CY10" s="286"/>
      <c r="CZ10" s="289">
        <v>0</v>
      </c>
      <c r="DA10" s="289"/>
      <c r="DB10" s="289"/>
      <c r="DC10" s="289"/>
      <c r="DD10" s="296" t="s">
        <v>204</v>
      </c>
      <c r="DE10" s="283"/>
      <c r="DF10" s="283"/>
      <c r="DG10" s="283"/>
      <c r="DH10" s="283"/>
      <c r="DI10" s="283"/>
      <c r="DJ10" s="283"/>
      <c r="DK10" s="283"/>
      <c r="DL10" s="283"/>
      <c r="DM10" s="283"/>
      <c r="DN10" s="283"/>
      <c r="DO10" s="283"/>
      <c r="DP10" s="286"/>
      <c r="DQ10" s="296">
        <v>77</v>
      </c>
      <c r="DR10" s="283"/>
      <c r="DS10" s="283"/>
      <c r="DT10" s="283"/>
      <c r="DU10" s="283"/>
      <c r="DV10" s="283"/>
      <c r="DW10" s="283"/>
      <c r="DX10" s="283"/>
      <c r="DY10" s="283"/>
      <c r="DZ10" s="283"/>
      <c r="EA10" s="283"/>
      <c r="EB10" s="283"/>
      <c r="EC10" s="339"/>
    </row>
    <row r="11" spans="2:143" ht="11.25" customHeight="1">
      <c r="B11" s="264" t="s">
        <v>112</v>
      </c>
      <c r="C11" s="260"/>
      <c r="D11" s="260"/>
      <c r="E11" s="260"/>
      <c r="F11" s="260"/>
      <c r="G11" s="260"/>
      <c r="H11" s="260"/>
      <c r="I11" s="260"/>
      <c r="J11" s="260"/>
      <c r="K11" s="260"/>
      <c r="L11" s="260"/>
      <c r="M11" s="260"/>
      <c r="N11" s="260"/>
      <c r="O11" s="260"/>
      <c r="P11" s="260"/>
      <c r="Q11" s="275"/>
      <c r="R11" s="280">
        <v>399361</v>
      </c>
      <c r="S11" s="283"/>
      <c r="T11" s="283"/>
      <c r="U11" s="283"/>
      <c r="V11" s="283"/>
      <c r="W11" s="283"/>
      <c r="X11" s="283"/>
      <c r="Y11" s="286"/>
      <c r="Z11" s="290">
        <v>1.9</v>
      </c>
      <c r="AA11" s="292"/>
      <c r="AB11" s="292"/>
      <c r="AC11" s="293"/>
      <c r="AD11" s="296">
        <v>399361</v>
      </c>
      <c r="AE11" s="283"/>
      <c r="AF11" s="283"/>
      <c r="AG11" s="283"/>
      <c r="AH11" s="283"/>
      <c r="AI11" s="283"/>
      <c r="AJ11" s="283"/>
      <c r="AK11" s="286"/>
      <c r="AL11" s="290">
        <v>4.4000000000000004</v>
      </c>
      <c r="AM11" s="292"/>
      <c r="AN11" s="292"/>
      <c r="AO11" s="304"/>
      <c r="AP11" s="264" t="s">
        <v>344</v>
      </c>
      <c r="AQ11" s="260"/>
      <c r="AR11" s="260"/>
      <c r="AS11" s="260"/>
      <c r="AT11" s="260"/>
      <c r="AU11" s="260"/>
      <c r="AV11" s="260"/>
      <c r="AW11" s="260"/>
      <c r="AX11" s="260"/>
      <c r="AY11" s="260"/>
      <c r="AZ11" s="260"/>
      <c r="BA11" s="260"/>
      <c r="BB11" s="260"/>
      <c r="BC11" s="260"/>
      <c r="BD11" s="260"/>
      <c r="BE11" s="260"/>
      <c r="BF11" s="275"/>
      <c r="BG11" s="280">
        <v>30818</v>
      </c>
      <c r="BH11" s="283"/>
      <c r="BI11" s="283"/>
      <c r="BJ11" s="283"/>
      <c r="BK11" s="283"/>
      <c r="BL11" s="283"/>
      <c r="BM11" s="283"/>
      <c r="BN11" s="286"/>
      <c r="BO11" s="289">
        <v>1.9</v>
      </c>
      <c r="BP11" s="289"/>
      <c r="BQ11" s="289"/>
      <c r="BR11" s="289"/>
      <c r="BS11" s="295" t="s">
        <v>204</v>
      </c>
      <c r="BT11" s="295"/>
      <c r="BU11" s="295"/>
      <c r="BV11" s="295"/>
      <c r="BW11" s="295"/>
      <c r="BX11" s="295"/>
      <c r="BY11" s="295"/>
      <c r="BZ11" s="295"/>
      <c r="CA11" s="295"/>
      <c r="CB11" s="338"/>
      <c r="CD11" s="264" t="s">
        <v>347</v>
      </c>
      <c r="CE11" s="260"/>
      <c r="CF11" s="260"/>
      <c r="CG11" s="260"/>
      <c r="CH11" s="260"/>
      <c r="CI11" s="260"/>
      <c r="CJ11" s="260"/>
      <c r="CK11" s="260"/>
      <c r="CL11" s="260"/>
      <c r="CM11" s="260"/>
      <c r="CN11" s="260"/>
      <c r="CO11" s="260"/>
      <c r="CP11" s="260"/>
      <c r="CQ11" s="275"/>
      <c r="CR11" s="280">
        <v>2389858</v>
      </c>
      <c r="CS11" s="283"/>
      <c r="CT11" s="283"/>
      <c r="CU11" s="283"/>
      <c r="CV11" s="283"/>
      <c r="CW11" s="283"/>
      <c r="CX11" s="283"/>
      <c r="CY11" s="286"/>
      <c r="CZ11" s="289">
        <v>12</v>
      </c>
      <c r="DA11" s="289"/>
      <c r="DB11" s="289"/>
      <c r="DC11" s="289"/>
      <c r="DD11" s="296">
        <v>1528677</v>
      </c>
      <c r="DE11" s="283"/>
      <c r="DF11" s="283"/>
      <c r="DG11" s="283"/>
      <c r="DH11" s="283"/>
      <c r="DI11" s="283"/>
      <c r="DJ11" s="283"/>
      <c r="DK11" s="283"/>
      <c r="DL11" s="283"/>
      <c r="DM11" s="283"/>
      <c r="DN11" s="283"/>
      <c r="DO11" s="283"/>
      <c r="DP11" s="286"/>
      <c r="DQ11" s="296">
        <v>595950</v>
      </c>
      <c r="DR11" s="283"/>
      <c r="DS11" s="283"/>
      <c r="DT11" s="283"/>
      <c r="DU11" s="283"/>
      <c r="DV11" s="283"/>
      <c r="DW11" s="283"/>
      <c r="DX11" s="283"/>
      <c r="DY11" s="283"/>
      <c r="DZ11" s="283"/>
      <c r="EA11" s="283"/>
      <c r="EB11" s="283"/>
      <c r="EC11" s="339"/>
    </row>
    <row r="12" spans="2:143" ht="11.25" customHeight="1">
      <c r="B12" s="264" t="s">
        <v>149</v>
      </c>
      <c r="C12" s="260"/>
      <c r="D12" s="260"/>
      <c r="E12" s="260"/>
      <c r="F12" s="260"/>
      <c r="G12" s="260"/>
      <c r="H12" s="260"/>
      <c r="I12" s="260"/>
      <c r="J12" s="260"/>
      <c r="K12" s="260"/>
      <c r="L12" s="260"/>
      <c r="M12" s="260"/>
      <c r="N12" s="260"/>
      <c r="O12" s="260"/>
      <c r="P12" s="260"/>
      <c r="Q12" s="275"/>
      <c r="R12" s="280">
        <v>2961</v>
      </c>
      <c r="S12" s="283"/>
      <c r="T12" s="283"/>
      <c r="U12" s="283"/>
      <c r="V12" s="283"/>
      <c r="W12" s="283"/>
      <c r="X12" s="283"/>
      <c r="Y12" s="286"/>
      <c r="Z12" s="289">
        <v>0</v>
      </c>
      <c r="AA12" s="289"/>
      <c r="AB12" s="289"/>
      <c r="AC12" s="289"/>
      <c r="AD12" s="295">
        <v>2961</v>
      </c>
      <c r="AE12" s="295"/>
      <c r="AF12" s="295"/>
      <c r="AG12" s="295"/>
      <c r="AH12" s="295"/>
      <c r="AI12" s="295"/>
      <c r="AJ12" s="295"/>
      <c r="AK12" s="295"/>
      <c r="AL12" s="290">
        <v>0</v>
      </c>
      <c r="AM12" s="292"/>
      <c r="AN12" s="292"/>
      <c r="AO12" s="304"/>
      <c r="AP12" s="264" t="s">
        <v>348</v>
      </c>
      <c r="AQ12" s="260"/>
      <c r="AR12" s="260"/>
      <c r="AS12" s="260"/>
      <c r="AT12" s="260"/>
      <c r="AU12" s="260"/>
      <c r="AV12" s="260"/>
      <c r="AW12" s="260"/>
      <c r="AX12" s="260"/>
      <c r="AY12" s="260"/>
      <c r="AZ12" s="260"/>
      <c r="BA12" s="260"/>
      <c r="BB12" s="260"/>
      <c r="BC12" s="260"/>
      <c r="BD12" s="260"/>
      <c r="BE12" s="260"/>
      <c r="BF12" s="275"/>
      <c r="BG12" s="280">
        <v>834572</v>
      </c>
      <c r="BH12" s="283"/>
      <c r="BI12" s="283"/>
      <c r="BJ12" s="283"/>
      <c r="BK12" s="283"/>
      <c r="BL12" s="283"/>
      <c r="BM12" s="283"/>
      <c r="BN12" s="286"/>
      <c r="BO12" s="289">
        <v>51.4</v>
      </c>
      <c r="BP12" s="289"/>
      <c r="BQ12" s="289"/>
      <c r="BR12" s="289"/>
      <c r="BS12" s="295" t="s">
        <v>204</v>
      </c>
      <c r="BT12" s="295"/>
      <c r="BU12" s="295"/>
      <c r="BV12" s="295"/>
      <c r="BW12" s="295"/>
      <c r="BX12" s="295"/>
      <c r="BY12" s="295"/>
      <c r="BZ12" s="295"/>
      <c r="CA12" s="295"/>
      <c r="CB12" s="338"/>
      <c r="CD12" s="264" t="s">
        <v>98</v>
      </c>
      <c r="CE12" s="260"/>
      <c r="CF12" s="260"/>
      <c r="CG12" s="260"/>
      <c r="CH12" s="260"/>
      <c r="CI12" s="260"/>
      <c r="CJ12" s="260"/>
      <c r="CK12" s="260"/>
      <c r="CL12" s="260"/>
      <c r="CM12" s="260"/>
      <c r="CN12" s="260"/>
      <c r="CO12" s="260"/>
      <c r="CP12" s="260"/>
      <c r="CQ12" s="275"/>
      <c r="CR12" s="280">
        <v>696639</v>
      </c>
      <c r="CS12" s="283"/>
      <c r="CT12" s="283"/>
      <c r="CU12" s="283"/>
      <c r="CV12" s="283"/>
      <c r="CW12" s="283"/>
      <c r="CX12" s="283"/>
      <c r="CY12" s="286"/>
      <c r="CZ12" s="289">
        <v>3.5</v>
      </c>
      <c r="DA12" s="289"/>
      <c r="DB12" s="289"/>
      <c r="DC12" s="289"/>
      <c r="DD12" s="296">
        <v>214076</v>
      </c>
      <c r="DE12" s="283"/>
      <c r="DF12" s="283"/>
      <c r="DG12" s="283"/>
      <c r="DH12" s="283"/>
      <c r="DI12" s="283"/>
      <c r="DJ12" s="283"/>
      <c r="DK12" s="283"/>
      <c r="DL12" s="283"/>
      <c r="DM12" s="283"/>
      <c r="DN12" s="283"/>
      <c r="DO12" s="283"/>
      <c r="DP12" s="286"/>
      <c r="DQ12" s="296">
        <v>446647</v>
      </c>
      <c r="DR12" s="283"/>
      <c r="DS12" s="283"/>
      <c r="DT12" s="283"/>
      <c r="DU12" s="283"/>
      <c r="DV12" s="283"/>
      <c r="DW12" s="283"/>
      <c r="DX12" s="283"/>
      <c r="DY12" s="283"/>
      <c r="DZ12" s="283"/>
      <c r="EA12" s="283"/>
      <c r="EB12" s="283"/>
      <c r="EC12" s="339"/>
    </row>
    <row r="13" spans="2:143" ht="11.25" customHeight="1">
      <c r="B13" s="264" t="s">
        <v>349</v>
      </c>
      <c r="C13" s="260"/>
      <c r="D13" s="260"/>
      <c r="E13" s="260"/>
      <c r="F13" s="260"/>
      <c r="G13" s="260"/>
      <c r="H13" s="260"/>
      <c r="I13" s="260"/>
      <c r="J13" s="260"/>
      <c r="K13" s="260"/>
      <c r="L13" s="260"/>
      <c r="M13" s="260"/>
      <c r="N13" s="260"/>
      <c r="O13" s="260"/>
      <c r="P13" s="260"/>
      <c r="Q13" s="275"/>
      <c r="R13" s="280" t="s">
        <v>204</v>
      </c>
      <c r="S13" s="283"/>
      <c r="T13" s="283"/>
      <c r="U13" s="283"/>
      <c r="V13" s="283"/>
      <c r="W13" s="283"/>
      <c r="X13" s="283"/>
      <c r="Y13" s="286"/>
      <c r="Z13" s="289" t="s">
        <v>204</v>
      </c>
      <c r="AA13" s="289"/>
      <c r="AB13" s="289"/>
      <c r="AC13" s="289"/>
      <c r="AD13" s="295" t="s">
        <v>204</v>
      </c>
      <c r="AE13" s="295"/>
      <c r="AF13" s="295"/>
      <c r="AG13" s="295"/>
      <c r="AH13" s="295"/>
      <c r="AI13" s="295"/>
      <c r="AJ13" s="295"/>
      <c r="AK13" s="295"/>
      <c r="AL13" s="290" t="s">
        <v>204</v>
      </c>
      <c r="AM13" s="292"/>
      <c r="AN13" s="292"/>
      <c r="AO13" s="304"/>
      <c r="AP13" s="264" t="s">
        <v>351</v>
      </c>
      <c r="AQ13" s="260"/>
      <c r="AR13" s="260"/>
      <c r="AS13" s="260"/>
      <c r="AT13" s="260"/>
      <c r="AU13" s="260"/>
      <c r="AV13" s="260"/>
      <c r="AW13" s="260"/>
      <c r="AX13" s="260"/>
      <c r="AY13" s="260"/>
      <c r="AZ13" s="260"/>
      <c r="BA13" s="260"/>
      <c r="BB13" s="260"/>
      <c r="BC13" s="260"/>
      <c r="BD13" s="260"/>
      <c r="BE13" s="260"/>
      <c r="BF13" s="275"/>
      <c r="BG13" s="280">
        <v>809480</v>
      </c>
      <c r="BH13" s="283"/>
      <c r="BI13" s="283"/>
      <c r="BJ13" s="283"/>
      <c r="BK13" s="283"/>
      <c r="BL13" s="283"/>
      <c r="BM13" s="283"/>
      <c r="BN13" s="286"/>
      <c r="BO13" s="289">
        <v>49.8</v>
      </c>
      <c r="BP13" s="289"/>
      <c r="BQ13" s="289"/>
      <c r="BR13" s="289"/>
      <c r="BS13" s="295" t="s">
        <v>204</v>
      </c>
      <c r="BT13" s="295"/>
      <c r="BU13" s="295"/>
      <c r="BV13" s="295"/>
      <c r="BW13" s="295"/>
      <c r="BX13" s="295"/>
      <c r="BY13" s="295"/>
      <c r="BZ13" s="295"/>
      <c r="CA13" s="295"/>
      <c r="CB13" s="338"/>
      <c r="CD13" s="264" t="s">
        <v>353</v>
      </c>
      <c r="CE13" s="260"/>
      <c r="CF13" s="260"/>
      <c r="CG13" s="260"/>
      <c r="CH13" s="260"/>
      <c r="CI13" s="260"/>
      <c r="CJ13" s="260"/>
      <c r="CK13" s="260"/>
      <c r="CL13" s="260"/>
      <c r="CM13" s="260"/>
      <c r="CN13" s="260"/>
      <c r="CO13" s="260"/>
      <c r="CP13" s="260"/>
      <c r="CQ13" s="275"/>
      <c r="CR13" s="280">
        <v>1598887</v>
      </c>
      <c r="CS13" s="283"/>
      <c r="CT13" s="283"/>
      <c r="CU13" s="283"/>
      <c r="CV13" s="283"/>
      <c r="CW13" s="283"/>
      <c r="CX13" s="283"/>
      <c r="CY13" s="286"/>
      <c r="CZ13" s="289">
        <v>8</v>
      </c>
      <c r="DA13" s="289"/>
      <c r="DB13" s="289"/>
      <c r="DC13" s="289"/>
      <c r="DD13" s="296">
        <v>1302827</v>
      </c>
      <c r="DE13" s="283"/>
      <c r="DF13" s="283"/>
      <c r="DG13" s="283"/>
      <c r="DH13" s="283"/>
      <c r="DI13" s="283"/>
      <c r="DJ13" s="283"/>
      <c r="DK13" s="283"/>
      <c r="DL13" s="283"/>
      <c r="DM13" s="283"/>
      <c r="DN13" s="283"/>
      <c r="DO13" s="283"/>
      <c r="DP13" s="286"/>
      <c r="DQ13" s="296">
        <v>327724</v>
      </c>
      <c r="DR13" s="283"/>
      <c r="DS13" s="283"/>
      <c r="DT13" s="283"/>
      <c r="DU13" s="283"/>
      <c r="DV13" s="283"/>
      <c r="DW13" s="283"/>
      <c r="DX13" s="283"/>
      <c r="DY13" s="283"/>
      <c r="DZ13" s="283"/>
      <c r="EA13" s="283"/>
      <c r="EB13" s="283"/>
      <c r="EC13" s="339"/>
    </row>
    <row r="14" spans="2:143" ht="11.25" customHeight="1">
      <c r="B14" s="264" t="s">
        <v>355</v>
      </c>
      <c r="C14" s="260"/>
      <c r="D14" s="260"/>
      <c r="E14" s="260"/>
      <c r="F14" s="260"/>
      <c r="G14" s="260"/>
      <c r="H14" s="260"/>
      <c r="I14" s="260"/>
      <c r="J14" s="260"/>
      <c r="K14" s="260"/>
      <c r="L14" s="260"/>
      <c r="M14" s="260"/>
      <c r="N14" s="260"/>
      <c r="O14" s="260"/>
      <c r="P14" s="260"/>
      <c r="Q14" s="275"/>
      <c r="R14" s="280" t="s">
        <v>204</v>
      </c>
      <c r="S14" s="283"/>
      <c r="T14" s="283"/>
      <c r="U14" s="283"/>
      <c r="V14" s="283"/>
      <c r="W14" s="283"/>
      <c r="X14" s="283"/>
      <c r="Y14" s="286"/>
      <c r="Z14" s="289" t="s">
        <v>204</v>
      </c>
      <c r="AA14" s="289"/>
      <c r="AB14" s="289"/>
      <c r="AC14" s="289"/>
      <c r="AD14" s="295" t="s">
        <v>204</v>
      </c>
      <c r="AE14" s="295"/>
      <c r="AF14" s="295"/>
      <c r="AG14" s="295"/>
      <c r="AH14" s="295"/>
      <c r="AI14" s="295"/>
      <c r="AJ14" s="295"/>
      <c r="AK14" s="295"/>
      <c r="AL14" s="290" t="s">
        <v>204</v>
      </c>
      <c r="AM14" s="292"/>
      <c r="AN14" s="292"/>
      <c r="AO14" s="304"/>
      <c r="AP14" s="264" t="s">
        <v>219</v>
      </c>
      <c r="AQ14" s="260"/>
      <c r="AR14" s="260"/>
      <c r="AS14" s="260"/>
      <c r="AT14" s="260"/>
      <c r="AU14" s="260"/>
      <c r="AV14" s="260"/>
      <c r="AW14" s="260"/>
      <c r="AX14" s="260"/>
      <c r="AY14" s="260"/>
      <c r="AZ14" s="260"/>
      <c r="BA14" s="260"/>
      <c r="BB14" s="260"/>
      <c r="BC14" s="260"/>
      <c r="BD14" s="260"/>
      <c r="BE14" s="260"/>
      <c r="BF14" s="275"/>
      <c r="BG14" s="280">
        <v>87228</v>
      </c>
      <c r="BH14" s="283"/>
      <c r="BI14" s="283"/>
      <c r="BJ14" s="283"/>
      <c r="BK14" s="283"/>
      <c r="BL14" s="283"/>
      <c r="BM14" s="283"/>
      <c r="BN14" s="286"/>
      <c r="BO14" s="289">
        <v>5.4</v>
      </c>
      <c r="BP14" s="289"/>
      <c r="BQ14" s="289"/>
      <c r="BR14" s="289"/>
      <c r="BS14" s="295" t="s">
        <v>204</v>
      </c>
      <c r="BT14" s="295"/>
      <c r="BU14" s="295"/>
      <c r="BV14" s="295"/>
      <c r="BW14" s="295"/>
      <c r="BX14" s="295"/>
      <c r="BY14" s="295"/>
      <c r="BZ14" s="295"/>
      <c r="CA14" s="295"/>
      <c r="CB14" s="338"/>
      <c r="CD14" s="264" t="s">
        <v>356</v>
      </c>
      <c r="CE14" s="260"/>
      <c r="CF14" s="260"/>
      <c r="CG14" s="260"/>
      <c r="CH14" s="260"/>
      <c r="CI14" s="260"/>
      <c r="CJ14" s="260"/>
      <c r="CK14" s="260"/>
      <c r="CL14" s="260"/>
      <c r="CM14" s="260"/>
      <c r="CN14" s="260"/>
      <c r="CO14" s="260"/>
      <c r="CP14" s="260"/>
      <c r="CQ14" s="275"/>
      <c r="CR14" s="280">
        <v>1390490</v>
      </c>
      <c r="CS14" s="283"/>
      <c r="CT14" s="283"/>
      <c r="CU14" s="283"/>
      <c r="CV14" s="283"/>
      <c r="CW14" s="283"/>
      <c r="CX14" s="283"/>
      <c r="CY14" s="286"/>
      <c r="CZ14" s="289">
        <v>7</v>
      </c>
      <c r="DA14" s="289"/>
      <c r="DB14" s="289"/>
      <c r="DC14" s="289"/>
      <c r="DD14" s="296">
        <v>663301</v>
      </c>
      <c r="DE14" s="283"/>
      <c r="DF14" s="283"/>
      <c r="DG14" s="283"/>
      <c r="DH14" s="283"/>
      <c r="DI14" s="283"/>
      <c r="DJ14" s="283"/>
      <c r="DK14" s="283"/>
      <c r="DL14" s="283"/>
      <c r="DM14" s="283"/>
      <c r="DN14" s="283"/>
      <c r="DO14" s="283"/>
      <c r="DP14" s="286"/>
      <c r="DQ14" s="296">
        <v>671788</v>
      </c>
      <c r="DR14" s="283"/>
      <c r="DS14" s="283"/>
      <c r="DT14" s="283"/>
      <c r="DU14" s="283"/>
      <c r="DV14" s="283"/>
      <c r="DW14" s="283"/>
      <c r="DX14" s="283"/>
      <c r="DY14" s="283"/>
      <c r="DZ14" s="283"/>
      <c r="EA14" s="283"/>
      <c r="EB14" s="283"/>
      <c r="EC14" s="339"/>
    </row>
    <row r="15" spans="2:143" ht="11.25" customHeight="1">
      <c r="B15" s="264" t="s">
        <v>322</v>
      </c>
      <c r="C15" s="260"/>
      <c r="D15" s="260"/>
      <c r="E15" s="260"/>
      <c r="F15" s="260"/>
      <c r="G15" s="260"/>
      <c r="H15" s="260"/>
      <c r="I15" s="260"/>
      <c r="J15" s="260"/>
      <c r="K15" s="260"/>
      <c r="L15" s="260"/>
      <c r="M15" s="260"/>
      <c r="N15" s="260"/>
      <c r="O15" s="260"/>
      <c r="P15" s="260"/>
      <c r="Q15" s="275"/>
      <c r="R15" s="280" t="s">
        <v>204</v>
      </c>
      <c r="S15" s="283"/>
      <c r="T15" s="283"/>
      <c r="U15" s="283"/>
      <c r="V15" s="283"/>
      <c r="W15" s="283"/>
      <c r="X15" s="283"/>
      <c r="Y15" s="286"/>
      <c r="Z15" s="289" t="s">
        <v>204</v>
      </c>
      <c r="AA15" s="289"/>
      <c r="AB15" s="289"/>
      <c r="AC15" s="289"/>
      <c r="AD15" s="295" t="s">
        <v>204</v>
      </c>
      <c r="AE15" s="295"/>
      <c r="AF15" s="295"/>
      <c r="AG15" s="295"/>
      <c r="AH15" s="295"/>
      <c r="AI15" s="295"/>
      <c r="AJ15" s="295"/>
      <c r="AK15" s="295"/>
      <c r="AL15" s="290" t="s">
        <v>204</v>
      </c>
      <c r="AM15" s="292"/>
      <c r="AN15" s="292"/>
      <c r="AO15" s="304"/>
      <c r="AP15" s="264" t="s">
        <v>142</v>
      </c>
      <c r="AQ15" s="260"/>
      <c r="AR15" s="260"/>
      <c r="AS15" s="260"/>
      <c r="AT15" s="260"/>
      <c r="AU15" s="260"/>
      <c r="AV15" s="260"/>
      <c r="AW15" s="260"/>
      <c r="AX15" s="260"/>
      <c r="AY15" s="260"/>
      <c r="AZ15" s="260"/>
      <c r="BA15" s="260"/>
      <c r="BB15" s="260"/>
      <c r="BC15" s="260"/>
      <c r="BD15" s="260"/>
      <c r="BE15" s="260"/>
      <c r="BF15" s="275"/>
      <c r="BG15" s="280">
        <v>121940</v>
      </c>
      <c r="BH15" s="283"/>
      <c r="BI15" s="283"/>
      <c r="BJ15" s="283"/>
      <c r="BK15" s="283"/>
      <c r="BL15" s="283"/>
      <c r="BM15" s="283"/>
      <c r="BN15" s="286"/>
      <c r="BO15" s="289">
        <v>7.5</v>
      </c>
      <c r="BP15" s="289"/>
      <c r="BQ15" s="289"/>
      <c r="BR15" s="289"/>
      <c r="BS15" s="295" t="s">
        <v>204</v>
      </c>
      <c r="BT15" s="295"/>
      <c r="BU15" s="295"/>
      <c r="BV15" s="295"/>
      <c r="BW15" s="295"/>
      <c r="BX15" s="295"/>
      <c r="BY15" s="295"/>
      <c r="BZ15" s="295"/>
      <c r="CA15" s="295"/>
      <c r="CB15" s="338"/>
      <c r="CD15" s="264" t="s">
        <v>357</v>
      </c>
      <c r="CE15" s="260"/>
      <c r="CF15" s="260"/>
      <c r="CG15" s="260"/>
      <c r="CH15" s="260"/>
      <c r="CI15" s="260"/>
      <c r="CJ15" s="260"/>
      <c r="CK15" s="260"/>
      <c r="CL15" s="260"/>
      <c r="CM15" s="260"/>
      <c r="CN15" s="260"/>
      <c r="CO15" s="260"/>
      <c r="CP15" s="260"/>
      <c r="CQ15" s="275"/>
      <c r="CR15" s="280">
        <v>1202312</v>
      </c>
      <c r="CS15" s="283"/>
      <c r="CT15" s="283"/>
      <c r="CU15" s="283"/>
      <c r="CV15" s="283"/>
      <c r="CW15" s="283"/>
      <c r="CX15" s="283"/>
      <c r="CY15" s="286"/>
      <c r="CZ15" s="289">
        <v>6</v>
      </c>
      <c r="DA15" s="289"/>
      <c r="DB15" s="289"/>
      <c r="DC15" s="289"/>
      <c r="DD15" s="296">
        <v>124597</v>
      </c>
      <c r="DE15" s="283"/>
      <c r="DF15" s="283"/>
      <c r="DG15" s="283"/>
      <c r="DH15" s="283"/>
      <c r="DI15" s="283"/>
      <c r="DJ15" s="283"/>
      <c r="DK15" s="283"/>
      <c r="DL15" s="283"/>
      <c r="DM15" s="283"/>
      <c r="DN15" s="283"/>
      <c r="DO15" s="283"/>
      <c r="DP15" s="286"/>
      <c r="DQ15" s="296">
        <v>1027571</v>
      </c>
      <c r="DR15" s="283"/>
      <c r="DS15" s="283"/>
      <c r="DT15" s="283"/>
      <c r="DU15" s="283"/>
      <c r="DV15" s="283"/>
      <c r="DW15" s="283"/>
      <c r="DX15" s="283"/>
      <c r="DY15" s="283"/>
      <c r="DZ15" s="283"/>
      <c r="EA15" s="283"/>
      <c r="EB15" s="283"/>
      <c r="EC15" s="339"/>
    </row>
    <row r="16" spans="2:143" ht="11.25" customHeight="1">
      <c r="B16" s="264" t="s">
        <v>358</v>
      </c>
      <c r="C16" s="260"/>
      <c r="D16" s="260"/>
      <c r="E16" s="260"/>
      <c r="F16" s="260"/>
      <c r="G16" s="260"/>
      <c r="H16" s="260"/>
      <c r="I16" s="260"/>
      <c r="J16" s="260"/>
      <c r="K16" s="260"/>
      <c r="L16" s="260"/>
      <c r="M16" s="260"/>
      <c r="N16" s="260"/>
      <c r="O16" s="260"/>
      <c r="P16" s="260"/>
      <c r="Q16" s="275"/>
      <c r="R16" s="280">
        <v>8003</v>
      </c>
      <c r="S16" s="283"/>
      <c r="T16" s="283"/>
      <c r="U16" s="283"/>
      <c r="V16" s="283"/>
      <c r="W16" s="283"/>
      <c r="X16" s="283"/>
      <c r="Y16" s="286"/>
      <c r="Z16" s="289">
        <v>0</v>
      </c>
      <c r="AA16" s="289"/>
      <c r="AB16" s="289"/>
      <c r="AC16" s="289"/>
      <c r="AD16" s="295">
        <v>8003</v>
      </c>
      <c r="AE16" s="295"/>
      <c r="AF16" s="295"/>
      <c r="AG16" s="295"/>
      <c r="AH16" s="295"/>
      <c r="AI16" s="295"/>
      <c r="AJ16" s="295"/>
      <c r="AK16" s="295"/>
      <c r="AL16" s="290">
        <v>0.1</v>
      </c>
      <c r="AM16" s="292"/>
      <c r="AN16" s="292"/>
      <c r="AO16" s="304"/>
      <c r="AP16" s="264" t="s">
        <v>359</v>
      </c>
      <c r="AQ16" s="260"/>
      <c r="AR16" s="260"/>
      <c r="AS16" s="260"/>
      <c r="AT16" s="260"/>
      <c r="AU16" s="260"/>
      <c r="AV16" s="260"/>
      <c r="AW16" s="260"/>
      <c r="AX16" s="260"/>
      <c r="AY16" s="260"/>
      <c r="AZ16" s="260"/>
      <c r="BA16" s="260"/>
      <c r="BB16" s="260"/>
      <c r="BC16" s="260"/>
      <c r="BD16" s="260"/>
      <c r="BE16" s="260"/>
      <c r="BF16" s="275"/>
      <c r="BG16" s="280" t="s">
        <v>204</v>
      </c>
      <c r="BH16" s="283"/>
      <c r="BI16" s="283"/>
      <c r="BJ16" s="283"/>
      <c r="BK16" s="283"/>
      <c r="BL16" s="283"/>
      <c r="BM16" s="283"/>
      <c r="BN16" s="286"/>
      <c r="BO16" s="289" t="s">
        <v>204</v>
      </c>
      <c r="BP16" s="289"/>
      <c r="BQ16" s="289"/>
      <c r="BR16" s="289"/>
      <c r="BS16" s="295" t="s">
        <v>204</v>
      </c>
      <c r="BT16" s="295"/>
      <c r="BU16" s="295"/>
      <c r="BV16" s="295"/>
      <c r="BW16" s="295"/>
      <c r="BX16" s="295"/>
      <c r="BY16" s="295"/>
      <c r="BZ16" s="295"/>
      <c r="CA16" s="295"/>
      <c r="CB16" s="338"/>
      <c r="CD16" s="264" t="s">
        <v>360</v>
      </c>
      <c r="CE16" s="260"/>
      <c r="CF16" s="260"/>
      <c r="CG16" s="260"/>
      <c r="CH16" s="260"/>
      <c r="CI16" s="260"/>
      <c r="CJ16" s="260"/>
      <c r="CK16" s="260"/>
      <c r="CL16" s="260"/>
      <c r="CM16" s="260"/>
      <c r="CN16" s="260"/>
      <c r="CO16" s="260"/>
      <c r="CP16" s="260"/>
      <c r="CQ16" s="275"/>
      <c r="CR16" s="280">
        <v>427365</v>
      </c>
      <c r="CS16" s="283"/>
      <c r="CT16" s="283"/>
      <c r="CU16" s="283"/>
      <c r="CV16" s="283"/>
      <c r="CW16" s="283"/>
      <c r="CX16" s="283"/>
      <c r="CY16" s="286"/>
      <c r="CZ16" s="289">
        <v>2.1</v>
      </c>
      <c r="DA16" s="289"/>
      <c r="DB16" s="289"/>
      <c r="DC16" s="289"/>
      <c r="DD16" s="296" t="s">
        <v>204</v>
      </c>
      <c r="DE16" s="283"/>
      <c r="DF16" s="283"/>
      <c r="DG16" s="283"/>
      <c r="DH16" s="283"/>
      <c r="DI16" s="283"/>
      <c r="DJ16" s="283"/>
      <c r="DK16" s="283"/>
      <c r="DL16" s="283"/>
      <c r="DM16" s="283"/>
      <c r="DN16" s="283"/>
      <c r="DO16" s="283"/>
      <c r="DP16" s="286"/>
      <c r="DQ16" s="296">
        <v>32077</v>
      </c>
      <c r="DR16" s="283"/>
      <c r="DS16" s="283"/>
      <c r="DT16" s="283"/>
      <c r="DU16" s="283"/>
      <c r="DV16" s="283"/>
      <c r="DW16" s="283"/>
      <c r="DX16" s="283"/>
      <c r="DY16" s="283"/>
      <c r="DZ16" s="283"/>
      <c r="EA16" s="283"/>
      <c r="EB16" s="283"/>
      <c r="EC16" s="339"/>
    </row>
    <row r="17" spans="2:133" ht="11.25" customHeight="1">
      <c r="B17" s="264" t="s">
        <v>362</v>
      </c>
      <c r="C17" s="260"/>
      <c r="D17" s="260"/>
      <c r="E17" s="260"/>
      <c r="F17" s="260"/>
      <c r="G17" s="260"/>
      <c r="H17" s="260"/>
      <c r="I17" s="260"/>
      <c r="J17" s="260"/>
      <c r="K17" s="260"/>
      <c r="L17" s="260"/>
      <c r="M17" s="260"/>
      <c r="N17" s="260"/>
      <c r="O17" s="260"/>
      <c r="P17" s="260"/>
      <c r="Q17" s="275"/>
      <c r="R17" s="280">
        <v>15938</v>
      </c>
      <c r="S17" s="283"/>
      <c r="T17" s="283"/>
      <c r="U17" s="283"/>
      <c r="V17" s="283"/>
      <c r="W17" s="283"/>
      <c r="X17" s="283"/>
      <c r="Y17" s="286"/>
      <c r="Z17" s="289">
        <v>0.1</v>
      </c>
      <c r="AA17" s="289"/>
      <c r="AB17" s="289"/>
      <c r="AC17" s="289"/>
      <c r="AD17" s="295">
        <v>15938</v>
      </c>
      <c r="AE17" s="295"/>
      <c r="AF17" s="295"/>
      <c r="AG17" s="295"/>
      <c r="AH17" s="295"/>
      <c r="AI17" s="295"/>
      <c r="AJ17" s="295"/>
      <c r="AK17" s="295"/>
      <c r="AL17" s="290">
        <v>0.2</v>
      </c>
      <c r="AM17" s="292"/>
      <c r="AN17" s="292"/>
      <c r="AO17" s="304"/>
      <c r="AP17" s="264" t="s">
        <v>363</v>
      </c>
      <c r="AQ17" s="260"/>
      <c r="AR17" s="260"/>
      <c r="AS17" s="260"/>
      <c r="AT17" s="260"/>
      <c r="AU17" s="260"/>
      <c r="AV17" s="260"/>
      <c r="AW17" s="260"/>
      <c r="AX17" s="260"/>
      <c r="AY17" s="260"/>
      <c r="AZ17" s="260"/>
      <c r="BA17" s="260"/>
      <c r="BB17" s="260"/>
      <c r="BC17" s="260"/>
      <c r="BD17" s="260"/>
      <c r="BE17" s="260"/>
      <c r="BF17" s="275"/>
      <c r="BG17" s="280" t="s">
        <v>204</v>
      </c>
      <c r="BH17" s="283"/>
      <c r="BI17" s="283"/>
      <c r="BJ17" s="283"/>
      <c r="BK17" s="283"/>
      <c r="BL17" s="283"/>
      <c r="BM17" s="283"/>
      <c r="BN17" s="286"/>
      <c r="BO17" s="289" t="s">
        <v>204</v>
      </c>
      <c r="BP17" s="289"/>
      <c r="BQ17" s="289"/>
      <c r="BR17" s="289"/>
      <c r="BS17" s="295" t="s">
        <v>204</v>
      </c>
      <c r="BT17" s="295"/>
      <c r="BU17" s="295"/>
      <c r="BV17" s="295"/>
      <c r="BW17" s="295"/>
      <c r="BX17" s="295"/>
      <c r="BY17" s="295"/>
      <c r="BZ17" s="295"/>
      <c r="CA17" s="295"/>
      <c r="CB17" s="338"/>
      <c r="CD17" s="264" t="s">
        <v>365</v>
      </c>
      <c r="CE17" s="260"/>
      <c r="CF17" s="260"/>
      <c r="CG17" s="260"/>
      <c r="CH17" s="260"/>
      <c r="CI17" s="260"/>
      <c r="CJ17" s="260"/>
      <c r="CK17" s="260"/>
      <c r="CL17" s="260"/>
      <c r="CM17" s="260"/>
      <c r="CN17" s="260"/>
      <c r="CO17" s="260"/>
      <c r="CP17" s="260"/>
      <c r="CQ17" s="275"/>
      <c r="CR17" s="280">
        <v>2401537</v>
      </c>
      <c r="CS17" s="283"/>
      <c r="CT17" s="283"/>
      <c r="CU17" s="283"/>
      <c r="CV17" s="283"/>
      <c r="CW17" s="283"/>
      <c r="CX17" s="283"/>
      <c r="CY17" s="286"/>
      <c r="CZ17" s="289">
        <v>12.1</v>
      </c>
      <c r="DA17" s="289"/>
      <c r="DB17" s="289"/>
      <c r="DC17" s="289"/>
      <c r="DD17" s="296" t="s">
        <v>204</v>
      </c>
      <c r="DE17" s="283"/>
      <c r="DF17" s="283"/>
      <c r="DG17" s="283"/>
      <c r="DH17" s="283"/>
      <c r="DI17" s="283"/>
      <c r="DJ17" s="283"/>
      <c r="DK17" s="283"/>
      <c r="DL17" s="283"/>
      <c r="DM17" s="283"/>
      <c r="DN17" s="283"/>
      <c r="DO17" s="283"/>
      <c r="DP17" s="286"/>
      <c r="DQ17" s="296">
        <v>2349198</v>
      </c>
      <c r="DR17" s="283"/>
      <c r="DS17" s="283"/>
      <c r="DT17" s="283"/>
      <c r="DU17" s="283"/>
      <c r="DV17" s="283"/>
      <c r="DW17" s="283"/>
      <c r="DX17" s="283"/>
      <c r="DY17" s="283"/>
      <c r="DZ17" s="283"/>
      <c r="EA17" s="283"/>
      <c r="EB17" s="283"/>
      <c r="EC17" s="339"/>
    </row>
    <row r="18" spans="2:133" ht="11.25" customHeight="1">
      <c r="B18" s="264" t="s">
        <v>302</v>
      </c>
      <c r="C18" s="260"/>
      <c r="D18" s="260"/>
      <c r="E18" s="260"/>
      <c r="F18" s="260"/>
      <c r="G18" s="260"/>
      <c r="H18" s="260"/>
      <c r="I18" s="260"/>
      <c r="J18" s="260"/>
      <c r="K18" s="260"/>
      <c r="L18" s="260"/>
      <c r="M18" s="260"/>
      <c r="N18" s="260"/>
      <c r="O18" s="260"/>
      <c r="P18" s="260"/>
      <c r="Q18" s="275"/>
      <c r="R18" s="280">
        <v>24419</v>
      </c>
      <c r="S18" s="283"/>
      <c r="T18" s="283"/>
      <c r="U18" s="283"/>
      <c r="V18" s="283"/>
      <c r="W18" s="283"/>
      <c r="X18" s="283"/>
      <c r="Y18" s="286"/>
      <c r="Z18" s="289">
        <v>0.1</v>
      </c>
      <c r="AA18" s="289"/>
      <c r="AB18" s="289"/>
      <c r="AC18" s="289"/>
      <c r="AD18" s="295">
        <v>24419</v>
      </c>
      <c r="AE18" s="295"/>
      <c r="AF18" s="295"/>
      <c r="AG18" s="295"/>
      <c r="AH18" s="295"/>
      <c r="AI18" s="295"/>
      <c r="AJ18" s="295"/>
      <c r="AK18" s="295"/>
      <c r="AL18" s="290">
        <v>0.30000001192092896</v>
      </c>
      <c r="AM18" s="292"/>
      <c r="AN18" s="292"/>
      <c r="AO18" s="304"/>
      <c r="AP18" s="264" t="s">
        <v>109</v>
      </c>
      <c r="AQ18" s="260"/>
      <c r="AR18" s="260"/>
      <c r="AS18" s="260"/>
      <c r="AT18" s="260"/>
      <c r="AU18" s="260"/>
      <c r="AV18" s="260"/>
      <c r="AW18" s="260"/>
      <c r="AX18" s="260"/>
      <c r="AY18" s="260"/>
      <c r="AZ18" s="260"/>
      <c r="BA18" s="260"/>
      <c r="BB18" s="260"/>
      <c r="BC18" s="260"/>
      <c r="BD18" s="260"/>
      <c r="BE18" s="260"/>
      <c r="BF18" s="275"/>
      <c r="BG18" s="280" t="s">
        <v>204</v>
      </c>
      <c r="BH18" s="283"/>
      <c r="BI18" s="283"/>
      <c r="BJ18" s="283"/>
      <c r="BK18" s="283"/>
      <c r="BL18" s="283"/>
      <c r="BM18" s="283"/>
      <c r="BN18" s="286"/>
      <c r="BO18" s="289" t="s">
        <v>204</v>
      </c>
      <c r="BP18" s="289"/>
      <c r="BQ18" s="289"/>
      <c r="BR18" s="289"/>
      <c r="BS18" s="295" t="s">
        <v>204</v>
      </c>
      <c r="BT18" s="295"/>
      <c r="BU18" s="295"/>
      <c r="BV18" s="295"/>
      <c r="BW18" s="295"/>
      <c r="BX18" s="295"/>
      <c r="BY18" s="295"/>
      <c r="BZ18" s="295"/>
      <c r="CA18" s="295"/>
      <c r="CB18" s="338"/>
      <c r="CD18" s="264" t="s">
        <v>366</v>
      </c>
      <c r="CE18" s="260"/>
      <c r="CF18" s="260"/>
      <c r="CG18" s="260"/>
      <c r="CH18" s="260"/>
      <c r="CI18" s="260"/>
      <c r="CJ18" s="260"/>
      <c r="CK18" s="260"/>
      <c r="CL18" s="260"/>
      <c r="CM18" s="260"/>
      <c r="CN18" s="260"/>
      <c r="CO18" s="260"/>
      <c r="CP18" s="260"/>
      <c r="CQ18" s="275"/>
      <c r="CR18" s="280" t="s">
        <v>204</v>
      </c>
      <c r="CS18" s="283"/>
      <c r="CT18" s="283"/>
      <c r="CU18" s="283"/>
      <c r="CV18" s="283"/>
      <c r="CW18" s="283"/>
      <c r="CX18" s="283"/>
      <c r="CY18" s="286"/>
      <c r="CZ18" s="289" t="s">
        <v>204</v>
      </c>
      <c r="DA18" s="289"/>
      <c r="DB18" s="289"/>
      <c r="DC18" s="289"/>
      <c r="DD18" s="296" t="s">
        <v>204</v>
      </c>
      <c r="DE18" s="283"/>
      <c r="DF18" s="283"/>
      <c r="DG18" s="283"/>
      <c r="DH18" s="283"/>
      <c r="DI18" s="283"/>
      <c r="DJ18" s="283"/>
      <c r="DK18" s="283"/>
      <c r="DL18" s="283"/>
      <c r="DM18" s="283"/>
      <c r="DN18" s="283"/>
      <c r="DO18" s="283"/>
      <c r="DP18" s="286"/>
      <c r="DQ18" s="296" t="s">
        <v>204</v>
      </c>
      <c r="DR18" s="283"/>
      <c r="DS18" s="283"/>
      <c r="DT18" s="283"/>
      <c r="DU18" s="283"/>
      <c r="DV18" s="283"/>
      <c r="DW18" s="283"/>
      <c r="DX18" s="283"/>
      <c r="DY18" s="283"/>
      <c r="DZ18" s="283"/>
      <c r="EA18" s="283"/>
      <c r="EB18" s="283"/>
      <c r="EC18" s="339"/>
    </row>
    <row r="19" spans="2:133" ht="11.25" customHeight="1">
      <c r="B19" s="264" t="s">
        <v>367</v>
      </c>
      <c r="C19" s="260"/>
      <c r="D19" s="260"/>
      <c r="E19" s="260"/>
      <c r="F19" s="260"/>
      <c r="G19" s="260"/>
      <c r="H19" s="260"/>
      <c r="I19" s="260"/>
      <c r="J19" s="260"/>
      <c r="K19" s="260"/>
      <c r="L19" s="260"/>
      <c r="M19" s="260"/>
      <c r="N19" s="260"/>
      <c r="O19" s="260"/>
      <c r="P19" s="260"/>
      <c r="Q19" s="275"/>
      <c r="R19" s="280">
        <v>4743</v>
      </c>
      <c r="S19" s="283"/>
      <c r="T19" s="283"/>
      <c r="U19" s="283"/>
      <c r="V19" s="283"/>
      <c r="W19" s="283"/>
      <c r="X19" s="283"/>
      <c r="Y19" s="286"/>
      <c r="Z19" s="289">
        <v>0</v>
      </c>
      <c r="AA19" s="289"/>
      <c r="AB19" s="289"/>
      <c r="AC19" s="289"/>
      <c r="AD19" s="295">
        <v>4743</v>
      </c>
      <c r="AE19" s="295"/>
      <c r="AF19" s="295"/>
      <c r="AG19" s="295"/>
      <c r="AH19" s="295"/>
      <c r="AI19" s="295"/>
      <c r="AJ19" s="295"/>
      <c r="AK19" s="295"/>
      <c r="AL19" s="290">
        <v>0.1</v>
      </c>
      <c r="AM19" s="292"/>
      <c r="AN19" s="292"/>
      <c r="AO19" s="304"/>
      <c r="AP19" s="264" t="s">
        <v>255</v>
      </c>
      <c r="AQ19" s="260"/>
      <c r="AR19" s="260"/>
      <c r="AS19" s="260"/>
      <c r="AT19" s="260"/>
      <c r="AU19" s="260"/>
      <c r="AV19" s="260"/>
      <c r="AW19" s="260"/>
      <c r="AX19" s="260"/>
      <c r="AY19" s="260"/>
      <c r="AZ19" s="260"/>
      <c r="BA19" s="260"/>
      <c r="BB19" s="260"/>
      <c r="BC19" s="260"/>
      <c r="BD19" s="260"/>
      <c r="BE19" s="260"/>
      <c r="BF19" s="275"/>
      <c r="BG19" s="280">
        <v>824</v>
      </c>
      <c r="BH19" s="283"/>
      <c r="BI19" s="283"/>
      <c r="BJ19" s="283"/>
      <c r="BK19" s="283"/>
      <c r="BL19" s="283"/>
      <c r="BM19" s="283"/>
      <c r="BN19" s="286"/>
      <c r="BO19" s="289">
        <v>0.1</v>
      </c>
      <c r="BP19" s="289"/>
      <c r="BQ19" s="289"/>
      <c r="BR19" s="289"/>
      <c r="BS19" s="295" t="s">
        <v>204</v>
      </c>
      <c r="BT19" s="295"/>
      <c r="BU19" s="295"/>
      <c r="BV19" s="295"/>
      <c r="BW19" s="295"/>
      <c r="BX19" s="295"/>
      <c r="BY19" s="295"/>
      <c r="BZ19" s="295"/>
      <c r="CA19" s="295"/>
      <c r="CB19" s="338"/>
      <c r="CD19" s="264" t="s">
        <v>368</v>
      </c>
      <c r="CE19" s="260"/>
      <c r="CF19" s="260"/>
      <c r="CG19" s="260"/>
      <c r="CH19" s="260"/>
      <c r="CI19" s="260"/>
      <c r="CJ19" s="260"/>
      <c r="CK19" s="260"/>
      <c r="CL19" s="260"/>
      <c r="CM19" s="260"/>
      <c r="CN19" s="260"/>
      <c r="CO19" s="260"/>
      <c r="CP19" s="260"/>
      <c r="CQ19" s="275"/>
      <c r="CR19" s="280" t="s">
        <v>204</v>
      </c>
      <c r="CS19" s="283"/>
      <c r="CT19" s="283"/>
      <c r="CU19" s="283"/>
      <c r="CV19" s="283"/>
      <c r="CW19" s="283"/>
      <c r="CX19" s="283"/>
      <c r="CY19" s="286"/>
      <c r="CZ19" s="289" t="s">
        <v>204</v>
      </c>
      <c r="DA19" s="289"/>
      <c r="DB19" s="289"/>
      <c r="DC19" s="289"/>
      <c r="DD19" s="296" t="s">
        <v>204</v>
      </c>
      <c r="DE19" s="283"/>
      <c r="DF19" s="283"/>
      <c r="DG19" s="283"/>
      <c r="DH19" s="283"/>
      <c r="DI19" s="283"/>
      <c r="DJ19" s="283"/>
      <c r="DK19" s="283"/>
      <c r="DL19" s="283"/>
      <c r="DM19" s="283"/>
      <c r="DN19" s="283"/>
      <c r="DO19" s="283"/>
      <c r="DP19" s="286"/>
      <c r="DQ19" s="296" t="s">
        <v>204</v>
      </c>
      <c r="DR19" s="283"/>
      <c r="DS19" s="283"/>
      <c r="DT19" s="283"/>
      <c r="DU19" s="283"/>
      <c r="DV19" s="283"/>
      <c r="DW19" s="283"/>
      <c r="DX19" s="283"/>
      <c r="DY19" s="283"/>
      <c r="DZ19" s="283"/>
      <c r="EA19" s="283"/>
      <c r="EB19" s="283"/>
      <c r="EC19" s="339"/>
    </row>
    <row r="20" spans="2:133" ht="11.25" customHeight="1">
      <c r="B20" s="264" t="s">
        <v>85</v>
      </c>
      <c r="C20" s="260"/>
      <c r="D20" s="260"/>
      <c r="E20" s="260"/>
      <c r="F20" s="260"/>
      <c r="G20" s="260"/>
      <c r="H20" s="260"/>
      <c r="I20" s="260"/>
      <c r="J20" s="260"/>
      <c r="K20" s="260"/>
      <c r="L20" s="260"/>
      <c r="M20" s="260"/>
      <c r="N20" s="260"/>
      <c r="O20" s="260"/>
      <c r="P20" s="260"/>
      <c r="Q20" s="275"/>
      <c r="R20" s="280">
        <v>2581</v>
      </c>
      <c r="S20" s="283"/>
      <c r="T20" s="283"/>
      <c r="U20" s="283"/>
      <c r="V20" s="283"/>
      <c r="W20" s="283"/>
      <c r="X20" s="283"/>
      <c r="Y20" s="286"/>
      <c r="Z20" s="289">
        <v>0</v>
      </c>
      <c r="AA20" s="289"/>
      <c r="AB20" s="289"/>
      <c r="AC20" s="289"/>
      <c r="AD20" s="295">
        <v>2581</v>
      </c>
      <c r="AE20" s="295"/>
      <c r="AF20" s="295"/>
      <c r="AG20" s="295"/>
      <c r="AH20" s="295"/>
      <c r="AI20" s="295"/>
      <c r="AJ20" s="295"/>
      <c r="AK20" s="295"/>
      <c r="AL20" s="290">
        <v>0</v>
      </c>
      <c r="AM20" s="292"/>
      <c r="AN20" s="292"/>
      <c r="AO20" s="304"/>
      <c r="AP20" s="264" t="s">
        <v>369</v>
      </c>
      <c r="AQ20" s="260"/>
      <c r="AR20" s="260"/>
      <c r="AS20" s="260"/>
      <c r="AT20" s="260"/>
      <c r="AU20" s="260"/>
      <c r="AV20" s="260"/>
      <c r="AW20" s="260"/>
      <c r="AX20" s="260"/>
      <c r="AY20" s="260"/>
      <c r="AZ20" s="260"/>
      <c r="BA20" s="260"/>
      <c r="BB20" s="260"/>
      <c r="BC20" s="260"/>
      <c r="BD20" s="260"/>
      <c r="BE20" s="260"/>
      <c r="BF20" s="275"/>
      <c r="BG20" s="280">
        <v>824</v>
      </c>
      <c r="BH20" s="283"/>
      <c r="BI20" s="283"/>
      <c r="BJ20" s="283"/>
      <c r="BK20" s="283"/>
      <c r="BL20" s="283"/>
      <c r="BM20" s="283"/>
      <c r="BN20" s="286"/>
      <c r="BO20" s="289">
        <v>0.1</v>
      </c>
      <c r="BP20" s="289"/>
      <c r="BQ20" s="289"/>
      <c r="BR20" s="289"/>
      <c r="BS20" s="295" t="s">
        <v>204</v>
      </c>
      <c r="BT20" s="295"/>
      <c r="BU20" s="295"/>
      <c r="BV20" s="295"/>
      <c r="BW20" s="295"/>
      <c r="BX20" s="295"/>
      <c r="BY20" s="295"/>
      <c r="BZ20" s="295"/>
      <c r="CA20" s="295"/>
      <c r="CB20" s="338"/>
      <c r="CD20" s="264" t="s">
        <v>194</v>
      </c>
      <c r="CE20" s="260"/>
      <c r="CF20" s="260"/>
      <c r="CG20" s="260"/>
      <c r="CH20" s="260"/>
      <c r="CI20" s="260"/>
      <c r="CJ20" s="260"/>
      <c r="CK20" s="260"/>
      <c r="CL20" s="260"/>
      <c r="CM20" s="260"/>
      <c r="CN20" s="260"/>
      <c r="CO20" s="260"/>
      <c r="CP20" s="260"/>
      <c r="CQ20" s="275"/>
      <c r="CR20" s="280">
        <v>19919052</v>
      </c>
      <c r="CS20" s="283"/>
      <c r="CT20" s="283"/>
      <c r="CU20" s="283"/>
      <c r="CV20" s="283"/>
      <c r="CW20" s="283"/>
      <c r="CX20" s="283"/>
      <c r="CY20" s="286"/>
      <c r="CZ20" s="289">
        <v>100</v>
      </c>
      <c r="DA20" s="289"/>
      <c r="DB20" s="289"/>
      <c r="DC20" s="289"/>
      <c r="DD20" s="296">
        <v>4095111</v>
      </c>
      <c r="DE20" s="283"/>
      <c r="DF20" s="283"/>
      <c r="DG20" s="283"/>
      <c r="DH20" s="283"/>
      <c r="DI20" s="283"/>
      <c r="DJ20" s="283"/>
      <c r="DK20" s="283"/>
      <c r="DL20" s="283"/>
      <c r="DM20" s="283"/>
      <c r="DN20" s="283"/>
      <c r="DO20" s="283"/>
      <c r="DP20" s="286"/>
      <c r="DQ20" s="296">
        <v>12683820</v>
      </c>
      <c r="DR20" s="283"/>
      <c r="DS20" s="283"/>
      <c r="DT20" s="283"/>
      <c r="DU20" s="283"/>
      <c r="DV20" s="283"/>
      <c r="DW20" s="283"/>
      <c r="DX20" s="283"/>
      <c r="DY20" s="283"/>
      <c r="DZ20" s="283"/>
      <c r="EA20" s="283"/>
      <c r="EB20" s="283"/>
      <c r="EC20" s="339"/>
    </row>
    <row r="21" spans="2:133" ht="11.25" customHeight="1">
      <c r="B21" s="264" t="s">
        <v>371</v>
      </c>
      <c r="C21" s="260"/>
      <c r="D21" s="260"/>
      <c r="E21" s="260"/>
      <c r="F21" s="260"/>
      <c r="G21" s="260"/>
      <c r="H21" s="260"/>
      <c r="I21" s="260"/>
      <c r="J21" s="260"/>
      <c r="K21" s="260"/>
      <c r="L21" s="260"/>
      <c r="M21" s="260"/>
      <c r="N21" s="260"/>
      <c r="O21" s="260"/>
      <c r="P21" s="260"/>
      <c r="Q21" s="275"/>
      <c r="R21" s="280">
        <v>999</v>
      </c>
      <c r="S21" s="283"/>
      <c r="T21" s="283"/>
      <c r="U21" s="283"/>
      <c r="V21" s="283"/>
      <c r="W21" s="283"/>
      <c r="X21" s="283"/>
      <c r="Y21" s="286"/>
      <c r="Z21" s="289">
        <v>0</v>
      </c>
      <c r="AA21" s="289"/>
      <c r="AB21" s="289"/>
      <c r="AC21" s="289"/>
      <c r="AD21" s="295">
        <v>999</v>
      </c>
      <c r="AE21" s="295"/>
      <c r="AF21" s="295"/>
      <c r="AG21" s="295"/>
      <c r="AH21" s="295"/>
      <c r="AI21" s="295"/>
      <c r="AJ21" s="295"/>
      <c r="AK21" s="295"/>
      <c r="AL21" s="290">
        <v>0</v>
      </c>
      <c r="AM21" s="292"/>
      <c r="AN21" s="292"/>
      <c r="AO21" s="304"/>
      <c r="AP21" s="307" t="s">
        <v>373</v>
      </c>
      <c r="AQ21" s="310"/>
      <c r="AR21" s="310"/>
      <c r="AS21" s="310"/>
      <c r="AT21" s="310"/>
      <c r="AU21" s="310"/>
      <c r="AV21" s="310"/>
      <c r="AW21" s="310"/>
      <c r="AX21" s="310"/>
      <c r="AY21" s="310"/>
      <c r="AZ21" s="310"/>
      <c r="BA21" s="310"/>
      <c r="BB21" s="310"/>
      <c r="BC21" s="310"/>
      <c r="BD21" s="310"/>
      <c r="BE21" s="310"/>
      <c r="BF21" s="326"/>
      <c r="BG21" s="280">
        <v>824</v>
      </c>
      <c r="BH21" s="283"/>
      <c r="BI21" s="283"/>
      <c r="BJ21" s="283"/>
      <c r="BK21" s="283"/>
      <c r="BL21" s="283"/>
      <c r="BM21" s="283"/>
      <c r="BN21" s="286"/>
      <c r="BO21" s="289">
        <v>0.1</v>
      </c>
      <c r="BP21" s="289"/>
      <c r="BQ21" s="289"/>
      <c r="BR21" s="289"/>
      <c r="BS21" s="295" t="s">
        <v>204</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151</v>
      </c>
      <c r="C22" s="272"/>
      <c r="D22" s="272"/>
      <c r="E22" s="272"/>
      <c r="F22" s="272"/>
      <c r="G22" s="272"/>
      <c r="H22" s="272"/>
      <c r="I22" s="272"/>
      <c r="J22" s="272"/>
      <c r="K22" s="272"/>
      <c r="L22" s="272"/>
      <c r="M22" s="272"/>
      <c r="N22" s="272"/>
      <c r="O22" s="272"/>
      <c r="P22" s="272"/>
      <c r="Q22" s="276"/>
      <c r="R22" s="280">
        <v>16096</v>
      </c>
      <c r="S22" s="283"/>
      <c r="T22" s="283"/>
      <c r="U22" s="283"/>
      <c r="V22" s="283"/>
      <c r="W22" s="283"/>
      <c r="X22" s="283"/>
      <c r="Y22" s="286"/>
      <c r="Z22" s="289">
        <v>0.1</v>
      </c>
      <c r="AA22" s="289"/>
      <c r="AB22" s="289"/>
      <c r="AC22" s="289"/>
      <c r="AD22" s="295">
        <v>16096</v>
      </c>
      <c r="AE22" s="295"/>
      <c r="AF22" s="295"/>
      <c r="AG22" s="295"/>
      <c r="AH22" s="295"/>
      <c r="AI22" s="295"/>
      <c r="AJ22" s="295"/>
      <c r="AK22" s="295"/>
      <c r="AL22" s="290">
        <v>0.20000000298023224</v>
      </c>
      <c r="AM22" s="292"/>
      <c r="AN22" s="292"/>
      <c r="AO22" s="304"/>
      <c r="AP22" s="307" t="s">
        <v>375</v>
      </c>
      <c r="AQ22" s="310"/>
      <c r="AR22" s="310"/>
      <c r="AS22" s="310"/>
      <c r="AT22" s="310"/>
      <c r="AU22" s="310"/>
      <c r="AV22" s="310"/>
      <c r="AW22" s="310"/>
      <c r="AX22" s="310"/>
      <c r="AY22" s="310"/>
      <c r="AZ22" s="310"/>
      <c r="BA22" s="310"/>
      <c r="BB22" s="310"/>
      <c r="BC22" s="310"/>
      <c r="BD22" s="310"/>
      <c r="BE22" s="310"/>
      <c r="BF22" s="326"/>
      <c r="BG22" s="280" t="s">
        <v>204</v>
      </c>
      <c r="BH22" s="283"/>
      <c r="BI22" s="283"/>
      <c r="BJ22" s="283"/>
      <c r="BK22" s="283"/>
      <c r="BL22" s="283"/>
      <c r="BM22" s="283"/>
      <c r="BN22" s="286"/>
      <c r="BO22" s="289" t="s">
        <v>204</v>
      </c>
      <c r="BP22" s="289"/>
      <c r="BQ22" s="289"/>
      <c r="BR22" s="289"/>
      <c r="BS22" s="295" t="s">
        <v>204</v>
      </c>
      <c r="BT22" s="295"/>
      <c r="BU22" s="295"/>
      <c r="BV22" s="295"/>
      <c r="BW22" s="295"/>
      <c r="BX22" s="295"/>
      <c r="BY22" s="295"/>
      <c r="BZ22" s="295"/>
      <c r="CA22" s="295"/>
      <c r="CB22" s="338"/>
      <c r="CD22" s="184" t="s">
        <v>376</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345</v>
      </c>
      <c r="C23" s="260"/>
      <c r="D23" s="260"/>
      <c r="E23" s="260"/>
      <c r="F23" s="260"/>
      <c r="G23" s="260"/>
      <c r="H23" s="260"/>
      <c r="I23" s="260"/>
      <c r="J23" s="260"/>
      <c r="K23" s="260"/>
      <c r="L23" s="260"/>
      <c r="M23" s="260"/>
      <c r="N23" s="260"/>
      <c r="O23" s="260"/>
      <c r="P23" s="260"/>
      <c r="Q23" s="275"/>
      <c r="R23" s="280">
        <v>7467235</v>
      </c>
      <c r="S23" s="283"/>
      <c r="T23" s="283"/>
      <c r="U23" s="283"/>
      <c r="V23" s="283"/>
      <c r="W23" s="283"/>
      <c r="X23" s="283"/>
      <c r="Y23" s="286"/>
      <c r="Z23" s="289">
        <v>36</v>
      </c>
      <c r="AA23" s="289"/>
      <c r="AB23" s="289"/>
      <c r="AC23" s="289"/>
      <c r="AD23" s="295">
        <v>6752167</v>
      </c>
      <c r="AE23" s="295"/>
      <c r="AF23" s="295"/>
      <c r="AG23" s="295"/>
      <c r="AH23" s="295"/>
      <c r="AI23" s="295"/>
      <c r="AJ23" s="295"/>
      <c r="AK23" s="295"/>
      <c r="AL23" s="290">
        <v>73.900000000000006</v>
      </c>
      <c r="AM23" s="292"/>
      <c r="AN23" s="292"/>
      <c r="AO23" s="304"/>
      <c r="AP23" s="307" t="s">
        <v>64</v>
      </c>
      <c r="AQ23" s="310"/>
      <c r="AR23" s="310"/>
      <c r="AS23" s="310"/>
      <c r="AT23" s="310"/>
      <c r="AU23" s="310"/>
      <c r="AV23" s="310"/>
      <c r="AW23" s="310"/>
      <c r="AX23" s="310"/>
      <c r="AY23" s="310"/>
      <c r="AZ23" s="310"/>
      <c r="BA23" s="310"/>
      <c r="BB23" s="310"/>
      <c r="BC23" s="310"/>
      <c r="BD23" s="310"/>
      <c r="BE23" s="310"/>
      <c r="BF23" s="326"/>
      <c r="BG23" s="280" t="s">
        <v>204</v>
      </c>
      <c r="BH23" s="283"/>
      <c r="BI23" s="283"/>
      <c r="BJ23" s="283"/>
      <c r="BK23" s="283"/>
      <c r="BL23" s="283"/>
      <c r="BM23" s="283"/>
      <c r="BN23" s="286"/>
      <c r="BO23" s="289" t="s">
        <v>204</v>
      </c>
      <c r="BP23" s="289"/>
      <c r="BQ23" s="289"/>
      <c r="BR23" s="289"/>
      <c r="BS23" s="295" t="s">
        <v>204</v>
      </c>
      <c r="BT23" s="295"/>
      <c r="BU23" s="295"/>
      <c r="BV23" s="295"/>
      <c r="BW23" s="295"/>
      <c r="BX23" s="295"/>
      <c r="BY23" s="295"/>
      <c r="BZ23" s="295"/>
      <c r="CA23" s="295"/>
      <c r="CB23" s="338"/>
      <c r="CD23" s="184" t="s">
        <v>317</v>
      </c>
      <c r="CE23" s="141"/>
      <c r="CF23" s="141"/>
      <c r="CG23" s="141"/>
      <c r="CH23" s="141"/>
      <c r="CI23" s="141"/>
      <c r="CJ23" s="141"/>
      <c r="CK23" s="141"/>
      <c r="CL23" s="141"/>
      <c r="CM23" s="141"/>
      <c r="CN23" s="141"/>
      <c r="CO23" s="141"/>
      <c r="CP23" s="141"/>
      <c r="CQ23" s="146"/>
      <c r="CR23" s="184" t="s">
        <v>288</v>
      </c>
      <c r="CS23" s="141"/>
      <c r="CT23" s="141"/>
      <c r="CU23" s="141"/>
      <c r="CV23" s="141"/>
      <c r="CW23" s="141"/>
      <c r="CX23" s="141"/>
      <c r="CY23" s="146"/>
      <c r="CZ23" s="184" t="s">
        <v>378</v>
      </c>
      <c r="DA23" s="141"/>
      <c r="DB23" s="141"/>
      <c r="DC23" s="146"/>
      <c r="DD23" s="184" t="s">
        <v>300</v>
      </c>
      <c r="DE23" s="141"/>
      <c r="DF23" s="141"/>
      <c r="DG23" s="141"/>
      <c r="DH23" s="141"/>
      <c r="DI23" s="141"/>
      <c r="DJ23" s="141"/>
      <c r="DK23" s="146"/>
      <c r="DL23" s="357" t="s">
        <v>380</v>
      </c>
      <c r="DM23" s="360"/>
      <c r="DN23" s="360"/>
      <c r="DO23" s="360"/>
      <c r="DP23" s="360"/>
      <c r="DQ23" s="360"/>
      <c r="DR23" s="360"/>
      <c r="DS23" s="360"/>
      <c r="DT23" s="360"/>
      <c r="DU23" s="360"/>
      <c r="DV23" s="364"/>
      <c r="DW23" s="184" t="s">
        <v>381</v>
      </c>
      <c r="DX23" s="141"/>
      <c r="DY23" s="141"/>
      <c r="DZ23" s="141"/>
      <c r="EA23" s="141"/>
      <c r="EB23" s="141"/>
      <c r="EC23" s="146"/>
    </row>
    <row r="24" spans="2:133" ht="11.25" customHeight="1">
      <c r="B24" s="264" t="s">
        <v>297</v>
      </c>
      <c r="C24" s="260"/>
      <c r="D24" s="260"/>
      <c r="E24" s="260"/>
      <c r="F24" s="260"/>
      <c r="G24" s="260"/>
      <c r="H24" s="260"/>
      <c r="I24" s="260"/>
      <c r="J24" s="260"/>
      <c r="K24" s="260"/>
      <c r="L24" s="260"/>
      <c r="M24" s="260"/>
      <c r="N24" s="260"/>
      <c r="O24" s="260"/>
      <c r="P24" s="260"/>
      <c r="Q24" s="275"/>
      <c r="R24" s="280">
        <v>6752167</v>
      </c>
      <c r="S24" s="283"/>
      <c r="T24" s="283"/>
      <c r="U24" s="283"/>
      <c r="V24" s="283"/>
      <c r="W24" s="283"/>
      <c r="X24" s="283"/>
      <c r="Y24" s="286"/>
      <c r="Z24" s="289">
        <v>32.6</v>
      </c>
      <c r="AA24" s="289"/>
      <c r="AB24" s="289"/>
      <c r="AC24" s="289"/>
      <c r="AD24" s="295">
        <v>6752167</v>
      </c>
      <c r="AE24" s="295"/>
      <c r="AF24" s="295"/>
      <c r="AG24" s="295"/>
      <c r="AH24" s="295"/>
      <c r="AI24" s="295"/>
      <c r="AJ24" s="295"/>
      <c r="AK24" s="295"/>
      <c r="AL24" s="290">
        <v>73.900000000000006</v>
      </c>
      <c r="AM24" s="292"/>
      <c r="AN24" s="292"/>
      <c r="AO24" s="304"/>
      <c r="AP24" s="307" t="s">
        <v>382</v>
      </c>
      <c r="AQ24" s="310"/>
      <c r="AR24" s="310"/>
      <c r="AS24" s="310"/>
      <c r="AT24" s="310"/>
      <c r="AU24" s="310"/>
      <c r="AV24" s="310"/>
      <c r="AW24" s="310"/>
      <c r="AX24" s="310"/>
      <c r="AY24" s="310"/>
      <c r="AZ24" s="310"/>
      <c r="BA24" s="310"/>
      <c r="BB24" s="310"/>
      <c r="BC24" s="310"/>
      <c r="BD24" s="310"/>
      <c r="BE24" s="310"/>
      <c r="BF24" s="326"/>
      <c r="BG24" s="280" t="s">
        <v>204</v>
      </c>
      <c r="BH24" s="283"/>
      <c r="BI24" s="283"/>
      <c r="BJ24" s="283"/>
      <c r="BK24" s="283"/>
      <c r="BL24" s="283"/>
      <c r="BM24" s="283"/>
      <c r="BN24" s="286"/>
      <c r="BO24" s="289" t="s">
        <v>204</v>
      </c>
      <c r="BP24" s="289"/>
      <c r="BQ24" s="289"/>
      <c r="BR24" s="289"/>
      <c r="BS24" s="295" t="s">
        <v>204</v>
      </c>
      <c r="BT24" s="295"/>
      <c r="BU24" s="295"/>
      <c r="BV24" s="295"/>
      <c r="BW24" s="295"/>
      <c r="BX24" s="295"/>
      <c r="BY24" s="295"/>
      <c r="BZ24" s="295"/>
      <c r="CA24" s="295"/>
      <c r="CB24" s="338"/>
      <c r="CD24" s="263" t="s">
        <v>383</v>
      </c>
      <c r="CE24" s="271"/>
      <c r="CF24" s="271"/>
      <c r="CG24" s="271"/>
      <c r="CH24" s="271"/>
      <c r="CI24" s="271"/>
      <c r="CJ24" s="271"/>
      <c r="CK24" s="271"/>
      <c r="CL24" s="271"/>
      <c r="CM24" s="271"/>
      <c r="CN24" s="271"/>
      <c r="CO24" s="271"/>
      <c r="CP24" s="271"/>
      <c r="CQ24" s="274"/>
      <c r="CR24" s="279">
        <v>6651805</v>
      </c>
      <c r="CS24" s="282"/>
      <c r="CT24" s="282"/>
      <c r="CU24" s="282"/>
      <c r="CV24" s="282"/>
      <c r="CW24" s="282"/>
      <c r="CX24" s="282"/>
      <c r="CY24" s="285"/>
      <c r="CZ24" s="299">
        <v>33.4</v>
      </c>
      <c r="DA24" s="301"/>
      <c r="DB24" s="301"/>
      <c r="DC24" s="349"/>
      <c r="DD24" s="353">
        <v>5114175</v>
      </c>
      <c r="DE24" s="282"/>
      <c r="DF24" s="282"/>
      <c r="DG24" s="282"/>
      <c r="DH24" s="282"/>
      <c r="DI24" s="282"/>
      <c r="DJ24" s="282"/>
      <c r="DK24" s="285"/>
      <c r="DL24" s="353">
        <v>4645575</v>
      </c>
      <c r="DM24" s="282"/>
      <c r="DN24" s="282"/>
      <c r="DO24" s="282"/>
      <c r="DP24" s="282"/>
      <c r="DQ24" s="282"/>
      <c r="DR24" s="282"/>
      <c r="DS24" s="282"/>
      <c r="DT24" s="282"/>
      <c r="DU24" s="282"/>
      <c r="DV24" s="285"/>
      <c r="DW24" s="299">
        <v>49.1</v>
      </c>
      <c r="DX24" s="301"/>
      <c r="DY24" s="301"/>
      <c r="DZ24" s="301"/>
      <c r="EA24" s="301"/>
      <c r="EB24" s="301"/>
      <c r="EC24" s="303"/>
    </row>
    <row r="25" spans="2:133" ht="11.25" customHeight="1">
      <c r="B25" s="264" t="s">
        <v>294</v>
      </c>
      <c r="C25" s="260"/>
      <c r="D25" s="260"/>
      <c r="E25" s="260"/>
      <c r="F25" s="260"/>
      <c r="G25" s="260"/>
      <c r="H25" s="260"/>
      <c r="I25" s="260"/>
      <c r="J25" s="260"/>
      <c r="K25" s="260"/>
      <c r="L25" s="260"/>
      <c r="M25" s="260"/>
      <c r="N25" s="260"/>
      <c r="O25" s="260"/>
      <c r="P25" s="260"/>
      <c r="Q25" s="275"/>
      <c r="R25" s="280">
        <v>715068</v>
      </c>
      <c r="S25" s="283"/>
      <c r="T25" s="283"/>
      <c r="U25" s="283"/>
      <c r="V25" s="283"/>
      <c r="W25" s="283"/>
      <c r="X25" s="283"/>
      <c r="Y25" s="286"/>
      <c r="Z25" s="289">
        <v>3.5</v>
      </c>
      <c r="AA25" s="289"/>
      <c r="AB25" s="289"/>
      <c r="AC25" s="289"/>
      <c r="AD25" s="295" t="s">
        <v>204</v>
      </c>
      <c r="AE25" s="295"/>
      <c r="AF25" s="295"/>
      <c r="AG25" s="295"/>
      <c r="AH25" s="295"/>
      <c r="AI25" s="295"/>
      <c r="AJ25" s="295"/>
      <c r="AK25" s="295"/>
      <c r="AL25" s="290" t="s">
        <v>204</v>
      </c>
      <c r="AM25" s="292"/>
      <c r="AN25" s="292"/>
      <c r="AO25" s="304"/>
      <c r="AP25" s="307" t="s">
        <v>273</v>
      </c>
      <c r="AQ25" s="310"/>
      <c r="AR25" s="310"/>
      <c r="AS25" s="310"/>
      <c r="AT25" s="310"/>
      <c r="AU25" s="310"/>
      <c r="AV25" s="310"/>
      <c r="AW25" s="310"/>
      <c r="AX25" s="310"/>
      <c r="AY25" s="310"/>
      <c r="AZ25" s="310"/>
      <c r="BA25" s="310"/>
      <c r="BB25" s="310"/>
      <c r="BC25" s="310"/>
      <c r="BD25" s="310"/>
      <c r="BE25" s="310"/>
      <c r="BF25" s="326"/>
      <c r="BG25" s="280" t="s">
        <v>204</v>
      </c>
      <c r="BH25" s="283"/>
      <c r="BI25" s="283"/>
      <c r="BJ25" s="283"/>
      <c r="BK25" s="283"/>
      <c r="BL25" s="283"/>
      <c r="BM25" s="283"/>
      <c r="BN25" s="286"/>
      <c r="BO25" s="289" t="s">
        <v>204</v>
      </c>
      <c r="BP25" s="289"/>
      <c r="BQ25" s="289"/>
      <c r="BR25" s="289"/>
      <c r="BS25" s="295" t="s">
        <v>204</v>
      </c>
      <c r="BT25" s="295"/>
      <c r="BU25" s="295"/>
      <c r="BV25" s="295"/>
      <c r="BW25" s="295"/>
      <c r="BX25" s="295"/>
      <c r="BY25" s="295"/>
      <c r="BZ25" s="295"/>
      <c r="CA25" s="295"/>
      <c r="CB25" s="338"/>
      <c r="CD25" s="264" t="s">
        <v>202</v>
      </c>
      <c r="CE25" s="260"/>
      <c r="CF25" s="260"/>
      <c r="CG25" s="260"/>
      <c r="CH25" s="260"/>
      <c r="CI25" s="260"/>
      <c r="CJ25" s="260"/>
      <c r="CK25" s="260"/>
      <c r="CL25" s="260"/>
      <c r="CM25" s="260"/>
      <c r="CN25" s="260"/>
      <c r="CO25" s="260"/>
      <c r="CP25" s="260"/>
      <c r="CQ25" s="275"/>
      <c r="CR25" s="280">
        <v>2453033</v>
      </c>
      <c r="CS25" s="325"/>
      <c r="CT25" s="325"/>
      <c r="CU25" s="325"/>
      <c r="CV25" s="325"/>
      <c r="CW25" s="325"/>
      <c r="CX25" s="325"/>
      <c r="CY25" s="344"/>
      <c r="CZ25" s="290">
        <v>12.3</v>
      </c>
      <c r="DA25" s="347"/>
      <c r="DB25" s="347"/>
      <c r="DC25" s="350"/>
      <c r="DD25" s="296">
        <v>2269968</v>
      </c>
      <c r="DE25" s="325"/>
      <c r="DF25" s="325"/>
      <c r="DG25" s="325"/>
      <c r="DH25" s="325"/>
      <c r="DI25" s="325"/>
      <c r="DJ25" s="325"/>
      <c r="DK25" s="344"/>
      <c r="DL25" s="296">
        <v>2195193</v>
      </c>
      <c r="DM25" s="325"/>
      <c r="DN25" s="325"/>
      <c r="DO25" s="325"/>
      <c r="DP25" s="325"/>
      <c r="DQ25" s="325"/>
      <c r="DR25" s="325"/>
      <c r="DS25" s="325"/>
      <c r="DT25" s="325"/>
      <c r="DU25" s="325"/>
      <c r="DV25" s="344"/>
      <c r="DW25" s="290">
        <v>23.2</v>
      </c>
      <c r="DX25" s="347"/>
      <c r="DY25" s="347"/>
      <c r="DZ25" s="347"/>
      <c r="EA25" s="347"/>
      <c r="EB25" s="347"/>
      <c r="EC25" s="372"/>
    </row>
    <row r="26" spans="2:133" ht="11.25" customHeight="1">
      <c r="B26" s="264" t="s">
        <v>386</v>
      </c>
      <c r="C26" s="260"/>
      <c r="D26" s="260"/>
      <c r="E26" s="260"/>
      <c r="F26" s="260"/>
      <c r="G26" s="260"/>
      <c r="H26" s="260"/>
      <c r="I26" s="260"/>
      <c r="J26" s="260"/>
      <c r="K26" s="260"/>
      <c r="L26" s="260"/>
      <c r="M26" s="260"/>
      <c r="N26" s="260"/>
      <c r="O26" s="260"/>
      <c r="P26" s="260"/>
      <c r="Q26" s="275"/>
      <c r="R26" s="280" t="s">
        <v>204</v>
      </c>
      <c r="S26" s="283"/>
      <c r="T26" s="283"/>
      <c r="U26" s="283"/>
      <c r="V26" s="283"/>
      <c r="W26" s="283"/>
      <c r="X26" s="283"/>
      <c r="Y26" s="286"/>
      <c r="Z26" s="289" t="s">
        <v>204</v>
      </c>
      <c r="AA26" s="289"/>
      <c r="AB26" s="289"/>
      <c r="AC26" s="289"/>
      <c r="AD26" s="295" t="s">
        <v>204</v>
      </c>
      <c r="AE26" s="295"/>
      <c r="AF26" s="295"/>
      <c r="AG26" s="295"/>
      <c r="AH26" s="295"/>
      <c r="AI26" s="295"/>
      <c r="AJ26" s="295"/>
      <c r="AK26" s="295"/>
      <c r="AL26" s="290" t="s">
        <v>204</v>
      </c>
      <c r="AM26" s="292"/>
      <c r="AN26" s="292"/>
      <c r="AO26" s="304"/>
      <c r="AP26" s="307" t="s">
        <v>388</v>
      </c>
      <c r="AQ26" s="309"/>
      <c r="AR26" s="309"/>
      <c r="AS26" s="309"/>
      <c r="AT26" s="309"/>
      <c r="AU26" s="309"/>
      <c r="AV26" s="309"/>
      <c r="AW26" s="309"/>
      <c r="AX26" s="309"/>
      <c r="AY26" s="309"/>
      <c r="AZ26" s="309"/>
      <c r="BA26" s="309"/>
      <c r="BB26" s="309"/>
      <c r="BC26" s="309"/>
      <c r="BD26" s="309"/>
      <c r="BE26" s="309"/>
      <c r="BF26" s="326"/>
      <c r="BG26" s="280" t="s">
        <v>204</v>
      </c>
      <c r="BH26" s="283"/>
      <c r="BI26" s="283"/>
      <c r="BJ26" s="283"/>
      <c r="BK26" s="283"/>
      <c r="BL26" s="283"/>
      <c r="BM26" s="283"/>
      <c r="BN26" s="286"/>
      <c r="BO26" s="289" t="s">
        <v>204</v>
      </c>
      <c r="BP26" s="289"/>
      <c r="BQ26" s="289"/>
      <c r="BR26" s="289"/>
      <c r="BS26" s="295" t="s">
        <v>204</v>
      </c>
      <c r="BT26" s="295"/>
      <c r="BU26" s="295"/>
      <c r="BV26" s="295"/>
      <c r="BW26" s="295"/>
      <c r="BX26" s="295"/>
      <c r="BY26" s="295"/>
      <c r="BZ26" s="295"/>
      <c r="CA26" s="295"/>
      <c r="CB26" s="338"/>
      <c r="CD26" s="264" t="s">
        <v>117</v>
      </c>
      <c r="CE26" s="260"/>
      <c r="CF26" s="260"/>
      <c r="CG26" s="260"/>
      <c r="CH26" s="260"/>
      <c r="CI26" s="260"/>
      <c r="CJ26" s="260"/>
      <c r="CK26" s="260"/>
      <c r="CL26" s="260"/>
      <c r="CM26" s="260"/>
      <c r="CN26" s="260"/>
      <c r="CO26" s="260"/>
      <c r="CP26" s="260"/>
      <c r="CQ26" s="275"/>
      <c r="CR26" s="280">
        <v>1346149</v>
      </c>
      <c r="CS26" s="283"/>
      <c r="CT26" s="283"/>
      <c r="CU26" s="283"/>
      <c r="CV26" s="283"/>
      <c r="CW26" s="283"/>
      <c r="CX26" s="283"/>
      <c r="CY26" s="286"/>
      <c r="CZ26" s="290">
        <v>6.8</v>
      </c>
      <c r="DA26" s="347"/>
      <c r="DB26" s="347"/>
      <c r="DC26" s="350"/>
      <c r="DD26" s="296">
        <v>1226669</v>
      </c>
      <c r="DE26" s="283"/>
      <c r="DF26" s="283"/>
      <c r="DG26" s="283"/>
      <c r="DH26" s="283"/>
      <c r="DI26" s="283"/>
      <c r="DJ26" s="283"/>
      <c r="DK26" s="286"/>
      <c r="DL26" s="296" t="s">
        <v>204</v>
      </c>
      <c r="DM26" s="283"/>
      <c r="DN26" s="283"/>
      <c r="DO26" s="283"/>
      <c r="DP26" s="283"/>
      <c r="DQ26" s="283"/>
      <c r="DR26" s="283"/>
      <c r="DS26" s="283"/>
      <c r="DT26" s="283"/>
      <c r="DU26" s="283"/>
      <c r="DV26" s="286"/>
      <c r="DW26" s="290" t="s">
        <v>204</v>
      </c>
      <c r="DX26" s="347"/>
      <c r="DY26" s="347"/>
      <c r="DZ26" s="347"/>
      <c r="EA26" s="347"/>
      <c r="EB26" s="347"/>
      <c r="EC26" s="372"/>
    </row>
    <row r="27" spans="2:133" ht="11.25" customHeight="1">
      <c r="B27" s="264" t="s">
        <v>90</v>
      </c>
      <c r="C27" s="260"/>
      <c r="D27" s="260"/>
      <c r="E27" s="260"/>
      <c r="F27" s="260"/>
      <c r="G27" s="260"/>
      <c r="H27" s="260"/>
      <c r="I27" s="260"/>
      <c r="J27" s="260"/>
      <c r="K27" s="260"/>
      <c r="L27" s="260"/>
      <c r="M27" s="260"/>
      <c r="N27" s="260"/>
      <c r="O27" s="260"/>
      <c r="P27" s="260"/>
      <c r="Q27" s="275"/>
      <c r="R27" s="280">
        <v>9839559</v>
      </c>
      <c r="S27" s="283"/>
      <c r="T27" s="283"/>
      <c r="U27" s="283"/>
      <c r="V27" s="283"/>
      <c r="W27" s="283"/>
      <c r="X27" s="283"/>
      <c r="Y27" s="286"/>
      <c r="Z27" s="289">
        <v>47.5</v>
      </c>
      <c r="AA27" s="289"/>
      <c r="AB27" s="289"/>
      <c r="AC27" s="289"/>
      <c r="AD27" s="295">
        <v>9124491</v>
      </c>
      <c r="AE27" s="295"/>
      <c r="AF27" s="295"/>
      <c r="AG27" s="295"/>
      <c r="AH27" s="295"/>
      <c r="AI27" s="295"/>
      <c r="AJ27" s="295"/>
      <c r="AK27" s="295"/>
      <c r="AL27" s="290">
        <v>99.800003051757813</v>
      </c>
      <c r="AM27" s="292"/>
      <c r="AN27" s="292"/>
      <c r="AO27" s="304"/>
      <c r="AP27" s="264" t="s">
        <v>389</v>
      </c>
      <c r="AQ27" s="260"/>
      <c r="AR27" s="260"/>
      <c r="AS27" s="260"/>
      <c r="AT27" s="260"/>
      <c r="AU27" s="260"/>
      <c r="AV27" s="260"/>
      <c r="AW27" s="260"/>
      <c r="AX27" s="260"/>
      <c r="AY27" s="260"/>
      <c r="AZ27" s="260"/>
      <c r="BA27" s="260"/>
      <c r="BB27" s="260"/>
      <c r="BC27" s="260"/>
      <c r="BD27" s="260"/>
      <c r="BE27" s="260"/>
      <c r="BF27" s="275"/>
      <c r="BG27" s="280">
        <v>1624465</v>
      </c>
      <c r="BH27" s="283"/>
      <c r="BI27" s="283"/>
      <c r="BJ27" s="283"/>
      <c r="BK27" s="283"/>
      <c r="BL27" s="283"/>
      <c r="BM27" s="283"/>
      <c r="BN27" s="286"/>
      <c r="BO27" s="289">
        <v>100</v>
      </c>
      <c r="BP27" s="289"/>
      <c r="BQ27" s="289"/>
      <c r="BR27" s="289"/>
      <c r="BS27" s="295" t="s">
        <v>204</v>
      </c>
      <c r="BT27" s="295"/>
      <c r="BU27" s="295"/>
      <c r="BV27" s="295"/>
      <c r="BW27" s="295"/>
      <c r="BX27" s="295"/>
      <c r="BY27" s="295"/>
      <c r="BZ27" s="295"/>
      <c r="CA27" s="295"/>
      <c r="CB27" s="338"/>
      <c r="CD27" s="264" t="s">
        <v>227</v>
      </c>
      <c r="CE27" s="260"/>
      <c r="CF27" s="260"/>
      <c r="CG27" s="260"/>
      <c r="CH27" s="260"/>
      <c r="CI27" s="260"/>
      <c r="CJ27" s="260"/>
      <c r="CK27" s="260"/>
      <c r="CL27" s="260"/>
      <c r="CM27" s="260"/>
      <c r="CN27" s="260"/>
      <c r="CO27" s="260"/>
      <c r="CP27" s="260"/>
      <c r="CQ27" s="275"/>
      <c r="CR27" s="280">
        <v>1797235</v>
      </c>
      <c r="CS27" s="325"/>
      <c r="CT27" s="325"/>
      <c r="CU27" s="325"/>
      <c r="CV27" s="325"/>
      <c r="CW27" s="325"/>
      <c r="CX27" s="325"/>
      <c r="CY27" s="344"/>
      <c r="CZ27" s="290">
        <v>9</v>
      </c>
      <c r="DA27" s="347"/>
      <c r="DB27" s="347"/>
      <c r="DC27" s="350"/>
      <c r="DD27" s="296">
        <v>495009</v>
      </c>
      <c r="DE27" s="325"/>
      <c r="DF27" s="325"/>
      <c r="DG27" s="325"/>
      <c r="DH27" s="325"/>
      <c r="DI27" s="325"/>
      <c r="DJ27" s="325"/>
      <c r="DK27" s="344"/>
      <c r="DL27" s="296">
        <v>495009</v>
      </c>
      <c r="DM27" s="325"/>
      <c r="DN27" s="325"/>
      <c r="DO27" s="325"/>
      <c r="DP27" s="325"/>
      <c r="DQ27" s="325"/>
      <c r="DR27" s="325"/>
      <c r="DS27" s="325"/>
      <c r="DT27" s="325"/>
      <c r="DU27" s="325"/>
      <c r="DV27" s="344"/>
      <c r="DW27" s="290">
        <v>5.2</v>
      </c>
      <c r="DX27" s="347"/>
      <c r="DY27" s="347"/>
      <c r="DZ27" s="347"/>
      <c r="EA27" s="347"/>
      <c r="EB27" s="347"/>
      <c r="EC27" s="372"/>
    </row>
    <row r="28" spans="2:133" ht="11.25" customHeight="1">
      <c r="B28" s="264" t="s">
        <v>391</v>
      </c>
      <c r="C28" s="260"/>
      <c r="D28" s="260"/>
      <c r="E28" s="260"/>
      <c r="F28" s="260"/>
      <c r="G28" s="260"/>
      <c r="H28" s="260"/>
      <c r="I28" s="260"/>
      <c r="J28" s="260"/>
      <c r="K28" s="260"/>
      <c r="L28" s="260"/>
      <c r="M28" s="260"/>
      <c r="N28" s="260"/>
      <c r="O28" s="260"/>
      <c r="P28" s="260"/>
      <c r="Q28" s="275"/>
      <c r="R28" s="280">
        <v>1533</v>
      </c>
      <c r="S28" s="283"/>
      <c r="T28" s="283"/>
      <c r="U28" s="283"/>
      <c r="V28" s="283"/>
      <c r="W28" s="283"/>
      <c r="X28" s="283"/>
      <c r="Y28" s="286"/>
      <c r="Z28" s="289">
        <v>0</v>
      </c>
      <c r="AA28" s="289"/>
      <c r="AB28" s="289"/>
      <c r="AC28" s="289"/>
      <c r="AD28" s="295">
        <v>1533</v>
      </c>
      <c r="AE28" s="295"/>
      <c r="AF28" s="295"/>
      <c r="AG28" s="295"/>
      <c r="AH28" s="295"/>
      <c r="AI28" s="295"/>
      <c r="AJ28" s="295"/>
      <c r="AK28" s="295"/>
      <c r="AL28" s="290">
        <v>0</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384</v>
      </c>
      <c r="CE28" s="260"/>
      <c r="CF28" s="260"/>
      <c r="CG28" s="260"/>
      <c r="CH28" s="260"/>
      <c r="CI28" s="260"/>
      <c r="CJ28" s="260"/>
      <c r="CK28" s="260"/>
      <c r="CL28" s="260"/>
      <c r="CM28" s="260"/>
      <c r="CN28" s="260"/>
      <c r="CO28" s="260"/>
      <c r="CP28" s="260"/>
      <c r="CQ28" s="275"/>
      <c r="CR28" s="280">
        <v>2401537</v>
      </c>
      <c r="CS28" s="283"/>
      <c r="CT28" s="283"/>
      <c r="CU28" s="283"/>
      <c r="CV28" s="283"/>
      <c r="CW28" s="283"/>
      <c r="CX28" s="283"/>
      <c r="CY28" s="286"/>
      <c r="CZ28" s="290">
        <v>12.1</v>
      </c>
      <c r="DA28" s="347"/>
      <c r="DB28" s="347"/>
      <c r="DC28" s="350"/>
      <c r="DD28" s="296">
        <v>2349198</v>
      </c>
      <c r="DE28" s="283"/>
      <c r="DF28" s="283"/>
      <c r="DG28" s="283"/>
      <c r="DH28" s="283"/>
      <c r="DI28" s="283"/>
      <c r="DJ28" s="283"/>
      <c r="DK28" s="286"/>
      <c r="DL28" s="296">
        <v>1955373</v>
      </c>
      <c r="DM28" s="283"/>
      <c r="DN28" s="283"/>
      <c r="DO28" s="283"/>
      <c r="DP28" s="283"/>
      <c r="DQ28" s="283"/>
      <c r="DR28" s="283"/>
      <c r="DS28" s="283"/>
      <c r="DT28" s="283"/>
      <c r="DU28" s="283"/>
      <c r="DV28" s="286"/>
      <c r="DW28" s="290">
        <v>20.7</v>
      </c>
      <c r="DX28" s="347"/>
      <c r="DY28" s="347"/>
      <c r="DZ28" s="347"/>
      <c r="EA28" s="347"/>
      <c r="EB28" s="347"/>
      <c r="EC28" s="372"/>
    </row>
    <row r="29" spans="2:133" ht="11.25" customHeight="1">
      <c r="B29" s="264" t="s">
        <v>160</v>
      </c>
      <c r="C29" s="260"/>
      <c r="D29" s="260"/>
      <c r="E29" s="260"/>
      <c r="F29" s="260"/>
      <c r="G29" s="260"/>
      <c r="H29" s="260"/>
      <c r="I29" s="260"/>
      <c r="J29" s="260"/>
      <c r="K29" s="260"/>
      <c r="L29" s="260"/>
      <c r="M29" s="260"/>
      <c r="N29" s="260"/>
      <c r="O29" s="260"/>
      <c r="P29" s="260"/>
      <c r="Q29" s="275"/>
      <c r="R29" s="280">
        <v>34378</v>
      </c>
      <c r="S29" s="283"/>
      <c r="T29" s="283"/>
      <c r="U29" s="283"/>
      <c r="V29" s="283"/>
      <c r="W29" s="283"/>
      <c r="X29" s="283"/>
      <c r="Y29" s="286"/>
      <c r="Z29" s="289">
        <v>0.2</v>
      </c>
      <c r="AA29" s="289"/>
      <c r="AB29" s="289"/>
      <c r="AC29" s="289"/>
      <c r="AD29" s="295" t="s">
        <v>204</v>
      </c>
      <c r="AE29" s="295"/>
      <c r="AF29" s="295"/>
      <c r="AG29" s="295"/>
      <c r="AH29" s="295"/>
      <c r="AI29" s="295"/>
      <c r="AJ29" s="295"/>
      <c r="AK29" s="295"/>
      <c r="AL29" s="290" t="s">
        <v>204</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178</v>
      </c>
      <c r="CE29" s="41"/>
      <c r="CF29" s="264" t="s">
        <v>27</v>
      </c>
      <c r="CG29" s="260"/>
      <c r="CH29" s="260"/>
      <c r="CI29" s="260"/>
      <c r="CJ29" s="260"/>
      <c r="CK29" s="260"/>
      <c r="CL29" s="260"/>
      <c r="CM29" s="260"/>
      <c r="CN29" s="260"/>
      <c r="CO29" s="260"/>
      <c r="CP29" s="260"/>
      <c r="CQ29" s="275"/>
      <c r="CR29" s="280">
        <v>2401259</v>
      </c>
      <c r="CS29" s="325"/>
      <c r="CT29" s="325"/>
      <c r="CU29" s="325"/>
      <c r="CV29" s="325"/>
      <c r="CW29" s="325"/>
      <c r="CX29" s="325"/>
      <c r="CY29" s="344"/>
      <c r="CZ29" s="290">
        <v>12.1</v>
      </c>
      <c r="DA29" s="347"/>
      <c r="DB29" s="347"/>
      <c r="DC29" s="350"/>
      <c r="DD29" s="296">
        <v>2348920</v>
      </c>
      <c r="DE29" s="325"/>
      <c r="DF29" s="325"/>
      <c r="DG29" s="325"/>
      <c r="DH29" s="325"/>
      <c r="DI29" s="325"/>
      <c r="DJ29" s="325"/>
      <c r="DK29" s="344"/>
      <c r="DL29" s="296">
        <v>1955095</v>
      </c>
      <c r="DM29" s="325"/>
      <c r="DN29" s="325"/>
      <c r="DO29" s="325"/>
      <c r="DP29" s="325"/>
      <c r="DQ29" s="325"/>
      <c r="DR29" s="325"/>
      <c r="DS29" s="325"/>
      <c r="DT29" s="325"/>
      <c r="DU29" s="325"/>
      <c r="DV29" s="344"/>
      <c r="DW29" s="290">
        <v>20.7</v>
      </c>
      <c r="DX29" s="347"/>
      <c r="DY29" s="347"/>
      <c r="DZ29" s="347"/>
      <c r="EA29" s="347"/>
      <c r="EB29" s="347"/>
      <c r="EC29" s="372"/>
    </row>
    <row r="30" spans="2:133" ht="11.25" customHeight="1">
      <c r="B30" s="264" t="s">
        <v>315</v>
      </c>
      <c r="C30" s="260"/>
      <c r="D30" s="260"/>
      <c r="E30" s="260"/>
      <c r="F30" s="260"/>
      <c r="G30" s="260"/>
      <c r="H30" s="260"/>
      <c r="I30" s="260"/>
      <c r="J30" s="260"/>
      <c r="K30" s="260"/>
      <c r="L30" s="260"/>
      <c r="M30" s="260"/>
      <c r="N30" s="260"/>
      <c r="O30" s="260"/>
      <c r="P30" s="260"/>
      <c r="Q30" s="275"/>
      <c r="R30" s="280">
        <v>164658</v>
      </c>
      <c r="S30" s="283"/>
      <c r="T30" s="283"/>
      <c r="U30" s="283"/>
      <c r="V30" s="283"/>
      <c r="W30" s="283"/>
      <c r="X30" s="283"/>
      <c r="Y30" s="286"/>
      <c r="Z30" s="289">
        <v>0.8</v>
      </c>
      <c r="AA30" s="289"/>
      <c r="AB30" s="289"/>
      <c r="AC30" s="289"/>
      <c r="AD30" s="295">
        <v>3292</v>
      </c>
      <c r="AE30" s="295"/>
      <c r="AF30" s="295"/>
      <c r="AG30" s="295"/>
      <c r="AH30" s="295"/>
      <c r="AI30" s="295"/>
      <c r="AJ30" s="295"/>
      <c r="AK30" s="295"/>
      <c r="AL30" s="290">
        <v>0</v>
      </c>
      <c r="AM30" s="292"/>
      <c r="AN30" s="292"/>
      <c r="AO30" s="304"/>
      <c r="AP30" s="184" t="s">
        <v>317</v>
      </c>
      <c r="AQ30" s="141"/>
      <c r="AR30" s="141"/>
      <c r="AS30" s="141"/>
      <c r="AT30" s="141"/>
      <c r="AU30" s="141"/>
      <c r="AV30" s="141"/>
      <c r="AW30" s="141"/>
      <c r="AX30" s="141"/>
      <c r="AY30" s="141"/>
      <c r="AZ30" s="141"/>
      <c r="BA30" s="141"/>
      <c r="BB30" s="141"/>
      <c r="BC30" s="141"/>
      <c r="BD30" s="141"/>
      <c r="BE30" s="141"/>
      <c r="BF30" s="146"/>
      <c r="BG30" s="184" t="s">
        <v>393</v>
      </c>
      <c r="BH30" s="333"/>
      <c r="BI30" s="333"/>
      <c r="BJ30" s="333"/>
      <c r="BK30" s="333"/>
      <c r="BL30" s="333"/>
      <c r="BM30" s="333"/>
      <c r="BN30" s="333"/>
      <c r="BO30" s="333"/>
      <c r="BP30" s="333"/>
      <c r="BQ30" s="336"/>
      <c r="BR30" s="184" t="s">
        <v>146</v>
      </c>
      <c r="BS30" s="333"/>
      <c r="BT30" s="333"/>
      <c r="BU30" s="333"/>
      <c r="BV30" s="333"/>
      <c r="BW30" s="333"/>
      <c r="BX30" s="333"/>
      <c r="BY30" s="333"/>
      <c r="BZ30" s="333"/>
      <c r="CA30" s="333"/>
      <c r="CB30" s="336"/>
      <c r="CD30" s="136"/>
      <c r="CE30" s="42"/>
      <c r="CF30" s="264" t="s">
        <v>394</v>
      </c>
      <c r="CG30" s="260"/>
      <c r="CH30" s="260"/>
      <c r="CI30" s="260"/>
      <c r="CJ30" s="260"/>
      <c r="CK30" s="260"/>
      <c r="CL30" s="260"/>
      <c r="CM30" s="260"/>
      <c r="CN30" s="260"/>
      <c r="CO30" s="260"/>
      <c r="CP30" s="260"/>
      <c r="CQ30" s="275"/>
      <c r="CR30" s="280">
        <v>2336467</v>
      </c>
      <c r="CS30" s="283"/>
      <c r="CT30" s="283"/>
      <c r="CU30" s="283"/>
      <c r="CV30" s="283"/>
      <c r="CW30" s="283"/>
      <c r="CX30" s="283"/>
      <c r="CY30" s="286"/>
      <c r="CZ30" s="290">
        <v>11.7</v>
      </c>
      <c r="DA30" s="347"/>
      <c r="DB30" s="347"/>
      <c r="DC30" s="350"/>
      <c r="DD30" s="296">
        <v>2285172</v>
      </c>
      <c r="DE30" s="283"/>
      <c r="DF30" s="283"/>
      <c r="DG30" s="283"/>
      <c r="DH30" s="283"/>
      <c r="DI30" s="283"/>
      <c r="DJ30" s="283"/>
      <c r="DK30" s="286"/>
      <c r="DL30" s="296">
        <v>1891347</v>
      </c>
      <c r="DM30" s="283"/>
      <c r="DN30" s="283"/>
      <c r="DO30" s="283"/>
      <c r="DP30" s="283"/>
      <c r="DQ30" s="283"/>
      <c r="DR30" s="283"/>
      <c r="DS30" s="283"/>
      <c r="DT30" s="283"/>
      <c r="DU30" s="283"/>
      <c r="DV30" s="286"/>
      <c r="DW30" s="290">
        <v>20</v>
      </c>
      <c r="DX30" s="347"/>
      <c r="DY30" s="347"/>
      <c r="DZ30" s="347"/>
      <c r="EA30" s="347"/>
      <c r="EB30" s="347"/>
      <c r="EC30" s="372"/>
    </row>
    <row r="31" spans="2:133" ht="11.25" customHeight="1">
      <c r="B31" s="264" t="s">
        <v>23</v>
      </c>
      <c r="C31" s="260"/>
      <c r="D31" s="260"/>
      <c r="E31" s="260"/>
      <c r="F31" s="260"/>
      <c r="G31" s="260"/>
      <c r="H31" s="260"/>
      <c r="I31" s="260"/>
      <c r="J31" s="260"/>
      <c r="K31" s="260"/>
      <c r="L31" s="260"/>
      <c r="M31" s="260"/>
      <c r="N31" s="260"/>
      <c r="O31" s="260"/>
      <c r="P31" s="260"/>
      <c r="Q31" s="275"/>
      <c r="R31" s="280">
        <v>72408</v>
      </c>
      <c r="S31" s="283"/>
      <c r="T31" s="283"/>
      <c r="U31" s="283"/>
      <c r="V31" s="283"/>
      <c r="W31" s="283"/>
      <c r="X31" s="283"/>
      <c r="Y31" s="286"/>
      <c r="Z31" s="289">
        <v>0.3</v>
      </c>
      <c r="AA31" s="289"/>
      <c r="AB31" s="289"/>
      <c r="AC31" s="289"/>
      <c r="AD31" s="295" t="s">
        <v>204</v>
      </c>
      <c r="AE31" s="295"/>
      <c r="AF31" s="295"/>
      <c r="AG31" s="295"/>
      <c r="AH31" s="295"/>
      <c r="AI31" s="295"/>
      <c r="AJ31" s="295"/>
      <c r="AK31" s="295"/>
      <c r="AL31" s="290" t="s">
        <v>204</v>
      </c>
      <c r="AM31" s="292"/>
      <c r="AN31" s="292"/>
      <c r="AO31" s="304"/>
      <c r="AP31" s="165" t="s">
        <v>9</v>
      </c>
      <c r="AQ31" s="180"/>
      <c r="AR31" s="180"/>
      <c r="AS31" s="180"/>
      <c r="AT31" s="318" t="s">
        <v>395</v>
      </c>
      <c r="AU31" s="271"/>
      <c r="AV31" s="271"/>
      <c r="AW31" s="271"/>
      <c r="AX31" s="263" t="s">
        <v>274</v>
      </c>
      <c r="AY31" s="271"/>
      <c r="AZ31" s="271"/>
      <c r="BA31" s="271"/>
      <c r="BB31" s="271"/>
      <c r="BC31" s="271"/>
      <c r="BD31" s="271"/>
      <c r="BE31" s="271"/>
      <c r="BF31" s="274"/>
      <c r="BG31" s="330">
        <v>99.2</v>
      </c>
      <c r="BH31" s="334"/>
      <c r="BI31" s="334"/>
      <c r="BJ31" s="334"/>
      <c r="BK31" s="334"/>
      <c r="BL31" s="334"/>
      <c r="BM31" s="301">
        <v>97.6</v>
      </c>
      <c r="BN31" s="334"/>
      <c r="BO31" s="334"/>
      <c r="BP31" s="334"/>
      <c r="BQ31" s="337"/>
      <c r="BR31" s="330">
        <v>98.4</v>
      </c>
      <c r="BS31" s="334"/>
      <c r="BT31" s="334"/>
      <c r="BU31" s="334"/>
      <c r="BV31" s="334"/>
      <c r="BW31" s="334"/>
      <c r="BX31" s="301">
        <v>96.8</v>
      </c>
      <c r="BY31" s="334"/>
      <c r="BZ31" s="334"/>
      <c r="CA31" s="334"/>
      <c r="CB31" s="337"/>
      <c r="CD31" s="136"/>
      <c r="CE31" s="42"/>
      <c r="CF31" s="264" t="s">
        <v>316</v>
      </c>
      <c r="CG31" s="260"/>
      <c r="CH31" s="260"/>
      <c r="CI31" s="260"/>
      <c r="CJ31" s="260"/>
      <c r="CK31" s="260"/>
      <c r="CL31" s="260"/>
      <c r="CM31" s="260"/>
      <c r="CN31" s="260"/>
      <c r="CO31" s="260"/>
      <c r="CP31" s="260"/>
      <c r="CQ31" s="275"/>
      <c r="CR31" s="280">
        <v>64792</v>
      </c>
      <c r="CS31" s="325"/>
      <c r="CT31" s="325"/>
      <c r="CU31" s="325"/>
      <c r="CV31" s="325"/>
      <c r="CW31" s="325"/>
      <c r="CX31" s="325"/>
      <c r="CY31" s="344"/>
      <c r="CZ31" s="290">
        <v>0.3</v>
      </c>
      <c r="DA31" s="347"/>
      <c r="DB31" s="347"/>
      <c r="DC31" s="350"/>
      <c r="DD31" s="296">
        <v>63748</v>
      </c>
      <c r="DE31" s="325"/>
      <c r="DF31" s="325"/>
      <c r="DG31" s="325"/>
      <c r="DH31" s="325"/>
      <c r="DI31" s="325"/>
      <c r="DJ31" s="325"/>
      <c r="DK31" s="344"/>
      <c r="DL31" s="296">
        <v>63748</v>
      </c>
      <c r="DM31" s="325"/>
      <c r="DN31" s="325"/>
      <c r="DO31" s="325"/>
      <c r="DP31" s="325"/>
      <c r="DQ31" s="325"/>
      <c r="DR31" s="325"/>
      <c r="DS31" s="325"/>
      <c r="DT31" s="325"/>
      <c r="DU31" s="325"/>
      <c r="DV31" s="344"/>
      <c r="DW31" s="290">
        <v>0.7</v>
      </c>
      <c r="DX31" s="347"/>
      <c r="DY31" s="347"/>
      <c r="DZ31" s="347"/>
      <c r="EA31" s="347"/>
      <c r="EB31" s="347"/>
      <c r="EC31" s="372"/>
    </row>
    <row r="32" spans="2:133" ht="11.25" customHeight="1">
      <c r="B32" s="264" t="s">
        <v>346</v>
      </c>
      <c r="C32" s="260"/>
      <c r="D32" s="260"/>
      <c r="E32" s="260"/>
      <c r="F32" s="260"/>
      <c r="G32" s="260"/>
      <c r="H32" s="260"/>
      <c r="I32" s="260"/>
      <c r="J32" s="260"/>
      <c r="K32" s="260"/>
      <c r="L32" s="260"/>
      <c r="M32" s="260"/>
      <c r="N32" s="260"/>
      <c r="O32" s="260"/>
      <c r="P32" s="260"/>
      <c r="Q32" s="275"/>
      <c r="R32" s="280">
        <v>2611588</v>
      </c>
      <c r="S32" s="283"/>
      <c r="T32" s="283"/>
      <c r="U32" s="283"/>
      <c r="V32" s="283"/>
      <c r="W32" s="283"/>
      <c r="X32" s="283"/>
      <c r="Y32" s="286"/>
      <c r="Z32" s="289">
        <v>12.6</v>
      </c>
      <c r="AA32" s="289"/>
      <c r="AB32" s="289"/>
      <c r="AC32" s="289"/>
      <c r="AD32" s="295" t="s">
        <v>204</v>
      </c>
      <c r="AE32" s="295"/>
      <c r="AF32" s="295"/>
      <c r="AG32" s="295"/>
      <c r="AH32" s="295"/>
      <c r="AI32" s="295"/>
      <c r="AJ32" s="295"/>
      <c r="AK32" s="295"/>
      <c r="AL32" s="290" t="s">
        <v>204</v>
      </c>
      <c r="AM32" s="292"/>
      <c r="AN32" s="292"/>
      <c r="AO32" s="304"/>
      <c r="AP32" s="308"/>
      <c r="AQ32" s="311"/>
      <c r="AR32" s="311"/>
      <c r="AS32" s="311"/>
      <c r="AT32" s="319"/>
      <c r="AU32" s="260" t="s">
        <v>249</v>
      </c>
      <c r="AV32" s="260"/>
      <c r="AW32" s="260"/>
      <c r="AX32" s="264" t="s">
        <v>289</v>
      </c>
      <c r="AY32" s="260"/>
      <c r="AZ32" s="260"/>
      <c r="BA32" s="260"/>
      <c r="BB32" s="260"/>
      <c r="BC32" s="260"/>
      <c r="BD32" s="260"/>
      <c r="BE32" s="260"/>
      <c r="BF32" s="275"/>
      <c r="BG32" s="331">
        <v>99.5</v>
      </c>
      <c r="BH32" s="325"/>
      <c r="BI32" s="325"/>
      <c r="BJ32" s="325"/>
      <c r="BK32" s="325"/>
      <c r="BL32" s="325"/>
      <c r="BM32" s="292">
        <v>98.9</v>
      </c>
      <c r="BN32" s="335"/>
      <c r="BO32" s="335"/>
      <c r="BP32" s="335"/>
      <c r="BQ32" s="328"/>
      <c r="BR32" s="331">
        <v>99.4</v>
      </c>
      <c r="BS32" s="325"/>
      <c r="BT32" s="325"/>
      <c r="BU32" s="325"/>
      <c r="BV32" s="325"/>
      <c r="BW32" s="325"/>
      <c r="BX32" s="292">
        <v>98.7</v>
      </c>
      <c r="BY32" s="335"/>
      <c r="BZ32" s="335"/>
      <c r="CA32" s="335"/>
      <c r="CB32" s="328"/>
      <c r="CD32" s="137"/>
      <c r="CE32" s="144"/>
      <c r="CF32" s="264" t="s">
        <v>397</v>
      </c>
      <c r="CG32" s="260"/>
      <c r="CH32" s="260"/>
      <c r="CI32" s="260"/>
      <c r="CJ32" s="260"/>
      <c r="CK32" s="260"/>
      <c r="CL32" s="260"/>
      <c r="CM32" s="260"/>
      <c r="CN32" s="260"/>
      <c r="CO32" s="260"/>
      <c r="CP32" s="260"/>
      <c r="CQ32" s="275"/>
      <c r="CR32" s="280">
        <v>278</v>
      </c>
      <c r="CS32" s="283"/>
      <c r="CT32" s="283"/>
      <c r="CU32" s="283"/>
      <c r="CV32" s="283"/>
      <c r="CW32" s="283"/>
      <c r="CX32" s="283"/>
      <c r="CY32" s="286"/>
      <c r="CZ32" s="290">
        <v>0</v>
      </c>
      <c r="DA32" s="347"/>
      <c r="DB32" s="347"/>
      <c r="DC32" s="350"/>
      <c r="DD32" s="296">
        <v>278</v>
      </c>
      <c r="DE32" s="283"/>
      <c r="DF32" s="283"/>
      <c r="DG32" s="283"/>
      <c r="DH32" s="283"/>
      <c r="DI32" s="283"/>
      <c r="DJ32" s="283"/>
      <c r="DK32" s="286"/>
      <c r="DL32" s="296">
        <v>278</v>
      </c>
      <c r="DM32" s="283"/>
      <c r="DN32" s="283"/>
      <c r="DO32" s="283"/>
      <c r="DP32" s="283"/>
      <c r="DQ32" s="283"/>
      <c r="DR32" s="283"/>
      <c r="DS32" s="283"/>
      <c r="DT32" s="283"/>
      <c r="DU32" s="283"/>
      <c r="DV32" s="286"/>
      <c r="DW32" s="290">
        <v>0</v>
      </c>
      <c r="DX32" s="347"/>
      <c r="DY32" s="347"/>
      <c r="DZ32" s="347"/>
      <c r="EA32" s="347"/>
      <c r="EB32" s="347"/>
      <c r="EC32" s="372"/>
    </row>
    <row r="33" spans="2:133" ht="11.25" customHeight="1">
      <c r="B33" s="265" t="s">
        <v>60</v>
      </c>
      <c r="C33" s="272"/>
      <c r="D33" s="272"/>
      <c r="E33" s="272"/>
      <c r="F33" s="272"/>
      <c r="G33" s="272"/>
      <c r="H33" s="272"/>
      <c r="I33" s="272"/>
      <c r="J33" s="272"/>
      <c r="K33" s="272"/>
      <c r="L33" s="272"/>
      <c r="M33" s="272"/>
      <c r="N33" s="272"/>
      <c r="O33" s="272"/>
      <c r="P33" s="272"/>
      <c r="Q33" s="276"/>
      <c r="R33" s="280" t="s">
        <v>204</v>
      </c>
      <c r="S33" s="283"/>
      <c r="T33" s="283"/>
      <c r="U33" s="283"/>
      <c r="V33" s="283"/>
      <c r="W33" s="283"/>
      <c r="X33" s="283"/>
      <c r="Y33" s="286"/>
      <c r="Z33" s="289" t="s">
        <v>204</v>
      </c>
      <c r="AA33" s="289"/>
      <c r="AB33" s="289"/>
      <c r="AC33" s="289"/>
      <c r="AD33" s="295" t="s">
        <v>204</v>
      </c>
      <c r="AE33" s="295"/>
      <c r="AF33" s="295"/>
      <c r="AG33" s="295"/>
      <c r="AH33" s="295"/>
      <c r="AI33" s="295"/>
      <c r="AJ33" s="295"/>
      <c r="AK33" s="295"/>
      <c r="AL33" s="290" t="s">
        <v>204</v>
      </c>
      <c r="AM33" s="292"/>
      <c r="AN33" s="292"/>
      <c r="AO33" s="304"/>
      <c r="AP33" s="179"/>
      <c r="AQ33" s="181"/>
      <c r="AR33" s="181"/>
      <c r="AS33" s="181"/>
      <c r="AT33" s="320"/>
      <c r="AU33" s="273"/>
      <c r="AV33" s="273"/>
      <c r="AW33" s="273"/>
      <c r="AX33" s="266" t="s">
        <v>164</v>
      </c>
      <c r="AY33" s="273"/>
      <c r="AZ33" s="273"/>
      <c r="BA33" s="273"/>
      <c r="BB33" s="273"/>
      <c r="BC33" s="273"/>
      <c r="BD33" s="273"/>
      <c r="BE33" s="273"/>
      <c r="BF33" s="277"/>
      <c r="BG33" s="332">
        <v>99</v>
      </c>
      <c r="BH33" s="324"/>
      <c r="BI33" s="324"/>
      <c r="BJ33" s="324"/>
      <c r="BK33" s="324"/>
      <c r="BL33" s="324"/>
      <c r="BM33" s="302">
        <v>96.3</v>
      </c>
      <c r="BN33" s="324"/>
      <c r="BO33" s="324"/>
      <c r="BP33" s="324"/>
      <c r="BQ33" s="329"/>
      <c r="BR33" s="332">
        <v>97.5</v>
      </c>
      <c r="BS33" s="324"/>
      <c r="BT33" s="324"/>
      <c r="BU33" s="324"/>
      <c r="BV33" s="324"/>
      <c r="BW33" s="324"/>
      <c r="BX33" s="302">
        <v>94.9</v>
      </c>
      <c r="BY33" s="324"/>
      <c r="BZ33" s="324"/>
      <c r="CA33" s="324"/>
      <c r="CB33" s="329"/>
      <c r="CD33" s="264" t="s">
        <v>398</v>
      </c>
      <c r="CE33" s="260"/>
      <c r="CF33" s="260"/>
      <c r="CG33" s="260"/>
      <c r="CH33" s="260"/>
      <c r="CI33" s="260"/>
      <c r="CJ33" s="260"/>
      <c r="CK33" s="260"/>
      <c r="CL33" s="260"/>
      <c r="CM33" s="260"/>
      <c r="CN33" s="260"/>
      <c r="CO33" s="260"/>
      <c r="CP33" s="260"/>
      <c r="CQ33" s="275"/>
      <c r="CR33" s="280">
        <v>8744771</v>
      </c>
      <c r="CS33" s="325"/>
      <c r="CT33" s="325"/>
      <c r="CU33" s="325"/>
      <c r="CV33" s="325"/>
      <c r="CW33" s="325"/>
      <c r="CX33" s="325"/>
      <c r="CY33" s="344"/>
      <c r="CZ33" s="290">
        <v>43.9</v>
      </c>
      <c r="DA33" s="347"/>
      <c r="DB33" s="347"/>
      <c r="DC33" s="350"/>
      <c r="DD33" s="296">
        <v>7017096</v>
      </c>
      <c r="DE33" s="325"/>
      <c r="DF33" s="325"/>
      <c r="DG33" s="325"/>
      <c r="DH33" s="325"/>
      <c r="DI33" s="325"/>
      <c r="DJ33" s="325"/>
      <c r="DK33" s="344"/>
      <c r="DL33" s="296">
        <v>3438222</v>
      </c>
      <c r="DM33" s="325"/>
      <c r="DN33" s="325"/>
      <c r="DO33" s="325"/>
      <c r="DP33" s="325"/>
      <c r="DQ33" s="325"/>
      <c r="DR33" s="325"/>
      <c r="DS33" s="325"/>
      <c r="DT33" s="325"/>
      <c r="DU33" s="325"/>
      <c r="DV33" s="344"/>
      <c r="DW33" s="290">
        <v>36.299999999999997</v>
      </c>
      <c r="DX33" s="347"/>
      <c r="DY33" s="347"/>
      <c r="DZ33" s="347"/>
      <c r="EA33" s="347"/>
      <c r="EB33" s="347"/>
      <c r="EC33" s="372"/>
    </row>
    <row r="34" spans="2:133" ht="11.25" customHeight="1">
      <c r="B34" s="264" t="s">
        <v>402</v>
      </c>
      <c r="C34" s="260"/>
      <c r="D34" s="260"/>
      <c r="E34" s="260"/>
      <c r="F34" s="260"/>
      <c r="G34" s="260"/>
      <c r="H34" s="260"/>
      <c r="I34" s="260"/>
      <c r="J34" s="260"/>
      <c r="K34" s="260"/>
      <c r="L34" s="260"/>
      <c r="M34" s="260"/>
      <c r="N34" s="260"/>
      <c r="O34" s="260"/>
      <c r="P34" s="260"/>
      <c r="Q34" s="275"/>
      <c r="R34" s="280">
        <v>2356484</v>
      </c>
      <c r="S34" s="283"/>
      <c r="T34" s="283"/>
      <c r="U34" s="283"/>
      <c r="V34" s="283"/>
      <c r="W34" s="283"/>
      <c r="X34" s="283"/>
      <c r="Y34" s="286"/>
      <c r="Z34" s="289">
        <v>11.4</v>
      </c>
      <c r="AA34" s="289"/>
      <c r="AB34" s="289"/>
      <c r="AC34" s="289"/>
      <c r="AD34" s="295" t="s">
        <v>204</v>
      </c>
      <c r="AE34" s="295"/>
      <c r="AF34" s="295"/>
      <c r="AG34" s="295"/>
      <c r="AH34" s="295"/>
      <c r="AI34" s="295"/>
      <c r="AJ34" s="295"/>
      <c r="AK34" s="295"/>
      <c r="AL34" s="290" t="s">
        <v>204</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403</v>
      </c>
      <c r="CE34" s="260"/>
      <c r="CF34" s="260"/>
      <c r="CG34" s="260"/>
      <c r="CH34" s="260"/>
      <c r="CI34" s="260"/>
      <c r="CJ34" s="260"/>
      <c r="CK34" s="260"/>
      <c r="CL34" s="260"/>
      <c r="CM34" s="260"/>
      <c r="CN34" s="260"/>
      <c r="CO34" s="260"/>
      <c r="CP34" s="260"/>
      <c r="CQ34" s="275"/>
      <c r="CR34" s="280">
        <v>3326223</v>
      </c>
      <c r="CS34" s="283"/>
      <c r="CT34" s="283"/>
      <c r="CU34" s="283"/>
      <c r="CV34" s="283"/>
      <c r="CW34" s="283"/>
      <c r="CX34" s="283"/>
      <c r="CY34" s="286"/>
      <c r="CZ34" s="290">
        <v>16.7</v>
      </c>
      <c r="DA34" s="347"/>
      <c r="DB34" s="347"/>
      <c r="DC34" s="350"/>
      <c r="DD34" s="296">
        <v>2526536</v>
      </c>
      <c r="DE34" s="283"/>
      <c r="DF34" s="283"/>
      <c r="DG34" s="283"/>
      <c r="DH34" s="283"/>
      <c r="DI34" s="283"/>
      <c r="DJ34" s="283"/>
      <c r="DK34" s="286"/>
      <c r="DL34" s="296">
        <v>1459194</v>
      </c>
      <c r="DM34" s="283"/>
      <c r="DN34" s="283"/>
      <c r="DO34" s="283"/>
      <c r="DP34" s="283"/>
      <c r="DQ34" s="283"/>
      <c r="DR34" s="283"/>
      <c r="DS34" s="283"/>
      <c r="DT34" s="283"/>
      <c r="DU34" s="283"/>
      <c r="DV34" s="286"/>
      <c r="DW34" s="290">
        <v>15.4</v>
      </c>
      <c r="DX34" s="347"/>
      <c r="DY34" s="347"/>
      <c r="DZ34" s="347"/>
      <c r="EA34" s="347"/>
      <c r="EB34" s="347"/>
      <c r="EC34" s="372"/>
    </row>
    <row r="35" spans="2:133" ht="11.25" customHeight="1">
      <c r="B35" s="264" t="s">
        <v>224</v>
      </c>
      <c r="C35" s="260"/>
      <c r="D35" s="260"/>
      <c r="E35" s="260"/>
      <c r="F35" s="260"/>
      <c r="G35" s="260"/>
      <c r="H35" s="260"/>
      <c r="I35" s="260"/>
      <c r="J35" s="260"/>
      <c r="K35" s="260"/>
      <c r="L35" s="260"/>
      <c r="M35" s="260"/>
      <c r="N35" s="260"/>
      <c r="O35" s="260"/>
      <c r="P35" s="260"/>
      <c r="Q35" s="275"/>
      <c r="R35" s="280">
        <v>116458</v>
      </c>
      <c r="S35" s="283"/>
      <c r="T35" s="283"/>
      <c r="U35" s="283"/>
      <c r="V35" s="283"/>
      <c r="W35" s="283"/>
      <c r="X35" s="283"/>
      <c r="Y35" s="286"/>
      <c r="Z35" s="289">
        <v>0.6</v>
      </c>
      <c r="AA35" s="289"/>
      <c r="AB35" s="289"/>
      <c r="AC35" s="289"/>
      <c r="AD35" s="295" t="s">
        <v>204</v>
      </c>
      <c r="AE35" s="295"/>
      <c r="AF35" s="295"/>
      <c r="AG35" s="295"/>
      <c r="AH35" s="295"/>
      <c r="AI35" s="295"/>
      <c r="AJ35" s="295"/>
      <c r="AK35" s="295"/>
      <c r="AL35" s="290" t="s">
        <v>204</v>
      </c>
      <c r="AM35" s="292"/>
      <c r="AN35" s="292"/>
      <c r="AO35" s="304"/>
      <c r="AP35" s="97"/>
      <c r="AQ35" s="184" t="s">
        <v>405</v>
      </c>
      <c r="AR35" s="141"/>
      <c r="AS35" s="141"/>
      <c r="AT35" s="141"/>
      <c r="AU35" s="141"/>
      <c r="AV35" s="141"/>
      <c r="AW35" s="141"/>
      <c r="AX35" s="141"/>
      <c r="AY35" s="141"/>
      <c r="AZ35" s="141"/>
      <c r="BA35" s="141"/>
      <c r="BB35" s="141"/>
      <c r="BC35" s="141"/>
      <c r="BD35" s="141"/>
      <c r="BE35" s="141"/>
      <c r="BF35" s="146"/>
      <c r="BG35" s="184" t="s">
        <v>211</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406</v>
      </c>
      <c r="CE35" s="260"/>
      <c r="CF35" s="260"/>
      <c r="CG35" s="260"/>
      <c r="CH35" s="260"/>
      <c r="CI35" s="260"/>
      <c r="CJ35" s="260"/>
      <c r="CK35" s="260"/>
      <c r="CL35" s="260"/>
      <c r="CM35" s="260"/>
      <c r="CN35" s="260"/>
      <c r="CO35" s="260"/>
      <c r="CP35" s="260"/>
      <c r="CQ35" s="275"/>
      <c r="CR35" s="280">
        <v>83806</v>
      </c>
      <c r="CS35" s="325"/>
      <c r="CT35" s="325"/>
      <c r="CU35" s="325"/>
      <c r="CV35" s="325"/>
      <c r="CW35" s="325"/>
      <c r="CX35" s="325"/>
      <c r="CY35" s="344"/>
      <c r="CZ35" s="290">
        <v>0.4</v>
      </c>
      <c r="DA35" s="347"/>
      <c r="DB35" s="347"/>
      <c r="DC35" s="350"/>
      <c r="DD35" s="296">
        <v>56135</v>
      </c>
      <c r="DE35" s="325"/>
      <c r="DF35" s="325"/>
      <c r="DG35" s="325"/>
      <c r="DH35" s="325"/>
      <c r="DI35" s="325"/>
      <c r="DJ35" s="325"/>
      <c r="DK35" s="344"/>
      <c r="DL35" s="296">
        <v>56105</v>
      </c>
      <c r="DM35" s="325"/>
      <c r="DN35" s="325"/>
      <c r="DO35" s="325"/>
      <c r="DP35" s="325"/>
      <c r="DQ35" s="325"/>
      <c r="DR35" s="325"/>
      <c r="DS35" s="325"/>
      <c r="DT35" s="325"/>
      <c r="DU35" s="325"/>
      <c r="DV35" s="344"/>
      <c r="DW35" s="290">
        <v>0.6</v>
      </c>
      <c r="DX35" s="347"/>
      <c r="DY35" s="347"/>
      <c r="DZ35" s="347"/>
      <c r="EA35" s="347"/>
      <c r="EB35" s="347"/>
      <c r="EC35" s="372"/>
    </row>
    <row r="36" spans="2:133" ht="11.25" customHeight="1">
      <c r="B36" s="264" t="s">
        <v>150</v>
      </c>
      <c r="C36" s="260"/>
      <c r="D36" s="260"/>
      <c r="E36" s="260"/>
      <c r="F36" s="260"/>
      <c r="G36" s="260"/>
      <c r="H36" s="260"/>
      <c r="I36" s="260"/>
      <c r="J36" s="260"/>
      <c r="K36" s="260"/>
      <c r="L36" s="260"/>
      <c r="M36" s="260"/>
      <c r="N36" s="260"/>
      <c r="O36" s="260"/>
      <c r="P36" s="260"/>
      <c r="Q36" s="275"/>
      <c r="R36" s="280">
        <v>1376034</v>
      </c>
      <c r="S36" s="283"/>
      <c r="T36" s="283"/>
      <c r="U36" s="283"/>
      <c r="V36" s="283"/>
      <c r="W36" s="283"/>
      <c r="X36" s="283"/>
      <c r="Y36" s="286"/>
      <c r="Z36" s="289">
        <v>6.6</v>
      </c>
      <c r="AA36" s="289"/>
      <c r="AB36" s="289"/>
      <c r="AC36" s="289"/>
      <c r="AD36" s="295" t="s">
        <v>204</v>
      </c>
      <c r="AE36" s="295"/>
      <c r="AF36" s="295"/>
      <c r="AG36" s="295"/>
      <c r="AH36" s="295"/>
      <c r="AI36" s="295"/>
      <c r="AJ36" s="295"/>
      <c r="AK36" s="295"/>
      <c r="AL36" s="290" t="s">
        <v>204</v>
      </c>
      <c r="AM36" s="292"/>
      <c r="AN36" s="292"/>
      <c r="AO36" s="304"/>
      <c r="AP36" s="97"/>
      <c r="AQ36" s="312" t="s">
        <v>389</v>
      </c>
      <c r="AR36" s="315"/>
      <c r="AS36" s="315"/>
      <c r="AT36" s="315"/>
      <c r="AU36" s="315"/>
      <c r="AV36" s="315"/>
      <c r="AW36" s="315"/>
      <c r="AX36" s="315"/>
      <c r="AY36" s="321"/>
      <c r="AZ36" s="279">
        <v>1639481</v>
      </c>
      <c r="BA36" s="282"/>
      <c r="BB36" s="282"/>
      <c r="BC36" s="282"/>
      <c r="BD36" s="282"/>
      <c r="BE36" s="282"/>
      <c r="BF36" s="327"/>
      <c r="BG36" s="263" t="s">
        <v>409</v>
      </c>
      <c r="BH36" s="271"/>
      <c r="BI36" s="271"/>
      <c r="BJ36" s="271"/>
      <c r="BK36" s="271"/>
      <c r="BL36" s="271"/>
      <c r="BM36" s="271"/>
      <c r="BN36" s="271"/>
      <c r="BO36" s="271"/>
      <c r="BP36" s="271"/>
      <c r="BQ36" s="271"/>
      <c r="BR36" s="271"/>
      <c r="BS36" s="271"/>
      <c r="BT36" s="271"/>
      <c r="BU36" s="274"/>
      <c r="BV36" s="279">
        <v>14971</v>
      </c>
      <c r="BW36" s="282"/>
      <c r="BX36" s="282"/>
      <c r="BY36" s="282"/>
      <c r="BZ36" s="282"/>
      <c r="CA36" s="282"/>
      <c r="CB36" s="327"/>
      <c r="CD36" s="264" t="s">
        <v>33</v>
      </c>
      <c r="CE36" s="260"/>
      <c r="CF36" s="260"/>
      <c r="CG36" s="260"/>
      <c r="CH36" s="260"/>
      <c r="CI36" s="260"/>
      <c r="CJ36" s="260"/>
      <c r="CK36" s="260"/>
      <c r="CL36" s="260"/>
      <c r="CM36" s="260"/>
      <c r="CN36" s="260"/>
      <c r="CO36" s="260"/>
      <c r="CP36" s="260"/>
      <c r="CQ36" s="275"/>
      <c r="CR36" s="280">
        <v>1888351</v>
      </c>
      <c r="CS36" s="283"/>
      <c r="CT36" s="283"/>
      <c r="CU36" s="283"/>
      <c r="CV36" s="283"/>
      <c r="CW36" s="283"/>
      <c r="CX36" s="283"/>
      <c r="CY36" s="286"/>
      <c r="CZ36" s="290">
        <v>9.5</v>
      </c>
      <c r="DA36" s="347"/>
      <c r="DB36" s="347"/>
      <c r="DC36" s="350"/>
      <c r="DD36" s="296">
        <v>1410924</v>
      </c>
      <c r="DE36" s="283"/>
      <c r="DF36" s="283"/>
      <c r="DG36" s="283"/>
      <c r="DH36" s="283"/>
      <c r="DI36" s="283"/>
      <c r="DJ36" s="283"/>
      <c r="DK36" s="286"/>
      <c r="DL36" s="296">
        <v>946188</v>
      </c>
      <c r="DM36" s="283"/>
      <c r="DN36" s="283"/>
      <c r="DO36" s="283"/>
      <c r="DP36" s="283"/>
      <c r="DQ36" s="283"/>
      <c r="DR36" s="283"/>
      <c r="DS36" s="283"/>
      <c r="DT36" s="283"/>
      <c r="DU36" s="283"/>
      <c r="DV36" s="286"/>
      <c r="DW36" s="290">
        <v>10</v>
      </c>
      <c r="DX36" s="347"/>
      <c r="DY36" s="347"/>
      <c r="DZ36" s="347"/>
      <c r="EA36" s="347"/>
      <c r="EB36" s="347"/>
      <c r="EC36" s="372"/>
    </row>
    <row r="37" spans="2:133" ht="11.25" customHeight="1">
      <c r="B37" s="264" t="s">
        <v>410</v>
      </c>
      <c r="C37" s="260"/>
      <c r="D37" s="260"/>
      <c r="E37" s="260"/>
      <c r="F37" s="260"/>
      <c r="G37" s="260"/>
      <c r="H37" s="260"/>
      <c r="I37" s="260"/>
      <c r="J37" s="260"/>
      <c r="K37" s="260"/>
      <c r="L37" s="260"/>
      <c r="M37" s="260"/>
      <c r="N37" s="260"/>
      <c r="O37" s="260"/>
      <c r="P37" s="260"/>
      <c r="Q37" s="275"/>
      <c r="R37" s="280">
        <v>1451969</v>
      </c>
      <c r="S37" s="283"/>
      <c r="T37" s="283"/>
      <c r="U37" s="283"/>
      <c r="V37" s="283"/>
      <c r="W37" s="283"/>
      <c r="X37" s="283"/>
      <c r="Y37" s="286"/>
      <c r="Z37" s="289">
        <v>7</v>
      </c>
      <c r="AA37" s="289"/>
      <c r="AB37" s="289"/>
      <c r="AC37" s="289"/>
      <c r="AD37" s="295" t="s">
        <v>204</v>
      </c>
      <c r="AE37" s="295"/>
      <c r="AF37" s="295"/>
      <c r="AG37" s="295"/>
      <c r="AH37" s="295"/>
      <c r="AI37" s="295"/>
      <c r="AJ37" s="295"/>
      <c r="AK37" s="295"/>
      <c r="AL37" s="290" t="s">
        <v>204</v>
      </c>
      <c r="AM37" s="292"/>
      <c r="AN37" s="292"/>
      <c r="AO37" s="304"/>
      <c r="AQ37" s="313" t="s">
        <v>309</v>
      </c>
      <c r="AR37" s="316"/>
      <c r="AS37" s="316"/>
      <c r="AT37" s="316"/>
      <c r="AU37" s="316"/>
      <c r="AV37" s="316"/>
      <c r="AW37" s="316"/>
      <c r="AX37" s="316"/>
      <c r="AY37" s="322"/>
      <c r="AZ37" s="280">
        <v>274853</v>
      </c>
      <c r="BA37" s="283"/>
      <c r="BB37" s="283"/>
      <c r="BC37" s="283"/>
      <c r="BD37" s="325"/>
      <c r="BE37" s="325"/>
      <c r="BF37" s="328"/>
      <c r="BG37" s="264" t="s">
        <v>413</v>
      </c>
      <c r="BH37" s="260"/>
      <c r="BI37" s="260"/>
      <c r="BJ37" s="260"/>
      <c r="BK37" s="260"/>
      <c r="BL37" s="260"/>
      <c r="BM37" s="260"/>
      <c r="BN37" s="260"/>
      <c r="BO37" s="260"/>
      <c r="BP37" s="260"/>
      <c r="BQ37" s="260"/>
      <c r="BR37" s="260"/>
      <c r="BS37" s="260"/>
      <c r="BT37" s="260"/>
      <c r="BU37" s="275"/>
      <c r="BV37" s="280">
        <v>-39063</v>
      </c>
      <c r="BW37" s="283"/>
      <c r="BX37" s="283"/>
      <c r="BY37" s="283"/>
      <c r="BZ37" s="283"/>
      <c r="CA37" s="283"/>
      <c r="CB37" s="339"/>
      <c r="CD37" s="264" t="s">
        <v>163</v>
      </c>
      <c r="CE37" s="260"/>
      <c r="CF37" s="260"/>
      <c r="CG37" s="260"/>
      <c r="CH37" s="260"/>
      <c r="CI37" s="260"/>
      <c r="CJ37" s="260"/>
      <c r="CK37" s="260"/>
      <c r="CL37" s="260"/>
      <c r="CM37" s="260"/>
      <c r="CN37" s="260"/>
      <c r="CO37" s="260"/>
      <c r="CP37" s="260"/>
      <c r="CQ37" s="275"/>
      <c r="CR37" s="280">
        <v>419029</v>
      </c>
      <c r="CS37" s="325"/>
      <c r="CT37" s="325"/>
      <c r="CU37" s="325"/>
      <c r="CV37" s="325"/>
      <c r="CW37" s="325"/>
      <c r="CX37" s="325"/>
      <c r="CY37" s="344"/>
      <c r="CZ37" s="290">
        <v>2.1</v>
      </c>
      <c r="DA37" s="347"/>
      <c r="DB37" s="347"/>
      <c r="DC37" s="350"/>
      <c r="DD37" s="296">
        <v>404825</v>
      </c>
      <c r="DE37" s="325"/>
      <c r="DF37" s="325"/>
      <c r="DG37" s="325"/>
      <c r="DH37" s="325"/>
      <c r="DI37" s="325"/>
      <c r="DJ37" s="325"/>
      <c r="DK37" s="344"/>
      <c r="DL37" s="296">
        <v>394130</v>
      </c>
      <c r="DM37" s="325"/>
      <c r="DN37" s="325"/>
      <c r="DO37" s="325"/>
      <c r="DP37" s="325"/>
      <c r="DQ37" s="325"/>
      <c r="DR37" s="325"/>
      <c r="DS37" s="325"/>
      <c r="DT37" s="325"/>
      <c r="DU37" s="325"/>
      <c r="DV37" s="344"/>
      <c r="DW37" s="290">
        <v>4.2</v>
      </c>
      <c r="DX37" s="347"/>
      <c r="DY37" s="347"/>
      <c r="DZ37" s="347"/>
      <c r="EA37" s="347"/>
      <c r="EB37" s="347"/>
      <c r="EC37" s="372"/>
    </row>
    <row r="38" spans="2:133" ht="11.25" customHeight="1">
      <c r="B38" s="264" t="s">
        <v>290</v>
      </c>
      <c r="C38" s="260"/>
      <c r="D38" s="260"/>
      <c r="E38" s="260"/>
      <c r="F38" s="260"/>
      <c r="G38" s="260"/>
      <c r="H38" s="260"/>
      <c r="I38" s="260"/>
      <c r="J38" s="260"/>
      <c r="K38" s="260"/>
      <c r="L38" s="260"/>
      <c r="M38" s="260"/>
      <c r="N38" s="260"/>
      <c r="O38" s="260"/>
      <c r="P38" s="260"/>
      <c r="Q38" s="275"/>
      <c r="R38" s="280">
        <v>350880</v>
      </c>
      <c r="S38" s="283"/>
      <c r="T38" s="283"/>
      <c r="U38" s="283"/>
      <c r="V38" s="283"/>
      <c r="W38" s="283"/>
      <c r="X38" s="283"/>
      <c r="Y38" s="286"/>
      <c r="Z38" s="289">
        <v>1.7</v>
      </c>
      <c r="AA38" s="289"/>
      <c r="AB38" s="289"/>
      <c r="AC38" s="289"/>
      <c r="AD38" s="295" t="s">
        <v>204</v>
      </c>
      <c r="AE38" s="295"/>
      <c r="AF38" s="295"/>
      <c r="AG38" s="295"/>
      <c r="AH38" s="295"/>
      <c r="AI38" s="295"/>
      <c r="AJ38" s="295"/>
      <c r="AK38" s="295"/>
      <c r="AL38" s="290" t="s">
        <v>204</v>
      </c>
      <c r="AM38" s="292"/>
      <c r="AN38" s="292"/>
      <c r="AO38" s="304"/>
      <c r="AQ38" s="313" t="s">
        <v>414</v>
      </c>
      <c r="AR38" s="316"/>
      <c r="AS38" s="316"/>
      <c r="AT38" s="316"/>
      <c r="AU38" s="316"/>
      <c r="AV38" s="316"/>
      <c r="AW38" s="316"/>
      <c r="AX38" s="316"/>
      <c r="AY38" s="322"/>
      <c r="AZ38" s="280">
        <v>73303</v>
      </c>
      <c r="BA38" s="283"/>
      <c r="BB38" s="283"/>
      <c r="BC38" s="283"/>
      <c r="BD38" s="325"/>
      <c r="BE38" s="325"/>
      <c r="BF38" s="328"/>
      <c r="BG38" s="264" t="s">
        <v>415</v>
      </c>
      <c r="BH38" s="260"/>
      <c r="BI38" s="260"/>
      <c r="BJ38" s="260"/>
      <c r="BK38" s="260"/>
      <c r="BL38" s="260"/>
      <c r="BM38" s="260"/>
      <c r="BN38" s="260"/>
      <c r="BO38" s="260"/>
      <c r="BP38" s="260"/>
      <c r="BQ38" s="260"/>
      <c r="BR38" s="260"/>
      <c r="BS38" s="260"/>
      <c r="BT38" s="260"/>
      <c r="BU38" s="275"/>
      <c r="BV38" s="280">
        <v>2969</v>
      </c>
      <c r="BW38" s="283"/>
      <c r="BX38" s="283"/>
      <c r="BY38" s="283"/>
      <c r="BZ38" s="283"/>
      <c r="CA38" s="283"/>
      <c r="CB38" s="339"/>
      <c r="CD38" s="264" t="s">
        <v>416</v>
      </c>
      <c r="CE38" s="260"/>
      <c r="CF38" s="260"/>
      <c r="CG38" s="260"/>
      <c r="CH38" s="260"/>
      <c r="CI38" s="260"/>
      <c r="CJ38" s="260"/>
      <c r="CK38" s="260"/>
      <c r="CL38" s="260"/>
      <c r="CM38" s="260"/>
      <c r="CN38" s="260"/>
      <c r="CO38" s="260"/>
      <c r="CP38" s="260"/>
      <c r="CQ38" s="275"/>
      <c r="CR38" s="280">
        <v>1364628</v>
      </c>
      <c r="CS38" s="283"/>
      <c r="CT38" s="283"/>
      <c r="CU38" s="283"/>
      <c r="CV38" s="283"/>
      <c r="CW38" s="283"/>
      <c r="CX38" s="283"/>
      <c r="CY38" s="286"/>
      <c r="CZ38" s="290">
        <v>6.9</v>
      </c>
      <c r="DA38" s="347"/>
      <c r="DB38" s="347"/>
      <c r="DC38" s="350"/>
      <c r="DD38" s="296">
        <v>1154315</v>
      </c>
      <c r="DE38" s="283"/>
      <c r="DF38" s="283"/>
      <c r="DG38" s="283"/>
      <c r="DH38" s="283"/>
      <c r="DI38" s="283"/>
      <c r="DJ38" s="283"/>
      <c r="DK38" s="286"/>
      <c r="DL38" s="296">
        <v>905700</v>
      </c>
      <c r="DM38" s="283"/>
      <c r="DN38" s="283"/>
      <c r="DO38" s="283"/>
      <c r="DP38" s="283"/>
      <c r="DQ38" s="283"/>
      <c r="DR38" s="283"/>
      <c r="DS38" s="283"/>
      <c r="DT38" s="283"/>
      <c r="DU38" s="283"/>
      <c r="DV38" s="286"/>
      <c r="DW38" s="290">
        <v>9.6</v>
      </c>
      <c r="DX38" s="347"/>
      <c r="DY38" s="347"/>
      <c r="DZ38" s="347"/>
      <c r="EA38" s="347"/>
      <c r="EB38" s="347"/>
      <c r="EC38" s="372"/>
    </row>
    <row r="39" spans="2:133" ht="11.25" customHeight="1">
      <c r="B39" s="264" t="s">
        <v>399</v>
      </c>
      <c r="C39" s="260"/>
      <c r="D39" s="260"/>
      <c r="E39" s="260"/>
      <c r="F39" s="260"/>
      <c r="G39" s="260"/>
      <c r="H39" s="260"/>
      <c r="I39" s="260"/>
      <c r="J39" s="260"/>
      <c r="K39" s="260"/>
      <c r="L39" s="260"/>
      <c r="M39" s="260"/>
      <c r="N39" s="260"/>
      <c r="O39" s="260"/>
      <c r="P39" s="260"/>
      <c r="Q39" s="275"/>
      <c r="R39" s="280">
        <v>242089</v>
      </c>
      <c r="S39" s="283"/>
      <c r="T39" s="283"/>
      <c r="U39" s="283"/>
      <c r="V39" s="283"/>
      <c r="W39" s="283"/>
      <c r="X39" s="283"/>
      <c r="Y39" s="286"/>
      <c r="Z39" s="289">
        <v>1.2</v>
      </c>
      <c r="AA39" s="289"/>
      <c r="AB39" s="289"/>
      <c r="AC39" s="289"/>
      <c r="AD39" s="295">
        <v>10417</v>
      </c>
      <c r="AE39" s="295"/>
      <c r="AF39" s="295"/>
      <c r="AG39" s="295"/>
      <c r="AH39" s="295"/>
      <c r="AI39" s="295"/>
      <c r="AJ39" s="295"/>
      <c r="AK39" s="295"/>
      <c r="AL39" s="290">
        <v>0.1</v>
      </c>
      <c r="AM39" s="292"/>
      <c r="AN39" s="292"/>
      <c r="AO39" s="304"/>
      <c r="AQ39" s="313" t="s">
        <v>417</v>
      </c>
      <c r="AR39" s="316"/>
      <c r="AS39" s="316"/>
      <c r="AT39" s="316"/>
      <c r="AU39" s="316"/>
      <c r="AV39" s="316"/>
      <c r="AW39" s="316"/>
      <c r="AX39" s="316"/>
      <c r="AY39" s="322"/>
      <c r="AZ39" s="280">
        <v>50623</v>
      </c>
      <c r="BA39" s="283"/>
      <c r="BB39" s="283"/>
      <c r="BC39" s="283"/>
      <c r="BD39" s="325"/>
      <c r="BE39" s="325"/>
      <c r="BF39" s="328"/>
      <c r="BG39" s="264" t="s">
        <v>341</v>
      </c>
      <c r="BH39" s="260"/>
      <c r="BI39" s="260"/>
      <c r="BJ39" s="260"/>
      <c r="BK39" s="260"/>
      <c r="BL39" s="260"/>
      <c r="BM39" s="260"/>
      <c r="BN39" s="260"/>
      <c r="BO39" s="260"/>
      <c r="BP39" s="260"/>
      <c r="BQ39" s="260"/>
      <c r="BR39" s="260"/>
      <c r="BS39" s="260"/>
      <c r="BT39" s="260"/>
      <c r="BU39" s="275"/>
      <c r="BV39" s="280">
        <v>4589</v>
      </c>
      <c r="BW39" s="283"/>
      <c r="BX39" s="283"/>
      <c r="BY39" s="283"/>
      <c r="BZ39" s="283"/>
      <c r="CA39" s="283"/>
      <c r="CB39" s="339"/>
      <c r="CD39" s="264" t="s">
        <v>421</v>
      </c>
      <c r="CE39" s="260"/>
      <c r="CF39" s="260"/>
      <c r="CG39" s="260"/>
      <c r="CH39" s="260"/>
      <c r="CI39" s="260"/>
      <c r="CJ39" s="260"/>
      <c r="CK39" s="260"/>
      <c r="CL39" s="260"/>
      <c r="CM39" s="260"/>
      <c r="CN39" s="260"/>
      <c r="CO39" s="260"/>
      <c r="CP39" s="260"/>
      <c r="CQ39" s="275"/>
      <c r="CR39" s="280">
        <v>2009466</v>
      </c>
      <c r="CS39" s="325"/>
      <c r="CT39" s="325"/>
      <c r="CU39" s="325"/>
      <c r="CV39" s="325"/>
      <c r="CW39" s="325"/>
      <c r="CX39" s="325"/>
      <c r="CY39" s="344"/>
      <c r="CZ39" s="290">
        <v>10.1</v>
      </c>
      <c r="DA39" s="347"/>
      <c r="DB39" s="347"/>
      <c r="DC39" s="350"/>
      <c r="DD39" s="296">
        <v>1796889</v>
      </c>
      <c r="DE39" s="325"/>
      <c r="DF39" s="325"/>
      <c r="DG39" s="325"/>
      <c r="DH39" s="325"/>
      <c r="DI39" s="325"/>
      <c r="DJ39" s="325"/>
      <c r="DK39" s="344"/>
      <c r="DL39" s="296" t="s">
        <v>204</v>
      </c>
      <c r="DM39" s="325"/>
      <c r="DN39" s="325"/>
      <c r="DO39" s="325"/>
      <c r="DP39" s="325"/>
      <c r="DQ39" s="325"/>
      <c r="DR39" s="325"/>
      <c r="DS39" s="325"/>
      <c r="DT39" s="325"/>
      <c r="DU39" s="325"/>
      <c r="DV39" s="344"/>
      <c r="DW39" s="290" t="s">
        <v>204</v>
      </c>
      <c r="DX39" s="347"/>
      <c r="DY39" s="347"/>
      <c r="DZ39" s="347"/>
      <c r="EA39" s="347"/>
      <c r="EB39" s="347"/>
      <c r="EC39" s="372"/>
    </row>
    <row r="40" spans="2:133" ht="11.25" customHeight="1">
      <c r="B40" s="264" t="s">
        <v>422</v>
      </c>
      <c r="C40" s="260"/>
      <c r="D40" s="260"/>
      <c r="E40" s="260"/>
      <c r="F40" s="260"/>
      <c r="G40" s="260"/>
      <c r="H40" s="260"/>
      <c r="I40" s="260"/>
      <c r="J40" s="260"/>
      <c r="K40" s="260"/>
      <c r="L40" s="260"/>
      <c r="M40" s="260"/>
      <c r="N40" s="260"/>
      <c r="O40" s="260"/>
      <c r="P40" s="260"/>
      <c r="Q40" s="275"/>
      <c r="R40" s="280">
        <v>2107500</v>
      </c>
      <c r="S40" s="283"/>
      <c r="T40" s="283"/>
      <c r="U40" s="283"/>
      <c r="V40" s="283"/>
      <c r="W40" s="283"/>
      <c r="X40" s="283"/>
      <c r="Y40" s="286"/>
      <c r="Z40" s="289">
        <v>10.199999999999999</v>
      </c>
      <c r="AA40" s="289"/>
      <c r="AB40" s="289"/>
      <c r="AC40" s="289"/>
      <c r="AD40" s="295" t="s">
        <v>204</v>
      </c>
      <c r="AE40" s="295"/>
      <c r="AF40" s="295"/>
      <c r="AG40" s="295"/>
      <c r="AH40" s="295"/>
      <c r="AI40" s="295"/>
      <c r="AJ40" s="295"/>
      <c r="AK40" s="295"/>
      <c r="AL40" s="290" t="s">
        <v>204</v>
      </c>
      <c r="AM40" s="292"/>
      <c r="AN40" s="292"/>
      <c r="AO40" s="304"/>
      <c r="AQ40" s="313" t="s">
        <v>423</v>
      </c>
      <c r="AR40" s="316"/>
      <c r="AS40" s="316"/>
      <c r="AT40" s="316"/>
      <c r="AU40" s="316"/>
      <c r="AV40" s="316"/>
      <c r="AW40" s="316"/>
      <c r="AX40" s="316"/>
      <c r="AY40" s="322"/>
      <c r="AZ40" s="280" t="s">
        <v>204</v>
      </c>
      <c r="BA40" s="283"/>
      <c r="BB40" s="283"/>
      <c r="BC40" s="283"/>
      <c r="BD40" s="325"/>
      <c r="BE40" s="325"/>
      <c r="BF40" s="328"/>
      <c r="BG40" s="308" t="s">
        <v>424</v>
      </c>
      <c r="BH40" s="311"/>
      <c r="BI40" s="311"/>
      <c r="BJ40" s="311"/>
      <c r="BK40" s="311"/>
      <c r="BL40" s="311"/>
      <c r="BM40" s="260" t="s">
        <v>425</v>
      </c>
      <c r="BN40" s="260"/>
      <c r="BO40" s="260"/>
      <c r="BP40" s="260"/>
      <c r="BQ40" s="260"/>
      <c r="BR40" s="260"/>
      <c r="BS40" s="260"/>
      <c r="BT40" s="260"/>
      <c r="BU40" s="275"/>
      <c r="BV40" s="280">
        <v>86</v>
      </c>
      <c r="BW40" s="283"/>
      <c r="BX40" s="283"/>
      <c r="BY40" s="283"/>
      <c r="BZ40" s="283"/>
      <c r="CA40" s="283"/>
      <c r="CB40" s="339"/>
      <c r="CD40" s="264" t="s">
        <v>374</v>
      </c>
      <c r="CE40" s="260"/>
      <c r="CF40" s="260"/>
      <c r="CG40" s="260"/>
      <c r="CH40" s="260"/>
      <c r="CI40" s="260"/>
      <c r="CJ40" s="260"/>
      <c r="CK40" s="260"/>
      <c r="CL40" s="260"/>
      <c r="CM40" s="260"/>
      <c r="CN40" s="260"/>
      <c r="CO40" s="260"/>
      <c r="CP40" s="260"/>
      <c r="CQ40" s="275"/>
      <c r="CR40" s="280">
        <v>72297</v>
      </c>
      <c r="CS40" s="283"/>
      <c r="CT40" s="283"/>
      <c r="CU40" s="283"/>
      <c r="CV40" s="283"/>
      <c r="CW40" s="283"/>
      <c r="CX40" s="283"/>
      <c r="CY40" s="286"/>
      <c r="CZ40" s="290">
        <v>0.4</v>
      </c>
      <c r="DA40" s="347"/>
      <c r="DB40" s="347"/>
      <c r="DC40" s="350"/>
      <c r="DD40" s="296">
        <v>72297</v>
      </c>
      <c r="DE40" s="283"/>
      <c r="DF40" s="283"/>
      <c r="DG40" s="283"/>
      <c r="DH40" s="283"/>
      <c r="DI40" s="283"/>
      <c r="DJ40" s="283"/>
      <c r="DK40" s="286"/>
      <c r="DL40" s="296">
        <v>71035</v>
      </c>
      <c r="DM40" s="283"/>
      <c r="DN40" s="283"/>
      <c r="DO40" s="283"/>
      <c r="DP40" s="283"/>
      <c r="DQ40" s="283"/>
      <c r="DR40" s="283"/>
      <c r="DS40" s="283"/>
      <c r="DT40" s="283"/>
      <c r="DU40" s="283"/>
      <c r="DV40" s="286"/>
      <c r="DW40" s="290">
        <v>0.8</v>
      </c>
      <c r="DX40" s="347"/>
      <c r="DY40" s="347"/>
      <c r="DZ40" s="347"/>
      <c r="EA40" s="347"/>
      <c r="EB40" s="347"/>
      <c r="EC40" s="372"/>
    </row>
    <row r="41" spans="2:133" ht="11.25" customHeight="1">
      <c r="B41" s="264" t="s">
        <v>426</v>
      </c>
      <c r="C41" s="260"/>
      <c r="D41" s="260"/>
      <c r="E41" s="260"/>
      <c r="F41" s="260"/>
      <c r="G41" s="260"/>
      <c r="H41" s="260"/>
      <c r="I41" s="260"/>
      <c r="J41" s="260"/>
      <c r="K41" s="260"/>
      <c r="L41" s="260"/>
      <c r="M41" s="260"/>
      <c r="N41" s="260"/>
      <c r="O41" s="260"/>
      <c r="P41" s="260"/>
      <c r="Q41" s="275"/>
      <c r="R41" s="280" t="s">
        <v>204</v>
      </c>
      <c r="S41" s="283"/>
      <c r="T41" s="283"/>
      <c r="U41" s="283"/>
      <c r="V41" s="283"/>
      <c r="W41" s="283"/>
      <c r="X41" s="283"/>
      <c r="Y41" s="286"/>
      <c r="Z41" s="289" t="s">
        <v>204</v>
      </c>
      <c r="AA41" s="289"/>
      <c r="AB41" s="289"/>
      <c r="AC41" s="289"/>
      <c r="AD41" s="295" t="s">
        <v>204</v>
      </c>
      <c r="AE41" s="295"/>
      <c r="AF41" s="295"/>
      <c r="AG41" s="295"/>
      <c r="AH41" s="295"/>
      <c r="AI41" s="295"/>
      <c r="AJ41" s="295"/>
      <c r="AK41" s="295"/>
      <c r="AL41" s="290" t="s">
        <v>204</v>
      </c>
      <c r="AM41" s="292"/>
      <c r="AN41" s="292"/>
      <c r="AO41" s="304"/>
      <c r="AQ41" s="313" t="s">
        <v>427</v>
      </c>
      <c r="AR41" s="316"/>
      <c r="AS41" s="316"/>
      <c r="AT41" s="316"/>
      <c r="AU41" s="316"/>
      <c r="AV41" s="316"/>
      <c r="AW41" s="316"/>
      <c r="AX41" s="316"/>
      <c r="AY41" s="322"/>
      <c r="AZ41" s="280">
        <v>369648</v>
      </c>
      <c r="BA41" s="283"/>
      <c r="BB41" s="283"/>
      <c r="BC41" s="283"/>
      <c r="BD41" s="325"/>
      <c r="BE41" s="325"/>
      <c r="BF41" s="328"/>
      <c r="BG41" s="308"/>
      <c r="BH41" s="311"/>
      <c r="BI41" s="311"/>
      <c r="BJ41" s="311"/>
      <c r="BK41" s="311"/>
      <c r="BL41" s="311"/>
      <c r="BM41" s="260" t="s">
        <v>346</v>
      </c>
      <c r="BN41" s="260"/>
      <c r="BO41" s="260"/>
      <c r="BP41" s="260"/>
      <c r="BQ41" s="260"/>
      <c r="BR41" s="260"/>
      <c r="BS41" s="260"/>
      <c r="BT41" s="260"/>
      <c r="BU41" s="275"/>
      <c r="BV41" s="280" t="s">
        <v>204</v>
      </c>
      <c r="BW41" s="283"/>
      <c r="BX41" s="283"/>
      <c r="BY41" s="283"/>
      <c r="BZ41" s="283"/>
      <c r="CA41" s="283"/>
      <c r="CB41" s="339"/>
      <c r="CD41" s="264" t="s">
        <v>285</v>
      </c>
      <c r="CE41" s="260"/>
      <c r="CF41" s="260"/>
      <c r="CG41" s="260"/>
      <c r="CH41" s="260"/>
      <c r="CI41" s="260"/>
      <c r="CJ41" s="260"/>
      <c r="CK41" s="260"/>
      <c r="CL41" s="260"/>
      <c r="CM41" s="260"/>
      <c r="CN41" s="260"/>
      <c r="CO41" s="260"/>
      <c r="CP41" s="260"/>
      <c r="CQ41" s="275"/>
      <c r="CR41" s="280" t="s">
        <v>204</v>
      </c>
      <c r="CS41" s="325"/>
      <c r="CT41" s="325"/>
      <c r="CU41" s="325"/>
      <c r="CV41" s="325"/>
      <c r="CW41" s="325"/>
      <c r="CX41" s="325"/>
      <c r="CY41" s="344"/>
      <c r="CZ41" s="290" t="s">
        <v>204</v>
      </c>
      <c r="DA41" s="347"/>
      <c r="DB41" s="347"/>
      <c r="DC41" s="350"/>
      <c r="DD41" s="296" t="s">
        <v>204</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428</v>
      </c>
      <c r="C42" s="260"/>
      <c r="D42" s="260"/>
      <c r="E42" s="260"/>
      <c r="F42" s="260"/>
      <c r="G42" s="260"/>
      <c r="H42" s="260"/>
      <c r="I42" s="260"/>
      <c r="J42" s="260"/>
      <c r="K42" s="260"/>
      <c r="L42" s="260"/>
      <c r="M42" s="260"/>
      <c r="N42" s="260"/>
      <c r="O42" s="260"/>
      <c r="P42" s="260"/>
      <c r="Q42" s="275"/>
      <c r="R42" s="280" t="s">
        <v>204</v>
      </c>
      <c r="S42" s="283"/>
      <c r="T42" s="283"/>
      <c r="U42" s="283"/>
      <c r="V42" s="283"/>
      <c r="W42" s="283"/>
      <c r="X42" s="283"/>
      <c r="Y42" s="286"/>
      <c r="Z42" s="289" t="s">
        <v>204</v>
      </c>
      <c r="AA42" s="289"/>
      <c r="AB42" s="289"/>
      <c r="AC42" s="289"/>
      <c r="AD42" s="295" t="s">
        <v>204</v>
      </c>
      <c r="AE42" s="295"/>
      <c r="AF42" s="295"/>
      <c r="AG42" s="295"/>
      <c r="AH42" s="295"/>
      <c r="AI42" s="295"/>
      <c r="AJ42" s="295"/>
      <c r="AK42" s="295"/>
      <c r="AL42" s="290" t="s">
        <v>204</v>
      </c>
      <c r="AM42" s="292"/>
      <c r="AN42" s="292"/>
      <c r="AO42" s="304"/>
      <c r="AQ42" s="314" t="s">
        <v>429</v>
      </c>
      <c r="AR42" s="317"/>
      <c r="AS42" s="317"/>
      <c r="AT42" s="317"/>
      <c r="AU42" s="317"/>
      <c r="AV42" s="317"/>
      <c r="AW42" s="317"/>
      <c r="AX42" s="317"/>
      <c r="AY42" s="323"/>
      <c r="AZ42" s="281">
        <v>871054</v>
      </c>
      <c r="BA42" s="284"/>
      <c r="BB42" s="284"/>
      <c r="BC42" s="284"/>
      <c r="BD42" s="324"/>
      <c r="BE42" s="324"/>
      <c r="BF42" s="329"/>
      <c r="BG42" s="179"/>
      <c r="BH42" s="181"/>
      <c r="BI42" s="181"/>
      <c r="BJ42" s="181"/>
      <c r="BK42" s="181"/>
      <c r="BL42" s="181"/>
      <c r="BM42" s="273" t="s">
        <v>206</v>
      </c>
      <c r="BN42" s="273"/>
      <c r="BO42" s="273"/>
      <c r="BP42" s="273"/>
      <c r="BQ42" s="273"/>
      <c r="BR42" s="273"/>
      <c r="BS42" s="273"/>
      <c r="BT42" s="273"/>
      <c r="BU42" s="277"/>
      <c r="BV42" s="281">
        <v>349</v>
      </c>
      <c r="BW42" s="284"/>
      <c r="BX42" s="284"/>
      <c r="BY42" s="284"/>
      <c r="BZ42" s="284"/>
      <c r="CA42" s="284"/>
      <c r="CB42" s="340"/>
      <c r="CD42" s="264" t="s">
        <v>278</v>
      </c>
      <c r="CE42" s="260"/>
      <c r="CF42" s="260"/>
      <c r="CG42" s="260"/>
      <c r="CH42" s="260"/>
      <c r="CI42" s="260"/>
      <c r="CJ42" s="260"/>
      <c r="CK42" s="260"/>
      <c r="CL42" s="260"/>
      <c r="CM42" s="260"/>
      <c r="CN42" s="260"/>
      <c r="CO42" s="260"/>
      <c r="CP42" s="260"/>
      <c r="CQ42" s="275"/>
      <c r="CR42" s="280">
        <v>4522476</v>
      </c>
      <c r="CS42" s="325"/>
      <c r="CT42" s="325"/>
      <c r="CU42" s="325"/>
      <c r="CV42" s="325"/>
      <c r="CW42" s="325"/>
      <c r="CX42" s="325"/>
      <c r="CY42" s="344"/>
      <c r="CZ42" s="290">
        <v>22.7</v>
      </c>
      <c r="DA42" s="347"/>
      <c r="DB42" s="347"/>
      <c r="DC42" s="350"/>
      <c r="DD42" s="296">
        <v>552549</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430</v>
      </c>
      <c r="C43" s="260"/>
      <c r="D43" s="260"/>
      <c r="E43" s="260"/>
      <c r="F43" s="260"/>
      <c r="G43" s="260"/>
      <c r="H43" s="260"/>
      <c r="I43" s="260"/>
      <c r="J43" s="260"/>
      <c r="K43" s="260"/>
      <c r="L43" s="260"/>
      <c r="M43" s="260"/>
      <c r="N43" s="260"/>
      <c r="O43" s="260"/>
      <c r="P43" s="260"/>
      <c r="Q43" s="275"/>
      <c r="R43" s="280">
        <v>320800</v>
      </c>
      <c r="S43" s="283"/>
      <c r="T43" s="283"/>
      <c r="U43" s="283"/>
      <c r="V43" s="283"/>
      <c r="W43" s="283"/>
      <c r="X43" s="283"/>
      <c r="Y43" s="286"/>
      <c r="Z43" s="289">
        <v>1.5</v>
      </c>
      <c r="AA43" s="289"/>
      <c r="AB43" s="289"/>
      <c r="AC43" s="289"/>
      <c r="AD43" s="295" t="s">
        <v>204</v>
      </c>
      <c r="AE43" s="295"/>
      <c r="AF43" s="295"/>
      <c r="AG43" s="295"/>
      <c r="AH43" s="295"/>
      <c r="AI43" s="295"/>
      <c r="AJ43" s="295"/>
      <c r="AK43" s="295"/>
      <c r="AL43" s="290" t="s">
        <v>204</v>
      </c>
      <c r="AM43" s="292"/>
      <c r="AN43" s="292"/>
      <c r="AO43" s="304"/>
      <c r="CD43" s="264" t="s">
        <v>93</v>
      </c>
      <c r="CE43" s="260"/>
      <c r="CF43" s="260"/>
      <c r="CG43" s="260"/>
      <c r="CH43" s="260"/>
      <c r="CI43" s="260"/>
      <c r="CJ43" s="260"/>
      <c r="CK43" s="260"/>
      <c r="CL43" s="260"/>
      <c r="CM43" s="260"/>
      <c r="CN43" s="260"/>
      <c r="CO43" s="260"/>
      <c r="CP43" s="260"/>
      <c r="CQ43" s="275"/>
      <c r="CR43" s="280">
        <v>34766</v>
      </c>
      <c r="CS43" s="325"/>
      <c r="CT43" s="325"/>
      <c r="CU43" s="325"/>
      <c r="CV43" s="325"/>
      <c r="CW43" s="325"/>
      <c r="CX43" s="325"/>
      <c r="CY43" s="344"/>
      <c r="CZ43" s="290">
        <v>0.2</v>
      </c>
      <c r="DA43" s="347"/>
      <c r="DB43" s="347"/>
      <c r="DC43" s="350"/>
      <c r="DD43" s="296">
        <v>22202</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431</v>
      </c>
      <c r="C44" s="273"/>
      <c r="D44" s="273"/>
      <c r="E44" s="273"/>
      <c r="F44" s="273"/>
      <c r="G44" s="273"/>
      <c r="H44" s="273"/>
      <c r="I44" s="273"/>
      <c r="J44" s="273"/>
      <c r="K44" s="273"/>
      <c r="L44" s="273"/>
      <c r="M44" s="273"/>
      <c r="N44" s="273"/>
      <c r="O44" s="273"/>
      <c r="P44" s="273"/>
      <c r="Q44" s="277"/>
      <c r="R44" s="281">
        <v>20725538</v>
      </c>
      <c r="S44" s="284"/>
      <c r="T44" s="284"/>
      <c r="U44" s="284"/>
      <c r="V44" s="284"/>
      <c r="W44" s="284"/>
      <c r="X44" s="284"/>
      <c r="Y44" s="287"/>
      <c r="Z44" s="291">
        <v>100</v>
      </c>
      <c r="AA44" s="291"/>
      <c r="AB44" s="291"/>
      <c r="AC44" s="291"/>
      <c r="AD44" s="297">
        <v>9139733</v>
      </c>
      <c r="AE44" s="297"/>
      <c r="AF44" s="297"/>
      <c r="AG44" s="297"/>
      <c r="AH44" s="297"/>
      <c r="AI44" s="297"/>
      <c r="AJ44" s="297"/>
      <c r="AK44" s="297"/>
      <c r="AL44" s="300">
        <v>100</v>
      </c>
      <c r="AM44" s="302"/>
      <c r="AN44" s="302"/>
      <c r="AO44" s="305"/>
      <c r="CD44" s="135" t="s">
        <v>178</v>
      </c>
      <c r="CE44" s="41"/>
      <c r="CF44" s="264" t="s">
        <v>432</v>
      </c>
      <c r="CG44" s="260"/>
      <c r="CH44" s="260"/>
      <c r="CI44" s="260"/>
      <c r="CJ44" s="260"/>
      <c r="CK44" s="260"/>
      <c r="CL44" s="260"/>
      <c r="CM44" s="260"/>
      <c r="CN44" s="260"/>
      <c r="CO44" s="260"/>
      <c r="CP44" s="260"/>
      <c r="CQ44" s="275"/>
      <c r="CR44" s="280">
        <v>4095111</v>
      </c>
      <c r="CS44" s="283"/>
      <c r="CT44" s="283"/>
      <c r="CU44" s="283"/>
      <c r="CV44" s="283"/>
      <c r="CW44" s="283"/>
      <c r="CX44" s="283"/>
      <c r="CY44" s="286"/>
      <c r="CZ44" s="290">
        <v>20.6</v>
      </c>
      <c r="DA44" s="292"/>
      <c r="DB44" s="292"/>
      <c r="DC44" s="293"/>
      <c r="DD44" s="296">
        <v>520472</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433</v>
      </c>
      <c r="CG45" s="260"/>
      <c r="CH45" s="260"/>
      <c r="CI45" s="260"/>
      <c r="CJ45" s="260"/>
      <c r="CK45" s="260"/>
      <c r="CL45" s="260"/>
      <c r="CM45" s="260"/>
      <c r="CN45" s="260"/>
      <c r="CO45" s="260"/>
      <c r="CP45" s="260"/>
      <c r="CQ45" s="275"/>
      <c r="CR45" s="280">
        <v>2530799</v>
      </c>
      <c r="CS45" s="325"/>
      <c r="CT45" s="325"/>
      <c r="CU45" s="325"/>
      <c r="CV45" s="325"/>
      <c r="CW45" s="325"/>
      <c r="CX45" s="325"/>
      <c r="CY45" s="344"/>
      <c r="CZ45" s="290">
        <v>12.7</v>
      </c>
      <c r="DA45" s="347"/>
      <c r="DB45" s="347"/>
      <c r="DC45" s="350"/>
      <c r="DD45" s="296">
        <v>43457</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57</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198</v>
      </c>
      <c r="CG46" s="260"/>
      <c r="CH46" s="260"/>
      <c r="CI46" s="260"/>
      <c r="CJ46" s="260"/>
      <c r="CK46" s="260"/>
      <c r="CL46" s="260"/>
      <c r="CM46" s="260"/>
      <c r="CN46" s="260"/>
      <c r="CO46" s="260"/>
      <c r="CP46" s="260"/>
      <c r="CQ46" s="275"/>
      <c r="CR46" s="280">
        <v>1516166</v>
      </c>
      <c r="CS46" s="283"/>
      <c r="CT46" s="283"/>
      <c r="CU46" s="283"/>
      <c r="CV46" s="283"/>
      <c r="CW46" s="283"/>
      <c r="CX46" s="283"/>
      <c r="CY46" s="286"/>
      <c r="CZ46" s="290">
        <v>7.6</v>
      </c>
      <c r="DA46" s="292"/>
      <c r="DB46" s="292"/>
      <c r="DC46" s="293"/>
      <c r="DD46" s="296">
        <v>468827</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408</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435</v>
      </c>
      <c r="CG47" s="260"/>
      <c r="CH47" s="260"/>
      <c r="CI47" s="260"/>
      <c r="CJ47" s="260"/>
      <c r="CK47" s="260"/>
      <c r="CL47" s="260"/>
      <c r="CM47" s="260"/>
      <c r="CN47" s="260"/>
      <c r="CO47" s="260"/>
      <c r="CP47" s="260"/>
      <c r="CQ47" s="275"/>
      <c r="CR47" s="280">
        <v>427365</v>
      </c>
      <c r="CS47" s="325"/>
      <c r="CT47" s="325"/>
      <c r="CU47" s="325"/>
      <c r="CV47" s="325"/>
      <c r="CW47" s="325"/>
      <c r="CX47" s="325"/>
      <c r="CY47" s="344"/>
      <c r="CZ47" s="290">
        <v>2.1</v>
      </c>
      <c r="DA47" s="347"/>
      <c r="DB47" s="347"/>
      <c r="DC47" s="350"/>
      <c r="DD47" s="296">
        <v>32077</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266</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436</v>
      </c>
      <c r="CG48" s="260"/>
      <c r="CH48" s="260"/>
      <c r="CI48" s="260"/>
      <c r="CJ48" s="260"/>
      <c r="CK48" s="260"/>
      <c r="CL48" s="260"/>
      <c r="CM48" s="260"/>
      <c r="CN48" s="260"/>
      <c r="CO48" s="260"/>
      <c r="CP48" s="260"/>
      <c r="CQ48" s="275"/>
      <c r="CR48" s="280" t="s">
        <v>204</v>
      </c>
      <c r="CS48" s="283"/>
      <c r="CT48" s="283"/>
      <c r="CU48" s="283"/>
      <c r="CV48" s="283"/>
      <c r="CW48" s="283"/>
      <c r="CX48" s="283"/>
      <c r="CY48" s="286"/>
      <c r="CZ48" s="290" t="s">
        <v>204</v>
      </c>
      <c r="DA48" s="292"/>
      <c r="DB48" s="292"/>
      <c r="DC48" s="293"/>
      <c r="DD48" s="296" t="s">
        <v>204</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194</v>
      </c>
      <c r="CE49" s="273"/>
      <c r="CF49" s="273"/>
      <c r="CG49" s="273"/>
      <c r="CH49" s="273"/>
      <c r="CI49" s="273"/>
      <c r="CJ49" s="273"/>
      <c r="CK49" s="273"/>
      <c r="CL49" s="273"/>
      <c r="CM49" s="273"/>
      <c r="CN49" s="273"/>
      <c r="CO49" s="273"/>
      <c r="CP49" s="273"/>
      <c r="CQ49" s="277"/>
      <c r="CR49" s="281">
        <v>19919052</v>
      </c>
      <c r="CS49" s="324"/>
      <c r="CT49" s="324"/>
      <c r="CU49" s="324"/>
      <c r="CV49" s="324"/>
      <c r="CW49" s="324"/>
      <c r="CX49" s="324"/>
      <c r="CY49" s="345"/>
      <c r="CZ49" s="300">
        <v>100</v>
      </c>
      <c r="DA49" s="348"/>
      <c r="DB49" s="348"/>
      <c r="DC49" s="351"/>
      <c r="DD49" s="354">
        <v>12683820</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B3LhfZuS0/t3ztuQ5coruXZLhm2U0e7HayyFtxcN+dNi3i0P4sDMOR60qRA3QH8v9R7C25EF+puX/n8VrlpQcA==" saltValue="Lwstm/CckHvra82pPcKJB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3"/>
      <c r="DR1" s="723"/>
      <c r="DS1" s="723"/>
      <c r="DT1" s="723"/>
      <c r="DU1" s="723"/>
      <c r="DV1" s="723"/>
      <c r="DW1" s="723"/>
      <c r="DX1" s="723"/>
      <c r="DY1" s="723"/>
      <c r="DZ1" s="723"/>
      <c r="EA1" s="377"/>
    </row>
    <row r="2" spans="1:131" ht="26.25" customHeight="1">
      <c r="A2" s="379" t="s">
        <v>298</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8" t="s">
        <v>167</v>
      </c>
      <c r="DK2" s="719"/>
      <c r="DL2" s="719"/>
      <c r="DM2" s="719"/>
      <c r="DN2" s="719"/>
      <c r="DO2" s="722"/>
      <c r="DP2" s="380"/>
      <c r="DQ2" s="718" t="s">
        <v>303</v>
      </c>
      <c r="DR2" s="719"/>
      <c r="DS2" s="719"/>
      <c r="DT2" s="719"/>
      <c r="DU2" s="719"/>
      <c r="DV2" s="719"/>
      <c r="DW2" s="719"/>
      <c r="DX2" s="719"/>
      <c r="DY2" s="719"/>
      <c r="DZ2" s="722"/>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437</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438</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439</v>
      </c>
      <c r="B5" s="409"/>
      <c r="C5" s="409"/>
      <c r="D5" s="409"/>
      <c r="E5" s="409"/>
      <c r="F5" s="409"/>
      <c r="G5" s="409"/>
      <c r="H5" s="409"/>
      <c r="I5" s="409"/>
      <c r="J5" s="409"/>
      <c r="K5" s="409"/>
      <c r="L5" s="409"/>
      <c r="M5" s="409"/>
      <c r="N5" s="409"/>
      <c r="O5" s="409"/>
      <c r="P5" s="441"/>
      <c r="Q5" s="447" t="s">
        <v>181</v>
      </c>
      <c r="R5" s="459"/>
      <c r="S5" s="459"/>
      <c r="T5" s="459"/>
      <c r="U5" s="470"/>
      <c r="V5" s="447" t="s">
        <v>440</v>
      </c>
      <c r="W5" s="459"/>
      <c r="X5" s="459"/>
      <c r="Y5" s="459"/>
      <c r="Z5" s="470"/>
      <c r="AA5" s="447" t="s">
        <v>441</v>
      </c>
      <c r="AB5" s="459"/>
      <c r="AC5" s="459"/>
      <c r="AD5" s="459"/>
      <c r="AE5" s="459"/>
      <c r="AF5" s="516" t="s">
        <v>179</v>
      </c>
      <c r="AG5" s="459"/>
      <c r="AH5" s="459"/>
      <c r="AI5" s="459"/>
      <c r="AJ5" s="534"/>
      <c r="AK5" s="459" t="s">
        <v>154</v>
      </c>
      <c r="AL5" s="459"/>
      <c r="AM5" s="459"/>
      <c r="AN5" s="459"/>
      <c r="AO5" s="470"/>
      <c r="AP5" s="447" t="s">
        <v>442</v>
      </c>
      <c r="AQ5" s="459"/>
      <c r="AR5" s="459"/>
      <c r="AS5" s="459"/>
      <c r="AT5" s="470"/>
      <c r="AU5" s="447" t="s">
        <v>445</v>
      </c>
      <c r="AV5" s="459"/>
      <c r="AW5" s="459"/>
      <c r="AX5" s="459"/>
      <c r="AY5" s="534"/>
      <c r="AZ5" s="390"/>
      <c r="BA5" s="390"/>
      <c r="BB5" s="390"/>
      <c r="BC5" s="390"/>
      <c r="BD5" s="390"/>
      <c r="BE5" s="588"/>
      <c r="BF5" s="588"/>
      <c r="BG5" s="588"/>
      <c r="BH5" s="588"/>
      <c r="BI5" s="588"/>
      <c r="BJ5" s="588"/>
      <c r="BK5" s="588"/>
      <c r="BL5" s="588"/>
      <c r="BM5" s="588"/>
      <c r="BN5" s="588"/>
      <c r="BO5" s="588"/>
      <c r="BP5" s="588"/>
      <c r="BQ5" s="382" t="s">
        <v>446</v>
      </c>
      <c r="BR5" s="409"/>
      <c r="BS5" s="409"/>
      <c r="BT5" s="409"/>
      <c r="BU5" s="409"/>
      <c r="BV5" s="409"/>
      <c r="BW5" s="409"/>
      <c r="BX5" s="409"/>
      <c r="BY5" s="409"/>
      <c r="BZ5" s="409"/>
      <c r="CA5" s="409"/>
      <c r="CB5" s="409"/>
      <c r="CC5" s="409"/>
      <c r="CD5" s="409"/>
      <c r="CE5" s="409"/>
      <c r="CF5" s="409"/>
      <c r="CG5" s="441"/>
      <c r="CH5" s="447" t="s">
        <v>370</v>
      </c>
      <c r="CI5" s="459"/>
      <c r="CJ5" s="459"/>
      <c r="CK5" s="459"/>
      <c r="CL5" s="470"/>
      <c r="CM5" s="447" t="s">
        <v>323</v>
      </c>
      <c r="CN5" s="459"/>
      <c r="CO5" s="459"/>
      <c r="CP5" s="459"/>
      <c r="CQ5" s="470"/>
      <c r="CR5" s="447" t="s">
        <v>243</v>
      </c>
      <c r="CS5" s="459"/>
      <c r="CT5" s="459"/>
      <c r="CU5" s="459"/>
      <c r="CV5" s="470"/>
      <c r="CW5" s="447" t="s">
        <v>58</v>
      </c>
      <c r="CX5" s="459"/>
      <c r="CY5" s="459"/>
      <c r="CZ5" s="459"/>
      <c r="DA5" s="470"/>
      <c r="DB5" s="447" t="s">
        <v>449</v>
      </c>
      <c r="DC5" s="459"/>
      <c r="DD5" s="459"/>
      <c r="DE5" s="459"/>
      <c r="DF5" s="470"/>
      <c r="DG5" s="712" t="s">
        <v>241</v>
      </c>
      <c r="DH5" s="715"/>
      <c r="DI5" s="715"/>
      <c r="DJ5" s="715"/>
      <c r="DK5" s="720"/>
      <c r="DL5" s="712" t="s">
        <v>451</v>
      </c>
      <c r="DM5" s="715"/>
      <c r="DN5" s="715"/>
      <c r="DO5" s="715"/>
      <c r="DP5" s="720"/>
      <c r="DQ5" s="447" t="s">
        <v>453</v>
      </c>
      <c r="DR5" s="459"/>
      <c r="DS5" s="459"/>
      <c r="DT5" s="459"/>
      <c r="DU5" s="470"/>
      <c r="DV5" s="447" t="s">
        <v>445</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3"/>
      <c r="DH6" s="716"/>
      <c r="DI6" s="716"/>
      <c r="DJ6" s="716"/>
      <c r="DK6" s="721"/>
      <c r="DL6" s="713"/>
      <c r="DM6" s="716"/>
      <c r="DN6" s="716"/>
      <c r="DO6" s="716"/>
      <c r="DP6" s="721"/>
      <c r="DQ6" s="448"/>
      <c r="DR6" s="460"/>
      <c r="DS6" s="460"/>
      <c r="DT6" s="460"/>
      <c r="DU6" s="471"/>
      <c r="DV6" s="448"/>
      <c r="DW6" s="460"/>
      <c r="DX6" s="460"/>
      <c r="DY6" s="460"/>
      <c r="DZ6" s="535"/>
      <c r="EA6" s="588"/>
    </row>
    <row r="7" spans="1:131" s="376" customFormat="1" ht="26.25" customHeight="1">
      <c r="A7" s="384">
        <v>1</v>
      </c>
      <c r="B7" s="411" t="s">
        <v>454</v>
      </c>
      <c r="C7" s="431"/>
      <c r="D7" s="431"/>
      <c r="E7" s="431"/>
      <c r="F7" s="431"/>
      <c r="G7" s="431"/>
      <c r="H7" s="431"/>
      <c r="I7" s="431"/>
      <c r="J7" s="431"/>
      <c r="K7" s="431"/>
      <c r="L7" s="431"/>
      <c r="M7" s="431"/>
      <c r="N7" s="431"/>
      <c r="O7" s="431"/>
      <c r="P7" s="443"/>
      <c r="Q7" s="449">
        <v>20726</v>
      </c>
      <c r="R7" s="461"/>
      <c r="S7" s="461"/>
      <c r="T7" s="461"/>
      <c r="U7" s="461"/>
      <c r="V7" s="461">
        <v>19919</v>
      </c>
      <c r="W7" s="461"/>
      <c r="X7" s="461"/>
      <c r="Y7" s="461"/>
      <c r="Z7" s="461"/>
      <c r="AA7" s="461">
        <v>806</v>
      </c>
      <c r="AB7" s="461"/>
      <c r="AC7" s="461"/>
      <c r="AD7" s="461"/>
      <c r="AE7" s="504"/>
      <c r="AF7" s="518">
        <v>577</v>
      </c>
      <c r="AG7" s="531"/>
      <c r="AH7" s="531"/>
      <c r="AI7" s="531"/>
      <c r="AJ7" s="536"/>
      <c r="AK7" s="544">
        <v>1452</v>
      </c>
      <c r="AL7" s="461"/>
      <c r="AM7" s="461"/>
      <c r="AN7" s="461"/>
      <c r="AO7" s="461"/>
      <c r="AP7" s="461">
        <v>17864</v>
      </c>
      <c r="AQ7" s="461"/>
      <c r="AR7" s="461"/>
      <c r="AS7" s="461"/>
      <c r="AT7" s="461"/>
      <c r="AU7" s="576" t="s">
        <v>549</v>
      </c>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c r="BS7" s="411" t="s">
        <v>554</v>
      </c>
      <c r="BT7" s="431"/>
      <c r="BU7" s="431"/>
      <c r="BV7" s="431"/>
      <c r="BW7" s="431"/>
      <c r="BX7" s="431"/>
      <c r="BY7" s="431"/>
      <c r="BZ7" s="431"/>
      <c r="CA7" s="431"/>
      <c r="CB7" s="431"/>
      <c r="CC7" s="431"/>
      <c r="CD7" s="431"/>
      <c r="CE7" s="431"/>
      <c r="CF7" s="431"/>
      <c r="CG7" s="443"/>
      <c r="CH7" s="675">
        <v>7</v>
      </c>
      <c r="CI7" s="678"/>
      <c r="CJ7" s="678"/>
      <c r="CK7" s="678"/>
      <c r="CL7" s="693"/>
      <c r="CM7" s="675">
        <v>166</v>
      </c>
      <c r="CN7" s="678"/>
      <c r="CO7" s="678"/>
      <c r="CP7" s="678"/>
      <c r="CQ7" s="693"/>
      <c r="CR7" s="675">
        <v>30</v>
      </c>
      <c r="CS7" s="678"/>
      <c r="CT7" s="678"/>
      <c r="CU7" s="678"/>
      <c r="CV7" s="693"/>
      <c r="CW7" s="675" t="s">
        <v>204</v>
      </c>
      <c r="CX7" s="678"/>
      <c r="CY7" s="678"/>
      <c r="CZ7" s="678"/>
      <c r="DA7" s="693"/>
      <c r="DB7" s="675" t="s">
        <v>204</v>
      </c>
      <c r="DC7" s="678"/>
      <c r="DD7" s="678"/>
      <c r="DE7" s="678"/>
      <c r="DF7" s="693"/>
      <c r="DG7" s="675" t="s">
        <v>204</v>
      </c>
      <c r="DH7" s="678"/>
      <c r="DI7" s="678"/>
      <c r="DJ7" s="678"/>
      <c r="DK7" s="693"/>
      <c r="DL7" s="675" t="s">
        <v>204</v>
      </c>
      <c r="DM7" s="678"/>
      <c r="DN7" s="678"/>
      <c r="DO7" s="678"/>
      <c r="DP7" s="693"/>
      <c r="DQ7" s="675" t="s">
        <v>204</v>
      </c>
      <c r="DR7" s="678"/>
      <c r="DS7" s="678"/>
      <c r="DT7" s="678"/>
      <c r="DU7" s="693"/>
      <c r="DV7" s="411"/>
      <c r="DW7" s="431"/>
      <c r="DX7" s="431"/>
      <c r="DY7" s="431"/>
      <c r="DZ7" s="729"/>
      <c r="EA7" s="588"/>
    </row>
    <row r="8" spans="1:131" s="376" customFormat="1" ht="26.25" customHeight="1">
      <c r="A8" s="385">
        <v>2</v>
      </c>
      <c r="B8" s="412"/>
      <c r="C8" s="432"/>
      <c r="D8" s="432"/>
      <c r="E8" s="432"/>
      <c r="F8" s="432"/>
      <c r="G8" s="432"/>
      <c r="H8" s="432"/>
      <c r="I8" s="432"/>
      <c r="J8" s="432"/>
      <c r="K8" s="432"/>
      <c r="L8" s="432"/>
      <c r="M8" s="432"/>
      <c r="N8" s="432"/>
      <c r="O8" s="432"/>
      <c r="P8" s="444"/>
      <c r="Q8" s="450"/>
      <c r="R8" s="462"/>
      <c r="S8" s="462"/>
      <c r="T8" s="462"/>
      <c r="U8" s="462"/>
      <c r="V8" s="462"/>
      <c r="W8" s="462"/>
      <c r="X8" s="462"/>
      <c r="Y8" s="462"/>
      <c r="Z8" s="462"/>
      <c r="AA8" s="462"/>
      <c r="AB8" s="462"/>
      <c r="AC8" s="462"/>
      <c r="AD8" s="462"/>
      <c r="AE8" s="473"/>
      <c r="AF8" s="519"/>
      <c r="AG8" s="468"/>
      <c r="AH8" s="468"/>
      <c r="AI8" s="468"/>
      <c r="AJ8" s="537"/>
      <c r="AK8" s="472"/>
      <c r="AL8" s="462"/>
      <c r="AM8" s="462"/>
      <c r="AN8" s="462"/>
      <c r="AO8" s="462"/>
      <c r="AP8" s="462"/>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t="s">
        <v>555</v>
      </c>
      <c r="BT8" s="432"/>
      <c r="BU8" s="432"/>
      <c r="BV8" s="432"/>
      <c r="BW8" s="432"/>
      <c r="BX8" s="432"/>
      <c r="BY8" s="432"/>
      <c r="BZ8" s="432"/>
      <c r="CA8" s="432"/>
      <c r="CB8" s="432"/>
      <c r="CC8" s="432"/>
      <c r="CD8" s="432"/>
      <c r="CE8" s="432"/>
      <c r="CF8" s="432"/>
      <c r="CG8" s="444"/>
      <c r="CH8" s="456">
        <v>-24</v>
      </c>
      <c r="CI8" s="468"/>
      <c r="CJ8" s="468"/>
      <c r="CK8" s="468"/>
      <c r="CL8" s="694"/>
      <c r="CM8" s="456">
        <v>96</v>
      </c>
      <c r="CN8" s="468"/>
      <c r="CO8" s="468"/>
      <c r="CP8" s="468"/>
      <c r="CQ8" s="694"/>
      <c r="CR8" s="456">
        <v>33</v>
      </c>
      <c r="CS8" s="468"/>
      <c r="CT8" s="468"/>
      <c r="CU8" s="468"/>
      <c r="CV8" s="694"/>
      <c r="CW8" s="456">
        <v>16</v>
      </c>
      <c r="CX8" s="468"/>
      <c r="CY8" s="468"/>
      <c r="CZ8" s="468"/>
      <c r="DA8" s="694"/>
      <c r="DB8" s="456" t="s">
        <v>204</v>
      </c>
      <c r="DC8" s="468"/>
      <c r="DD8" s="468"/>
      <c r="DE8" s="468"/>
      <c r="DF8" s="694"/>
      <c r="DG8" s="456" t="s">
        <v>204</v>
      </c>
      <c r="DH8" s="468"/>
      <c r="DI8" s="468"/>
      <c r="DJ8" s="468"/>
      <c r="DK8" s="694"/>
      <c r="DL8" s="456" t="s">
        <v>204</v>
      </c>
      <c r="DM8" s="468"/>
      <c r="DN8" s="468"/>
      <c r="DO8" s="468"/>
      <c r="DP8" s="694"/>
      <c r="DQ8" s="456" t="s">
        <v>204</v>
      </c>
      <c r="DR8" s="468"/>
      <c r="DS8" s="468"/>
      <c r="DT8" s="468"/>
      <c r="DU8" s="694"/>
      <c r="DV8" s="412"/>
      <c r="DW8" s="432"/>
      <c r="DX8" s="432"/>
      <c r="DY8" s="432"/>
      <c r="DZ8" s="730"/>
      <c r="EA8" s="588"/>
    </row>
    <row r="9" spans="1:131" s="376" customFormat="1" ht="26.25" customHeight="1">
      <c r="A9" s="385">
        <v>3</v>
      </c>
      <c r="B9" s="412"/>
      <c r="C9" s="432"/>
      <c r="D9" s="432"/>
      <c r="E9" s="432"/>
      <c r="F9" s="432"/>
      <c r="G9" s="432"/>
      <c r="H9" s="432"/>
      <c r="I9" s="432"/>
      <c r="J9" s="432"/>
      <c r="K9" s="432"/>
      <c r="L9" s="432"/>
      <c r="M9" s="432"/>
      <c r="N9" s="432"/>
      <c r="O9" s="432"/>
      <c r="P9" s="444"/>
      <c r="Q9" s="450"/>
      <c r="R9" s="462"/>
      <c r="S9" s="462"/>
      <c r="T9" s="462"/>
      <c r="U9" s="462"/>
      <c r="V9" s="462"/>
      <c r="W9" s="462"/>
      <c r="X9" s="462"/>
      <c r="Y9" s="462"/>
      <c r="Z9" s="462"/>
      <c r="AA9" s="462"/>
      <c r="AB9" s="462"/>
      <c r="AC9" s="462"/>
      <c r="AD9" s="462"/>
      <c r="AE9" s="473"/>
      <c r="AF9" s="519"/>
      <c r="AG9" s="468"/>
      <c r="AH9" s="468"/>
      <c r="AI9" s="468"/>
      <c r="AJ9" s="537"/>
      <c r="AK9" s="472"/>
      <c r="AL9" s="462"/>
      <c r="AM9" s="462"/>
      <c r="AN9" s="462"/>
      <c r="AO9" s="462"/>
      <c r="AP9" s="462"/>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t="s">
        <v>501</v>
      </c>
      <c r="BT9" s="432"/>
      <c r="BU9" s="432"/>
      <c r="BV9" s="432"/>
      <c r="BW9" s="432"/>
      <c r="BX9" s="432"/>
      <c r="BY9" s="432"/>
      <c r="BZ9" s="432"/>
      <c r="CA9" s="432"/>
      <c r="CB9" s="432"/>
      <c r="CC9" s="432"/>
      <c r="CD9" s="432"/>
      <c r="CE9" s="432"/>
      <c r="CF9" s="432"/>
      <c r="CG9" s="444"/>
      <c r="CH9" s="456">
        <v>25</v>
      </c>
      <c r="CI9" s="468"/>
      <c r="CJ9" s="468"/>
      <c r="CK9" s="468"/>
      <c r="CL9" s="694"/>
      <c r="CM9" s="456">
        <v>37</v>
      </c>
      <c r="CN9" s="468"/>
      <c r="CO9" s="468"/>
      <c r="CP9" s="468"/>
      <c r="CQ9" s="694"/>
      <c r="CR9" s="456">
        <v>2</v>
      </c>
      <c r="CS9" s="468"/>
      <c r="CT9" s="468"/>
      <c r="CU9" s="468"/>
      <c r="CV9" s="694"/>
      <c r="CW9" s="456">
        <v>0</v>
      </c>
      <c r="CX9" s="468"/>
      <c r="CY9" s="468"/>
      <c r="CZ9" s="468"/>
      <c r="DA9" s="694"/>
      <c r="DB9" s="456" t="s">
        <v>204</v>
      </c>
      <c r="DC9" s="468"/>
      <c r="DD9" s="468"/>
      <c r="DE9" s="468"/>
      <c r="DF9" s="694"/>
      <c r="DG9" s="456" t="s">
        <v>204</v>
      </c>
      <c r="DH9" s="468"/>
      <c r="DI9" s="468"/>
      <c r="DJ9" s="468"/>
      <c r="DK9" s="694"/>
      <c r="DL9" s="456" t="s">
        <v>204</v>
      </c>
      <c r="DM9" s="468"/>
      <c r="DN9" s="468"/>
      <c r="DO9" s="468"/>
      <c r="DP9" s="694"/>
      <c r="DQ9" s="456" t="s">
        <v>204</v>
      </c>
      <c r="DR9" s="468"/>
      <c r="DS9" s="468"/>
      <c r="DT9" s="468"/>
      <c r="DU9" s="694"/>
      <c r="DV9" s="412"/>
      <c r="DW9" s="432"/>
      <c r="DX9" s="432"/>
      <c r="DY9" s="432"/>
      <c r="DZ9" s="730"/>
      <c r="EA9" s="588"/>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3"/>
      <c r="AF10" s="519"/>
      <c r="AG10" s="468"/>
      <c r="AH10" s="468"/>
      <c r="AI10" s="468"/>
      <c r="AJ10" s="537"/>
      <c r="AK10" s="472"/>
      <c r="AL10" s="462"/>
      <c r="AM10" s="462"/>
      <c r="AN10" s="462"/>
      <c r="AO10" s="462"/>
      <c r="AP10" s="462"/>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t="s">
        <v>221</v>
      </c>
      <c r="BT10" s="432"/>
      <c r="BU10" s="432"/>
      <c r="BV10" s="432"/>
      <c r="BW10" s="432"/>
      <c r="BX10" s="432"/>
      <c r="BY10" s="432"/>
      <c r="BZ10" s="432"/>
      <c r="CA10" s="432"/>
      <c r="CB10" s="432"/>
      <c r="CC10" s="432"/>
      <c r="CD10" s="432"/>
      <c r="CE10" s="432"/>
      <c r="CF10" s="432"/>
      <c r="CG10" s="444"/>
      <c r="CH10" s="456">
        <v>75</v>
      </c>
      <c r="CI10" s="468"/>
      <c r="CJ10" s="468"/>
      <c r="CK10" s="468"/>
      <c r="CL10" s="694"/>
      <c r="CM10" s="456">
        <v>930</v>
      </c>
      <c r="CN10" s="468"/>
      <c r="CO10" s="468"/>
      <c r="CP10" s="468"/>
      <c r="CQ10" s="694"/>
      <c r="CR10" s="456">
        <v>83</v>
      </c>
      <c r="CS10" s="468"/>
      <c r="CT10" s="468"/>
      <c r="CU10" s="468"/>
      <c r="CV10" s="694"/>
      <c r="CW10" s="456">
        <v>61</v>
      </c>
      <c r="CX10" s="468"/>
      <c r="CY10" s="468"/>
      <c r="CZ10" s="468"/>
      <c r="DA10" s="694"/>
      <c r="DB10" s="456" t="s">
        <v>204</v>
      </c>
      <c r="DC10" s="468"/>
      <c r="DD10" s="468"/>
      <c r="DE10" s="468"/>
      <c r="DF10" s="694"/>
      <c r="DG10" s="456" t="s">
        <v>204</v>
      </c>
      <c r="DH10" s="468"/>
      <c r="DI10" s="468"/>
      <c r="DJ10" s="468"/>
      <c r="DK10" s="694"/>
      <c r="DL10" s="456" t="s">
        <v>204</v>
      </c>
      <c r="DM10" s="468"/>
      <c r="DN10" s="468"/>
      <c r="DO10" s="468"/>
      <c r="DP10" s="694"/>
      <c r="DQ10" s="456" t="s">
        <v>204</v>
      </c>
      <c r="DR10" s="468"/>
      <c r="DS10" s="468"/>
      <c r="DT10" s="468"/>
      <c r="DU10" s="694"/>
      <c r="DV10" s="412"/>
      <c r="DW10" s="432"/>
      <c r="DX10" s="432"/>
      <c r="DY10" s="432"/>
      <c r="DZ10" s="730"/>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c r="BT11" s="432"/>
      <c r="BU11" s="432"/>
      <c r="BV11" s="432"/>
      <c r="BW11" s="432"/>
      <c r="BX11" s="432"/>
      <c r="BY11" s="432"/>
      <c r="BZ11" s="432"/>
      <c r="CA11" s="432"/>
      <c r="CB11" s="432"/>
      <c r="CC11" s="432"/>
      <c r="CD11" s="432"/>
      <c r="CE11" s="432"/>
      <c r="CF11" s="432"/>
      <c r="CG11" s="444"/>
      <c r="CH11" s="456"/>
      <c r="CI11" s="468"/>
      <c r="CJ11" s="468"/>
      <c r="CK11" s="468"/>
      <c r="CL11" s="694"/>
      <c r="CM11" s="456"/>
      <c r="CN11" s="468"/>
      <c r="CO11" s="468"/>
      <c r="CP11" s="468"/>
      <c r="CQ11" s="694"/>
      <c r="CR11" s="456"/>
      <c r="CS11" s="468"/>
      <c r="CT11" s="468"/>
      <c r="CU11" s="468"/>
      <c r="CV11" s="694"/>
      <c r="CW11" s="456"/>
      <c r="CX11" s="468"/>
      <c r="CY11" s="468"/>
      <c r="CZ11" s="468"/>
      <c r="DA11" s="694"/>
      <c r="DB11" s="456"/>
      <c r="DC11" s="468"/>
      <c r="DD11" s="468"/>
      <c r="DE11" s="468"/>
      <c r="DF11" s="694"/>
      <c r="DG11" s="456"/>
      <c r="DH11" s="468"/>
      <c r="DI11" s="468"/>
      <c r="DJ11" s="468"/>
      <c r="DK11" s="694"/>
      <c r="DL11" s="456"/>
      <c r="DM11" s="468"/>
      <c r="DN11" s="468"/>
      <c r="DO11" s="468"/>
      <c r="DP11" s="694"/>
      <c r="DQ11" s="456"/>
      <c r="DR11" s="468"/>
      <c r="DS11" s="468"/>
      <c r="DT11" s="468"/>
      <c r="DU11" s="694"/>
      <c r="DV11" s="412"/>
      <c r="DW11" s="432"/>
      <c r="DX11" s="432"/>
      <c r="DY11" s="432"/>
      <c r="DZ11" s="730"/>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c r="BT12" s="432"/>
      <c r="BU12" s="432"/>
      <c r="BV12" s="432"/>
      <c r="BW12" s="432"/>
      <c r="BX12" s="432"/>
      <c r="BY12" s="432"/>
      <c r="BZ12" s="432"/>
      <c r="CA12" s="432"/>
      <c r="CB12" s="432"/>
      <c r="CC12" s="432"/>
      <c r="CD12" s="432"/>
      <c r="CE12" s="432"/>
      <c r="CF12" s="432"/>
      <c r="CG12" s="444"/>
      <c r="CH12" s="456"/>
      <c r="CI12" s="468"/>
      <c r="CJ12" s="468"/>
      <c r="CK12" s="468"/>
      <c r="CL12" s="694"/>
      <c r="CM12" s="456"/>
      <c r="CN12" s="468"/>
      <c r="CO12" s="468"/>
      <c r="CP12" s="468"/>
      <c r="CQ12" s="694"/>
      <c r="CR12" s="456"/>
      <c r="CS12" s="468"/>
      <c r="CT12" s="468"/>
      <c r="CU12" s="468"/>
      <c r="CV12" s="694"/>
      <c r="CW12" s="456"/>
      <c r="CX12" s="468"/>
      <c r="CY12" s="468"/>
      <c r="CZ12" s="468"/>
      <c r="DA12" s="694"/>
      <c r="DB12" s="456"/>
      <c r="DC12" s="468"/>
      <c r="DD12" s="468"/>
      <c r="DE12" s="468"/>
      <c r="DF12" s="694"/>
      <c r="DG12" s="456"/>
      <c r="DH12" s="468"/>
      <c r="DI12" s="468"/>
      <c r="DJ12" s="468"/>
      <c r="DK12" s="694"/>
      <c r="DL12" s="456"/>
      <c r="DM12" s="468"/>
      <c r="DN12" s="468"/>
      <c r="DO12" s="468"/>
      <c r="DP12" s="694"/>
      <c r="DQ12" s="456"/>
      <c r="DR12" s="468"/>
      <c r="DS12" s="468"/>
      <c r="DT12" s="468"/>
      <c r="DU12" s="694"/>
      <c r="DV12" s="412"/>
      <c r="DW12" s="432"/>
      <c r="DX12" s="432"/>
      <c r="DY12" s="432"/>
      <c r="DZ12" s="730"/>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c r="BT13" s="432"/>
      <c r="BU13" s="432"/>
      <c r="BV13" s="432"/>
      <c r="BW13" s="432"/>
      <c r="BX13" s="432"/>
      <c r="BY13" s="432"/>
      <c r="BZ13" s="432"/>
      <c r="CA13" s="432"/>
      <c r="CB13" s="432"/>
      <c r="CC13" s="432"/>
      <c r="CD13" s="432"/>
      <c r="CE13" s="432"/>
      <c r="CF13" s="432"/>
      <c r="CG13" s="444"/>
      <c r="CH13" s="456"/>
      <c r="CI13" s="468"/>
      <c r="CJ13" s="468"/>
      <c r="CK13" s="468"/>
      <c r="CL13" s="694"/>
      <c r="CM13" s="456"/>
      <c r="CN13" s="468"/>
      <c r="CO13" s="468"/>
      <c r="CP13" s="468"/>
      <c r="CQ13" s="694"/>
      <c r="CR13" s="456"/>
      <c r="CS13" s="468"/>
      <c r="CT13" s="468"/>
      <c r="CU13" s="468"/>
      <c r="CV13" s="694"/>
      <c r="CW13" s="456"/>
      <c r="CX13" s="468"/>
      <c r="CY13" s="468"/>
      <c r="CZ13" s="468"/>
      <c r="DA13" s="694"/>
      <c r="DB13" s="456"/>
      <c r="DC13" s="468"/>
      <c r="DD13" s="468"/>
      <c r="DE13" s="468"/>
      <c r="DF13" s="694"/>
      <c r="DG13" s="456"/>
      <c r="DH13" s="468"/>
      <c r="DI13" s="468"/>
      <c r="DJ13" s="468"/>
      <c r="DK13" s="694"/>
      <c r="DL13" s="456"/>
      <c r="DM13" s="468"/>
      <c r="DN13" s="468"/>
      <c r="DO13" s="468"/>
      <c r="DP13" s="694"/>
      <c r="DQ13" s="456"/>
      <c r="DR13" s="468"/>
      <c r="DS13" s="468"/>
      <c r="DT13" s="468"/>
      <c r="DU13" s="694"/>
      <c r="DV13" s="412"/>
      <c r="DW13" s="432"/>
      <c r="DX13" s="432"/>
      <c r="DY13" s="432"/>
      <c r="DZ13" s="730"/>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c r="BT14" s="432"/>
      <c r="BU14" s="432"/>
      <c r="BV14" s="432"/>
      <c r="BW14" s="432"/>
      <c r="BX14" s="432"/>
      <c r="BY14" s="432"/>
      <c r="BZ14" s="432"/>
      <c r="CA14" s="432"/>
      <c r="CB14" s="432"/>
      <c r="CC14" s="432"/>
      <c r="CD14" s="432"/>
      <c r="CE14" s="432"/>
      <c r="CF14" s="432"/>
      <c r="CG14" s="444"/>
      <c r="CH14" s="456"/>
      <c r="CI14" s="468"/>
      <c r="CJ14" s="468"/>
      <c r="CK14" s="468"/>
      <c r="CL14" s="694"/>
      <c r="CM14" s="456"/>
      <c r="CN14" s="468"/>
      <c r="CO14" s="468"/>
      <c r="CP14" s="468"/>
      <c r="CQ14" s="694"/>
      <c r="CR14" s="456"/>
      <c r="CS14" s="468"/>
      <c r="CT14" s="468"/>
      <c r="CU14" s="468"/>
      <c r="CV14" s="694"/>
      <c r="CW14" s="456"/>
      <c r="CX14" s="468"/>
      <c r="CY14" s="468"/>
      <c r="CZ14" s="468"/>
      <c r="DA14" s="694"/>
      <c r="DB14" s="456"/>
      <c r="DC14" s="468"/>
      <c r="DD14" s="468"/>
      <c r="DE14" s="468"/>
      <c r="DF14" s="694"/>
      <c r="DG14" s="456"/>
      <c r="DH14" s="468"/>
      <c r="DI14" s="468"/>
      <c r="DJ14" s="468"/>
      <c r="DK14" s="694"/>
      <c r="DL14" s="456"/>
      <c r="DM14" s="468"/>
      <c r="DN14" s="468"/>
      <c r="DO14" s="468"/>
      <c r="DP14" s="694"/>
      <c r="DQ14" s="456"/>
      <c r="DR14" s="468"/>
      <c r="DS14" s="468"/>
      <c r="DT14" s="468"/>
      <c r="DU14" s="694"/>
      <c r="DV14" s="412"/>
      <c r="DW14" s="432"/>
      <c r="DX14" s="432"/>
      <c r="DY14" s="432"/>
      <c r="DZ14" s="730"/>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c r="BT15" s="432"/>
      <c r="BU15" s="432"/>
      <c r="BV15" s="432"/>
      <c r="BW15" s="432"/>
      <c r="BX15" s="432"/>
      <c r="BY15" s="432"/>
      <c r="BZ15" s="432"/>
      <c r="CA15" s="432"/>
      <c r="CB15" s="432"/>
      <c r="CC15" s="432"/>
      <c r="CD15" s="432"/>
      <c r="CE15" s="432"/>
      <c r="CF15" s="432"/>
      <c r="CG15" s="444"/>
      <c r="CH15" s="456"/>
      <c r="CI15" s="468"/>
      <c r="CJ15" s="468"/>
      <c r="CK15" s="468"/>
      <c r="CL15" s="694"/>
      <c r="CM15" s="456"/>
      <c r="CN15" s="468"/>
      <c r="CO15" s="468"/>
      <c r="CP15" s="468"/>
      <c r="CQ15" s="694"/>
      <c r="CR15" s="456"/>
      <c r="CS15" s="468"/>
      <c r="CT15" s="468"/>
      <c r="CU15" s="468"/>
      <c r="CV15" s="694"/>
      <c r="CW15" s="456"/>
      <c r="CX15" s="468"/>
      <c r="CY15" s="468"/>
      <c r="CZ15" s="468"/>
      <c r="DA15" s="694"/>
      <c r="DB15" s="456"/>
      <c r="DC15" s="468"/>
      <c r="DD15" s="468"/>
      <c r="DE15" s="468"/>
      <c r="DF15" s="694"/>
      <c r="DG15" s="456"/>
      <c r="DH15" s="468"/>
      <c r="DI15" s="468"/>
      <c r="DJ15" s="468"/>
      <c r="DK15" s="694"/>
      <c r="DL15" s="456"/>
      <c r="DM15" s="468"/>
      <c r="DN15" s="468"/>
      <c r="DO15" s="468"/>
      <c r="DP15" s="694"/>
      <c r="DQ15" s="456"/>
      <c r="DR15" s="468"/>
      <c r="DS15" s="468"/>
      <c r="DT15" s="468"/>
      <c r="DU15" s="694"/>
      <c r="DV15" s="412"/>
      <c r="DW15" s="432"/>
      <c r="DX15" s="432"/>
      <c r="DY15" s="432"/>
      <c r="DZ15" s="730"/>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c r="BT16" s="432"/>
      <c r="BU16" s="432"/>
      <c r="BV16" s="432"/>
      <c r="BW16" s="432"/>
      <c r="BX16" s="432"/>
      <c r="BY16" s="432"/>
      <c r="BZ16" s="432"/>
      <c r="CA16" s="432"/>
      <c r="CB16" s="432"/>
      <c r="CC16" s="432"/>
      <c r="CD16" s="432"/>
      <c r="CE16" s="432"/>
      <c r="CF16" s="432"/>
      <c r="CG16" s="444"/>
      <c r="CH16" s="456"/>
      <c r="CI16" s="468"/>
      <c r="CJ16" s="468"/>
      <c r="CK16" s="468"/>
      <c r="CL16" s="694"/>
      <c r="CM16" s="456"/>
      <c r="CN16" s="468"/>
      <c r="CO16" s="468"/>
      <c r="CP16" s="468"/>
      <c r="CQ16" s="694"/>
      <c r="CR16" s="456"/>
      <c r="CS16" s="468"/>
      <c r="CT16" s="468"/>
      <c r="CU16" s="468"/>
      <c r="CV16" s="694"/>
      <c r="CW16" s="456"/>
      <c r="CX16" s="468"/>
      <c r="CY16" s="468"/>
      <c r="CZ16" s="468"/>
      <c r="DA16" s="694"/>
      <c r="DB16" s="456"/>
      <c r="DC16" s="468"/>
      <c r="DD16" s="468"/>
      <c r="DE16" s="468"/>
      <c r="DF16" s="694"/>
      <c r="DG16" s="456"/>
      <c r="DH16" s="468"/>
      <c r="DI16" s="468"/>
      <c r="DJ16" s="468"/>
      <c r="DK16" s="694"/>
      <c r="DL16" s="456"/>
      <c r="DM16" s="468"/>
      <c r="DN16" s="468"/>
      <c r="DO16" s="468"/>
      <c r="DP16" s="694"/>
      <c r="DQ16" s="456"/>
      <c r="DR16" s="468"/>
      <c r="DS16" s="468"/>
      <c r="DT16" s="468"/>
      <c r="DU16" s="694"/>
      <c r="DV16" s="412"/>
      <c r="DW16" s="432"/>
      <c r="DX16" s="432"/>
      <c r="DY16" s="432"/>
      <c r="DZ16" s="730"/>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0"/>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0"/>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0"/>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0"/>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0"/>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456</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0"/>
      <c r="EA22" s="588"/>
    </row>
    <row r="23" spans="1:131" s="376" customFormat="1" ht="26.25" customHeight="1">
      <c r="A23" s="386" t="s">
        <v>251</v>
      </c>
      <c r="B23" s="413" t="s">
        <v>304</v>
      </c>
      <c r="C23" s="433"/>
      <c r="D23" s="433"/>
      <c r="E23" s="433"/>
      <c r="F23" s="433"/>
      <c r="G23" s="433"/>
      <c r="H23" s="433"/>
      <c r="I23" s="433"/>
      <c r="J23" s="433"/>
      <c r="K23" s="433"/>
      <c r="L23" s="433"/>
      <c r="M23" s="433"/>
      <c r="N23" s="433"/>
      <c r="O23" s="433"/>
      <c r="P23" s="445"/>
      <c r="Q23" s="452">
        <v>20726</v>
      </c>
      <c r="R23" s="464"/>
      <c r="S23" s="464"/>
      <c r="T23" s="464"/>
      <c r="U23" s="464"/>
      <c r="V23" s="464">
        <v>19919</v>
      </c>
      <c r="W23" s="464"/>
      <c r="X23" s="464"/>
      <c r="Y23" s="464"/>
      <c r="Z23" s="464"/>
      <c r="AA23" s="464">
        <v>806</v>
      </c>
      <c r="AB23" s="464"/>
      <c r="AC23" s="464"/>
      <c r="AD23" s="464"/>
      <c r="AE23" s="506"/>
      <c r="AF23" s="520">
        <v>577</v>
      </c>
      <c r="AG23" s="464"/>
      <c r="AH23" s="464"/>
      <c r="AI23" s="464"/>
      <c r="AJ23" s="538"/>
      <c r="AK23" s="546"/>
      <c r="AL23" s="467"/>
      <c r="AM23" s="467"/>
      <c r="AN23" s="467"/>
      <c r="AO23" s="467"/>
      <c r="AP23" s="464">
        <v>17864</v>
      </c>
      <c r="AQ23" s="464"/>
      <c r="AR23" s="464"/>
      <c r="AS23" s="464"/>
      <c r="AT23" s="464"/>
      <c r="AU23" s="579"/>
      <c r="AV23" s="579"/>
      <c r="AW23" s="579"/>
      <c r="AX23" s="579"/>
      <c r="AY23" s="602"/>
      <c r="AZ23" s="607" t="s">
        <v>204</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0"/>
      <c r="EA23" s="588"/>
    </row>
    <row r="24" spans="1:131" s="376" customFormat="1" ht="26.25" customHeight="1">
      <c r="A24" s="387" t="s">
        <v>392</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0"/>
      <c r="EA24" s="588"/>
    </row>
    <row r="25" spans="1:131" ht="26.25" customHeight="1">
      <c r="A25" s="381" t="s">
        <v>418</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0"/>
      <c r="EA25" s="377"/>
    </row>
    <row r="26" spans="1:131" ht="26.25" customHeight="1">
      <c r="A26" s="382" t="s">
        <v>439</v>
      </c>
      <c r="B26" s="409"/>
      <c r="C26" s="409"/>
      <c r="D26" s="409"/>
      <c r="E26" s="409"/>
      <c r="F26" s="409"/>
      <c r="G26" s="409"/>
      <c r="H26" s="409"/>
      <c r="I26" s="409"/>
      <c r="J26" s="409"/>
      <c r="K26" s="409"/>
      <c r="L26" s="409"/>
      <c r="M26" s="409"/>
      <c r="N26" s="409"/>
      <c r="O26" s="409"/>
      <c r="P26" s="441"/>
      <c r="Q26" s="447" t="s">
        <v>458</v>
      </c>
      <c r="R26" s="459"/>
      <c r="S26" s="459"/>
      <c r="T26" s="459"/>
      <c r="U26" s="470"/>
      <c r="V26" s="447" t="s">
        <v>459</v>
      </c>
      <c r="W26" s="459"/>
      <c r="X26" s="459"/>
      <c r="Y26" s="459"/>
      <c r="Z26" s="470"/>
      <c r="AA26" s="447" t="s">
        <v>460</v>
      </c>
      <c r="AB26" s="459"/>
      <c r="AC26" s="459"/>
      <c r="AD26" s="459"/>
      <c r="AE26" s="459"/>
      <c r="AF26" s="521" t="s">
        <v>247</v>
      </c>
      <c r="AG26" s="532"/>
      <c r="AH26" s="532"/>
      <c r="AI26" s="532"/>
      <c r="AJ26" s="539"/>
      <c r="AK26" s="459" t="s">
        <v>390</v>
      </c>
      <c r="AL26" s="459"/>
      <c r="AM26" s="459"/>
      <c r="AN26" s="459"/>
      <c r="AO26" s="470"/>
      <c r="AP26" s="447" t="s">
        <v>364</v>
      </c>
      <c r="AQ26" s="459"/>
      <c r="AR26" s="459"/>
      <c r="AS26" s="459"/>
      <c r="AT26" s="470"/>
      <c r="AU26" s="447" t="s">
        <v>461</v>
      </c>
      <c r="AV26" s="459"/>
      <c r="AW26" s="459"/>
      <c r="AX26" s="459"/>
      <c r="AY26" s="470"/>
      <c r="AZ26" s="447" t="s">
        <v>462</v>
      </c>
      <c r="BA26" s="459"/>
      <c r="BB26" s="459"/>
      <c r="BC26" s="459"/>
      <c r="BD26" s="470"/>
      <c r="BE26" s="447" t="s">
        <v>445</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0"/>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0"/>
      <c r="EA27" s="377"/>
    </row>
    <row r="28" spans="1:131" ht="26.25" customHeight="1">
      <c r="A28" s="388">
        <v>1</v>
      </c>
      <c r="B28" s="411" t="s">
        <v>463</v>
      </c>
      <c r="C28" s="431"/>
      <c r="D28" s="431"/>
      <c r="E28" s="431"/>
      <c r="F28" s="431"/>
      <c r="G28" s="431"/>
      <c r="H28" s="431"/>
      <c r="I28" s="431"/>
      <c r="J28" s="431"/>
      <c r="K28" s="431"/>
      <c r="L28" s="431"/>
      <c r="M28" s="431"/>
      <c r="N28" s="431"/>
      <c r="O28" s="431"/>
      <c r="P28" s="443"/>
      <c r="Q28" s="453">
        <v>2333</v>
      </c>
      <c r="R28" s="465"/>
      <c r="S28" s="465"/>
      <c r="T28" s="465"/>
      <c r="U28" s="465"/>
      <c r="V28" s="465">
        <v>2318</v>
      </c>
      <c r="W28" s="465"/>
      <c r="X28" s="465"/>
      <c r="Y28" s="465"/>
      <c r="Z28" s="465"/>
      <c r="AA28" s="465">
        <v>15</v>
      </c>
      <c r="AB28" s="465"/>
      <c r="AC28" s="465"/>
      <c r="AD28" s="465"/>
      <c r="AE28" s="507"/>
      <c r="AF28" s="523">
        <v>15</v>
      </c>
      <c r="AG28" s="465"/>
      <c r="AH28" s="465"/>
      <c r="AI28" s="465"/>
      <c r="AJ28" s="541"/>
      <c r="AK28" s="547">
        <v>244</v>
      </c>
      <c r="AL28" s="465"/>
      <c r="AM28" s="465"/>
      <c r="AN28" s="465"/>
      <c r="AO28" s="465"/>
      <c r="AP28" s="465" t="s">
        <v>204</v>
      </c>
      <c r="AQ28" s="465"/>
      <c r="AR28" s="465"/>
      <c r="AS28" s="465"/>
      <c r="AT28" s="465"/>
      <c r="AU28" s="465" t="s">
        <v>204</v>
      </c>
      <c r="AV28" s="465"/>
      <c r="AW28" s="465"/>
      <c r="AX28" s="465"/>
      <c r="AY28" s="465"/>
      <c r="AZ28" s="608" t="s">
        <v>204</v>
      </c>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0"/>
      <c r="EA28" s="377"/>
    </row>
    <row r="29" spans="1:131" ht="26.25" customHeight="1">
      <c r="A29" s="388">
        <v>2</v>
      </c>
      <c r="B29" s="412" t="s">
        <v>17</v>
      </c>
      <c r="C29" s="432"/>
      <c r="D29" s="432"/>
      <c r="E29" s="432"/>
      <c r="F29" s="432"/>
      <c r="G29" s="432"/>
      <c r="H29" s="432"/>
      <c r="I29" s="432"/>
      <c r="J29" s="432"/>
      <c r="K29" s="432"/>
      <c r="L29" s="432"/>
      <c r="M29" s="432"/>
      <c r="N29" s="432"/>
      <c r="O29" s="432"/>
      <c r="P29" s="444"/>
      <c r="Q29" s="450">
        <v>368</v>
      </c>
      <c r="R29" s="462"/>
      <c r="S29" s="462"/>
      <c r="T29" s="462"/>
      <c r="U29" s="462"/>
      <c r="V29" s="462">
        <v>368</v>
      </c>
      <c r="W29" s="462"/>
      <c r="X29" s="462"/>
      <c r="Y29" s="462"/>
      <c r="Z29" s="462"/>
      <c r="AA29" s="462" t="s">
        <v>204</v>
      </c>
      <c r="AB29" s="462"/>
      <c r="AC29" s="462"/>
      <c r="AD29" s="462"/>
      <c r="AE29" s="473"/>
      <c r="AF29" s="519" t="s">
        <v>204</v>
      </c>
      <c r="AG29" s="468"/>
      <c r="AH29" s="468"/>
      <c r="AI29" s="468"/>
      <c r="AJ29" s="537"/>
      <c r="AK29" s="472">
        <v>165</v>
      </c>
      <c r="AL29" s="462"/>
      <c r="AM29" s="462"/>
      <c r="AN29" s="462"/>
      <c r="AO29" s="462"/>
      <c r="AP29" s="462">
        <v>256</v>
      </c>
      <c r="AQ29" s="462"/>
      <c r="AR29" s="462"/>
      <c r="AS29" s="462"/>
      <c r="AT29" s="462"/>
      <c r="AU29" s="462">
        <v>82</v>
      </c>
      <c r="AV29" s="462"/>
      <c r="AW29" s="462"/>
      <c r="AX29" s="462"/>
      <c r="AY29" s="462"/>
      <c r="AZ29" s="609" t="s">
        <v>204</v>
      </c>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0"/>
      <c r="EA29" s="377"/>
    </row>
    <row r="30" spans="1:131" ht="26.25" customHeight="1">
      <c r="A30" s="388">
        <v>3</v>
      </c>
      <c r="B30" s="412" t="s">
        <v>318</v>
      </c>
      <c r="C30" s="432"/>
      <c r="D30" s="432"/>
      <c r="E30" s="432"/>
      <c r="F30" s="432"/>
      <c r="G30" s="432"/>
      <c r="H30" s="432"/>
      <c r="I30" s="432"/>
      <c r="J30" s="432"/>
      <c r="K30" s="432"/>
      <c r="L30" s="432"/>
      <c r="M30" s="432"/>
      <c r="N30" s="432"/>
      <c r="O30" s="432"/>
      <c r="P30" s="444"/>
      <c r="Q30" s="450">
        <v>92</v>
      </c>
      <c r="R30" s="462"/>
      <c r="S30" s="462"/>
      <c r="T30" s="462"/>
      <c r="U30" s="462"/>
      <c r="V30" s="462">
        <v>92</v>
      </c>
      <c r="W30" s="462"/>
      <c r="X30" s="462"/>
      <c r="Y30" s="462"/>
      <c r="Z30" s="462"/>
      <c r="AA30" s="462" t="s">
        <v>204</v>
      </c>
      <c r="AB30" s="462"/>
      <c r="AC30" s="462"/>
      <c r="AD30" s="462"/>
      <c r="AE30" s="473"/>
      <c r="AF30" s="519" t="s">
        <v>204</v>
      </c>
      <c r="AG30" s="468"/>
      <c r="AH30" s="468"/>
      <c r="AI30" s="468"/>
      <c r="AJ30" s="537"/>
      <c r="AK30" s="472">
        <v>14</v>
      </c>
      <c r="AL30" s="462"/>
      <c r="AM30" s="462"/>
      <c r="AN30" s="462"/>
      <c r="AO30" s="462"/>
      <c r="AP30" s="462">
        <v>24</v>
      </c>
      <c r="AQ30" s="462"/>
      <c r="AR30" s="462"/>
      <c r="AS30" s="462"/>
      <c r="AT30" s="462"/>
      <c r="AU30" s="462">
        <v>3</v>
      </c>
      <c r="AV30" s="462"/>
      <c r="AW30" s="462"/>
      <c r="AX30" s="462"/>
      <c r="AY30" s="462"/>
      <c r="AZ30" s="609" t="s">
        <v>204</v>
      </c>
      <c r="BA30" s="609"/>
      <c r="BB30" s="609"/>
      <c r="BC30" s="609"/>
      <c r="BD30" s="609"/>
      <c r="BE30" s="577"/>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0"/>
      <c r="EA30" s="377"/>
    </row>
    <row r="31" spans="1:131" ht="26.25" customHeight="1">
      <c r="A31" s="388">
        <v>4</v>
      </c>
      <c r="B31" s="412" t="s">
        <v>464</v>
      </c>
      <c r="C31" s="432"/>
      <c r="D31" s="432"/>
      <c r="E31" s="432"/>
      <c r="F31" s="432"/>
      <c r="G31" s="432"/>
      <c r="H31" s="432"/>
      <c r="I31" s="432"/>
      <c r="J31" s="432"/>
      <c r="K31" s="432"/>
      <c r="L31" s="432"/>
      <c r="M31" s="432"/>
      <c r="N31" s="432"/>
      <c r="O31" s="432"/>
      <c r="P31" s="444"/>
      <c r="Q31" s="450">
        <v>9</v>
      </c>
      <c r="R31" s="462"/>
      <c r="S31" s="462"/>
      <c r="T31" s="462"/>
      <c r="U31" s="462"/>
      <c r="V31" s="462">
        <v>9</v>
      </c>
      <c r="W31" s="462"/>
      <c r="X31" s="462"/>
      <c r="Y31" s="462"/>
      <c r="Z31" s="462"/>
      <c r="AA31" s="462" t="s">
        <v>204</v>
      </c>
      <c r="AB31" s="462"/>
      <c r="AC31" s="462"/>
      <c r="AD31" s="462"/>
      <c r="AE31" s="473"/>
      <c r="AF31" s="519" t="s">
        <v>204</v>
      </c>
      <c r="AG31" s="468"/>
      <c r="AH31" s="468"/>
      <c r="AI31" s="468"/>
      <c r="AJ31" s="537"/>
      <c r="AK31" s="472">
        <v>8</v>
      </c>
      <c r="AL31" s="462"/>
      <c r="AM31" s="462"/>
      <c r="AN31" s="462"/>
      <c r="AO31" s="462"/>
      <c r="AP31" s="462" t="s">
        <v>204</v>
      </c>
      <c r="AQ31" s="462"/>
      <c r="AR31" s="462"/>
      <c r="AS31" s="462"/>
      <c r="AT31" s="462"/>
      <c r="AU31" s="462" t="s">
        <v>204</v>
      </c>
      <c r="AV31" s="462"/>
      <c r="AW31" s="462"/>
      <c r="AX31" s="462"/>
      <c r="AY31" s="462"/>
      <c r="AZ31" s="609" t="s">
        <v>204</v>
      </c>
      <c r="BA31" s="609"/>
      <c r="BB31" s="609"/>
      <c r="BC31" s="609"/>
      <c r="BD31" s="609"/>
      <c r="BE31" s="577"/>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0"/>
      <c r="EA31" s="377"/>
    </row>
    <row r="32" spans="1:131" ht="26.25" customHeight="1">
      <c r="A32" s="388">
        <v>5</v>
      </c>
      <c r="B32" s="412" t="s">
        <v>465</v>
      </c>
      <c r="C32" s="432"/>
      <c r="D32" s="432"/>
      <c r="E32" s="432"/>
      <c r="F32" s="432"/>
      <c r="G32" s="432"/>
      <c r="H32" s="432"/>
      <c r="I32" s="432"/>
      <c r="J32" s="432"/>
      <c r="K32" s="432"/>
      <c r="L32" s="432"/>
      <c r="M32" s="432"/>
      <c r="N32" s="432"/>
      <c r="O32" s="432"/>
      <c r="P32" s="444"/>
      <c r="Q32" s="450">
        <v>329</v>
      </c>
      <c r="R32" s="462"/>
      <c r="S32" s="462"/>
      <c r="T32" s="462"/>
      <c r="U32" s="462"/>
      <c r="V32" s="462">
        <v>325</v>
      </c>
      <c r="W32" s="462"/>
      <c r="X32" s="462"/>
      <c r="Y32" s="462"/>
      <c r="Z32" s="462"/>
      <c r="AA32" s="462">
        <v>4</v>
      </c>
      <c r="AB32" s="462"/>
      <c r="AC32" s="462"/>
      <c r="AD32" s="462"/>
      <c r="AE32" s="473"/>
      <c r="AF32" s="519">
        <v>4</v>
      </c>
      <c r="AG32" s="468"/>
      <c r="AH32" s="468"/>
      <c r="AI32" s="468"/>
      <c r="AJ32" s="537"/>
      <c r="AK32" s="472">
        <v>120</v>
      </c>
      <c r="AL32" s="462"/>
      <c r="AM32" s="462"/>
      <c r="AN32" s="462"/>
      <c r="AO32" s="462"/>
      <c r="AP32" s="462" t="s">
        <v>204</v>
      </c>
      <c r="AQ32" s="462"/>
      <c r="AR32" s="462"/>
      <c r="AS32" s="462"/>
      <c r="AT32" s="462"/>
      <c r="AU32" s="462" t="s">
        <v>204</v>
      </c>
      <c r="AV32" s="462"/>
      <c r="AW32" s="462"/>
      <c r="AX32" s="462"/>
      <c r="AY32" s="462"/>
      <c r="AZ32" s="609" t="s">
        <v>204</v>
      </c>
      <c r="BA32" s="609"/>
      <c r="BB32" s="609"/>
      <c r="BC32" s="609"/>
      <c r="BD32" s="609"/>
      <c r="BE32" s="577"/>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0"/>
      <c r="EA32" s="377"/>
    </row>
    <row r="33" spans="1:131" ht="26.25" customHeight="1">
      <c r="A33" s="388">
        <v>6</v>
      </c>
      <c r="B33" s="412" t="s">
        <v>284</v>
      </c>
      <c r="C33" s="432"/>
      <c r="D33" s="432"/>
      <c r="E33" s="432"/>
      <c r="F33" s="432"/>
      <c r="G33" s="432"/>
      <c r="H33" s="432"/>
      <c r="I33" s="432"/>
      <c r="J33" s="432"/>
      <c r="K33" s="432"/>
      <c r="L33" s="432"/>
      <c r="M33" s="432"/>
      <c r="N33" s="432"/>
      <c r="O33" s="432"/>
      <c r="P33" s="444"/>
      <c r="Q33" s="450">
        <v>2772</v>
      </c>
      <c r="R33" s="462"/>
      <c r="S33" s="462"/>
      <c r="T33" s="462"/>
      <c r="U33" s="462"/>
      <c r="V33" s="462">
        <v>2613</v>
      </c>
      <c r="W33" s="462"/>
      <c r="X33" s="462"/>
      <c r="Y33" s="462"/>
      <c r="Z33" s="462"/>
      <c r="AA33" s="462">
        <v>159</v>
      </c>
      <c r="AB33" s="462"/>
      <c r="AC33" s="462"/>
      <c r="AD33" s="462"/>
      <c r="AE33" s="473"/>
      <c r="AF33" s="519">
        <v>159</v>
      </c>
      <c r="AG33" s="468"/>
      <c r="AH33" s="468"/>
      <c r="AI33" s="468"/>
      <c r="AJ33" s="537"/>
      <c r="AK33" s="472">
        <v>432</v>
      </c>
      <c r="AL33" s="462"/>
      <c r="AM33" s="462"/>
      <c r="AN33" s="462"/>
      <c r="AO33" s="462"/>
      <c r="AP33" s="462" t="s">
        <v>204</v>
      </c>
      <c r="AQ33" s="462"/>
      <c r="AR33" s="462"/>
      <c r="AS33" s="462"/>
      <c r="AT33" s="462"/>
      <c r="AU33" s="462" t="s">
        <v>204</v>
      </c>
      <c r="AV33" s="462"/>
      <c r="AW33" s="462"/>
      <c r="AX33" s="462"/>
      <c r="AY33" s="462"/>
      <c r="AZ33" s="609" t="s">
        <v>204</v>
      </c>
      <c r="BA33" s="609"/>
      <c r="BB33" s="609"/>
      <c r="BC33" s="609"/>
      <c r="BD33" s="609"/>
      <c r="BE33" s="577"/>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0"/>
      <c r="EA33" s="377"/>
    </row>
    <row r="34" spans="1:131" ht="26.25" customHeight="1">
      <c r="A34" s="388">
        <v>7</v>
      </c>
      <c r="B34" s="412" t="s">
        <v>466</v>
      </c>
      <c r="C34" s="432"/>
      <c r="D34" s="432"/>
      <c r="E34" s="432"/>
      <c r="F34" s="432"/>
      <c r="G34" s="432"/>
      <c r="H34" s="432"/>
      <c r="I34" s="432"/>
      <c r="J34" s="432"/>
      <c r="K34" s="432"/>
      <c r="L34" s="432"/>
      <c r="M34" s="432"/>
      <c r="N34" s="432"/>
      <c r="O34" s="432"/>
      <c r="P34" s="444"/>
      <c r="Q34" s="450">
        <v>344</v>
      </c>
      <c r="R34" s="462"/>
      <c r="S34" s="462"/>
      <c r="T34" s="462"/>
      <c r="U34" s="462"/>
      <c r="V34" s="462">
        <v>344</v>
      </c>
      <c r="W34" s="462"/>
      <c r="X34" s="462"/>
      <c r="Y34" s="462"/>
      <c r="Z34" s="462"/>
      <c r="AA34" s="462">
        <v>0</v>
      </c>
      <c r="AB34" s="462"/>
      <c r="AC34" s="462"/>
      <c r="AD34" s="462"/>
      <c r="AE34" s="473"/>
      <c r="AF34" s="519">
        <v>0</v>
      </c>
      <c r="AG34" s="468"/>
      <c r="AH34" s="468"/>
      <c r="AI34" s="468"/>
      <c r="AJ34" s="537"/>
      <c r="AK34" s="472">
        <v>41</v>
      </c>
      <c r="AL34" s="462"/>
      <c r="AM34" s="462"/>
      <c r="AN34" s="462"/>
      <c r="AO34" s="462"/>
      <c r="AP34" s="462" t="s">
        <v>204</v>
      </c>
      <c r="AQ34" s="462"/>
      <c r="AR34" s="462"/>
      <c r="AS34" s="462"/>
      <c r="AT34" s="462"/>
      <c r="AU34" s="462" t="s">
        <v>204</v>
      </c>
      <c r="AV34" s="462"/>
      <c r="AW34" s="462"/>
      <c r="AX34" s="462"/>
      <c r="AY34" s="462"/>
      <c r="AZ34" s="609" t="s">
        <v>204</v>
      </c>
      <c r="BA34" s="609"/>
      <c r="BB34" s="609"/>
      <c r="BC34" s="609"/>
      <c r="BD34" s="609"/>
      <c r="BE34" s="577"/>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0"/>
      <c r="EA34" s="377"/>
    </row>
    <row r="35" spans="1:131" ht="26.25" customHeight="1">
      <c r="A35" s="388">
        <v>8</v>
      </c>
      <c r="B35" s="412" t="s">
        <v>468</v>
      </c>
      <c r="C35" s="432"/>
      <c r="D35" s="432"/>
      <c r="E35" s="432"/>
      <c r="F35" s="432"/>
      <c r="G35" s="432"/>
      <c r="H35" s="432"/>
      <c r="I35" s="432"/>
      <c r="J35" s="432"/>
      <c r="K35" s="432"/>
      <c r="L35" s="432"/>
      <c r="M35" s="432"/>
      <c r="N35" s="432"/>
      <c r="O35" s="432"/>
      <c r="P35" s="444"/>
      <c r="Q35" s="450">
        <v>279</v>
      </c>
      <c r="R35" s="462"/>
      <c r="S35" s="462"/>
      <c r="T35" s="462"/>
      <c r="U35" s="462"/>
      <c r="V35" s="462">
        <v>279</v>
      </c>
      <c r="W35" s="462"/>
      <c r="X35" s="462"/>
      <c r="Y35" s="462"/>
      <c r="Z35" s="462"/>
      <c r="AA35" s="462" t="s">
        <v>204</v>
      </c>
      <c r="AB35" s="462"/>
      <c r="AC35" s="462"/>
      <c r="AD35" s="462"/>
      <c r="AE35" s="473"/>
      <c r="AF35" s="519" t="s">
        <v>204</v>
      </c>
      <c r="AG35" s="468"/>
      <c r="AH35" s="468"/>
      <c r="AI35" s="468"/>
      <c r="AJ35" s="537"/>
      <c r="AK35" s="472">
        <v>71</v>
      </c>
      <c r="AL35" s="462"/>
      <c r="AM35" s="462"/>
      <c r="AN35" s="462"/>
      <c r="AO35" s="462"/>
      <c r="AP35" s="462" t="s">
        <v>204</v>
      </c>
      <c r="AQ35" s="462"/>
      <c r="AR35" s="462"/>
      <c r="AS35" s="462"/>
      <c r="AT35" s="462"/>
      <c r="AU35" s="462" t="s">
        <v>204</v>
      </c>
      <c r="AV35" s="462"/>
      <c r="AW35" s="462"/>
      <c r="AX35" s="462"/>
      <c r="AY35" s="462"/>
      <c r="AZ35" s="609" t="s">
        <v>204</v>
      </c>
      <c r="BA35" s="609"/>
      <c r="BB35" s="609"/>
      <c r="BC35" s="609"/>
      <c r="BD35" s="609"/>
      <c r="BE35" s="577"/>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0"/>
      <c r="EA35" s="377"/>
    </row>
    <row r="36" spans="1:131" ht="26.25" customHeight="1">
      <c r="A36" s="388">
        <v>9</v>
      </c>
      <c r="B36" s="412" t="s">
        <v>469</v>
      </c>
      <c r="C36" s="432"/>
      <c r="D36" s="432"/>
      <c r="E36" s="432"/>
      <c r="F36" s="432"/>
      <c r="G36" s="432"/>
      <c r="H36" s="432"/>
      <c r="I36" s="432"/>
      <c r="J36" s="432"/>
      <c r="K36" s="432"/>
      <c r="L36" s="432"/>
      <c r="M36" s="432"/>
      <c r="N36" s="432"/>
      <c r="O36" s="432"/>
      <c r="P36" s="444"/>
      <c r="Q36" s="450">
        <v>582</v>
      </c>
      <c r="R36" s="462"/>
      <c r="S36" s="462"/>
      <c r="T36" s="462"/>
      <c r="U36" s="462"/>
      <c r="V36" s="462">
        <v>464</v>
      </c>
      <c r="W36" s="462"/>
      <c r="X36" s="462"/>
      <c r="Y36" s="462"/>
      <c r="Z36" s="462"/>
      <c r="AA36" s="462">
        <v>64</v>
      </c>
      <c r="AB36" s="462"/>
      <c r="AC36" s="462"/>
      <c r="AD36" s="462"/>
      <c r="AE36" s="473"/>
      <c r="AF36" s="519">
        <v>349</v>
      </c>
      <c r="AG36" s="468"/>
      <c r="AH36" s="468"/>
      <c r="AI36" s="468"/>
      <c r="AJ36" s="537"/>
      <c r="AK36" s="472">
        <v>203</v>
      </c>
      <c r="AL36" s="462"/>
      <c r="AM36" s="462"/>
      <c r="AN36" s="462"/>
      <c r="AO36" s="462"/>
      <c r="AP36" s="462">
        <v>3480</v>
      </c>
      <c r="AQ36" s="462"/>
      <c r="AR36" s="462"/>
      <c r="AS36" s="462"/>
      <c r="AT36" s="462"/>
      <c r="AU36" s="462">
        <v>1441</v>
      </c>
      <c r="AV36" s="462"/>
      <c r="AW36" s="462"/>
      <c r="AX36" s="462"/>
      <c r="AY36" s="462"/>
      <c r="AZ36" s="609" t="s">
        <v>204</v>
      </c>
      <c r="BA36" s="609"/>
      <c r="BB36" s="609"/>
      <c r="BC36" s="609"/>
      <c r="BD36" s="609"/>
      <c r="BE36" s="577" t="s">
        <v>470</v>
      </c>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0"/>
      <c r="EA36" s="377"/>
    </row>
    <row r="37" spans="1:131" ht="26.25" customHeight="1">
      <c r="A37" s="388">
        <v>10</v>
      </c>
      <c r="B37" s="412" t="s">
        <v>52</v>
      </c>
      <c r="C37" s="432"/>
      <c r="D37" s="432"/>
      <c r="E37" s="432"/>
      <c r="F37" s="432"/>
      <c r="G37" s="432"/>
      <c r="H37" s="432"/>
      <c r="I37" s="432"/>
      <c r="J37" s="432"/>
      <c r="K37" s="432"/>
      <c r="L37" s="432"/>
      <c r="M37" s="432"/>
      <c r="N37" s="432"/>
      <c r="O37" s="432"/>
      <c r="P37" s="444"/>
      <c r="Q37" s="450">
        <v>56</v>
      </c>
      <c r="R37" s="462"/>
      <c r="S37" s="462"/>
      <c r="T37" s="462"/>
      <c r="U37" s="462"/>
      <c r="V37" s="462">
        <v>56</v>
      </c>
      <c r="W37" s="462"/>
      <c r="X37" s="462"/>
      <c r="Y37" s="462"/>
      <c r="Z37" s="462"/>
      <c r="AA37" s="462" t="s">
        <v>204</v>
      </c>
      <c r="AB37" s="462"/>
      <c r="AC37" s="462"/>
      <c r="AD37" s="462"/>
      <c r="AE37" s="473"/>
      <c r="AF37" s="519" t="s">
        <v>204</v>
      </c>
      <c r="AG37" s="468"/>
      <c r="AH37" s="468"/>
      <c r="AI37" s="468"/>
      <c r="AJ37" s="537"/>
      <c r="AK37" s="472">
        <v>29</v>
      </c>
      <c r="AL37" s="462"/>
      <c r="AM37" s="462"/>
      <c r="AN37" s="462"/>
      <c r="AO37" s="462"/>
      <c r="AP37" s="462">
        <v>186</v>
      </c>
      <c r="AQ37" s="462"/>
      <c r="AR37" s="462"/>
      <c r="AS37" s="462"/>
      <c r="AT37" s="462"/>
      <c r="AU37" s="462">
        <v>186</v>
      </c>
      <c r="AV37" s="462"/>
      <c r="AW37" s="462"/>
      <c r="AX37" s="462"/>
      <c r="AY37" s="462"/>
      <c r="AZ37" s="609" t="s">
        <v>204</v>
      </c>
      <c r="BA37" s="609"/>
      <c r="BB37" s="609"/>
      <c r="BC37" s="609"/>
      <c r="BD37" s="609"/>
      <c r="BE37" s="577" t="s">
        <v>26</v>
      </c>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0"/>
      <c r="EA37" s="377"/>
    </row>
    <row r="38" spans="1:131" ht="26.25" customHeight="1">
      <c r="A38" s="388">
        <v>11</v>
      </c>
      <c r="B38" s="412" t="s">
        <v>471</v>
      </c>
      <c r="C38" s="432"/>
      <c r="D38" s="432"/>
      <c r="E38" s="432"/>
      <c r="F38" s="432"/>
      <c r="G38" s="432"/>
      <c r="H38" s="432"/>
      <c r="I38" s="432"/>
      <c r="J38" s="432"/>
      <c r="K38" s="432"/>
      <c r="L38" s="432"/>
      <c r="M38" s="432"/>
      <c r="N38" s="432"/>
      <c r="O38" s="432"/>
      <c r="P38" s="444"/>
      <c r="Q38" s="450">
        <v>27</v>
      </c>
      <c r="R38" s="462"/>
      <c r="S38" s="462"/>
      <c r="T38" s="462"/>
      <c r="U38" s="462"/>
      <c r="V38" s="462">
        <v>27</v>
      </c>
      <c r="W38" s="462"/>
      <c r="X38" s="462"/>
      <c r="Y38" s="462"/>
      <c r="Z38" s="462"/>
      <c r="AA38" s="462" t="s">
        <v>204</v>
      </c>
      <c r="AB38" s="462"/>
      <c r="AC38" s="462"/>
      <c r="AD38" s="462"/>
      <c r="AE38" s="473"/>
      <c r="AF38" s="519" t="s">
        <v>204</v>
      </c>
      <c r="AG38" s="468"/>
      <c r="AH38" s="468"/>
      <c r="AI38" s="468"/>
      <c r="AJ38" s="537"/>
      <c r="AK38" s="472">
        <v>21</v>
      </c>
      <c r="AL38" s="462"/>
      <c r="AM38" s="462"/>
      <c r="AN38" s="462"/>
      <c r="AO38" s="462"/>
      <c r="AP38" s="462">
        <v>89</v>
      </c>
      <c r="AQ38" s="462"/>
      <c r="AR38" s="462"/>
      <c r="AS38" s="462"/>
      <c r="AT38" s="462"/>
      <c r="AU38" s="462">
        <v>89</v>
      </c>
      <c r="AV38" s="462"/>
      <c r="AW38" s="462"/>
      <c r="AX38" s="462"/>
      <c r="AY38" s="462"/>
      <c r="AZ38" s="609" t="s">
        <v>204</v>
      </c>
      <c r="BA38" s="609"/>
      <c r="BB38" s="609"/>
      <c r="BC38" s="609"/>
      <c r="BD38" s="609"/>
      <c r="BE38" s="577" t="s">
        <v>26</v>
      </c>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0"/>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0"/>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0"/>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0"/>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0"/>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0"/>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0"/>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0"/>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0"/>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0"/>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0"/>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0"/>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0"/>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0"/>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0"/>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0"/>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0"/>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0"/>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0"/>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0"/>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0"/>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0"/>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0"/>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0"/>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473</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0"/>
      <c r="EA62" s="377"/>
    </row>
    <row r="63" spans="1:131" ht="26.25" customHeight="1">
      <c r="A63" s="386" t="s">
        <v>251</v>
      </c>
      <c r="B63" s="413" t="s">
        <v>379</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528</v>
      </c>
      <c r="AG63" s="464"/>
      <c r="AH63" s="464"/>
      <c r="AI63" s="464"/>
      <c r="AJ63" s="538"/>
      <c r="AK63" s="546"/>
      <c r="AL63" s="467"/>
      <c r="AM63" s="467"/>
      <c r="AN63" s="467"/>
      <c r="AO63" s="467"/>
      <c r="AP63" s="464">
        <v>4035</v>
      </c>
      <c r="AQ63" s="464"/>
      <c r="AR63" s="464"/>
      <c r="AS63" s="464"/>
      <c r="AT63" s="464"/>
      <c r="AU63" s="464">
        <v>1801</v>
      </c>
      <c r="AV63" s="464"/>
      <c r="AW63" s="464"/>
      <c r="AX63" s="464"/>
      <c r="AY63" s="464"/>
      <c r="AZ63" s="611"/>
      <c r="BA63" s="611"/>
      <c r="BB63" s="611"/>
      <c r="BC63" s="611"/>
      <c r="BD63" s="611"/>
      <c r="BE63" s="579"/>
      <c r="BF63" s="579"/>
      <c r="BG63" s="579"/>
      <c r="BH63" s="579"/>
      <c r="BI63" s="602"/>
      <c r="BJ63" s="607" t="s">
        <v>204</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0"/>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0"/>
      <c r="EA64" s="377"/>
    </row>
    <row r="65" spans="1:131" ht="26.25" customHeight="1">
      <c r="A65" s="390" t="s">
        <v>455</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0"/>
      <c r="EA65" s="377"/>
    </row>
    <row r="66" spans="1:131" ht="26.25" customHeight="1">
      <c r="A66" s="382" t="s">
        <v>450</v>
      </c>
      <c r="B66" s="409"/>
      <c r="C66" s="409"/>
      <c r="D66" s="409"/>
      <c r="E66" s="409"/>
      <c r="F66" s="409"/>
      <c r="G66" s="409"/>
      <c r="H66" s="409"/>
      <c r="I66" s="409"/>
      <c r="J66" s="409"/>
      <c r="K66" s="409"/>
      <c r="L66" s="409"/>
      <c r="M66" s="409"/>
      <c r="N66" s="409"/>
      <c r="O66" s="409"/>
      <c r="P66" s="441"/>
      <c r="Q66" s="447" t="s">
        <v>458</v>
      </c>
      <c r="R66" s="459"/>
      <c r="S66" s="459"/>
      <c r="T66" s="459"/>
      <c r="U66" s="470"/>
      <c r="V66" s="447" t="s">
        <v>459</v>
      </c>
      <c r="W66" s="459"/>
      <c r="X66" s="459"/>
      <c r="Y66" s="459"/>
      <c r="Z66" s="470"/>
      <c r="AA66" s="447" t="s">
        <v>460</v>
      </c>
      <c r="AB66" s="459"/>
      <c r="AC66" s="459"/>
      <c r="AD66" s="459"/>
      <c r="AE66" s="470"/>
      <c r="AF66" s="524" t="s">
        <v>247</v>
      </c>
      <c r="AG66" s="532"/>
      <c r="AH66" s="532"/>
      <c r="AI66" s="532"/>
      <c r="AJ66" s="542"/>
      <c r="AK66" s="447" t="s">
        <v>390</v>
      </c>
      <c r="AL66" s="409"/>
      <c r="AM66" s="409"/>
      <c r="AN66" s="409"/>
      <c r="AO66" s="441"/>
      <c r="AP66" s="447" t="s">
        <v>364</v>
      </c>
      <c r="AQ66" s="459"/>
      <c r="AR66" s="459"/>
      <c r="AS66" s="459"/>
      <c r="AT66" s="470"/>
      <c r="AU66" s="447" t="s">
        <v>474</v>
      </c>
      <c r="AV66" s="459"/>
      <c r="AW66" s="459"/>
      <c r="AX66" s="459"/>
      <c r="AY66" s="470"/>
      <c r="AZ66" s="447" t="s">
        <v>445</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7"/>
    </row>
    <row r="68" spans="1:131" ht="26.25" customHeight="1">
      <c r="A68" s="384">
        <v>1</v>
      </c>
      <c r="B68" s="411" t="s">
        <v>307</v>
      </c>
      <c r="C68" s="431"/>
      <c r="D68" s="431"/>
      <c r="E68" s="431"/>
      <c r="F68" s="431"/>
      <c r="G68" s="431"/>
      <c r="H68" s="431"/>
      <c r="I68" s="431"/>
      <c r="J68" s="431"/>
      <c r="K68" s="431"/>
      <c r="L68" s="431"/>
      <c r="M68" s="431"/>
      <c r="N68" s="431"/>
      <c r="O68" s="431"/>
      <c r="P68" s="443"/>
      <c r="Q68" s="449">
        <v>1400</v>
      </c>
      <c r="R68" s="461"/>
      <c r="S68" s="461"/>
      <c r="T68" s="461"/>
      <c r="U68" s="461"/>
      <c r="V68" s="461">
        <v>1400</v>
      </c>
      <c r="W68" s="461"/>
      <c r="X68" s="461"/>
      <c r="Y68" s="461"/>
      <c r="Z68" s="461"/>
      <c r="AA68" s="461" t="s">
        <v>204</v>
      </c>
      <c r="AB68" s="461"/>
      <c r="AC68" s="461"/>
      <c r="AD68" s="461"/>
      <c r="AE68" s="461"/>
      <c r="AF68" s="461" t="s">
        <v>204</v>
      </c>
      <c r="AG68" s="461"/>
      <c r="AH68" s="461"/>
      <c r="AI68" s="461"/>
      <c r="AJ68" s="461"/>
      <c r="AK68" s="461" t="s">
        <v>204</v>
      </c>
      <c r="AL68" s="461"/>
      <c r="AM68" s="461"/>
      <c r="AN68" s="461"/>
      <c r="AO68" s="461"/>
      <c r="AP68" s="461">
        <v>16</v>
      </c>
      <c r="AQ68" s="461"/>
      <c r="AR68" s="461"/>
      <c r="AS68" s="461"/>
      <c r="AT68" s="461"/>
      <c r="AU68" s="461" t="s">
        <v>204</v>
      </c>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7"/>
    </row>
    <row r="69" spans="1:131" ht="26.25" customHeight="1">
      <c r="A69" s="385">
        <v>2</v>
      </c>
      <c r="B69" s="412" t="s">
        <v>539</v>
      </c>
      <c r="C69" s="432"/>
      <c r="D69" s="432"/>
      <c r="E69" s="432"/>
      <c r="F69" s="432"/>
      <c r="G69" s="432"/>
      <c r="H69" s="432"/>
      <c r="I69" s="432"/>
      <c r="J69" s="432"/>
      <c r="K69" s="432"/>
      <c r="L69" s="432"/>
      <c r="M69" s="432"/>
      <c r="N69" s="432"/>
      <c r="O69" s="432"/>
      <c r="P69" s="444"/>
      <c r="Q69" s="450">
        <v>131</v>
      </c>
      <c r="R69" s="462"/>
      <c r="S69" s="462"/>
      <c r="T69" s="462"/>
      <c r="U69" s="462"/>
      <c r="V69" s="462">
        <v>122</v>
      </c>
      <c r="W69" s="462"/>
      <c r="X69" s="462"/>
      <c r="Y69" s="462"/>
      <c r="Z69" s="462"/>
      <c r="AA69" s="462">
        <v>9</v>
      </c>
      <c r="AB69" s="462"/>
      <c r="AC69" s="462"/>
      <c r="AD69" s="462"/>
      <c r="AE69" s="462"/>
      <c r="AF69" s="462">
        <v>9</v>
      </c>
      <c r="AG69" s="462"/>
      <c r="AH69" s="462"/>
      <c r="AI69" s="462"/>
      <c r="AJ69" s="462"/>
      <c r="AK69" s="462" t="s">
        <v>204</v>
      </c>
      <c r="AL69" s="462"/>
      <c r="AM69" s="462"/>
      <c r="AN69" s="462"/>
      <c r="AO69" s="462"/>
      <c r="AP69" s="462" t="s">
        <v>204</v>
      </c>
      <c r="AQ69" s="462"/>
      <c r="AR69" s="462"/>
      <c r="AS69" s="462"/>
      <c r="AT69" s="462"/>
      <c r="AU69" s="462" t="s">
        <v>204</v>
      </c>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7"/>
    </row>
    <row r="70" spans="1:131" ht="26.25" customHeight="1">
      <c r="A70" s="385">
        <v>3</v>
      </c>
      <c r="B70" s="412" t="s">
        <v>333</v>
      </c>
      <c r="C70" s="432"/>
      <c r="D70" s="432"/>
      <c r="E70" s="432"/>
      <c r="F70" s="432"/>
      <c r="G70" s="432"/>
      <c r="H70" s="432"/>
      <c r="I70" s="432"/>
      <c r="J70" s="432"/>
      <c r="K70" s="432"/>
      <c r="L70" s="432"/>
      <c r="M70" s="432"/>
      <c r="N70" s="432"/>
      <c r="O70" s="432"/>
      <c r="P70" s="444"/>
      <c r="Q70" s="450">
        <v>17</v>
      </c>
      <c r="R70" s="462"/>
      <c r="S70" s="462"/>
      <c r="T70" s="462"/>
      <c r="U70" s="462"/>
      <c r="V70" s="462">
        <v>16</v>
      </c>
      <c r="W70" s="462"/>
      <c r="X70" s="462"/>
      <c r="Y70" s="462"/>
      <c r="Z70" s="462"/>
      <c r="AA70" s="462">
        <v>0</v>
      </c>
      <c r="AB70" s="462"/>
      <c r="AC70" s="462"/>
      <c r="AD70" s="462"/>
      <c r="AE70" s="462"/>
      <c r="AF70" s="462">
        <v>0</v>
      </c>
      <c r="AG70" s="462"/>
      <c r="AH70" s="462"/>
      <c r="AI70" s="462"/>
      <c r="AJ70" s="462"/>
      <c r="AK70" s="462" t="s">
        <v>204</v>
      </c>
      <c r="AL70" s="462"/>
      <c r="AM70" s="462"/>
      <c r="AN70" s="462"/>
      <c r="AO70" s="462"/>
      <c r="AP70" s="462" t="s">
        <v>204</v>
      </c>
      <c r="AQ70" s="462"/>
      <c r="AR70" s="462"/>
      <c r="AS70" s="462"/>
      <c r="AT70" s="462"/>
      <c r="AU70" s="462" t="s">
        <v>204</v>
      </c>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7"/>
    </row>
    <row r="71" spans="1:131" ht="26.25" customHeight="1">
      <c r="A71" s="385">
        <v>4</v>
      </c>
      <c r="B71" s="412" t="s">
        <v>550</v>
      </c>
      <c r="C71" s="432"/>
      <c r="D71" s="432"/>
      <c r="E71" s="432"/>
      <c r="F71" s="432"/>
      <c r="G71" s="432"/>
      <c r="H71" s="432"/>
      <c r="I71" s="432"/>
      <c r="J71" s="432"/>
      <c r="K71" s="432"/>
      <c r="L71" s="432"/>
      <c r="M71" s="432"/>
      <c r="N71" s="432"/>
      <c r="O71" s="432"/>
      <c r="P71" s="444"/>
      <c r="Q71" s="450">
        <v>5084</v>
      </c>
      <c r="R71" s="462"/>
      <c r="S71" s="462"/>
      <c r="T71" s="462"/>
      <c r="U71" s="462"/>
      <c r="V71" s="462">
        <v>4696</v>
      </c>
      <c r="W71" s="462"/>
      <c r="X71" s="462"/>
      <c r="Y71" s="462"/>
      <c r="Z71" s="462"/>
      <c r="AA71" s="462">
        <v>388</v>
      </c>
      <c r="AB71" s="462"/>
      <c r="AC71" s="462"/>
      <c r="AD71" s="462"/>
      <c r="AE71" s="462"/>
      <c r="AF71" s="462">
        <v>388</v>
      </c>
      <c r="AG71" s="462"/>
      <c r="AH71" s="462"/>
      <c r="AI71" s="462"/>
      <c r="AJ71" s="462"/>
      <c r="AK71" s="462">
        <v>3</v>
      </c>
      <c r="AL71" s="462"/>
      <c r="AM71" s="462"/>
      <c r="AN71" s="462"/>
      <c r="AO71" s="462"/>
      <c r="AP71" s="462" t="s">
        <v>204</v>
      </c>
      <c r="AQ71" s="462"/>
      <c r="AR71" s="462"/>
      <c r="AS71" s="462"/>
      <c r="AT71" s="462"/>
      <c r="AU71" s="462" t="s">
        <v>204</v>
      </c>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7"/>
    </row>
    <row r="72" spans="1:131" ht="26.25" customHeight="1">
      <c r="A72" s="385">
        <v>5</v>
      </c>
      <c r="B72" s="412" t="s">
        <v>551</v>
      </c>
      <c r="C72" s="432"/>
      <c r="D72" s="432"/>
      <c r="E72" s="432"/>
      <c r="F72" s="432"/>
      <c r="G72" s="432"/>
      <c r="H72" s="432"/>
      <c r="I72" s="432"/>
      <c r="J72" s="432"/>
      <c r="K72" s="432"/>
      <c r="L72" s="432"/>
      <c r="M72" s="432"/>
      <c r="N72" s="432"/>
      <c r="O72" s="432"/>
      <c r="P72" s="444"/>
      <c r="Q72" s="450">
        <v>7</v>
      </c>
      <c r="R72" s="462"/>
      <c r="S72" s="462"/>
      <c r="T72" s="462"/>
      <c r="U72" s="462"/>
      <c r="V72" s="462">
        <v>7</v>
      </c>
      <c r="W72" s="462"/>
      <c r="X72" s="462"/>
      <c r="Y72" s="462"/>
      <c r="Z72" s="462"/>
      <c r="AA72" s="462" t="s">
        <v>204</v>
      </c>
      <c r="AB72" s="462"/>
      <c r="AC72" s="462"/>
      <c r="AD72" s="462"/>
      <c r="AE72" s="462"/>
      <c r="AF72" s="462" t="s">
        <v>204</v>
      </c>
      <c r="AG72" s="462"/>
      <c r="AH72" s="462"/>
      <c r="AI72" s="462"/>
      <c r="AJ72" s="462"/>
      <c r="AK72" s="462" t="s">
        <v>204</v>
      </c>
      <c r="AL72" s="462"/>
      <c r="AM72" s="462"/>
      <c r="AN72" s="462"/>
      <c r="AO72" s="462"/>
      <c r="AP72" s="462" t="s">
        <v>204</v>
      </c>
      <c r="AQ72" s="462"/>
      <c r="AR72" s="462"/>
      <c r="AS72" s="462"/>
      <c r="AT72" s="462"/>
      <c r="AU72" s="462" t="s">
        <v>204</v>
      </c>
      <c r="AV72" s="462"/>
      <c r="AW72" s="462"/>
      <c r="AX72" s="462"/>
      <c r="AY72" s="462"/>
      <c r="AZ72" s="577"/>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7"/>
    </row>
    <row r="73" spans="1:131" ht="26.25" customHeight="1">
      <c r="A73" s="385">
        <v>6</v>
      </c>
      <c r="B73" s="412" t="s">
        <v>372</v>
      </c>
      <c r="C73" s="432"/>
      <c r="D73" s="432"/>
      <c r="E73" s="432"/>
      <c r="F73" s="432"/>
      <c r="G73" s="432"/>
      <c r="H73" s="432"/>
      <c r="I73" s="432"/>
      <c r="J73" s="432"/>
      <c r="K73" s="432"/>
      <c r="L73" s="432"/>
      <c r="M73" s="432"/>
      <c r="N73" s="432"/>
      <c r="O73" s="432"/>
      <c r="P73" s="444"/>
      <c r="Q73" s="450">
        <v>99</v>
      </c>
      <c r="R73" s="462"/>
      <c r="S73" s="462"/>
      <c r="T73" s="462"/>
      <c r="U73" s="462"/>
      <c r="V73" s="462">
        <v>99</v>
      </c>
      <c r="W73" s="462"/>
      <c r="X73" s="462"/>
      <c r="Y73" s="462"/>
      <c r="Z73" s="462"/>
      <c r="AA73" s="462" t="s">
        <v>204</v>
      </c>
      <c r="AB73" s="462"/>
      <c r="AC73" s="462"/>
      <c r="AD73" s="462"/>
      <c r="AE73" s="462"/>
      <c r="AF73" s="462" t="s">
        <v>204</v>
      </c>
      <c r="AG73" s="462"/>
      <c r="AH73" s="462"/>
      <c r="AI73" s="462"/>
      <c r="AJ73" s="462"/>
      <c r="AK73" s="462" t="s">
        <v>204</v>
      </c>
      <c r="AL73" s="462"/>
      <c r="AM73" s="462"/>
      <c r="AN73" s="462"/>
      <c r="AO73" s="462"/>
      <c r="AP73" s="462" t="s">
        <v>204</v>
      </c>
      <c r="AQ73" s="462"/>
      <c r="AR73" s="462"/>
      <c r="AS73" s="462"/>
      <c r="AT73" s="462"/>
      <c r="AU73" s="462" t="s">
        <v>204</v>
      </c>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7"/>
    </row>
    <row r="74" spans="1:131" ht="26.25" customHeight="1">
      <c r="A74" s="385">
        <v>7</v>
      </c>
      <c r="B74" s="412" t="s">
        <v>475</v>
      </c>
      <c r="C74" s="432"/>
      <c r="D74" s="432"/>
      <c r="E74" s="432"/>
      <c r="F74" s="432"/>
      <c r="G74" s="432"/>
      <c r="H74" s="432"/>
      <c r="I74" s="432"/>
      <c r="J74" s="432"/>
      <c r="K74" s="432"/>
      <c r="L74" s="432"/>
      <c r="M74" s="432"/>
      <c r="N74" s="432"/>
      <c r="O74" s="432"/>
      <c r="P74" s="444"/>
      <c r="Q74" s="450">
        <v>46</v>
      </c>
      <c r="R74" s="462"/>
      <c r="S74" s="462"/>
      <c r="T74" s="462"/>
      <c r="U74" s="462"/>
      <c r="V74" s="462">
        <v>46</v>
      </c>
      <c r="W74" s="462"/>
      <c r="X74" s="462"/>
      <c r="Y74" s="462"/>
      <c r="Z74" s="462"/>
      <c r="AA74" s="462" t="s">
        <v>204</v>
      </c>
      <c r="AB74" s="462"/>
      <c r="AC74" s="462"/>
      <c r="AD74" s="462"/>
      <c r="AE74" s="462"/>
      <c r="AF74" s="462" t="s">
        <v>204</v>
      </c>
      <c r="AG74" s="462"/>
      <c r="AH74" s="462"/>
      <c r="AI74" s="462"/>
      <c r="AJ74" s="462"/>
      <c r="AK74" s="462" t="s">
        <v>204</v>
      </c>
      <c r="AL74" s="462"/>
      <c r="AM74" s="462"/>
      <c r="AN74" s="462"/>
      <c r="AO74" s="462"/>
      <c r="AP74" s="462" t="s">
        <v>204</v>
      </c>
      <c r="AQ74" s="462"/>
      <c r="AR74" s="462"/>
      <c r="AS74" s="462"/>
      <c r="AT74" s="462"/>
      <c r="AU74" s="462" t="s">
        <v>204</v>
      </c>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7"/>
    </row>
    <row r="75" spans="1:131" ht="26.25" customHeight="1">
      <c r="A75" s="385">
        <v>8</v>
      </c>
      <c r="B75" s="412" t="s">
        <v>444</v>
      </c>
      <c r="C75" s="432"/>
      <c r="D75" s="432"/>
      <c r="E75" s="432"/>
      <c r="F75" s="432"/>
      <c r="G75" s="432"/>
      <c r="H75" s="432"/>
      <c r="I75" s="432"/>
      <c r="J75" s="432"/>
      <c r="K75" s="432"/>
      <c r="L75" s="432"/>
      <c r="M75" s="432"/>
      <c r="N75" s="432"/>
      <c r="O75" s="432"/>
      <c r="P75" s="444"/>
      <c r="Q75" s="456">
        <v>26</v>
      </c>
      <c r="R75" s="468"/>
      <c r="S75" s="468"/>
      <c r="T75" s="468"/>
      <c r="U75" s="472"/>
      <c r="V75" s="473">
        <v>26</v>
      </c>
      <c r="W75" s="468"/>
      <c r="X75" s="468"/>
      <c r="Y75" s="468"/>
      <c r="Z75" s="472"/>
      <c r="AA75" s="473">
        <v>0</v>
      </c>
      <c r="AB75" s="468"/>
      <c r="AC75" s="468"/>
      <c r="AD75" s="468"/>
      <c r="AE75" s="472"/>
      <c r="AF75" s="473">
        <v>0</v>
      </c>
      <c r="AG75" s="468"/>
      <c r="AH75" s="468"/>
      <c r="AI75" s="468"/>
      <c r="AJ75" s="472"/>
      <c r="AK75" s="473" t="s">
        <v>204</v>
      </c>
      <c r="AL75" s="468"/>
      <c r="AM75" s="468"/>
      <c r="AN75" s="468"/>
      <c r="AO75" s="472"/>
      <c r="AP75" s="473">
        <v>72</v>
      </c>
      <c r="AQ75" s="468"/>
      <c r="AR75" s="468"/>
      <c r="AS75" s="468"/>
      <c r="AT75" s="472"/>
      <c r="AU75" s="473">
        <v>4</v>
      </c>
      <c r="AV75" s="468"/>
      <c r="AW75" s="468"/>
      <c r="AX75" s="468"/>
      <c r="AY75" s="47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7"/>
    </row>
    <row r="76" spans="1:131" ht="26.25" customHeight="1">
      <c r="A76" s="385">
        <v>9</v>
      </c>
      <c r="B76" s="412" t="s">
        <v>553</v>
      </c>
      <c r="C76" s="432"/>
      <c r="D76" s="432"/>
      <c r="E76" s="432"/>
      <c r="F76" s="432"/>
      <c r="G76" s="432"/>
      <c r="H76" s="432"/>
      <c r="I76" s="432"/>
      <c r="J76" s="432"/>
      <c r="K76" s="432"/>
      <c r="L76" s="432"/>
      <c r="M76" s="432"/>
      <c r="N76" s="432"/>
      <c r="O76" s="432"/>
      <c r="P76" s="444"/>
      <c r="Q76" s="456">
        <v>61</v>
      </c>
      <c r="R76" s="468"/>
      <c r="S76" s="468"/>
      <c r="T76" s="468"/>
      <c r="U76" s="472"/>
      <c r="V76" s="473">
        <v>51</v>
      </c>
      <c r="W76" s="468"/>
      <c r="X76" s="468"/>
      <c r="Y76" s="468"/>
      <c r="Z76" s="472"/>
      <c r="AA76" s="473">
        <v>10</v>
      </c>
      <c r="AB76" s="468"/>
      <c r="AC76" s="468"/>
      <c r="AD76" s="468"/>
      <c r="AE76" s="472"/>
      <c r="AF76" s="473">
        <v>10</v>
      </c>
      <c r="AG76" s="468"/>
      <c r="AH76" s="468"/>
      <c r="AI76" s="468"/>
      <c r="AJ76" s="472"/>
      <c r="AK76" s="473" t="s">
        <v>204</v>
      </c>
      <c r="AL76" s="468"/>
      <c r="AM76" s="468"/>
      <c r="AN76" s="468"/>
      <c r="AO76" s="472"/>
      <c r="AP76" s="473" t="s">
        <v>204</v>
      </c>
      <c r="AQ76" s="468"/>
      <c r="AR76" s="468"/>
      <c r="AS76" s="468"/>
      <c r="AT76" s="472"/>
      <c r="AU76" s="473" t="s">
        <v>204</v>
      </c>
      <c r="AV76" s="468"/>
      <c r="AW76" s="468"/>
      <c r="AX76" s="468"/>
      <c r="AY76" s="472"/>
      <c r="AZ76" s="577"/>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7"/>
    </row>
    <row r="77" spans="1:131" ht="26.25" customHeight="1">
      <c r="A77" s="385">
        <v>10</v>
      </c>
      <c r="B77" s="412" t="s">
        <v>352</v>
      </c>
      <c r="C77" s="432"/>
      <c r="D77" s="432"/>
      <c r="E77" s="432"/>
      <c r="F77" s="432"/>
      <c r="G77" s="432"/>
      <c r="H77" s="432"/>
      <c r="I77" s="432"/>
      <c r="J77" s="432"/>
      <c r="K77" s="432"/>
      <c r="L77" s="432"/>
      <c r="M77" s="432"/>
      <c r="N77" s="432"/>
      <c r="O77" s="432"/>
      <c r="P77" s="444"/>
      <c r="Q77" s="456">
        <v>147690</v>
      </c>
      <c r="R77" s="468"/>
      <c r="S77" s="468"/>
      <c r="T77" s="468"/>
      <c r="U77" s="472"/>
      <c r="V77" s="473">
        <v>143296</v>
      </c>
      <c r="W77" s="468"/>
      <c r="X77" s="468"/>
      <c r="Y77" s="468"/>
      <c r="Z77" s="472"/>
      <c r="AA77" s="473">
        <v>4394</v>
      </c>
      <c r="AB77" s="468"/>
      <c r="AC77" s="468"/>
      <c r="AD77" s="468"/>
      <c r="AE77" s="472"/>
      <c r="AF77" s="473">
        <v>4394</v>
      </c>
      <c r="AG77" s="468"/>
      <c r="AH77" s="468"/>
      <c r="AI77" s="468"/>
      <c r="AJ77" s="472"/>
      <c r="AK77" s="473" t="s">
        <v>204</v>
      </c>
      <c r="AL77" s="468"/>
      <c r="AM77" s="468"/>
      <c r="AN77" s="468"/>
      <c r="AO77" s="472"/>
      <c r="AP77" s="473" t="s">
        <v>204</v>
      </c>
      <c r="AQ77" s="468"/>
      <c r="AR77" s="468"/>
      <c r="AS77" s="468"/>
      <c r="AT77" s="472"/>
      <c r="AU77" s="473" t="s">
        <v>204</v>
      </c>
      <c r="AV77" s="468"/>
      <c r="AW77" s="468"/>
      <c r="AX77" s="468"/>
      <c r="AY77" s="472"/>
      <c r="AZ77" s="577"/>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7"/>
    </row>
    <row r="78" spans="1:131" ht="26.25" customHeight="1">
      <c r="A78" s="385">
        <v>11</v>
      </c>
      <c r="B78" s="412"/>
      <c r="C78" s="432"/>
      <c r="D78" s="432"/>
      <c r="E78" s="432"/>
      <c r="F78" s="432"/>
      <c r="G78" s="432"/>
      <c r="H78" s="432"/>
      <c r="I78" s="432"/>
      <c r="J78" s="432"/>
      <c r="K78" s="432"/>
      <c r="L78" s="432"/>
      <c r="M78" s="432"/>
      <c r="N78" s="432"/>
      <c r="O78" s="432"/>
      <c r="P78" s="444"/>
      <c r="Q78" s="450"/>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7"/>
    </row>
    <row r="88" spans="1:131" ht="26.25" customHeight="1">
      <c r="A88" s="386" t="s">
        <v>251</v>
      </c>
      <c r="B88" s="413" t="s">
        <v>185</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v>4801</v>
      </c>
      <c r="AG88" s="464"/>
      <c r="AH88" s="464"/>
      <c r="AI88" s="464"/>
      <c r="AJ88" s="464"/>
      <c r="AK88" s="467"/>
      <c r="AL88" s="467"/>
      <c r="AM88" s="467"/>
      <c r="AN88" s="467"/>
      <c r="AO88" s="467"/>
      <c r="AP88" s="464">
        <v>88</v>
      </c>
      <c r="AQ88" s="464"/>
      <c r="AR88" s="464"/>
      <c r="AS88" s="464"/>
      <c r="AT88" s="464"/>
      <c r="AU88" s="464">
        <v>4</v>
      </c>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251</v>
      </c>
      <c r="BR102" s="413" t="s">
        <v>452</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v>148</v>
      </c>
      <c r="CS102" s="616"/>
      <c r="CT102" s="616"/>
      <c r="CU102" s="616"/>
      <c r="CV102" s="709"/>
      <c r="CW102" s="708">
        <v>65</v>
      </c>
      <c r="CX102" s="616"/>
      <c r="CY102" s="616"/>
      <c r="CZ102" s="616"/>
      <c r="DA102" s="709"/>
      <c r="DB102" s="708" t="s">
        <v>204</v>
      </c>
      <c r="DC102" s="616"/>
      <c r="DD102" s="616"/>
      <c r="DE102" s="616"/>
      <c r="DF102" s="709"/>
      <c r="DG102" s="708" t="s">
        <v>204</v>
      </c>
      <c r="DH102" s="616"/>
      <c r="DI102" s="616"/>
      <c r="DJ102" s="616"/>
      <c r="DK102" s="709"/>
      <c r="DL102" s="708" t="s">
        <v>204</v>
      </c>
      <c r="DM102" s="616"/>
      <c r="DN102" s="616"/>
      <c r="DO102" s="616"/>
      <c r="DP102" s="709"/>
      <c r="DQ102" s="708" t="s">
        <v>204</v>
      </c>
      <c r="DR102" s="616"/>
      <c r="DS102" s="616"/>
      <c r="DT102" s="616"/>
      <c r="DU102" s="709"/>
      <c r="DV102" s="413"/>
      <c r="DW102" s="433"/>
      <c r="DX102" s="433"/>
      <c r="DY102" s="433"/>
      <c r="DZ102" s="732"/>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476</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477</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478</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281</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479</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65</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480</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13</v>
      </c>
      <c r="AB109" s="418"/>
      <c r="AC109" s="418"/>
      <c r="AD109" s="418"/>
      <c r="AE109" s="481"/>
      <c r="AF109" s="492" t="s">
        <v>196</v>
      </c>
      <c r="AG109" s="418"/>
      <c r="AH109" s="418"/>
      <c r="AI109" s="418"/>
      <c r="AJ109" s="481"/>
      <c r="AK109" s="492" t="s">
        <v>393</v>
      </c>
      <c r="AL109" s="418"/>
      <c r="AM109" s="418"/>
      <c r="AN109" s="418"/>
      <c r="AO109" s="481"/>
      <c r="AP109" s="492" t="s">
        <v>481</v>
      </c>
      <c r="AQ109" s="418"/>
      <c r="AR109" s="418"/>
      <c r="AS109" s="418"/>
      <c r="AT109" s="567"/>
      <c r="AU109" s="395" t="s">
        <v>480</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13</v>
      </c>
      <c r="BR109" s="418"/>
      <c r="BS109" s="418"/>
      <c r="BT109" s="418"/>
      <c r="BU109" s="481"/>
      <c r="BV109" s="492" t="s">
        <v>196</v>
      </c>
      <c r="BW109" s="418"/>
      <c r="BX109" s="418"/>
      <c r="BY109" s="418"/>
      <c r="BZ109" s="481"/>
      <c r="CA109" s="492" t="s">
        <v>393</v>
      </c>
      <c r="CB109" s="418"/>
      <c r="CC109" s="418"/>
      <c r="CD109" s="418"/>
      <c r="CE109" s="481"/>
      <c r="CF109" s="667" t="s">
        <v>481</v>
      </c>
      <c r="CG109" s="667"/>
      <c r="CH109" s="667"/>
      <c r="CI109" s="667"/>
      <c r="CJ109" s="667"/>
      <c r="CK109" s="492" t="s">
        <v>103</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13</v>
      </c>
      <c r="DH109" s="418"/>
      <c r="DI109" s="418"/>
      <c r="DJ109" s="418"/>
      <c r="DK109" s="481"/>
      <c r="DL109" s="492" t="s">
        <v>196</v>
      </c>
      <c r="DM109" s="418"/>
      <c r="DN109" s="418"/>
      <c r="DO109" s="418"/>
      <c r="DP109" s="481"/>
      <c r="DQ109" s="492" t="s">
        <v>393</v>
      </c>
      <c r="DR109" s="418"/>
      <c r="DS109" s="418"/>
      <c r="DT109" s="418"/>
      <c r="DU109" s="481"/>
      <c r="DV109" s="492" t="s">
        <v>481</v>
      </c>
      <c r="DW109" s="418"/>
      <c r="DX109" s="418"/>
      <c r="DY109" s="418"/>
      <c r="DZ109" s="567"/>
    </row>
    <row r="110" spans="1:131" s="377" customFormat="1" ht="26.25" customHeight="1">
      <c r="A110" s="396" t="s">
        <v>331</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1955663</v>
      </c>
      <c r="AB110" s="499"/>
      <c r="AC110" s="499"/>
      <c r="AD110" s="499"/>
      <c r="AE110" s="510"/>
      <c r="AF110" s="526">
        <v>1982403</v>
      </c>
      <c r="AG110" s="499"/>
      <c r="AH110" s="499"/>
      <c r="AI110" s="499"/>
      <c r="AJ110" s="510"/>
      <c r="AK110" s="526">
        <v>2007434</v>
      </c>
      <c r="AL110" s="499"/>
      <c r="AM110" s="499"/>
      <c r="AN110" s="499"/>
      <c r="AO110" s="510"/>
      <c r="AP110" s="550">
        <v>26.6</v>
      </c>
      <c r="AQ110" s="558"/>
      <c r="AR110" s="558"/>
      <c r="AS110" s="558"/>
      <c r="AT110" s="568"/>
      <c r="AU110" s="580" t="s">
        <v>115</v>
      </c>
      <c r="AV110" s="589"/>
      <c r="AW110" s="589"/>
      <c r="AX110" s="589"/>
      <c r="AY110" s="589"/>
      <c r="AZ110" s="436" t="s">
        <v>482</v>
      </c>
      <c r="BA110" s="419"/>
      <c r="BB110" s="419"/>
      <c r="BC110" s="419"/>
      <c r="BD110" s="419"/>
      <c r="BE110" s="419"/>
      <c r="BF110" s="419"/>
      <c r="BG110" s="419"/>
      <c r="BH110" s="419"/>
      <c r="BI110" s="419"/>
      <c r="BJ110" s="419"/>
      <c r="BK110" s="419"/>
      <c r="BL110" s="419"/>
      <c r="BM110" s="419"/>
      <c r="BN110" s="419"/>
      <c r="BO110" s="419"/>
      <c r="BP110" s="482"/>
      <c r="BQ110" s="644">
        <v>17654269</v>
      </c>
      <c r="BR110" s="652"/>
      <c r="BS110" s="652"/>
      <c r="BT110" s="652"/>
      <c r="BU110" s="652"/>
      <c r="BV110" s="652">
        <v>17941732</v>
      </c>
      <c r="BW110" s="652"/>
      <c r="BX110" s="652"/>
      <c r="BY110" s="652"/>
      <c r="BZ110" s="652"/>
      <c r="CA110" s="652">
        <v>17864265</v>
      </c>
      <c r="CB110" s="652"/>
      <c r="CC110" s="652"/>
      <c r="CD110" s="652"/>
      <c r="CE110" s="652"/>
      <c r="CF110" s="668">
        <v>236.9</v>
      </c>
      <c r="CG110" s="672"/>
      <c r="CH110" s="672"/>
      <c r="CI110" s="672"/>
      <c r="CJ110" s="672"/>
      <c r="CK110" s="684" t="s">
        <v>387</v>
      </c>
      <c r="CL110" s="424"/>
      <c r="CM110" s="436" t="s">
        <v>484</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204</v>
      </c>
      <c r="DH110" s="652"/>
      <c r="DI110" s="652"/>
      <c r="DJ110" s="652"/>
      <c r="DK110" s="652"/>
      <c r="DL110" s="652" t="s">
        <v>204</v>
      </c>
      <c r="DM110" s="652"/>
      <c r="DN110" s="652"/>
      <c r="DO110" s="652"/>
      <c r="DP110" s="652"/>
      <c r="DQ110" s="652" t="s">
        <v>204</v>
      </c>
      <c r="DR110" s="652"/>
      <c r="DS110" s="652"/>
      <c r="DT110" s="652"/>
      <c r="DU110" s="652"/>
      <c r="DV110" s="724" t="s">
        <v>204</v>
      </c>
      <c r="DW110" s="724"/>
      <c r="DX110" s="724"/>
      <c r="DY110" s="724"/>
      <c r="DZ110" s="733"/>
    </row>
    <row r="111" spans="1:131" s="377" customFormat="1" ht="26.25" customHeight="1">
      <c r="A111" s="397" t="s">
        <v>457</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204</v>
      </c>
      <c r="AB111" s="458"/>
      <c r="AC111" s="458"/>
      <c r="AD111" s="458"/>
      <c r="AE111" s="511"/>
      <c r="AF111" s="527" t="s">
        <v>204</v>
      </c>
      <c r="AG111" s="458"/>
      <c r="AH111" s="458"/>
      <c r="AI111" s="458"/>
      <c r="AJ111" s="511"/>
      <c r="AK111" s="527" t="s">
        <v>204</v>
      </c>
      <c r="AL111" s="458"/>
      <c r="AM111" s="458"/>
      <c r="AN111" s="458"/>
      <c r="AO111" s="511"/>
      <c r="AP111" s="551" t="s">
        <v>204</v>
      </c>
      <c r="AQ111" s="559"/>
      <c r="AR111" s="559"/>
      <c r="AS111" s="559"/>
      <c r="AT111" s="569"/>
      <c r="AU111" s="581"/>
      <c r="AV111" s="590"/>
      <c r="AW111" s="590"/>
      <c r="AX111" s="590"/>
      <c r="AY111" s="590"/>
      <c r="AZ111" s="437" t="s">
        <v>485</v>
      </c>
      <c r="BA111" s="390"/>
      <c r="BB111" s="390"/>
      <c r="BC111" s="390"/>
      <c r="BD111" s="390"/>
      <c r="BE111" s="390"/>
      <c r="BF111" s="390"/>
      <c r="BG111" s="390"/>
      <c r="BH111" s="390"/>
      <c r="BI111" s="390"/>
      <c r="BJ111" s="390"/>
      <c r="BK111" s="390"/>
      <c r="BL111" s="390"/>
      <c r="BM111" s="390"/>
      <c r="BN111" s="390"/>
      <c r="BO111" s="390"/>
      <c r="BP111" s="484"/>
      <c r="BQ111" s="645" t="s">
        <v>204</v>
      </c>
      <c r="BR111" s="653"/>
      <c r="BS111" s="653"/>
      <c r="BT111" s="653"/>
      <c r="BU111" s="653"/>
      <c r="BV111" s="653" t="s">
        <v>204</v>
      </c>
      <c r="BW111" s="653"/>
      <c r="BX111" s="653"/>
      <c r="BY111" s="653"/>
      <c r="BZ111" s="653"/>
      <c r="CA111" s="653" t="s">
        <v>204</v>
      </c>
      <c r="CB111" s="653"/>
      <c r="CC111" s="653"/>
      <c r="CD111" s="653"/>
      <c r="CE111" s="653"/>
      <c r="CF111" s="669" t="s">
        <v>204</v>
      </c>
      <c r="CG111" s="673"/>
      <c r="CH111" s="673"/>
      <c r="CI111" s="673"/>
      <c r="CJ111" s="673"/>
      <c r="CK111" s="685"/>
      <c r="CL111" s="425"/>
      <c r="CM111" s="437" t="s">
        <v>140</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204</v>
      </c>
      <c r="DH111" s="653"/>
      <c r="DI111" s="653"/>
      <c r="DJ111" s="653"/>
      <c r="DK111" s="653"/>
      <c r="DL111" s="653" t="s">
        <v>204</v>
      </c>
      <c r="DM111" s="653"/>
      <c r="DN111" s="653"/>
      <c r="DO111" s="653"/>
      <c r="DP111" s="653"/>
      <c r="DQ111" s="653" t="s">
        <v>204</v>
      </c>
      <c r="DR111" s="653"/>
      <c r="DS111" s="653"/>
      <c r="DT111" s="653"/>
      <c r="DU111" s="653"/>
      <c r="DV111" s="725" t="s">
        <v>204</v>
      </c>
      <c r="DW111" s="725"/>
      <c r="DX111" s="725"/>
      <c r="DY111" s="725"/>
      <c r="DZ111" s="734"/>
    </row>
    <row r="112" spans="1:131" s="377" customFormat="1" ht="26.25" customHeight="1">
      <c r="A112" s="398" t="s">
        <v>157</v>
      </c>
      <c r="B112" s="421"/>
      <c r="C112" s="390" t="s">
        <v>487</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204</v>
      </c>
      <c r="AB112" s="458"/>
      <c r="AC112" s="458"/>
      <c r="AD112" s="458"/>
      <c r="AE112" s="511"/>
      <c r="AF112" s="527" t="s">
        <v>204</v>
      </c>
      <c r="AG112" s="458"/>
      <c r="AH112" s="458"/>
      <c r="AI112" s="458"/>
      <c r="AJ112" s="511"/>
      <c r="AK112" s="527" t="s">
        <v>204</v>
      </c>
      <c r="AL112" s="458"/>
      <c r="AM112" s="458"/>
      <c r="AN112" s="458"/>
      <c r="AO112" s="511"/>
      <c r="AP112" s="551" t="s">
        <v>204</v>
      </c>
      <c r="AQ112" s="559"/>
      <c r="AR112" s="559"/>
      <c r="AS112" s="559"/>
      <c r="AT112" s="569"/>
      <c r="AU112" s="581"/>
      <c r="AV112" s="590"/>
      <c r="AW112" s="590"/>
      <c r="AX112" s="590"/>
      <c r="AY112" s="590"/>
      <c r="AZ112" s="437" t="s">
        <v>269</v>
      </c>
      <c r="BA112" s="390"/>
      <c r="BB112" s="390"/>
      <c r="BC112" s="390"/>
      <c r="BD112" s="390"/>
      <c r="BE112" s="390"/>
      <c r="BF112" s="390"/>
      <c r="BG112" s="390"/>
      <c r="BH112" s="390"/>
      <c r="BI112" s="390"/>
      <c r="BJ112" s="390"/>
      <c r="BK112" s="390"/>
      <c r="BL112" s="390"/>
      <c r="BM112" s="390"/>
      <c r="BN112" s="390"/>
      <c r="BO112" s="390"/>
      <c r="BP112" s="484"/>
      <c r="BQ112" s="645">
        <v>2602290</v>
      </c>
      <c r="BR112" s="653"/>
      <c r="BS112" s="653"/>
      <c r="BT112" s="653"/>
      <c r="BU112" s="653"/>
      <c r="BV112" s="653">
        <v>1479836</v>
      </c>
      <c r="BW112" s="653"/>
      <c r="BX112" s="653"/>
      <c r="BY112" s="653"/>
      <c r="BZ112" s="653"/>
      <c r="CA112" s="653">
        <v>1801402</v>
      </c>
      <c r="CB112" s="653"/>
      <c r="CC112" s="653"/>
      <c r="CD112" s="653"/>
      <c r="CE112" s="653"/>
      <c r="CF112" s="669">
        <v>23.9</v>
      </c>
      <c r="CG112" s="673"/>
      <c r="CH112" s="673"/>
      <c r="CI112" s="673"/>
      <c r="CJ112" s="673"/>
      <c r="CK112" s="685"/>
      <c r="CL112" s="425"/>
      <c r="CM112" s="437" t="s">
        <v>396</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204</v>
      </c>
      <c r="DH112" s="653"/>
      <c r="DI112" s="653"/>
      <c r="DJ112" s="653"/>
      <c r="DK112" s="653"/>
      <c r="DL112" s="653" t="s">
        <v>204</v>
      </c>
      <c r="DM112" s="653"/>
      <c r="DN112" s="653"/>
      <c r="DO112" s="653"/>
      <c r="DP112" s="653"/>
      <c r="DQ112" s="653" t="s">
        <v>204</v>
      </c>
      <c r="DR112" s="653"/>
      <c r="DS112" s="653"/>
      <c r="DT112" s="653"/>
      <c r="DU112" s="653"/>
      <c r="DV112" s="725" t="s">
        <v>204</v>
      </c>
      <c r="DW112" s="725"/>
      <c r="DX112" s="725"/>
      <c r="DY112" s="725"/>
      <c r="DZ112" s="734"/>
    </row>
    <row r="113" spans="1:130" s="377" customFormat="1" ht="26.25" customHeight="1">
      <c r="A113" s="399"/>
      <c r="B113" s="422"/>
      <c r="C113" s="390" t="s">
        <v>489</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284589</v>
      </c>
      <c r="AB113" s="458"/>
      <c r="AC113" s="458"/>
      <c r="AD113" s="458"/>
      <c r="AE113" s="511"/>
      <c r="AF113" s="527">
        <v>269064</v>
      </c>
      <c r="AG113" s="458"/>
      <c r="AH113" s="458"/>
      <c r="AI113" s="458"/>
      <c r="AJ113" s="511"/>
      <c r="AK113" s="527">
        <v>279851</v>
      </c>
      <c r="AL113" s="458"/>
      <c r="AM113" s="458"/>
      <c r="AN113" s="458"/>
      <c r="AO113" s="511"/>
      <c r="AP113" s="551">
        <v>3.7</v>
      </c>
      <c r="AQ113" s="559"/>
      <c r="AR113" s="559"/>
      <c r="AS113" s="559"/>
      <c r="AT113" s="569"/>
      <c r="AU113" s="581"/>
      <c r="AV113" s="590"/>
      <c r="AW113" s="590"/>
      <c r="AX113" s="590"/>
      <c r="AY113" s="590"/>
      <c r="AZ113" s="437" t="s">
        <v>207</v>
      </c>
      <c r="BA113" s="390"/>
      <c r="BB113" s="390"/>
      <c r="BC113" s="390"/>
      <c r="BD113" s="390"/>
      <c r="BE113" s="390"/>
      <c r="BF113" s="390"/>
      <c r="BG113" s="390"/>
      <c r="BH113" s="390"/>
      <c r="BI113" s="390"/>
      <c r="BJ113" s="390"/>
      <c r="BK113" s="390"/>
      <c r="BL113" s="390"/>
      <c r="BM113" s="390"/>
      <c r="BN113" s="390"/>
      <c r="BO113" s="390"/>
      <c r="BP113" s="484"/>
      <c r="BQ113" s="645">
        <v>5915</v>
      </c>
      <c r="BR113" s="653"/>
      <c r="BS113" s="653"/>
      <c r="BT113" s="653"/>
      <c r="BU113" s="653"/>
      <c r="BV113" s="653">
        <v>4747</v>
      </c>
      <c r="BW113" s="653"/>
      <c r="BX113" s="653"/>
      <c r="BY113" s="653"/>
      <c r="BZ113" s="653"/>
      <c r="CA113" s="653">
        <v>3561</v>
      </c>
      <c r="CB113" s="653"/>
      <c r="CC113" s="653"/>
      <c r="CD113" s="653"/>
      <c r="CE113" s="653"/>
      <c r="CF113" s="669">
        <v>0</v>
      </c>
      <c r="CG113" s="673"/>
      <c r="CH113" s="673"/>
      <c r="CI113" s="673"/>
      <c r="CJ113" s="673"/>
      <c r="CK113" s="685"/>
      <c r="CL113" s="425"/>
      <c r="CM113" s="437" t="s">
        <v>407</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204</v>
      </c>
      <c r="DH113" s="458"/>
      <c r="DI113" s="458"/>
      <c r="DJ113" s="458"/>
      <c r="DK113" s="511"/>
      <c r="DL113" s="527" t="s">
        <v>204</v>
      </c>
      <c r="DM113" s="458"/>
      <c r="DN113" s="458"/>
      <c r="DO113" s="458"/>
      <c r="DP113" s="511"/>
      <c r="DQ113" s="527" t="s">
        <v>204</v>
      </c>
      <c r="DR113" s="458"/>
      <c r="DS113" s="458"/>
      <c r="DT113" s="458"/>
      <c r="DU113" s="511"/>
      <c r="DV113" s="551" t="s">
        <v>204</v>
      </c>
      <c r="DW113" s="559"/>
      <c r="DX113" s="559"/>
      <c r="DY113" s="559"/>
      <c r="DZ113" s="569"/>
    </row>
    <row r="114" spans="1:130" s="377" customFormat="1" ht="26.25" customHeight="1">
      <c r="A114" s="399"/>
      <c r="B114" s="422"/>
      <c r="C114" s="390" t="s">
        <v>490</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1253</v>
      </c>
      <c r="AB114" s="458"/>
      <c r="AC114" s="458"/>
      <c r="AD114" s="458"/>
      <c r="AE114" s="511"/>
      <c r="AF114" s="527">
        <v>1255</v>
      </c>
      <c r="AG114" s="458"/>
      <c r="AH114" s="458"/>
      <c r="AI114" s="458"/>
      <c r="AJ114" s="511"/>
      <c r="AK114" s="527">
        <v>1253</v>
      </c>
      <c r="AL114" s="458"/>
      <c r="AM114" s="458"/>
      <c r="AN114" s="458"/>
      <c r="AO114" s="511"/>
      <c r="AP114" s="551">
        <v>0</v>
      </c>
      <c r="AQ114" s="559"/>
      <c r="AR114" s="559"/>
      <c r="AS114" s="559"/>
      <c r="AT114" s="569"/>
      <c r="AU114" s="581"/>
      <c r="AV114" s="590"/>
      <c r="AW114" s="590"/>
      <c r="AX114" s="590"/>
      <c r="AY114" s="590"/>
      <c r="AZ114" s="437" t="s">
        <v>491</v>
      </c>
      <c r="BA114" s="390"/>
      <c r="BB114" s="390"/>
      <c r="BC114" s="390"/>
      <c r="BD114" s="390"/>
      <c r="BE114" s="390"/>
      <c r="BF114" s="390"/>
      <c r="BG114" s="390"/>
      <c r="BH114" s="390"/>
      <c r="BI114" s="390"/>
      <c r="BJ114" s="390"/>
      <c r="BK114" s="390"/>
      <c r="BL114" s="390"/>
      <c r="BM114" s="390"/>
      <c r="BN114" s="390"/>
      <c r="BO114" s="390"/>
      <c r="BP114" s="484"/>
      <c r="BQ114" s="645">
        <v>1834503</v>
      </c>
      <c r="BR114" s="653"/>
      <c r="BS114" s="653"/>
      <c r="BT114" s="653"/>
      <c r="BU114" s="653"/>
      <c r="BV114" s="653">
        <v>1562743</v>
      </c>
      <c r="BW114" s="653"/>
      <c r="BX114" s="653"/>
      <c r="BY114" s="653"/>
      <c r="BZ114" s="653"/>
      <c r="CA114" s="653">
        <v>1478140</v>
      </c>
      <c r="CB114" s="653"/>
      <c r="CC114" s="653"/>
      <c r="CD114" s="653"/>
      <c r="CE114" s="653"/>
      <c r="CF114" s="669">
        <v>19.600000000000001</v>
      </c>
      <c r="CG114" s="673"/>
      <c r="CH114" s="673"/>
      <c r="CI114" s="673"/>
      <c r="CJ114" s="673"/>
      <c r="CK114" s="685"/>
      <c r="CL114" s="425"/>
      <c r="CM114" s="437" t="s">
        <v>492</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204</v>
      </c>
      <c r="DH114" s="458"/>
      <c r="DI114" s="458"/>
      <c r="DJ114" s="458"/>
      <c r="DK114" s="511"/>
      <c r="DL114" s="527" t="s">
        <v>204</v>
      </c>
      <c r="DM114" s="458"/>
      <c r="DN114" s="458"/>
      <c r="DO114" s="458"/>
      <c r="DP114" s="511"/>
      <c r="DQ114" s="527" t="s">
        <v>204</v>
      </c>
      <c r="DR114" s="458"/>
      <c r="DS114" s="458"/>
      <c r="DT114" s="458"/>
      <c r="DU114" s="511"/>
      <c r="DV114" s="551" t="s">
        <v>204</v>
      </c>
      <c r="DW114" s="559"/>
      <c r="DX114" s="559"/>
      <c r="DY114" s="559"/>
      <c r="DZ114" s="569"/>
    </row>
    <row r="115" spans="1:130" s="377" customFormat="1" ht="26.25" customHeight="1">
      <c r="A115" s="399"/>
      <c r="B115" s="422"/>
      <c r="C115" s="390" t="s">
        <v>377</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v>101</v>
      </c>
      <c r="AB115" s="458"/>
      <c r="AC115" s="458"/>
      <c r="AD115" s="458"/>
      <c r="AE115" s="511"/>
      <c r="AF115" s="527">
        <v>45</v>
      </c>
      <c r="AG115" s="458"/>
      <c r="AH115" s="458"/>
      <c r="AI115" s="458"/>
      <c r="AJ115" s="511"/>
      <c r="AK115" s="527">
        <v>27</v>
      </c>
      <c r="AL115" s="458"/>
      <c r="AM115" s="458"/>
      <c r="AN115" s="458"/>
      <c r="AO115" s="511"/>
      <c r="AP115" s="551">
        <v>0</v>
      </c>
      <c r="AQ115" s="559"/>
      <c r="AR115" s="559"/>
      <c r="AS115" s="559"/>
      <c r="AT115" s="569"/>
      <c r="AU115" s="581"/>
      <c r="AV115" s="590"/>
      <c r="AW115" s="590"/>
      <c r="AX115" s="590"/>
      <c r="AY115" s="590"/>
      <c r="AZ115" s="437" t="s">
        <v>350</v>
      </c>
      <c r="BA115" s="390"/>
      <c r="BB115" s="390"/>
      <c r="BC115" s="390"/>
      <c r="BD115" s="390"/>
      <c r="BE115" s="390"/>
      <c r="BF115" s="390"/>
      <c r="BG115" s="390"/>
      <c r="BH115" s="390"/>
      <c r="BI115" s="390"/>
      <c r="BJ115" s="390"/>
      <c r="BK115" s="390"/>
      <c r="BL115" s="390"/>
      <c r="BM115" s="390"/>
      <c r="BN115" s="390"/>
      <c r="BO115" s="390"/>
      <c r="BP115" s="484"/>
      <c r="BQ115" s="645" t="s">
        <v>204</v>
      </c>
      <c r="BR115" s="653"/>
      <c r="BS115" s="653"/>
      <c r="BT115" s="653"/>
      <c r="BU115" s="653"/>
      <c r="BV115" s="653" t="s">
        <v>204</v>
      </c>
      <c r="BW115" s="653"/>
      <c r="BX115" s="653"/>
      <c r="BY115" s="653"/>
      <c r="BZ115" s="653"/>
      <c r="CA115" s="653" t="s">
        <v>204</v>
      </c>
      <c r="CB115" s="653"/>
      <c r="CC115" s="653"/>
      <c r="CD115" s="653"/>
      <c r="CE115" s="653"/>
      <c r="CF115" s="669" t="s">
        <v>204</v>
      </c>
      <c r="CG115" s="673"/>
      <c r="CH115" s="673"/>
      <c r="CI115" s="673"/>
      <c r="CJ115" s="673"/>
      <c r="CK115" s="685"/>
      <c r="CL115" s="425"/>
      <c r="CM115" s="437" t="s">
        <v>34</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204</v>
      </c>
      <c r="DH115" s="458"/>
      <c r="DI115" s="458"/>
      <c r="DJ115" s="458"/>
      <c r="DK115" s="511"/>
      <c r="DL115" s="527" t="s">
        <v>204</v>
      </c>
      <c r="DM115" s="458"/>
      <c r="DN115" s="458"/>
      <c r="DO115" s="458"/>
      <c r="DP115" s="511"/>
      <c r="DQ115" s="527" t="s">
        <v>204</v>
      </c>
      <c r="DR115" s="458"/>
      <c r="DS115" s="458"/>
      <c r="DT115" s="458"/>
      <c r="DU115" s="511"/>
      <c r="DV115" s="551" t="s">
        <v>204</v>
      </c>
      <c r="DW115" s="559"/>
      <c r="DX115" s="559"/>
      <c r="DY115" s="559"/>
      <c r="DZ115" s="569"/>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v>194</v>
      </c>
      <c r="AB116" s="458"/>
      <c r="AC116" s="458"/>
      <c r="AD116" s="458"/>
      <c r="AE116" s="511"/>
      <c r="AF116" s="527">
        <v>201</v>
      </c>
      <c r="AG116" s="458"/>
      <c r="AH116" s="458"/>
      <c r="AI116" s="458"/>
      <c r="AJ116" s="511"/>
      <c r="AK116" s="527">
        <v>278</v>
      </c>
      <c r="AL116" s="458"/>
      <c r="AM116" s="458"/>
      <c r="AN116" s="458"/>
      <c r="AO116" s="511"/>
      <c r="AP116" s="551">
        <v>0</v>
      </c>
      <c r="AQ116" s="559"/>
      <c r="AR116" s="559"/>
      <c r="AS116" s="559"/>
      <c r="AT116" s="569"/>
      <c r="AU116" s="581"/>
      <c r="AV116" s="590"/>
      <c r="AW116" s="590"/>
      <c r="AX116" s="590"/>
      <c r="AY116" s="590"/>
      <c r="AZ116" s="614" t="s">
        <v>228</v>
      </c>
      <c r="BA116" s="617"/>
      <c r="BB116" s="617"/>
      <c r="BC116" s="617"/>
      <c r="BD116" s="617"/>
      <c r="BE116" s="617"/>
      <c r="BF116" s="617"/>
      <c r="BG116" s="617"/>
      <c r="BH116" s="617"/>
      <c r="BI116" s="617"/>
      <c r="BJ116" s="617"/>
      <c r="BK116" s="617"/>
      <c r="BL116" s="617"/>
      <c r="BM116" s="617"/>
      <c r="BN116" s="617"/>
      <c r="BO116" s="617"/>
      <c r="BP116" s="640"/>
      <c r="BQ116" s="645" t="s">
        <v>204</v>
      </c>
      <c r="BR116" s="653"/>
      <c r="BS116" s="653"/>
      <c r="BT116" s="653"/>
      <c r="BU116" s="653"/>
      <c r="BV116" s="653" t="s">
        <v>204</v>
      </c>
      <c r="BW116" s="653"/>
      <c r="BX116" s="653"/>
      <c r="BY116" s="653"/>
      <c r="BZ116" s="653"/>
      <c r="CA116" s="653" t="s">
        <v>204</v>
      </c>
      <c r="CB116" s="653"/>
      <c r="CC116" s="653"/>
      <c r="CD116" s="653"/>
      <c r="CE116" s="653"/>
      <c r="CF116" s="669" t="s">
        <v>204</v>
      </c>
      <c r="CG116" s="673"/>
      <c r="CH116" s="673"/>
      <c r="CI116" s="673"/>
      <c r="CJ116" s="673"/>
      <c r="CK116" s="685"/>
      <c r="CL116" s="425"/>
      <c r="CM116" s="437" t="s">
        <v>493</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204</v>
      </c>
      <c r="DH116" s="458"/>
      <c r="DI116" s="458"/>
      <c r="DJ116" s="458"/>
      <c r="DK116" s="511"/>
      <c r="DL116" s="527" t="s">
        <v>204</v>
      </c>
      <c r="DM116" s="458"/>
      <c r="DN116" s="458"/>
      <c r="DO116" s="458"/>
      <c r="DP116" s="511"/>
      <c r="DQ116" s="527" t="s">
        <v>204</v>
      </c>
      <c r="DR116" s="458"/>
      <c r="DS116" s="458"/>
      <c r="DT116" s="458"/>
      <c r="DU116" s="511"/>
      <c r="DV116" s="551" t="s">
        <v>204</v>
      </c>
      <c r="DW116" s="559"/>
      <c r="DX116" s="559"/>
      <c r="DY116" s="559"/>
      <c r="DZ116" s="569"/>
    </row>
    <row r="117" spans="1:130" s="377" customFormat="1" ht="26.25" customHeight="1">
      <c r="A117" s="395" t="s">
        <v>274</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326</v>
      </c>
      <c r="Z117" s="481"/>
      <c r="AA117" s="495">
        <v>2241800</v>
      </c>
      <c r="AB117" s="500"/>
      <c r="AC117" s="500"/>
      <c r="AD117" s="500"/>
      <c r="AE117" s="512"/>
      <c r="AF117" s="528">
        <v>2252968</v>
      </c>
      <c r="AG117" s="500"/>
      <c r="AH117" s="500"/>
      <c r="AI117" s="500"/>
      <c r="AJ117" s="512"/>
      <c r="AK117" s="528">
        <v>2288843</v>
      </c>
      <c r="AL117" s="500"/>
      <c r="AM117" s="500"/>
      <c r="AN117" s="500"/>
      <c r="AO117" s="512"/>
      <c r="AP117" s="552"/>
      <c r="AQ117" s="560"/>
      <c r="AR117" s="560"/>
      <c r="AS117" s="560"/>
      <c r="AT117" s="570"/>
      <c r="AU117" s="581"/>
      <c r="AV117" s="590"/>
      <c r="AW117" s="590"/>
      <c r="AX117" s="590"/>
      <c r="AY117" s="590"/>
      <c r="AZ117" s="438" t="s">
        <v>494</v>
      </c>
      <c r="BA117" s="440"/>
      <c r="BB117" s="440"/>
      <c r="BC117" s="440"/>
      <c r="BD117" s="440"/>
      <c r="BE117" s="440"/>
      <c r="BF117" s="440"/>
      <c r="BG117" s="440"/>
      <c r="BH117" s="440"/>
      <c r="BI117" s="440"/>
      <c r="BJ117" s="440"/>
      <c r="BK117" s="440"/>
      <c r="BL117" s="440"/>
      <c r="BM117" s="440"/>
      <c r="BN117" s="440"/>
      <c r="BO117" s="440"/>
      <c r="BP117" s="486"/>
      <c r="BQ117" s="645" t="s">
        <v>204</v>
      </c>
      <c r="BR117" s="653"/>
      <c r="BS117" s="653"/>
      <c r="BT117" s="653"/>
      <c r="BU117" s="653"/>
      <c r="BV117" s="653" t="s">
        <v>204</v>
      </c>
      <c r="BW117" s="653"/>
      <c r="BX117" s="653"/>
      <c r="BY117" s="653"/>
      <c r="BZ117" s="653"/>
      <c r="CA117" s="653" t="s">
        <v>204</v>
      </c>
      <c r="CB117" s="653"/>
      <c r="CC117" s="653"/>
      <c r="CD117" s="653"/>
      <c r="CE117" s="653"/>
      <c r="CF117" s="669" t="s">
        <v>204</v>
      </c>
      <c r="CG117" s="673"/>
      <c r="CH117" s="673"/>
      <c r="CI117" s="673"/>
      <c r="CJ117" s="673"/>
      <c r="CK117" s="685"/>
      <c r="CL117" s="425"/>
      <c r="CM117" s="437" t="s">
        <v>343</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204</v>
      </c>
      <c r="DH117" s="458"/>
      <c r="DI117" s="458"/>
      <c r="DJ117" s="458"/>
      <c r="DK117" s="511"/>
      <c r="DL117" s="527" t="s">
        <v>204</v>
      </c>
      <c r="DM117" s="458"/>
      <c r="DN117" s="458"/>
      <c r="DO117" s="458"/>
      <c r="DP117" s="511"/>
      <c r="DQ117" s="527" t="s">
        <v>204</v>
      </c>
      <c r="DR117" s="458"/>
      <c r="DS117" s="458"/>
      <c r="DT117" s="458"/>
      <c r="DU117" s="511"/>
      <c r="DV117" s="551" t="s">
        <v>204</v>
      </c>
      <c r="DW117" s="559"/>
      <c r="DX117" s="559"/>
      <c r="DY117" s="559"/>
      <c r="DZ117" s="569"/>
    </row>
    <row r="118" spans="1:130" s="377" customFormat="1" ht="26.25" customHeight="1">
      <c r="A118" s="395" t="s">
        <v>103</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13</v>
      </c>
      <c r="AB118" s="418"/>
      <c r="AC118" s="418"/>
      <c r="AD118" s="418"/>
      <c r="AE118" s="481"/>
      <c r="AF118" s="492" t="s">
        <v>196</v>
      </c>
      <c r="AG118" s="418"/>
      <c r="AH118" s="418"/>
      <c r="AI118" s="418"/>
      <c r="AJ118" s="481"/>
      <c r="AK118" s="492" t="s">
        <v>393</v>
      </c>
      <c r="AL118" s="418"/>
      <c r="AM118" s="418"/>
      <c r="AN118" s="418"/>
      <c r="AO118" s="481"/>
      <c r="AP118" s="492" t="s">
        <v>481</v>
      </c>
      <c r="AQ118" s="418"/>
      <c r="AR118" s="418"/>
      <c r="AS118" s="418"/>
      <c r="AT118" s="567"/>
      <c r="AU118" s="581"/>
      <c r="AV118" s="590"/>
      <c r="AW118" s="590"/>
      <c r="AX118" s="590"/>
      <c r="AY118" s="590"/>
      <c r="AZ118" s="439" t="s">
        <v>467</v>
      </c>
      <c r="BA118" s="435"/>
      <c r="BB118" s="435"/>
      <c r="BC118" s="435"/>
      <c r="BD118" s="435"/>
      <c r="BE118" s="435"/>
      <c r="BF118" s="435"/>
      <c r="BG118" s="435"/>
      <c r="BH118" s="435"/>
      <c r="BI118" s="435"/>
      <c r="BJ118" s="435"/>
      <c r="BK118" s="435"/>
      <c r="BL118" s="435"/>
      <c r="BM118" s="435"/>
      <c r="BN118" s="435"/>
      <c r="BO118" s="435"/>
      <c r="BP118" s="485"/>
      <c r="BQ118" s="646" t="s">
        <v>204</v>
      </c>
      <c r="BR118" s="654"/>
      <c r="BS118" s="654"/>
      <c r="BT118" s="654"/>
      <c r="BU118" s="654"/>
      <c r="BV118" s="654" t="s">
        <v>204</v>
      </c>
      <c r="BW118" s="654"/>
      <c r="BX118" s="654"/>
      <c r="BY118" s="654"/>
      <c r="BZ118" s="654"/>
      <c r="CA118" s="654" t="s">
        <v>204</v>
      </c>
      <c r="CB118" s="654"/>
      <c r="CC118" s="654"/>
      <c r="CD118" s="654"/>
      <c r="CE118" s="654"/>
      <c r="CF118" s="669" t="s">
        <v>204</v>
      </c>
      <c r="CG118" s="673"/>
      <c r="CH118" s="673"/>
      <c r="CI118" s="673"/>
      <c r="CJ118" s="673"/>
      <c r="CK118" s="685"/>
      <c r="CL118" s="425"/>
      <c r="CM118" s="437" t="s">
        <v>495</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204</v>
      </c>
      <c r="DH118" s="458"/>
      <c r="DI118" s="458"/>
      <c r="DJ118" s="458"/>
      <c r="DK118" s="511"/>
      <c r="DL118" s="527" t="s">
        <v>204</v>
      </c>
      <c r="DM118" s="458"/>
      <c r="DN118" s="458"/>
      <c r="DO118" s="458"/>
      <c r="DP118" s="511"/>
      <c r="DQ118" s="527" t="s">
        <v>204</v>
      </c>
      <c r="DR118" s="458"/>
      <c r="DS118" s="458"/>
      <c r="DT118" s="458"/>
      <c r="DU118" s="511"/>
      <c r="DV118" s="551" t="s">
        <v>204</v>
      </c>
      <c r="DW118" s="559"/>
      <c r="DX118" s="559"/>
      <c r="DY118" s="559"/>
      <c r="DZ118" s="569"/>
    </row>
    <row r="119" spans="1:130" s="377" customFormat="1" ht="26.25" customHeight="1">
      <c r="A119" s="401" t="s">
        <v>387</v>
      </c>
      <c r="B119" s="424"/>
      <c r="C119" s="436" t="s">
        <v>484</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204</v>
      </c>
      <c r="AB119" s="499"/>
      <c r="AC119" s="499"/>
      <c r="AD119" s="499"/>
      <c r="AE119" s="510"/>
      <c r="AF119" s="526" t="s">
        <v>204</v>
      </c>
      <c r="AG119" s="499"/>
      <c r="AH119" s="499"/>
      <c r="AI119" s="499"/>
      <c r="AJ119" s="510"/>
      <c r="AK119" s="526" t="s">
        <v>204</v>
      </c>
      <c r="AL119" s="499"/>
      <c r="AM119" s="499"/>
      <c r="AN119" s="499"/>
      <c r="AO119" s="510"/>
      <c r="AP119" s="550" t="s">
        <v>204</v>
      </c>
      <c r="AQ119" s="558"/>
      <c r="AR119" s="558"/>
      <c r="AS119" s="558"/>
      <c r="AT119" s="568"/>
      <c r="AU119" s="582"/>
      <c r="AV119" s="591"/>
      <c r="AW119" s="591"/>
      <c r="AX119" s="591"/>
      <c r="AY119" s="591"/>
      <c r="AZ119" s="615" t="s">
        <v>274</v>
      </c>
      <c r="BA119" s="615"/>
      <c r="BB119" s="615"/>
      <c r="BC119" s="615"/>
      <c r="BD119" s="615"/>
      <c r="BE119" s="615"/>
      <c r="BF119" s="615"/>
      <c r="BG119" s="615"/>
      <c r="BH119" s="615"/>
      <c r="BI119" s="615"/>
      <c r="BJ119" s="615"/>
      <c r="BK119" s="615"/>
      <c r="BL119" s="615"/>
      <c r="BM119" s="615"/>
      <c r="BN119" s="615"/>
      <c r="BO119" s="480" t="s">
        <v>170</v>
      </c>
      <c r="BP119" s="641"/>
      <c r="BQ119" s="646">
        <v>22096977</v>
      </c>
      <c r="BR119" s="654"/>
      <c r="BS119" s="654"/>
      <c r="BT119" s="654"/>
      <c r="BU119" s="654"/>
      <c r="BV119" s="654">
        <v>20989058</v>
      </c>
      <c r="BW119" s="654"/>
      <c r="BX119" s="654"/>
      <c r="BY119" s="654"/>
      <c r="BZ119" s="654"/>
      <c r="CA119" s="654">
        <v>21147368</v>
      </c>
      <c r="CB119" s="654"/>
      <c r="CC119" s="654"/>
      <c r="CD119" s="654"/>
      <c r="CE119" s="654"/>
      <c r="CF119" s="556"/>
      <c r="CG119" s="564"/>
      <c r="CH119" s="564"/>
      <c r="CI119" s="564"/>
      <c r="CJ119" s="681"/>
      <c r="CK119" s="686"/>
      <c r="CL119" s="426"/>
      <c r="CM119" s="439" t="s">
        <v>496</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204</v>
      </c>
      <c r="DH119" s="501"/>
      <c r="DI119" s="501"/>
      <c r="DJ119" s="501"/>
      <c r="DK119" s="513"/>
      <c r="DL119" s="529" t="s">
        <v>204</v>
      </c>
      <c r="DM119" s="501"/>
      <c r="DN119" s="501"/>
      <c r="DO119" s="501"/>
      <c r="DP119" s="513"/>
      <c r="DQ119" s="529" t="s">
        <v>204</v>
      </c>
      <c r="DR119" s="501"/>
      <c r="DS119" s="501"/>
      <c r="DT119" s="501"/>
      <c r="DU119" s="513"/>
      <c r="DV119" s="726" t="s">
        <v>204</v>
      </c>
      <c r="DW119" s="728"/>
      <c r="DX119" s="728"/>
      <c r="DY119" s="728"/>
      <c r="DZ119" s="735"/>
    </row>
    <row r="120" spans="1:130" s="377" customFormat="1" ht="26.25" customHeight="1">
      <c r="A120" s="402"/>
      <c r="B120" s="425"/>
      <c r="C120" s="437" t="s">
        <v>140</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204</v>
      </c>
      <c r="AB120" s="458"/>
      <c r="AC120" s="458"/>
      <c r="AD120" s="458"/>
      <c r="AE120" s="511"/>
      <c r="AF120" s="527" t="s">
        <v>204</v>
      </c>
      <c r="AG120" s="458"/>
      <c r="AH120" s="458"/>
      <c r="AI120" s="458"/>
      <c r="AJ120" s="511"/>
      <c r="AK120" s="527" t="s">
        <v>204</v>
      </c>
      <c r="AL120" s="458"/>
      <c r="AM120" s="458"/>
      <c r="AN120" s="458"/>
      <c r="AO120" s="511"/>
      <c r="AP120" s="551" t="s">
        <v>204</v>
      </c>
      <c r="AQ120" s="559"/>
      <c r="AR120" s="559"/>
      <c r="AS120" s="559"/>
      <c r="AT120" s="569"/>
      <c r="AU120" s="583" t="s">
        <v>486</v>
      </c>
      <c r="AV120" s="592"/>
      <c r="AW120" s="592"/>
      <c r="AX120" s="592"/>
      <c r="AY120" s="603"/>
      <c r="AZ120" s="436" t="s">
        <v>217</v>
      </c>
      <c r="BA120" s="419"/>
      <c r="BB120" s="419"/>
      <c r="BC120" s="419"/>
      <c r="BD120" s="419"/>
      <c r="BE120" s="419"/>
      <c r="BF120" s="419"/>
      <c r="BG120" s="419"/>
      <c r="BH120" s="419"/>
      <c r="BI120" s="419"/>
      <c r="BJ120" s="419"/>
      <c r="BK120" s="419"/>
      <c r="BL120" s="419"/>
      <c r="BM120" s="419"/>
      <c r="BN120" s="419"/>
      <c r="BO120" s="419"/>
      <c r="BP120" s="482"/>
      <c r="BQ120" s="644">
        <v>9985233</v>
      </c>
      <c r="BR120" s="652"/>
      <c r="BS120" s="652"/>
      <c r="BT120" s="652"/>
      <c r="BU120" s="652"/>
      <c r="BV120" s="652">
        <v>10876314</v>
      </c>
      <c r="BW120" s="652"/>
      <c r="BX120" s="652"/>
      <c r="BY120" s="652"/>
      <c r="BZ120" s="652"/>
      <c r="CA120" s="652">
        <v>11510358</v>
      </c>
      <c r="CB120" s="652"/>
      <c r="CC120" s="652"/>
      <c r="CD120" s="652"/>
      <c r="CE120" s="652"/>
      <c r="CF120" s="668">
        <v>152.6</v>
      </c>
      <c r="CG120" s="672"/>
      <c r="CH120" s="672"/>
      <c r="CI120" s="672"/>
      <c r="CJ120" s="672"/>
      <c r="CK120" s="687" t="s">
        <v>270</v>
      </c>
      <c r="CL120" s="697"/>
      <c r="CM120" s="697"/>
      <c r="CN120" s="697"/>
      <c r="CO120" s="700"/>
      <c r="CP120" s="704" t="s">
        <v>469</v>
      </c>
      <c r="CQ120" s="707"/>
      <c r="CR120" s="707"/>
      <c r="CS120" s="707"/>
      <c r="CT120" s="707"/>
      <c r="CU120" s="707"/>
      <c r="CV120" s="707"/>
      <c r="CW120" s="707"/>
      <c r="CX120" s="707"/>
      <c r="CY120" s="707"/>
      <c r="CZ120" s="707"/>
      <c r="DA120" s="707"/>
      <c r="DB120" s="707"/>
      <c r="DC120" s="707"/>
      <c r="DD120" s="707"/>
      <c r="DE120" s="707"/>
      <c r="DF120" s="710"/>
      <c r="DG120" s="644">
        <v>174985</v>
      </c>
      <c r="DH120" s="652"/>
      <c r="DI120" s="652"/>
      <c r="DJ120" s="652"/>
      <c r="DK120" s="652"/>
      <c r="DL120" s="652">
        <v>1095230</v>
      </c>
      <c r="DM120" s="652"/>
      <c r="DN120" s="652"/>
      <c r="DO120" s="652"/>
      <c r="DP120" s="652"/>
      <c r="DQ120" s="652">
        <v>1440590</v>
      </c>
      <c r="DR120" s="652"/>
      <c r="DS120" s="652"/>
      <c r="DT120" s="652"/>
      <c r="DU120" s="652"/>
      <c r="DV120" s="724">
        <v>19.100000000000001</v>
      </c>
      <c r="DW120" s="724"/>
      <c r="DX120" s="724"/>
      <c r="DY120" s="724"/>
      <c r="DZ120" s="733"/>
    </row>
    <row r="121" spans="1:130" s="377" customFormat="1" ht="26.25" customHeight="1">
      <c r="A121" s="402"/>
      <c r="B121" s="425"/>
      <c r="C121" s="438"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204</v>
      </c>
      <c r="AB121" s="458"/>
      <c r="AC121" s="458"/>
      <c r="AD121" s="458"/>
      <c r="AE121" s="511"/>
      <c r="AF121" s="527" t="s">
        <v>204</v>
      </c>
      <c r="AG121" s="458"/>
      <c r="AH121" s="458"/>
      <c r="AI121" s="458"/>
      <c r="AJ121" s="511"/>
      <c r="AK121" s="527" t="s">
        <v>204</v>
      </c>
      <c r="AL121" s="458"/>
      <c r="AM121" s="458"/>
      <c r="AN121" s="458"/>
      <c r="AO121" s="511"/>
      <c r="AP121" s="551" t="s">
        <v>204</v>
      </c>
      <c r="AQ121" s="559"/>
      <c r="AR121" s="559"/>
      <c r="AS121" s="559"/>
      <c r="AT121" s="569"/>
      <c r="AU121" s="584"/>
      <c r="AV121" s="593"/>
      <c r="AW121" s="593"/>
      <c r="AX121" s="593"/>
      <c r="AY121" s="604"/>
      <c r="AZ121" s="437" t="s">
        <v>497</v>
      </c>
      <c r="BA121" s="390"/>
      <c r="BB121" s="390"/>
      <c r="BC121" s="390"/>
      <c r="BD121" s="390"/>
      <c r="BE121" s="390"/>
      <c r="BF121" s="390"/>
      <c r="BG121" s="390"/>
      <c r="BH121" s="390"/>
      <c r="BI121" s="390"/>
      <c r="BJ121" s="390"/>
      <c r="BK121" s="390"/>
      <c r="BL121" s="390"/>
      <c r="BM121" s="390"/>
      <c r="BN121" s="390"/>
      <c r="BO121" s="390"/>
      <c r="BP121" s="484"/>
      <c r="BQ121" s="645">
        <v>600053</v>
      </c>
      <c r="BR121" s="653"/>
      <c r="BS121" s="653"/>
      <c r="BT121" s="653"/>
      <c r="BU121" s="653"/>
      <c r="BV121" s="653">
        <v>669830</v>
      </c>
      <c r="BW121" s="653"/>
      <c r="BX121" s="653"/>
      <c r="BY121" s="653"/>
      <c r="BZ121" s="653"/>
      <c r="CA121" s="653">
        <v>615710</v>
      </c>
      <c r="CB121" s="653"/>
      <c r="CC121" s="653"/>
      <c r="CD121" s="653"/>
      <c r="CE121" s="653"/>
      <c r="CF121" s="669">
        <v>8.1999999999999993</v>
      </c>
      <c r="CG121" s="673"/>
      <c r="CH121" s="673"/>
      <c r="CI121" s="673"/>
      <c r="CJ121" s="673"/>
      <c r="CK121" s="688"/>
      <c r="CL121" s="698"/>
      <c r="CM121" s="698"/>
      <c r="CN121" s="698"/>
      <c r="CO121" s="701"/>
      <c r="CP121" s="705" t="s">
        <v>52</v>
      </c>
      <c r="CQ121" s="415"/>
      <c r="CR121" s="415"/>
      <c r="CS121" s="415"/>
      <c r="CT121" s="415"/>
      <c r="CU121" s="415"/>
      <c r="CV121" s="415"/>
      <c r="CW121" s="415"/>
      <c r="CX121" s="415"/>
      <c r="CY121" s="415"/>
      <c r="CZ121" s="415"/>
      <c r="DA121" s="415"/>
      <c r="DB121" s="415"/>
      <c r="DC121" s="415"/>
      <c r="DD121" s="415"/>
      <c r="DE121" s="415"/>
      <c r="DF121" s="711"/>
      <c r="DG121" s="645">
        <v>223447</v>
      </c>
      <c r="DH121" s="653"/>
      <c r="DI121" s="653"/>
      <c r="DJ121" s="653"/>
      <c r="DK121" s="653"/>
      <c r="DL121" s="653">
        <v>199331</v>
      </c>
      <c r="DM121" s="653"/>
      <c r="DN121" s="653"/>
      <c r="DO121" s="653"/>
      <c r="DP121" s="653"/>
      <c r="DQ121" s="653">
        <v>186415</v>
      </c>
      <c r="DR121" s="653"/>
      <c r="DS121" s="653"/>
      <c r="DT121" s="653"/>
      <c r="DU121" s="653"/>
      <c r="DV121" s="725">
        <v>2.5</v>
      </c>
      <c r="DW121" s="725"/>
      <c r="DX121" s="725"/>
      <c r="DY121" s="725"/>
      <c r="DZ121" s="734"/>
    </row>
    <row r="122" spans="1:130" s="377" customFormat="1" ht="26.25" customHeight="1">
      <c r="A122" s="402"/>
      <c r="B122" s="425"/>
      <c r="C122" s="437" t="s">
        <v>492</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204</v>
      </c>
      <c r="AB122" s="458"/>
      <c r="AC122" s="458"/>
      <c r="AD122" s="458"/>
      <c r="AE122" s="511"/>
      <c r="AF122" s="527" t="s">
        <v>204</v>
      </c>
      <c r="AG122" s="458"/>
      <c r="AH122" s="458"/>
      <c r="AI122" s="458"/>
      <c r="AJ122" s="511"/>
      <c r="AK122" s="527" t="s">
        <v>204</v>
      </c>
      <c r="AL122" s="458"/>
      <c r="AM122" s="458"/>
      <c r="AN122" s="458"/>
      <c r="AO122" s="511"/>
      <c r="AP122" s="551" t="s">
        <v>204</v>
      </c>
      <c r="AQ122" s="559"/>
      <c r="AR122" s="559"/>
      <c r="AS122" s="559"/>
      <c r="AT122" s="569"/>
      <c r="AU122" s="584"/>
      <c r="AV122" s="593"/>
      <c r="AW122" s="593"/>
      <c r="AX122" s="593"/>
      <c r="AY122" s="604"/>
      <c r="AZ122" s="439" t="s">
        <v>499</v>
      </c>
      <c r="BA122" s="435"/>
      <c r="BB122" s="435"/>
      <c r="BC122" s="435"/>
      <c r="BD122" s="435"/>
      <c r="BE122" s="435"/>
      <c r="BF122" s="435"/>
      <c r="BG122" s="435"/>
      <c r="BH122" s="435"/>
      <c r="BI122" s="435"/>
      <c r="BJ122" s="435"/>
      <c r="BK122" s="435"/>
      <c r="BL122" s="435"/>
      <c r="BM122" s="435"/>
      <c r="BN122" s="435"/>
      <c r="BO122" s="435"/>
      <c r="BP122" s="485"/>
      <c r="BQ122" s="646">
        <v>15440016</v>
      </c>
      <c r="BR122" s="654"/>
      <c r="BS122" s="654"/>
      <c r="BT122" s="654"/>
      <c r="BU122" s="654"/>
      <c r="BV122" s="654">
        <v>15535485</v>
      </c>
      <c r="BW122" s="654"/>
      <c r="BX122" s="654"/>
      <c r="BY122" s="654"/>
      <c r="BZ122" s="654"/>
      <c r="CA122" s="654">
        <v>15203818</v>
      </c>
      <c r="CB122" s="654"/>
      <c r="CC122" s="654"/>
      <c r="CD122" s="654"/>
      <c r="CE122" s="654"/>
      <c r="CF122" s="670">
        <v>201.6</v>
      </c>
      <c r="CG122" s="674"/>
      <c r="CH122" s="674"/>
      <c r="CI122" s="674"/>
      <c r="CJ122" s="674"/>
      <c r="CK122" s="688"/>
      <c r="CL122" s="698"/>
      <c r="CM122" s="698"/>
      <c r="CN122" s="698"/>
      <c r="CO122" s="701"/>
      <c r="CP122" s="705" t="s">
        <v>471</v>
      </c>
      <c r="CQ122" s="415"/>
      <c r="CR122" s="415"/>
      <c r="CS122" s="415"/>
      <c r="CT122" s="415"/>
      <c r="CU122" s="415"/>
      <c r="CV122" s="415"/>
      <c r="CW122" s="415"/>
      <c r="CX122" s="415"/>
      <c r="CY122" s="415"/>
      <c r="CZ122" s="415"/>
      <c r="DA122" s="415"/>
      <c r="DB122" s="415"/>
      <c r="DC122" s="415"/>
      <c r="DD122" s="415"/>
      <c r="DE122" s="415"/>
      <c r="DF122" s="711"/>
      <c r="DG122" s="645">
        <v>117747</v>
      </c>
      <c r="DH122" s="653"/>
      <c r="DI122" s="653"/>
      <c r="DJ122" s="653"/>
      <c r="DK122" s="653"/>
      <c r="DL122" s="653">
        <v>102894</v>
      </c>
      <c r="DM122" s="653"/>
      <c r="DN122" s="653"/>
      <c r="DO122" s="653"/>
      <c r="DP122" s="653"/>
      <c r="DQ122" s="653">
        <v>89055</v>
      </c>
      <c r="DR122" s="653"/>
      <c r="DS122" s="653"/>
      <c r="DT122" s="653"/>
      <c r="DU122" s="653"/>
      <c r="DV122" s="725">
        <v>1.2</v>
      </c>
      <c r="DW122" s="725"/>
      <c r="DX122" s="725"/>
      <c r="DY122" s="725"/>
      <c r="DZ122" s="734"/>
    </row>
    <row r="123" spans="1:130" s="377" customFormat="1" ht="26.25" customHeight="1">
      <c r="A123" s="402"/>
      <c r="B123" s="425"/>
      <c r="C123" s="437" t="s">
        <v>493</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204</v>
      </c>
      <c r="AB123" s="458"/>
      <c r="AC123" s="458"/>
      <c r="AD123" s="458"/>
      <c r="AE123" s="511"/>
      <c r="AF123" s="527" t="s">
        <v>204</v>
      </c>
      <c r="AG123" s="458"/>
      <c r="AH123" s="458"/>
      <c r="AI123" s="458"/>
      <c r="AJ123" s="511"/>
      <c r="AK123" s="527" t="s">
        <v>204</v>
      </c>
      <c r="AL123" s="458"/>
      <c r="AM123" s="458"/>
      <c r="AN123" s="458"/>
      <c r="AO123" s="511"/>
      <c r="AP123" s="551" t="s">
        <v>204</v>
      </c>
      <c r="AQ123" s="559"/>
      <c r="AR123" s="559"/>
      <c r="AS123" s="559"/>
      <c r="AT123" s="569"/>
      <c r="AU123" s="585"/>
      <c r="AV123" s="594"/>
      <c r="AW123" s="594"/>
      <c r="AX123" s="594"/>
      <c r="AY123" s="594"/>
      <c r="AZ123" s="615" t="s">
        <v>274</v>
      </c>
      <c r="BA123" s="615"/>
      <c r="BB123" s="615"/>
      <c r="BC123" s="615"/>
      <c r="BD123" s="615"/>
      <c r="BE123" s="615"/>
      <c r="BF123" s="615"/>
      <c r="BG123" s="615"/>
      <c r="BH123" s="615"/>
      <c r="BI123" s="615"/>
      <c r="BJ123" s="615"/>
      <c r="BK123" s="615"/>
      <c r="BL123" s="615"/>
      <c r="BM123" s="615"/>
      <c r="BN123" s="615"/>
      <c r="BO123" s="480" t="s">
        <v>500</v>
      </c>
      <c r="BP123" s="641"/>
      <c r="BQ123" s="647">
        <v>26025302</v>
      </c>
      <c r="BR123" s="655"/>
      <c r="BS123" s="655"/>
      <c r="BT123" s="655"/>
      <c r="BU123" s="655"/>
      <c r="BV123" s="655">
        <v>27081629</v>
      </c>
      <c r="BW123" s="655"/>
      <c r="BX123" s="655"/>
      <c r="BY123" s="655"/>
      <c r="BZ123" s="655"/>
      <c r="CA123" s="655">
        <v>27329886</v>
      </c>
      <c r="CB123" s="655"/>
      <c r="CC123" s="655"/>
      <c r="CD123" s="655"/>
      <c r="CE123" s="655"/>
      <c r="CF123" s="556"/>
      <c r="CG123" s="564"/>
      <c r="CH123" s="564"/>
      <c r="CI123" s="564"/>
      <c r="CJ123" s="681"/>
      <c r="CK123" s="688"/>
      <c r="CL123" s="698"/>
      <c r="CM123" s="698"/>
      <c r="CN123" s="698"/>
      <c r="CO123" s="701"/>
      <c r="CP123" s="705" t="s">
        <v>17</v>
      </c>
      <c r="CQ123" s="415"/>
      <c r="CR123" s="415"/>
      <c r="CS123" s="415"/>
      <c r="CT123" s="415"/>
      <c r="CU123" s="415"/>
      <c r="CV123" s="415"/>
      <c r="CW123" s="415"/>
      <c r="CX123" s="415"/>
      <c r="CY123" s="415"/>
      <c r="CZ123" s="415"/>
      <c r="DA123" s="415"/>
      <c r="DB123" s="415"/>
      <c r="DC123" s="415"/>
      <c r="DD123" s="415"/>
      <c r="DE123" s="415"/>
      <c r="DF123" s="711"/>
      <c r="DG123" s="494">
        <v>70112</v>
      </c>
      <c r="DH123" s="458"/>
      <c r="DI123" s="458"/>
      <c r="DJ123" s="458"/>
      <c r="DK123" s="511"/>
      <c r="DL123" s="527">
        <v>82381</v>
      </c>
      <c r="DM123" s="458"/>
      <c r="DN123" s="458"/>
      <c r="DO123" s="458"/>
      <c r="DP123" s="511"/>
      <c r="DQ123" s="527">
        <v>82467</v>
      </c>
      <c r="DR123" s="458"/>
      <c r="DS123" s="458"/>
      <c r="DT123" s="458"/>
      <c r="DU123" s="511"/>
      <c r="DV123" s="551">
        <v>1.1000000000000001</v>
      </c>
      <c r="DW123" s="559"/>
      <c r="DX123" s="559"/>
      <c r="DY123" s="559"/>
      <c r="DZ123" s="569"/>
    </row>
    <row r="124" spans="1:130" s="377" customFormat="1" ht="26.25" customHeight="1">
      <c r="A124" s="402"/>
      <c r="B124" s="425"/>
      <c r="C124" s="437" t="s">
        <v>343</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v>64</v>
      </c>
      <c r="AB124" s="458"/>
      <c r="AC124" s="458"/>
      <c r="AD124" s="458"/>
      <c r="AE124" s="511"/>
      <c r="AF124" s="527">
        <v>15</v>
      </c>
      <c r="AG124" s="458"/>
      <c r="AH124" s="458"/>
      <c r="AI124" s="458"/>
      <c r="AJ124" s="511"/>
      <c r="AK124" s="527">
        <v>1</v>
      </c>
      <c r="AL124" s="458"/>
      <c r="AM124" s="458"/>
      <c r="AN124" s="458"/>
      <c r="AO124" s="511"/>
      <c r="AP124" s="551">
        <v>0</v>
      </c>
      <c r="AQ124" s="559"/>
      <c r="AR124" s="559"/>
      <c r="AS124" s="559"/>
      <c r="AT124" s="569"/>
      <c r="AU124" s="586" t="s">
        <v>502</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t="s">
        <v>204</v>
      </c>
      <c r="BR124" s="656"/>
      <c r="BS124" s="656"/>
      <c r="BT124" s="656"/>
      <c r="BU124" s="656"/>
      <c r="BV124" s="656" t="s">
        <v>204</v>
      </c>
      <c r="BW124" s="656"/>
      <c r="BX124" s="656"/>
      <c r="BY124" s="656"/>
      <c r="BZ124" s="656"/>
      <c r="CA124" s="656" t="s">
        <v>204</v>
      </c>
      <c r="CB124" s="656"/>
      <c r="CC124" s="656"/>
      <c r="CD124" s="656"/>
      <c r="CE124" s="656"/>
      <c r="CF124" s="557"/>
      <c r="CG124" s="565"/>
      <c r="CH124" s="565"/>
      <c r="CI124" s="565"/>
      <c r="CJ124" s="682"/>
      <c r="CK124" s="689"/>
      <c r="CL124" s="689"/>
      <c r="CM124" s="689"/>
      <c r="CN124" s="689"/>
      <c r="CO124" s="702"/>
      <c r="CP124" s="705" t="s">
        <v>503</v>
      </c>
      <c r="CQ124" s="415"/>
      <c r="CR124" s="415"/>
      <c r="CS124" s="415"/>
      <c r="CT124" s="415"/>
      <c r="CU124" s="415"/>
      <c r="CV124" s="415"/>
      <c r="CW124" s="415"/>
      <c r="CX124" s="415"/>
      <c r="CY124" s="415"/>
      <c r="CZ124" s="415"/>
      <c r="DA124" s="415"/>
      <c r="DB124" s="415"/>
      <c r="DC124" s="415"/>
      <c r="DD124" s="415"/>
      <c r="DE124" s="415"/>
      <c r="DF124" s="711"/>
      <c r="DG124" s="496">
        <v>2015999</v>
      </c>
      <c r="DH124" s="501"/>
      <c r="DI124" s="501"/>
      <c r="DJ124" s="501"/>
      <c r="DK124" s="513"/>
      <c r="DL124" s="529" t="s">
        <v>204</v>
      </c>
      <c r="DM124" s="501"/>
      <c r="DN124" s="501"/>
      <c r="DO124" s="501"/>
      <c r="DP124" s="513"/>
      <c r="DQ124" s="529">
        <v>2875</v>
      </c>
      <c r="DR124" s="501"/>
      <c r="DS124" s="501"/>
      <c r="DT124" s="501"/>
      <c r="DU124" s="513"/>
      <c r="DV124" s="726">
        <v>0</v>
      </c>
      <c r="DW124" s="728"/>
      <c r="DX124" s="728"/>
      <c r="DY124" s="728"/>
      <c r="DZ124" s="735"/>
    </row>
    <row r="125" spans="1:130" s="377" customFormat="1" ht="26.25" customHeight="1">
      <c r="A125" s="402"/>
      <c r="B125" s="425"/>
      <c r="C125" s="437" t="s">
        <v>495</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204</v>
      </c>
      <c r="AB125" s="458"/>
      <c r="AC125" s="458"/>
      <c r="AD125" s="458"/>
      <c r="AE125" s="511"/>
      <c r="AF125" s="527" t="s">
        <v>204</v>
      </c>
      <c r="AG125" s="458"/>
      <c r="AH125" s="458"/>
      <c r="AI125" s="458"/>
      <c r="AJ125" s="511"/>
      <c r="AK125" s="527" t="s">
        <v>204</v>
      </c>
      <c r="AL125" s="458"/>
      <c r="AM125" s="458"/>
      <c r="AN125" s="458"/>
      <c r="AO125" s="511"/>
      <c r="AP125" s="551" t="s">
        <v>204</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506</v>
      </c>
      <c r="CL125" s="697"/>
      <c r="CM125" s="697"/>
      <c r="CN125" s="697"/>
      <c r="CO125" s="700"/>
      <c r="CP125" s="436" t="s">
        <v>143</v>
      </c>
      <c r="CQ125" s="419"/>
      <c r="CR125" s="419"/>
      <c r="CS125" s="419"/>
      <c r="CT125" s="419"/>
      <c r="CU125" s="419"/>
      <c r="CV125" s="419"/>
      <c r="CW125" s="419"/>
      <c r="CX125" s="419"/>
      <c r="CY125" s="419"/>
      <c r="CZ125" s="419"/>
      <c r="DA125" s="419"/>
      <c r="DB125" s="419"/>
      <c r="DC125" s="419"/>
      <c r="DD125" s="419"/>
      <c r="DE125" s="419"/>
      <c r="DF125" s="482"/>
      <c r="DG125" s="644" t="s">
        <v>204</v>
      </c>
      <c r="DH125" s="652"/>
      <c r="DI125" s="652"/>
      <c r="DJ125" s="652"/>
      <c r="DK125" s="652"/>
      <c r="DL125" s="652" t="s">
        <v>204</v>
      </c>
      <c r="DM125" s="652"/>
      <c r="DN125" s="652"/>
      <c r="DO125" s="652"/>
      <c r="DP125" s="652"/>
      <c r="DQ125" s="652" t="s">
        <v>204</v>
      </c>
      <c r="DR125" s="652"/>
      <c r="DS125" s="652"/>
      <c r="DT125" s="652"/>
      <c r="DU125" s="652"/>
      <c r="DV125" s="724" t="s">
        <v>204</v>
      </c>
      <c r="DW125" s="724"/>
      <c r="DX125" s="724"/>
      <c r="DY125" s="724"/>
      <c r="DZ125" s="733"/>
    </row>
    <row r="126" spans="1:130" s="377" customFormat="1" ht="26.25" customHeight="1">
      <c r="A126" s="402"/>
      <c r="B126" s="425"/>
      <c r="C126" s="437" t="s">
        <v>496</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204</v>
      </c>
      <c r="AB126" s="458"/>
      <c r="AC126" s="458"/>
      <c r="AD126" s="458"/>
      <c r="AE126" s="511"/>
      <c r="AF126" s="527" t="s">
        <v>204</v>
      </c>
      <c r="AG126" s="458"/>
      <c r="AH126" s="458"/>
      <c r="AI126" s="458"/>
      <c r="AJ126" s="511"/>
      <c r="AK126" s="527" t="s">
        <v>204</v>
      </c>
      <c r="AL126" s="458"/>
      <c r="AM126" s="458"/>
      <c r="AN126" s="458"/>
      <c r="AO126" s="511"/>
      <c r="AP126" s="551" t="s">
        <v>204</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419</v>
      </c>
      <c r="CQ126" s="390"/>
      <c r="CR126" s="390"/>
      <c r="CS126" s="390"/>
      <c r="CT126" s="390"/>
      <c r="CU126" s="390"/>
      <c r="CV126" s="390"/>
      <c r="CW126" s="390"/>
      <c r="CX126" s="390"/>
      <c r="CY126" s="390"/>
      <c r="CZ126" s="390"/>
      <c r="DA126" s="390"/>
      <c r="DB126" s="390"/>
      <c r="DC126" s="390"/>
      <c r="DD126" s="390"/>
      <c r="DE126" s="390"/>
      <c r="DF126" s="484"/>
      <c r="DG126" s="645" t="s">
        <v>204</v>
      </c>
      <c r="DH126" s="653"/>
      <c r="DI126" s="653"/>
      <c r="DJ126" s="653"/>
      <c r="DK126" s="653"/>
      <c r="DL126" s="653" t="s">
        <v>204</v>
      </c>
      <c r="DM126" s="653"/>
      <c r="DN126" s="653"/>
      <c r="DO126" s="653"/>
      <c r="DP126" s="653"/>
      <c r="DQ126" s="653" t="s">
        <v>204</v>
      </c>
      <c r="DR126" s="653"/>
      <c r="DS126" s="653"/>
      <c r="DT126" s="653"/>
      <c r="DU126" s="653"/>
      <c r="DV126" s="725" t="s">
        <v>204</v>
      </c>
      <c r="DW126" s="725"/>
      <c r="DX126" s="725"/>
      <c r="DY126" s="725"/>
      <c r="DZ126" s="734"/>
    </row>
    <row r="127" spans="1:130" s="377" customFormat="1" ht="26.25" customHeight="1">
      <c r="A127" s="403"/>
      <c r="B127" s="426"/>
      <c r="C127" s="439" t="s">
        <v>86</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v>37</v>
      </c>
      <c r="AB127" s="458"/>
      <c r="AC127" s="458"/>
      <c r="AD127" s="458"/>
      <c r="AE127" s="511"/>
      <c r="AF127" s="527">
        <v>30</v>
      </c>
      <c r="AG127" s="458"/>
      <c r="AH127" s="458"/>
      <c r="AI127" s="458"/>
      <c r="AJ127" s="511"/>
      <c r="AK127" s="527">
        <v>26</v>
      </c>
      <c r="AL127" s="458"/>
      <c r="AM127" s="458"/>
      <c r="AN127" s="458"/>
      <c r="AO127" s="511"/>
      <c r="AP127" s="551">
        <v>0</v>
      </c>
      <c r="AQ127" s="559"/>
      <c r="AR127" s="559"/>
      <c r="AS127" s="559"/>
      <c r="AT127" s="569"/>
      <c r="AU127" s="390"/>
      <c r="AV127" s="390"/>
      <c r="AW127" s="390"/>
      <c r="AX127" s="596" t="s">
        <v>507</v>
      </c>
      <c r="AY127" s="605"/>
      <c r="AZ127" s="605"/>
      <c r="BA127" s="605"/>
      <c r="BB127" s="605"/>
      <c r="BC127" s="605"/>
      <c r="BD127" s="605"/>
      <c r="BE127" s="622"/>
      <c r="BF127" s="624" t="s">
        <v>508</v>
      </c>
      <c r="BG127" s="605"/>
      <c r="BH127" s="605"/>
      <c r="BI127" s="605"/>
      <c r="BJ127" s="605"/>
      <c r="BK127" s="605"/>
      <c r="BL127" s="622"/>
      <c r="BM127" s="624" t="s">
        <v>420</v>
      </c>
      <c r="BN127" s="605"/>
      <c r="BO127" s="605"/>
      <c r="BP127" s="605"/>
      <c r="BQ127" s="605"/>
      <c r="BR127" s="605"/>
      <c r="BS127" s="622"/>
      <c r="BT127" s="624" t="s">
        <v>411</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448</v>
      </c>
      <c r="CQ127" s="390"/>
      <c r="CR127" s="390"/>
      <c r="CS127" s="390"/>
      <c r="CT127" s="390"/>
      <c r="CU127" s="390"/>
      <c r="CV127" s="390"/>
      <c r="CW127" s="390"/>
      <c r="CX127" s="390"/>
      <c r="CY127" s="390"/>
      <c r="CZ127" s="390"/>
      <c r="DA127" s="390"/>
      <c r="DB127" s="390"/>
      <c r="DC127" s="390"/>
      <c r="DD127" s="390"/>
      <c r="DE127" s="390"/>
      <c r="DF127" s="484"/>
      <c r="DG127" s="645" t="s">
        <v>204</v>
      </c>
      <c r="DH127" s="653"/>
      <c r="DI127" s="653"/>
      <c r="DJ127" s="653"/>
      <c r="DK127" s="653"/>
      <c r="DL127" s="653" t="s">
        <v>204</v>
      </c>
      <c r="DM127" s="653"/>
      <c r="DN127" s="653"/>
      <c r="DO127" s="653"/>
      <c r="DP127" s="653"/>
      <c r="DQ127" s="653" t="s">
        <v>204</v>
      </c>
      <c r="DR127" s="653"/>
      <c r="DS127" s="653"/>
      <c r="DT127" s="653"/>
      <c r="DU127" s="653"/>
      <c r="DV127" s="725" t="s">
        <v>204</v>
      </c>
      <c r="DW127" s="725"/>
      <c r="DX127" s="725"/>
      <c r="DY127" s="725"/>
      <c r="DZ127" s="734"/>
    </row>
    <row r="128" spans="1:130" s="377" customFormat="1" ht="26.25" customHeight="1">
      <c r="A128" s="404" t="s">
        <v>509</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8</v>
      </c>
      <c r="X128" s="475"/>
      <c r="Y128" s="475"/>
      <c r="Z128" s="487"/>
      <c r="AA128" s="493">
        <v>66552</v>
      </c>
      <c r="AB128" s="499"/>
      <c r="AC128" s="499"/>
      <c r="AD128" s="499"/>
      <c r="AE128" s="510"/>
      <c r="AF128" s="526">
        <v>61344</v>
      </c>
      <c r="AG128" s="499"/>
      <c r="AH128" s="499"/>
      <c r="AI128" s="499"/>
      <c r="AJ128" s="510"/>
      <c r="AK128" s="526">
        <v>52339</v>
      </c>
      <c r="AL128" s="499"/>
      <c r="AM128" s="499"/>
      <c r="AN128" s="499"/>
      <c r="AO128" s="510"/>
      <c r="AP128" s="553"/>
      <c r="AQ128" s="561"/>
      <c r="AR128" s="561"/>
      <c r="AS128" s="561"/>
      <c r="AT128" s="571"/>
      <c r="AU128" s="390"/>
      <c r="AV128" s="390"/>
      <c r="AW128" s="390"/>
      <c r="AX128" s="396" t="s">
        <v>310</v>
      </c>
      <c r="AY128" s="419"/>
      <c r="AZ128" s="419"/>
      <c r="BA128" s="419"/>
      <c r="BB128" s="419"/>
      <c r="BC128" s="419"/>
      <c r="BD128" s="419"/>
      <c r="BE128" s="482"/>
      <c r="BF128" s="625" t="s">
        <v>204</v>
      </c>
      <c r="BG128" s="629"/>
      <c r="BH128" s="629"/>
      <c r="BI128" s="629"/>
      <c r="BJ128" s="629"/>
      <c r="BK128" s="629"/>
      <c r="BL128" s="635"/>
      <c r="BM128" s="625">
        <v>13.45</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404</v>
      </c>
      <c r="CQ128" s="393"/>
      <c r="CR128" s="393"/>
      <c r="CS128" s="393"/>
      <c r="CT128" s="393"/>
      <c r="CU128" s="393"/>
      <c r="CV128" s="393"/>
      <c r="CW128" s="393"/>
      <c r="CX128" s="393"/>
      <c r="CY128" s="393"/>
      <c r="CZ128" s="393"/>
      <c r="DA128" s="393"/>
      <c r="DB128" s="393"/>
      <c r="DC128" s="393"/>
      <c r="DD128" s="393"/>
      <c r="DE128" s="393"/>
      <c r="DF128" s="623"/>
      <c r="DG128" s="714" t="s">
        <v>204</v>
      </c>
      <c r="DH128" s="717"/>
      <c r="DI128" s="717"/>
      <c r="DJ128" s="717"/>
      <c r="DK128" s="717"/>
      <c r="DL128" s="717" t="s">
        <v>204</v>
      </c>
      <c r="DM128" s="717"/>
      <c r="DN128" s="717"/>
      <c r="DO128" s="717"/>
      <c r="DP128" s="717"/>
      <c r="DQ128" s="717" t="s">
        <v>204</v>
      </c>
      <c r="DR128" s="717"/>
      <c r="DS128" s="717"/>
      <c r="DT128" s="717"/>
      <c r="DU128" s="717"/>
      <c r="DV128" s="727" t="s">
        <v>204</v>
      </c>
      <c r="DW128" s="727"/>
      <c r="DX128" s="727"/>
      <c r="DY128" s="727"/>
      <c r="DZ128" s="736"/>
    </row>
    <row r="129" spans="1:131" s="377" customFormat="1" ht="26.25" customHeight="1">
      <c r="A129" s="397" t="s">
        <v>175</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237</v>
      </c>
      <c r="X129" s="478"/>
      <c r="Y129" s="478"/>
      <c r="Z129" s="488"/>
      <c r="AA129" s="494">
        <v>8594942</v>
      </c>
      <c r="AB129" s="458"/>
      <c r="AC129" s="458"/>
      <c r="AD129" s="458"/>
      <c r="AE129" s="511"/>
      <c r="AF129" s="527">
        <v>8967043</v>
      </c>
      <c r="AG129" s="458"/>
      <c r="AH129" s="458"/>
      <c r="AI129" s="458"/>
      <c r="AJ129" s="511"/>
      <c r="AK129" s="527">
        <v>9322908</v>
      </c>
      <c r="AL129" s="458"/>
      <c r="AM129" s="458"/>
      <c r="AN129" s="458"/>
      <c r="AO129" s="511"/>
      <c r="AP129" s="554"/>
      <c r="AQ129" s="562"/>
      <c r="AR129" s="562"/>
      <c r="AS129" s="562"/>
      <c r="AT129" s="572"/>
      <c r="AU129" s="588"/>
      <c r="AV129" s="588"/>
      <c r="AW129" s="588"/>
      <c r="AX129" s="597" t="s">
        <v>127</v>
      </c>
      <c r="AY129" s="390"/>
      <c r="AZ129" s="390"/>
      <c r="BA129" s="390"/>
      <c r="BB129" s="390"/>
      <c r="BC129" s="390"/>
      <c r="BD129" s="390"/>
      <c r="BE129" s="484"/>
      <c r="BF129" s="626" t="s">
        <v>204</v>
      </c>
      <c r="BG129" s="630"/>
      <c r="BH129" s="630"/>
      <c r="BI129" s="630"/>
      <c r="BJ129" s="630"/>
      <c r="BK129" s="630"/>
      <c r="BL129" s="636"/>
      <c r="BM129" s="626">
        <v>18.45</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510</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511</v>
      </c>
      <c r="X130" s="478"/>
      <c r="Y130" s="478"/>
      <c r="Z130" s="488"/>
      <c r="AA130" s="494">
        <v>1732793</v>
      </c>
      <c r="AB130" s="458"/>
      <c r="AC130" s="458"/>
      <c r="AD130" s="458"/>
      <c r="AE130" s="511"/>
      <c r="AF130" s="527">
        <v>1769756</v>
      </c>
      <c r="AG130" s="458"/>
      <c r="AH130" s="458"/>
      <c r="AI130" s="458"/>
      <c r="AJ130" s="511"/>
      <c r="AK130" s="527">
        <v>1780843</v>
      </c>
      <c r="AL130" s="458"/>
      <c r="AM130" s="458"/>
      <c r="AN130" s="458"/>
      <c r="AO130" s="511"/>
      <c r="AP130" s="554"/>
      <c r="AQ130" s="562"/>
      <c r="AR130" s="562"/>
      <c r="AS130" s="562"/>
      <c r="AT130" s="572"/>
      <c r="AU130" s="588"/>
      <c r="AV130" s="588"/>
      <c r="AW130" s="588"/>
      <c r="AX130" s="597" t="s">
        <v>434</v>
      </c>
      <c r="AY130" s="390"/>
      <c r="AZ130" s="390"/>
      <c r="BA130" s="390"/>
      <c r="BB130" s="390"/>
      <c r="BC130" s="390"/>
      <c r="BD130" s="390"/>
      <c r="BE130" s="484"/>
      <c r="BF130" s="627">
        <v>6.1</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177</v>
      </c>
      <c r="X131" s="479"/>
      <c r="Y131" s="479"/>
      <c r="Z131" s="489"/>
      <c r="AA131" s="496">
        <v>6862149</v>
      </c>
      <c r="AB131" s="501"/>
      <c r="AC131" s="501"/>
      <c r="AD131" s="501"/>
      <c r="AE131" s="513"/>
      <c r="AF131" s="529">
        <v>7197287</v>
      </c>
      <c r="AG131" s="501"/>
      <c r="AH131" s="501"/>
      <c r="AI131" s="501"/>
      <c r="AJ131" s="513"/>
      <c r="AK131" s="529">
        <v>7542065</v>
      </c>
      <c r="AL131" s="501"/>
      <c r="AM131" s="501"/>
      <c r="AN131" s="501"/>
      <c r="AO131" s="513"/>
      <c r="AP131" s="555"/>
      <c r="AQ131" s="563"/>
      <c r="AR131" s="563"/>
      <c r="AS131" s="563"/>
      <c r="AT131" s="573"/>
      <c r="AU131" s="588"/>
      <c r="AV131" s="588"/>
      <c r="AW131" s="588"/>
      <c r="AX131" s="598" t="s">
        <v>483</v>
      </c>
      <c r="AY131" s="393"/>
      <c r="AZ131" s="393"/>
      <c r="BA131" s="393"/>
      <c r="BB131" s="393"/>
      <c r="BC131" s="393"/>
      <c r="BD131" s="393"/>
      <c r="BE131" s="623"/>
      <c r="BF131" s="628" t="s">
        <v>204</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31</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512</v>
      </c>
      <c r="W132" s="474"/>
      <c r="X132" s="474"/>
      <c r="Y132" s="474"/>
      <c r="Z132" s="490"/>
      <c r="AA132" s="497">
        <v>6.4477614809999997</v>
      </c>
      <c r="AB132" s="502"/>
      <c r="AC132" s="502"/>
      <c r="AD132" s="502"/>
      <c r="AE132" s="514"/>
      <c r="AF132" s="530">
        <v>5.8614864180000001</v>
      </c>
      <c r="AG132" s="502"/>
      <c r="AH132" s="502"/>
      <c r="AI132" s="502"/>
      <c r="AJ132" s="514"/>
      <c r="AK132" s="530">
        <v>6.041594709</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94</v>
      </c>
      <c r="W133" s="416"/>
      <c r="X133" s="416"/>
      <c r="Y133" s="416"/>
      <c r="Z133" s="491"/>
      <c r="AA133" s="498">
        <v>7.2</v>
      </c>
      <c r="AB133" s="503"/>
      <c r="AC133" s="503"/>
      <c r="AD133" s="503"/>
      <c r="AE133" s="515"/>
      <c r="AF133" s="498">
        <v>6</v>
      </c>
      <c r="AG133" s="503"/>
      <c r="AH133" s="503"/>
      <c r="AI133" s="503"/>
      <c r="AJ133" s="515"/>
      <c r="AK133" s="498">
        <v>6.1</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25"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QwCao9gsHQSZ6XErtBRGJQfelx4+/6Ub54RtlX3ovzJbTnq7fJ/sr8cXRMBAZ9nfxNKvEdPycJDtDFJzgaedHw==" saltValue="grVqG6vJ0qWgxKbUIOeK5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107</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election sqref="A1:XFD1"/>
    </sheetView>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SnyOIqsVo0uXrCspU8BG343oW/iAxRYeZ33906WIsEhpWazB2fDLsuEqKtgUM5frP9WFKWT90fMl/RNjCJvYQ==" saltValue="P9UadGJo6tX5B2YsXXJ6R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5" customWidth="1"/>
    <col min="37" max="44" width="17" style="375" customWidth="1"/>
    <col min="45" max="45" width="6.125" style="739" customWidth="1"/>
    <col min="46" max="46" width="3" style="740" customWidth="1"/>
    <col min="47" max="47" width="19.125" style="375" hidden="1" customWidth="1"/>
    <col min="48" max="52" width="12.625" style="375" hidden="1" customWidth="1"/>
    <col min="53" max="16384" width="8.625" style="375" hidden="1" customWidth="1"/>
  </cols>
  <sheetData>
    <row r="1" spans="1:46">
      <c r="AS1" s="751"/>
      <c r="AT1" s="751"/>
    </row>
    <row r="2" spans="1:46">
      <c r="AS2" s="751"/>
      <c r="AT2" s="751"/>
    </row>
    <row r="3" spans="1:46">
      <c r="AS3" s="751"/>
      <c r="AT3" s="751"/>
    </row>
    <row r="4" spans="1:46">
      <c r="AS4" s="751"/>
      <c r="AT4" s="751"/>
    </row>
    <row r="5" spans="1:46" ht="17.25">
      <c r="A5" s="742" t="s">
        <v>513</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2" t="s">
        <v>336</v>
      </c>
      <c r="AL6" s="752"/>
      <c r="AM6" s="752"/>
      <c r="AN6" s="752"/>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95</v>
      </c>
      <c r="AP7" s="809"/>
      <c r="AQ7" s="820" t="s">
        <v>514</v>
      </c>
      <c r="AR7" s="834"/>
    </row>
    <row r="8" spans="1:46">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515</v>
      </c>
      <c r="AQ8" s="821" t="s">
        <v>516</v>
      </c>
      <c r="AR8" s="835" t="s">
        <v>21</v>
      </c>
    </row>
    <row r="9" spans="1:46">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472</v>
      </c>
      <c r="AL9" s="769"/>
      <c r="AM9" s="769"/>
      <c r="AN9" s="786"/>
      <c r="AO9" s="799">
        <v>2453033</v>
      </c>
      <c r="AP9" s="799">
        <v>152296</v>
      </c>
      <c r="AQ9" s="822">
        <v>112299</v>
      </c>
      <c r="AR9" s="836">
        <v>35.6</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210</v>
      </c>
      <c r="AL10" s="769"/>
      <c r="AM10" s="769"/>
      <c r="AN10" s="786"/>
      <c r="AO10" s="800">
        <v>346534</v>
      </c>
      <c r="AP10" s="800">
        <v>21514</v>
      </c>
      <c r="AQ10" s="823">
        <v>14397</v>
      </c>
      <c r="AR10" s="837">
        <v>49.4</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400</v>
      </c>
      <c r="AL11" s="769"/>
      <c r="AM11" s="769"/>
      <c r="AN11" s="786"/>
      <c r="AO11" s="800" t="s">
        <v>204</v>
      </c>
      <c r="AP11" s="800" t="s">
        <v>204</v>
      </c>
      <c r="AQ11" s="823">
        <v>3270</v>
      </c>
      <c r="AR11" s="837" t="s">
        <v>204</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225</v>
      </c>
      <c r="AL12" s="769"/>
      <c r="AM12" s="769"/>
      <c r="AN12" s="786"/>
      <c r="AO12" s="800" t="s">
        <v>204</v>
      </c>
      <c r="AP12" s="800" t="s">
        <v>204</v>
      </c>
      <c r="AQ12" s="823" t="s">
        <v>204</v>
      </c>
      <c r="AR12" s="837" t="s">
        <v>204</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517</v>
      </c>
      <c r="AL13" s="769"/>
      <c r="AM13" s="769"/>
      <c r="AN13" s="786"/>
      <c r="AO13" s="800">
        <v>97771</v>
      </c>
      <c r="AP13" s="800">
        <v>6070</v>
      </c>
      <c r="AQ13" s="823">
        <v>5340</v>
      </c>
      <c r="AR13" s="837">
        <v>13.7</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518</v>
      </c>
      <c r="AL14" s="769"/>
      <c r="AM14" s="769"/>
      <c r="AN14" s="786"/>
      <c r="AO14" s="800">
        <v>34766</v>
      </c>
      <c r="AP14" s="800">
        <v>2158</v>
      </c>
      <c r="AQ14" s="823">
        <v>1646</v>
      </c>
      <c r="AR14" s="837">
        <v>31.1</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312</v>
      </c>
      <c r="AL15" s="770"/>
      <c r="AM15" s="770"/>
      <c r="AN15" s="787"/>
      <c r="AO15" s="800">
        <v>-199801</v>
      </c>
      <c r="AP15" s="800">
        <v>-12405</v>
      </c>
      <c r="AQ15" s="823">
        <v>-8096</v>
      </c>
      <c r="AR15" s="837">
        <v>53.2</v>
      </c>
    </row>
    <row r="16" spans="1:46">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274</v>
      </c>
      <c r="AL16" s="770"/>
      <c r="AM16" s="770"/>
      <c r="AN16" s="787"/>
      <c r="AO16" s="800">
        <v>2732303</v>
      </c>
      <c r="AP16" s="800">
        <v>169635</v>
      </c>
      <c r="AQ16" s="823">
        <v>128856</v>
      </c>
      <c r="AR16" s="837">
        <v>31.6</v>
      </c>
    </row>
    <row r="17" spans="1:46">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189</v>
      </c>
      <c r="AL19" s="751"/>
      <c r="AM19" s="751"/>
      <c r="AN19" s="751"/>
      <c r="AO19" s="751"/>
      <c r="AP19" s="751"/>
      <c r="AQ19" s="751"/>
      <c r="AR19" s="751"/>
    </row>
    <row r="20" spans="1:46">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519</v>
      </c>
      <c r="AP20" s="811" t="s">
        <v>340</v>
      </c>
      <c r="AQ20" s="824" t="s">
        <v>44</v>
      </c>
      <c r="AR20" s="838"/>
    </row>
    <row r="21" spans="1:46" s="741" customFormat="1">
      <c r="A21" s="743"/>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9" t="s">
        <v>520</v>
      </c>
      <c r="AL21" s="772"/>
      <c r="AM21" s="772"/>
      <c r="AN21" s="789"/>
      <c r="AO21" s="802">
        <v>15.58</v>
      </c>
      <c r="AP21" s="812">
        <v>11.72</v>
      </c>
      <c r="AQ21" s="825">
        <v>3.86</v>
      </c>
      <c r="AR21" s="752"/>
      <c r="AS21" s="844"/>
      <c r="AT21" s="743"/>
    </row>
    <row r="22" spans="1:46" s="741" customFormat="1">
      <c r="A22" s="743"/>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9" t="s">
        <v>521</v>
      </c>
      <c r="AL22" s="772"/>
      <c r="AM22" s="772"/>
      <c r="AN22" s="789"/>
      <c r="AO22" s="803">
        <v>94.3</v>
      </c>
      <c r="AP22" s="813">
        <v>95.1</v>
      </c>
      <c r="AQ22" s="826">
        <v>-0.8</v>
      </c>
      <c r="AR22" s="814"/>
      <c r="AS22" s="844"/>
      <c r="AT22" s="743"/>
    </row>
    <row r="23" spans="1:46" s="741" customFormat="1">
      <c r="A23" s="743"/>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814"/>
      <c r="AQ23" s="814"/>
      <c r="AR23" s="814"/>
      <c r="AS23" s="844"/>
      <c r="AT23" s="743"/>
    </row>
    <row r="24" spans="1:46" s="741" customFormat="1">
      <c r="A24" s="743"/>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814"/>
      <c r="AQ24" s="814"/>
      <c r="AR24" s="814"/>
      <c r="AS24" s="844"/>
      <c r="AT24" s="743"/>
    </row>
    <row r="25" spans="1:46" s="741" customFormat="1">
      <c r="A25" s="744"/>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815"/>
      <c r="AQ25" s="815"/>
      <c r="AR25" s="815"/>
      <c r="AS25" s="845"/>
      <c r="AT25" s="743"/>
    </row>
    <row r="26" spans="1:46" s="741" customFormat="1">
      <c r="A26" s="745" t="s">
        <v>522</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2"/>
    </row>
    <row r="27" spans="1:46">
      <c r="A27" s="746"/>
      <c r="AO27" s="751"/>
      <c r="AP27" s="751"/>
      <c r="AQ27" s="751"/>
      <c r="AR27" s="751"/>
      <c r="AS27" s="751"/>
      <c r="AT27" s="751"/>
    </row>
    <row r="28" spans="1:46" ht="17.25">
      <c r="A28" s="742" t="s">
        <v>264</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t="s">
        <v>63</v>
      </c>
      <c r="AL29" s="752"/>
      <c r="AM29" s="752"/>
      <c r="AN29" s="752"/>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95</v>
      </c>
      <c r="AP30" s="809"/>
      <c r="AQ30" s="820" t="s">
        <v>514</v>
      </c>
      <c r="AR30" s="834"/>
    </row>
    <row r="31" spans="1:46">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515</v>
      </c>
      <c r="AQ31" s="821" t="s">
        <v>516</v>
      </c>
      <c r="AR31" s="835" t="s">
        <v>21</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523</v>
      </c>
      <c r="AL32" s="773"/>
      <c r="AM32" s="773"/>
      <c r="AN32" s="790"/>
      <c r="AO32" s="800">
        <v>2007434</v>
      </c>
      <c r="AP32" s="800">
        <v>124631</v>
      </c>
      <c r="AQ32" s="827">
        <v>78499</v>
      </c>
      <c r="AR32" s="837">
        <v>58.8</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524</v>
      </c>
      <c r="AL33" s="773"/>
      <c r="AM33" s="773"/>
      <c r="AN33" s="790"/>
      <c r="AO33" s="800" t="s">
        <v>204</v>
      </c>
      <c r="AP33" s="800" t="s">
        <v>204</v>
      </c>
      <c r="AQ33" s="827" t="s">
        <v>204</v>
      </c>
      <c r="AR33" s="837" t="s">
        <v>204</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70</v>
      </c>
      <c r="AL34" s="773"/>
      <c r="AM34" s="773"/>
      <c r="AN34" s="790"/>
      <c r="AO34" s="800" t="s">
        <v>204</v>
      </c>
      <c r="AP34" s="800" t="s">
        <v>204</v>
      </c>
      <c r="AQ34" s="827" t="s">
        <v>204</v>
      </c>
      <c r="AR34" s="837" t="s">
        <v>204</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525</v>
      </c>
      <c r="AL35" s="773"/>
      <c r="AM35" s="773"/>
      <c r="AN35" s="790"/>
      <c r="AO35" s="800">
        <v>279851</v>
      </c>
      <c r="AP35" s="800">
        <v>17374</v>
      </c>
      <c r="AQ35" s="827">
        <v>20020</v>
      </c>
      <c r="AR35" s="837">
        <v>-13.2</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40</v>
      </c>
      <c r="AL36" s="773"/>
      <c r="AM36" s="773"/>
      <c r="AN36" s="790"/>
      <c r="AO36" s="800">
        <v>1253</v>
      </c>
      <c r="AP36" s="800">
        <v>78</v>
      </c>
      <c r="AQ36" s="827">
        <v>2278</v>
      </c>
      <c r="AR36" s="837">
        <v>-96.6</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354</v>
      </c>
      <c r="AL37" s="773"/>
      <c r="AM37" s="773"/>
      <c r="AN37" s="790"/>
      <c r="AO37" s="800">
        <v>27</v>
      </c>
      <c r="AP37" s="800">
        <v>2</v>
      </c>
      <c r="AQ37" s="827">
        <v>744</v>
      </c>
      <c r="AR37" s="837">
        <v>-99.7</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526</v>
      </c>
      <c r="AL38" s="774"/>
      <c r="AM38" s="774"/>
      <c r="AN38" s="791"/>
      <c r="AO38" s="804">
        <v>278</v>
      </c>
      <c r="AP38" s="804">
        <v>17</v>
      </c>
      <c r="AQ38" s="828">
        <v>2</v>
      </c>
      <c r="AR38" s="826">
        <v>750</v>
      </c>
      <c r="AS38" s="847"/>
    </row>
    <row r="39" spans="1:46">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92</v>
      </c>
      <c r="AL39" s="774"/>
      <c r="AM39" s="774"/>
      <c r="AN39" s="791"/>
      <c r="AO39" s="800">
        <v>-52339</v>
      </c>
      <c r="AP39" s="800">
        <v>-3249</v>
      </c>
      <c r="AQ39" s="827">
        <v>-2296</v>
      </c>
      <c r="AR39" s="837">
        <v>41.5</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527</v>
      </c>
      <c r="AL40" s="773"/>
      <c r="AM40" s="773"/>
      <c r="AN40" s="790"/>
      <c r="AO40" s="800">
        <v>-1780843</v>
      </c>
      <c r="AP40" s="800">
        <v>-110563</v>
      </c>
      <c r="AQ40" s="827">
        <v>-69950</v>
      </c>
      <c r="AR40" s="837">
        <v>58.1</v>
      </c>
      <c r="AS40" s="847"/>
    </row>
    <row r="41" spans="1:46">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389</v>
      </c>
      <c r="AL41" s="775"/>
      <c r="AM41" s="775"/>
      <c r="AN41" s="792"/>
      <c r="AO41" s="800">
        <v>455661</v>
      </c>
      <c r="AP41" s="800">
        <v>28290</v>
      </c>
      <c r="AQ41" s="827">
        <v>29297</v>
      </c>
      <c r="AR41" s="837">
        <v>-3.4</v>
      </c>
      <c r="AS41" s="847"/>
    </row>
    <row r="42" spans="1:46">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401</v>
      </c>
      <c r="AL42" s="751"/>
      <c r="AM42" s="751"/>
      <c r="AN42" s="751"/>
      <c r="AO42" s="751"/>
      <c r="AP42" s="751"/>
      <c r="AQ42" s="814"/>
      <c r="AR42" s="814"/>
      <c r="AS42" s="847"/>
    </row>
    <row r="43" spans="1:46">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528</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529</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95</v>
      </c>
      <c r="AN49" s="793" t="s">
        <v>443</v>
      </c>
      <c r="AO49" s="805"/>
      <c r="AP49" s="805"/>
      <c r="AQ49" s="805"/>
      <c r="AR49" s="839"/>
    </row>
    <row r="50" spans="1:44">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504</v>
      </c>
      <c r="AO50" s="806" t="s">
        <v>505</v>
      </c>
      <c r="AP50" s="817" t="s">
        <v>530</v>
      </c>
      <c r="AQ50" s="830" t="s">
        <v>385</v>
      </c>
      <c r="AR50" s="840" t="s">
        <v>531</v>
      </c>
    </row>
    <row r="51" spans="1:44">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235</v>
      </c>
      <c r="AL51" s="776"/>
      <c r="AM51" s="782">
        <v>2296392</v>
      </c>
      <c r="AN51" s="795">
        <v>131013</v>
      </c>
      <c r="AO51" s="807">
        <v>0.8</v>
      </c>
      <c r="AP51" s="818">
        <v>106005</v>
      </c>
      <c r="AQ51" s="831">
        <v>9.1999999999999993</v>
      </c>
      <c r="AR51" s="841">
        <v>-8.4</v>
      </c>
    </row>
    <row r="52" spans="1:44">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275</v>
      </c>
      <c r="AM52" s="783">
        <v>949065</v>
      </c>
      <c r="AN52" s="796">
        <v>54146</v>
      </c>
      <c r="AO52" s="808">
        <v>-6.7</v>
      </c>
      <c r="AP52" s="819">
        <v>58359</v>
      </c>
      <c r="AQ52" s="832">
        <v>16.5</v>
      </c>
      <c r="AR52" s="842">
        <v>-23.2</v>
      </c>
    </row>
    <row r="53" spans="1:44">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532</v>
      </c>
      <c r="AL53" s="776"/>
      <c r="AM53" s="782">
        <v>2267730</v>
      </c>
      <c r="AN53" s="795">
        <v>131806</v>
      </c>
      <c r="AO53" s="807">
        <v>0.6</v>
      </c>
      <c r="AP53" s="818">
        <v>98507</v>
      </c>
      <c r="AQ53" s="831">
        <v>-7.1</v>
      </c>
      <c r="AR53" s="841">
        <v>7.7</v>
      </c>
    </row>
    <row r="54" spans="1:44">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275</v>
      </c>
      <c r="AM54" s="783">
        <v>1343666</v>
      </c>
      <c r="AN54" s="796">
        <v>78097</v>
      </c>
      <c r="AO54" s="808">
        <v>44.2</v>
      </c>
      <c r="AP54" s="819">
        <v>47567</v>
      </c>
      <c r="AQ54" s="832">
        <v>-18.5</v>
      </c>
      <c r="AR54" s="842">
        <v>62.7</v>
      </c>
    </row>
    <row r="55" spans="1:44">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533</v>
      </c>
      <c r="AL55" s="776"/>
      <c r="AM55" s="782">
        <v>3218939</v>
      </c>
      <c r="AN55" s="795">
        <v>191501</v>
      </c>
      <c r="AO55" s="807">
        <v>45.3</v>
      </c>
      <c r="AP55" s="818">
        <v>113347</v>
      </c>
      <c r="AQ55" s="831">
        <v>15.1</v>
      </c>
      <c r="AR55" s="841">
        <v>30.2</v>
      </c>
    </row>
    <row r="56" spans="1:44">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275</v>
      </c>
      <c r="AM56" s="783">
        <v>1439006</v>
      </c>
      <c r="AN56" s="796">
        <v>85609</v>
      </c>
      <c r="AO56" s="808">
        <v>9.6</v>
      </c>
      <c r="AP56" s="819">
        <v>58728</v>
      </c>
      <c r="AQ56" s="832">
        <v>23.5</v>
      </c>
      <c r="AR56" s="842">
        <v>-13.9</v>
      </c>
    </row>
    <row r="57" spans="1:44">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488</v>
      </c>
      <c r="AL57" s="776"/>
      <c r="AM57" s="782">
        <v>3652353</v>
      </c>
      <c r="AN57" s="795">
        <v>221825</v>
      </c>
      <c r="AO57" s="807">
        <v>15.8</v>
      </c>
      <c r="AP57" s="818">
        <v>125418</v>
      </c>
      <c r="AQ57" s="831">
        <v>10.6</v>
      </c>
      <c r="AR57" s="841">
        <v>5.2</v>
      </c>
    </row>
    <row r="58" spans="1:44">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275</v>
      </c>
      <c r="AM58" s="783">
        <v>1521904</v>
      </c>
      <c r="AN58" s="796">
        <v>92433</v>
      </c>
      <c r="AO58" s="808">
        <v>8</v>
      </c>
      <c r="AP58" s="819">
        <v>60445</v>
      </c>
      <c r="AQ58" s="832">
        <v>2.9</v>
      </c>
      <c r="AR58" s="842">
        <v>5.0999999999999996</v>
      </c>
    </row>
    <row r="59" spans="1:44">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534</v>
      </c>
      <c r="AL59" s="776"/>
      <c r="AM59" s="782">
        <v>4095111</v>
      </c>
      <c r="AN59" s="795">
        <v>254244</v>
      </c>
      <c r="AO59" s="807">
        <v>14.6</v>
      </c>
      <c r="AP59" s="818">
        <v>108384</v>
      </c>
      <c r="AQ59" s="831">
        <v>-13.6</v>
      </c>
      <c r="AR59" s="841">
        <v>28.2</v>
      </c>
    </row>
    <row r="60" spans="1:44">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275</v>
      </c>
      <c r="AM60" s="783">
        <v>1516166</v>
      </c>
      <c r="AN60" s="796">
        <v>94131</v>
      </c>
      <c r="AO60" s="808">
        <v>1.8</v>
      </c>
      <c r="AP60" s="819">
        <v>51153</v>
      </c>
      <c r="AQ60" s="832">
        <v>-15.4</v>
      </c>
      <c r="AR60" s="842">
        <v>17.2</v>
      </c>
    </row>
    <row r="61" spans="1:44">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535</v>
      </c>
      <c r="AL61" s="779"/>
      <c r="AM61" s="782">
        <v>3106105</v>
      </c>
      <c r="AN61" s="795">
        <v>186078</v>
      </c>
      <c r="AO61" s="807">
        <v>15.4</v>
      </c>
      <c r="AP61" s="818">
        <v>110332</v>
      </c>
      <c r="AQ61" s="833">
        <v>2.8</v>
      </c>
      <c r="AR61" s="841">
        <v>12.6</v>
      </c>
    </row>
    <row r="62" spans="1:44">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275</v>
      </c>
      <c r="AM62" s="783">
        <v>1353961</v>
      </c>
      <c r="AN62" s="796">
        <v>80883</v>
      </c>
      <c r="AO62" s="808">
        <v>11.4</v>
      </c>
      <c r="AP62" s="819">
        <v>55250</v>
      </c>
      <c r="AQ62" s="832">
        <v>1.8</v>
      </c>
      <c r="AR62" s="842">
        <v>9.6</v>
      </c>
    </row>
    <row r="63" spans="1:44">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idden="1">
      <c r="AK70" s="751"/>
      <c r="AL70" s="751"/>
      <c r="AM70" s="751"/>
      <c r="AN70" s="751"/>
      <c r="AO70" s="751"/>
      <c r="AP70" s="751"/>
      <c r="AQ70" s="751"/>
      <c r="AR70" s="751"/>
    </row>
    <row r="71" spans="1:46" hidden="1">
      <c r="AK71" s="751"/>
      <c r="AL71" s="751"/>
      <c r="AM71" s="751"/>
      <c r="AN71" s="751"/>
      <c r="AO71" s="751"/>
      <c r="AP71" s="751"/>
      <c r="AQ71" s="751"/>
      <c r="AR71" s="751"/>
    </row>
    <row r="72" spans="1:46" hidden="1">
      <c r="AK72" s="751"/>
      <c r="AL72" s="751"/>
      <c r="AM72" s="751"/>
      <c r="AN72" s="751"/>
      <c r="AO72" s="751"/>
      <c r="AP72" s="751"/>
      <c r="AQ72" s="751"/>
      <c r="AR72" s="751"/>
    </row>
    <row r="73" spans="1:46" hidden="1">
      <c r="AK73" s="751"/>
      <c r="AL73" s="751"/>
      <c r="AM73" s="751"/>
      <c r="AN73" s="751"/>
      <c r="AO73" s="751"/>
      <c r="AP73" s="751"/>
      <c r="AQ73" s="751"/>
      <c r="AR73" s="751"/>
    </row>
  </sheetData>
  <sheetProtection algorithmName="SHA-512" hashValue="LREpqybe517yQTUMQQv1DBPkHxWG9VIgDZz6AxCI5lG79jw5eIMtqsK4lJ/4euiU7PHlEZfcW+RpyNB4fGpMiQ==" saltValue="ShdHSZBaXAsrlgbE3jq9y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107</v>
      </c>
    </row>
    <row r="120" spans="125:125" ht="13.5" hidden="1" customHeight="1"/>
    <row r="121" spans="125:125" ht="13.5" hidden="1" customHeight="1">
      <c r="DU121" s="738"/>
    </row>
  </sheetData>
  <sheetProtection algorithmName="SHA-512" hashValue="VU5a4lyIJ30ZmYdxVpy/6QY5ATNagVWvdYuvWfcHIUJ9j5ds1W+QJaYHb+IJivJ8BlZNtjFJUg4tJU1u0HFuhw==" saltValue="VtOMKD04+pvnNcvvuDIIE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107</v>
      </c>
    </row>
  </sheetData>
  <sheetProtection algorithmName="SHA-512" hashValue="1robUGemJfSa0tKyissVHYW59sc7o4b3AS+QLex14er26VnH/6xWR8WYkdN+tJNv2JC70Ok8tmDqWSStUlBHYw==" saltValue="Rm9jEWacxEuxnzx9ObRTq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5</v>
      </c>
    </row>
    <row r="46" spans="2:10" ht="29.25" customHeight="1">
      <c r="B46" s="849" t="s">
        <v>10</v>
      </c>
      <c r="C46" s="853"/>
      <c r="D46" s="853"/>
      <c r="E46" s="857" t="s">
        <v>19</v>
      </c>
      <c r="F46" s="861" t="s">
        <v>447</v>
      </c>
      <c r="G46" s="865" t="s">
        <v>537</v>
      </c>
      <c r="H46" s="865" t="s">
        <v>538</v>
      </c>
      <c r="I46" s="865" t="s">
        <v>540</v>
      </c>
      <c r="J46" s="870" t="s">
        <v>541</v>
      </c>
    </row>
    <row r="47" spans="2:10" ht="57.75" customHeight="1">
      <c r="B47" s="850"/>
      <c r="C47" s="854" t="s">
        <v>1</v>
      </c>
      <c r="D47" s="854"/>
      <c r="E47" s="858"/>
      <c r="F47" s="862">
        <v>41.43</v>
      </c>
      <c r="G47" s="866">
        <v>43.2</v>
      </c>
      <c r="H47" s="866">
        <v>46.17</v>
      </c>
      <c r="I47" s="866">
        <v>47.02</v>
      </c>
      <c r="J47" s="871">
        <v>47.42</v>
      </c>
    </row>
    <row r="48" spans="2:10" ht="57.75" customHeight="1">
      <c r="B48" s="851"/>
      <c r="C48" s="855" t="s">
        <v>11</v>
      </c>
      <c r="D48" s="855"/>
      <c r="E48" s="859"/>
      <c r="F48" s="863">
        <v>2.56</v>
      </c>
      <c r="G48" s="867">
        <v>4.38</v>
      </c>
      <c r="H48" s="867">
        <v>5.58</v>
      </c>
      <c r="I48" s="867">
        <v>4.41</v>
      </c>
      <c r="J48" s="872">
        <v>6.19</v>
      </c>
    </row>
    <row r="49" spans="2:10" ht="57.75" customHeight="1">
      <c r="B49" s="852"/>
      <c r="C49" s="856" t="s">
        <v>18</v>
      </c>
      <c r="D49" s="856"/>
      <c r="E49" s="860"/>
      <c r="F49" s="864">
        <v>0.39</v>
      </c>
      <c r="G49" s="868">
        <v>1.95</v>
      </c>
      <c r="H49" s="868">
        <v>4.17</v>
      </c>
      <c r="I49" s="868">
        <v>1.56</v>
      </c>
      <c r="J49" s="873">
        <v>6.25</v>
      </c>
    </row>
    <row r="50" spans="2:10"/>
  </sheetData>
  <sheetProtection algorithmName="SHA-512" hashValue="I8sSWwWqQ3akSAI1I5wt+46jzfm4bGMxtEc2OgWVY3bJ3GDqzVlrWPIFp2p5ftsnq6a+15/mhV7VGDfnw4FasA==" saltValue="vlk7efZe+C/rtr+F4s+n5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5</v>
      </c>
      <c r="K32" s="874"/>
      <c r="L32" s="874"/>
      <c r="M32" s="874"/>
      <c r="N32" s="874"/>
      <c r="O32" s="874"/>
      <c r="P32" s="874"/>
    </row>
    <row r="33" spans="1:16" ht="39" customHeight="1">
      <c r="A33" s="874"/>
      <c r="B33" s="875" t="s">
        <v>15</v>
      </c>
      <c r="C33" s="881"/>
      <c r="D33" s="881"/>
      <c r="E33" s="886" t="s">
        <v>19</v>
      </c>
      <c r="F33" s="890" t="s">
        <v>447</v>
      </c>
      <c r="G33" s="895" t="s">
        <v>537</v>
      </c>
      <c r="H33" s="895" t="s">
        <v>538</v>
      </c>
      <c r="I33" s="895" t="s">
        <v>540</v>
      </c>
      <c r="J33" s="899" t="s">
        <v>541</v>
      </c>
      <c r="K33" s="874"/>
      <c r="L33" s="874"/>
      <c r="M33" s="874"/>
      <c r="N33" s="874"/>
      <c r="O33" s="874"/>
      <c r="P33" s="874"/>
    </row>
    <row r="34" spans="1:16" ht="39" customHeight="1">
      <c r="A34" s="874"/>
      <c r="B34" s="876"/>
      <c r="C34" s="882" t="s">
        <v>454</v>
      </c>
      <c r="D34" s="882"/>
      <c r="E34" s="887"/>
      <c r="F34" s="891">
        <v>2.56</v>
      </c>
      <c r="G34" s="896">
        <v>4.38</v>
      </c>
      <c r="H34" s="896">
        <v>5.57</v>
      </c>
      <c r="I34" s="896">
        <v>4.4000000000000004</v>
      </c>
      <c r="J34" s="900">
        <v>6.19</v>
      </c>
      <c r="K34" s="874"/>
      <c r="L34" s="874"/>
      <c r="M34" s="874"/>
      <c r="N34" s="874"/>
      <c r="O34" s="874"/>
      <c r="P34" s="874"/>
    </row>
    <row r="35" spans="1:16" ht="39" customHeight="1">
      <c r="A35" s="874"/>
      <c r="B35" s="877"/>
      <c r="C35" s="883" t="s">
        <v>469</v>
      </c>
      <c r="D35" s="883"/>
      <c r="E35" s="888"/>
      <c r="F35" s="892">
        <v>4.16</v>
      </c>
      <c r="G35" s="897">
        <v>4.13</v>
      </c>
      <c r="H35" s="897">
        <v>4.05</v>
      </c>
      <c r="I35" s="897">
        <v>4</v>
      </c>
      <c r="J35" s="901">
        <v>3.74</v>
      </c>
      <c r="K35" s="874"/>
      <c r="L35" s="874"/>
      <c r="M35" s="874"/>
      <c r="N35" s="874"/>
      <c r="O35" s="874"/>
      <c r="P35" s="874"/>
    </row>
    <row r="36" spans="1:16" ht="39" customHeight="1">
      <c r="A36" s="874"/>
      <c r="B36" s="877"/>
      <c r="C36" s="883" t="s">
        <v>284</v>
      </c>
      <c r="D36" s="883"/>
      <c r="E36" s="888"/>
      <c r="F36" s="892">
        <v>0.17</v>
      </c>
      <c r="G36" s="897">
        <v>1.2</v>
      </c>
      <c r="H36" s="897">
        <v>0.8</v>
      </c>
      <c r="I36" s="897">
        <v>1.45</v>
      </c>
      <c r="J36" s="901">
        <v>1.7</v>
      </c>
      <c r="K36" s="874"/>
      <c r="L36" s="874"/>
      <c r="M36" s="874"/>
      <c r="N36" s="874"/>
      <c r="O36" s="874"/>
      <c r="P36" s="874"/>
    </row>
    <row r="37" spans="1:16" ht="39" customHeight="1">
      <c r="A37" s="874"/>
      <c r="B37" s="877"/>
      <c r="C37" s="883" t="s">
        <v>463</v>
      </c>
      <c r="D37" s="883"/>
      <c r="E37" s="888"/>
      <c r="F37" s="892">
        <v>0.4</v>
      </c>
      <c r="G37" s="897">
        <v>0.24</v>
      </c>
      <c r="H37" s="897">
        <v>0.17</v>
      </c>
      <c r="I37" s="897">
        <v>0.16</v>
      </c>
      <c r="J37" s="901">
        <v>0.16</v>
      </c>
      <c r="K37" s="874"/>
      <c r="L37" s="874"/>
      <c r="M37" s="874"/>
      <c r="N37" s="874"/>
      <c r="O37" s="874"/>
      <c r="P37" s="874"/>
    </row>
    <row r="38" spans="1:16" ht="39" customHeight="1">
      <c r="A38" s="874"/>
      <c r="B38" s="877"/>
      <c r="C38" s="883" t="s">
        <v>465</v>
      </c>
      <c r="D38" s="883"/>
      <c r="E38" s="888"/>
      <c r="F38" s="892">
        <v>1.e-002</v>
      </c>
      <c r="G38" s="897">
        <v>1.e-002</v>
      </c>
      <c r="H38" s="897">
        <v>6.e-002</v>
      </c>
      <c r="I38" s="897">
        <v>4.e-002</v>
      </c>
      <c r="J38" s="901">
        <v>4.e-002</v>
      </c>
      <c r="K38" s="874"/>
      <c r="L38" s="874"/>
      <c r="M38" s="874"/>
      <c r="N38" s="874"/>
      <c r="O38" s="874"/>
      <c r="P38" s="874"/>
    </row>
    <row r="39" spans="1:16" ht="39" customHeight="1">
      <c r="A39" s="874"/>
      <c r="B39" s="877"/>
      <c r="C39" s="883" t="s">
        <v>466</v>
      </c>
      <c r="D39" s="883"/>
      <c r="E39" s="888"/>
      <c r="F39" s="892" t="s">
        <v>204</v>
      </c>
      <c r="G39" s="897" t="s">
        <v>204</v>
      </c>
      <c r="H39" s="897" t="s">
        <v>204</v>
      </c>
      <c r="I39" s="897">
        <v>0.14000000000000001</v>
      </c>
      <c r="J39" s="901">
        <v>0</v>
      </c>
      <c r="K39" s="874"/>
      <c r="L39" s="874"/>
      <c r="M39" s="874"/>
      <c r="N39" s="874"/>
      <c r="O39" s="874"/>
      <c r="P39" s="874"/>
    </row>
    <row r="40" spans="1:16" ht="39" customHeight="1">
      <c r="A40" s="874"/>
      <c r="B40" s="877"/>
      <c r="C40" s="883" t="s">
        <v>17</v>
      </c>
      <c r="D40" s="883"/>
      <c r="E40" s="888"/>
      <c r="F40" s="892">
        <v>0</v>
      </c>
      <c r="G40" s="897">
        <v>0</v>
      </c>
      <c r="H40" s="897">
        <v>0</v>
      </c>
      <c r="I40" s="897">
        <v>0</v>
      </c>
      <c r="J40" s="901">
        <v>0</v>
      </c>
      <c r="K40" s="874"/>
      <c r="L40" s="874"/>
      <c r="M40" s="874"/>
      <c r="N40" s="874"/>
      <c r="O40" s="874"/>
      <c r="P40" s="874"/>
    </row>
    <row r="41" spans="1:16" ht="39" customHeight="1">
      <c r="A41" s="874"/>
      <c r="B41" s="877"/>
      <c r="C41" s="883" t="s">
        <v>318</v>
      </c>
      <c r="D41" s="883"/>
      <c r="E41" s="888"/>
      <c r="F41" s="892">
        <v>9.e-002</v>
      </c>
      <c r="G41" s="897">
        <v>6.e-002</v>
      </c>
      <c r="H41" s="897">
        <v>5.e-002</v>
      </c>
      <c r="I41" s="897">
        <v>0</v>
      </c>
      <c r="J41" s="901">
        <v>0</v>
      </c>
      <c r="K41" s="874"/>
      <c r="L41" s="874"/>
      <c r="M41" s="874"/>
      <c r="N41" s="874"/>
      <c r="O41" s="874"/>
      <c r="P41" s="874"/>
    </row>
    <row r="42" spans="1:16" ht="39" customHeight="1">
      <c r="A42" s="874"/>
      <c r="B42" s="878"/>
      <c r="C42" s="883" t="s">
        <v>542</v>
      </c>
      <c r="D42" s="883"/>
      <c r="E42" s="888"/>
      <c r="F42" s="892" t="s">
        <v>204</v>
      </c>
      <c r="G42" s="897" t="s">
        <v>204</v>
      </c>
      <c r="H42" s="897" t="s">
        <v>204</v>
      </c>
      <c r="I42" s="897" t="s">
        <v>204</v>
      </c>
      <c r="J42" s="901" t="s">
        <v>204</v>
      </c>
      <c r="K42" s="874"/>
      <c r="L42" s="874"/>
      <c r="M42" s="874"/>
      <c r="N42" s="874"/>
      <c r="O42" s="874"/>
      <c r="P42" s="874"/>
    </row>
    <row r="43" spans="1:16" ht="39" customHeight="1">
      <c r="A43" s="874"/>
      <c r="B43" s="879"/>
      <c r="C43" s="884" t="s">
        <v>498</v>
      </c>
      <c r="D43" s="884"/>
      <c r="E43" s="889"/>
      <c r="F43" s="893">
        <v>0</v>
      </c>
      <c r="G43" s="898">
        <v>0</v>
      </c>
      <c r="H43" s="898">
        <v>0</v>
      </c>
      <c r="I43" s="898">
        <v>0</v>
      </c>
      <c r="J43" s="902">
        <v>0</v>
      </c>
      <c r="K43" s="874"/>
      <c r="L43" s="874"/>
      <c r="M43" s="874"/>
      <c r="N43" s="874"/>
      <c r="O43" s="874"/>
      <c r="P43" s="874"/>
    </row>
    <row r="44" spans="1:16" ht="39" customHeight="1">
      <c r="A44" s="874"/>
      <c r="B44" s="880" t="s">
        <v>20</v>
      </c>
      <c r="C44" s="885"/>
      <c r="D44" s="885"/>
      <c r="E44" s="885"/>
      <c r="F44" s="894"/>
      <c r="G44" s="894"/>
      <c r="H44" s="894"/>
      <c r="I44" s="894"/>
      <c r="J44" s="894"/>
      <c r="K44" s="874"/>
      <c r="L44" s="874"/>
      <c r="M44" s="874"/>
      <c r="N44" s="874"/>
      <c r="O44" s="874"/>
      <c r="P44" s="874"/>
    </row>
    <row r="45" spans="1:16" ht="17.25">
      <c r="A45" s="874"/>
      <c r="B45" s="874"/>
      <c r="C45" s="874"/>
      <c r="D45" s="874"/>
      <c r="E45" s="874"/>
      <c r="F45" s="874"/>
      <c r="G45" s="874"/>
      <c r="H45" s="874"/>
      <c r="I45" s="874"/>
      <c r="J45" s="874"/>
      <c r="K45" s="874"/>
      <c r="L45" s="874"/>
      <c r="M45" s="874"/>
      <c r="N45" s="874"/>
      <c r="O45" s="874"/>
      <c r="P45" s="874"/>
    </row>
  </sheetData>
  <sheetProtection algorithmName="SHA-512" hashValue="FF4nIyFjtAuYUXR2qhQu1TN6eV0iOUxgf9I71vxFYTur4bCO1cEbXmLD//PosXkPx4BOay/29xrjUC/nz452Og==" saltValue="gJW2qhBEitV8thvKelTGz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24</v>
      </c>
      <c r="P43" s="746"/>
      <c r="Q43" s="746"/>
      <c r="R43" s="746"/>
      <c r="S43" s="746"/>
      <c r="T43" s="746"/>
      <c r="U43" s="746"/>
    </row>
    <row r="44" spans="1:21" ht="30.75" customHeight="1">
      <c r="A44" s="746"/>
      <c r="B44" s="903" t="s">
        <v>28</v>
      </c>
      <c r="C44" s="916"/>
      <c r="D44" s="916"/>
      <c r="E44" s="933"/>
      <c r="F44" s="933"/>
      <c r="G44" s="933"/>
      <c r="H44" s="933"/>
      <c r="I44" s="933"/>
      <c r="J44" s="941" t="s">
        <v>19</v>
      </c>
      <c r="K44" s="948" t="s">
        <v>447</v>
      </c>
      <c r="L44" s="956" t="s">
        <v>537</v>
      </c>
      <c r="M44" s="956" t="s">
        <v>538</v>
      </c>
      <c r="N44" s="956" t="s">
        <v>540</v>
      </c>
      <c r="O44" s="964" t="s">
        <v>541</v>
      </c>
      <c r="P44" s="746"/>
      <c r="Q44" s="746"/>
      <c r="R44" s="746"/>
      <c r="S44" s="746"/>
      <c r="T44" s="746"/>
      <c r="U44" s="746"/>
    </row>
    <row r="45" spans="1:21" ht="30.75" customHeight="1">
      <c r="A45" s="746"/>
      <c r="B45" s="904" t="s">
        <v>29</v>
      </c>
      <c r="C45" s="917"/>
      <c r="D45" s="926"/>
      <c r="E45" s="934" t="s">
        <v>27</v>
      </c>
      <c r="F45" s="934"/>
      <c r="G45" s="934"/>
      <c r="H45" s="934"/>
      <c r="I45" s="934"/>
      <c r="J45" s="942"/>
      <c r="K45" s="949">
        <v>2272</v>
      </c>
      <c r="L45" s="957">
        <v>1934</v>
      </c>
      <c r="M45" s="957">
        <v>1956</v>
      </c>
      <c r="N45" s="957">
        <v>1982</v>
      </c>
      <c r="O45" s="965">
        <v>2007</v>
      </c>
      <c r="P45" s="746"/>
      <c r="Q45" s="746"/>
      <c r="R45" s="746"/>
      <c r="S45" s="746"/>
      <c r="T45" s="746"/>
      <c r="U45" s="746"/>
    </row>
    <row r="46" spans="1:21" ht="30.75" customHeight="1">
      <c r="A46" s="746"/>
      <c r="B46" s="905"/>
      <c r="C46" s="918"/>
      <c r="D46" s="927"/>
      <c r="E46" s="935" t="s">
        <v>32</v>
      </c>
      <c r="F46" s="935"/>
      <c r="G46" s="935"/>
      <c r="H46" s="935"/>
      <c r="I46" s="935"/>
      <c r="J46" s="943"/>
      <c r="K46" s="950" t="s">
        <v>204</v>
      </c>
      <c r="L46" s="958" t="s">
        <v>204</v>
      </c>
      <c r="M46" s="958" t="s">
        <v>204</v>
      </c>
      <c r="N46" s="958" t="s">
        <v>204</v>
      </c>
      <c r="O46" s="966" t="s">
        <v>204</v>
      </c>
      <c r="P46" s="746"/>
      <c r="Q46" s="746"/>
      <c r="R46" s="746"/>
      <c r="S46" s="746"/>
      <c r="T46" s="746"/>
      <c r="U46" s="746"/>
    </row>
    <row r="47" spans="1:21" ht="30.75" customHeight="1">
      <c r="A47" s="746"/>
      <c r="B47" s="905"/>
      <c r="C47" s="918"/>
      <c r="D47" s="927"/>
      <c r="E47" s="935" t="s">
        <v>35</v>
      </c>
      <c r="F47" s="935"/>
      <c r="G47" s="935"/>
      <c r="H47" s="935"/>
      <c r="I47" s="935"/>
      <c r="J47" s="943"/>
      <c r="K47" s="950" t="s">
        <v>204</v>
      </c>
      <c r="L47" s="958" t="s">
        <v>204</v>
      </c>
      <c r="M47" s="958" t="s">
        <v>204</v>
      </c>
      <c r="N47" s="958" t="s">
        <v>204</v>
      </c>
      <c r="O47" s="966" t="s">
        <v>204</v>
      </c>
      <c r="P47" s="746"/>
      <c r="Q47" s="746"/>
      <c r="R47" s="746"/>
      <c r="S47" s="746"/>
      <c r="T47" s="746"/>
      <c r="U47" s="746"/>
    </row>
    <row r="48" spans="1:21" ht="30.75" customHeight="1">
      <c r="A48" s="746"/>
      <c r="B48" s="905"/>
      <c r="C48" s="918"/>
      <c r="D48" s="927"/>
      <c r="E48" s="935" t="s">
        <v>41</v>
      </c>
      <c r="F48" s="935"/>
      <c r="G48" s="935"/>
      <c r="H48" s="935"/>
      <c r="I48" s="935"/>
      <c r="J48" s="943"/>
      <c r="K48" s="950">
        <v>239</v>
      </c>
      <c r="L48" s="958">
        <v>266</v>
      </c>
      <c r="M48" s="958">
        <v>285</v>
      </c>
      <c r="N48" s="958">
        <v>269</v>
      </c>
      <c r="O48" s="966">
        <v>280</v>
      </c>
      <c r="P48" s="746"/>
      <c r="Q48" s="746"/>
      <c r="R48" s="746"/>
      <c r="S48" s="746"/>
      <c r="T48" s="746"/>
      <c r="U48" s="746"/>
    </row>
    <row r="49" spans="1:21" ht="30.75" customHeight="1">
      <c r="A49" s="746"/>
      <c r="B49" s="905"/>
      <c r="C49" s="918"/>
      <c r="D49" s="927"/>
      <c r="E49" s="935" t="s">
        <v>2</v>
      </c>
      <c r="F49" s="935"/>
      <c r="G49" s="935"/>
      <c r="H49" s="935"/>
      <c r="I49" s="935"/>
      <c r="J49" s="943"/>
      <c r="K49" s="950">
        <v>3</v>
      </c>
      <c r="L49" s="958">
        <v>1</v>
      </c>
      <c r="M49" s="958">
        <v>1</v>
      </c>
      <c r="N49" s="958">
        <v>1</v>
      </c>
      <c r="O49" s="966">
        <v>1</v>
      </c>
      <c r="P49" s="746"/>
      <c r="Q49" s="746"/>
      <c r="R49" s="746"/>
      <c r="S49" s="746"/>
      <c r="T49" s="746"/>
      <c r="U49" s="746"/>
    </row>
    <row r="50" spans="1:21" ht="30.75" customHeight="1">
      <c r="A50" s="746"/>
      <c r="B50" s="905"/>
      <c r="C50" s="918"/>
      <c r="D50" s="927"/>
      <c r="E50" s="935" t="s">
        <v>43</v>
      </c>
      <c r="F50" s="935"/>
      <c r="G50" s="935"/>
      <c r="H50" s="935"/>
      <c r="I50" s="935"/>
      <c r="J50" s="943"/>
      <c r="K50" s="950">
        <v>0</v>
      </c>
      <c r="L50" s="958">
        <v>0</v>
      </c>
      <c r="M50" s="958">
        <v>0</v>
      </c>
      <c r="N50" s="958">
        <v>0</v>
      </c>
      <c r="O50" s="966">
        <v>0</v>
      </c>
      <c r="P50" s="746"/>
      <c r="Q50" s="746"/>
      <c r="R50" s="746"/>
      <c r="S50" s="746"/>
      <c r="T50" s="746"/>
      <c r="U50" s="746"/>
    </row>
    <row r="51" spans="1:21" ht="30.75" customHeight="1">
      <c r="A51" s="746"/>
      <c r="B51" s="906"/>
      <c r="C51" s="919"/>
      <c r="D51" s="928"/>
      <c r="E51" s="935" t="s">
        <v>51</v>
      </c>
      <c r="F51" s="935"/>
      <c r="G51" s="935"/>
      <c r="H51" s="935"/>
      <c r="I51" s="935"/>
      <c r="J51" s="943"/>
      <c r="K51" s="950">
        <v>0</v>
      </c>
      <c r="L51" s="958">
        <v>0</v>
      </c>
      <c r="M51" s="958">
        <v>0</v>
      </c>
      <c r="N51" s="958">
        <v>0</v>
      </c>
      <c r="O51" s="966">
        <v>0</v>
      </c>
      <c r="P51" s="746"/>
      <c r="Q51" s="746"/>
      <c r="R51" s="746"/>
      <c r="S51" s="746"/>
      <c r="T51" s="746"/>
      <c r="U51" s="746"/>
    </row>
    <row r="52" spans="1:21" ht="30.75" customHeight="1">
      <c r="A52" s="746"/>
      <c r="B52" s="907" t="s">
        <v>54</v>
      </c>
      <c r="C52" s="920"/>
      <c r="D52" s="928"/>
      <c r="E52" s="935" t="s">
        <v>55</v>
      </c>
      <c r="F52" s="935"/>
      <c r="G52" s="935"/>
      <c r="H52" s="935"/>
      <c r="I52" s="935"/>
      <c r="J52" s="943"/>
      <c r="K52" s="950">
        <v>1845</v>
      </c>
      <c r="L52" s="958">
        <v>1801</v>
      </c>
      <c r="M52" s="958">
        <v>1799</v>
      </c>
      <c r="N52" s="958">
        <v>1830</v>
      </c>
      <c r="O52" s="966">
        <v>1833</v>
      </c>
      <c r="P52" s="746"/>
      <c r="Q52" s="746"/>
      <c r="R52" s="746"/>
      <c r="S52" s="746"/>
      <c r="T52" s="746"/>
      <c r="U52" s="746"/>
    </row>
    <row r="53" spans="1:21" ht="30.75" customHeight="1">
      <c r="A53" s="746"/>
      <c r="B53" s="908" t="s">
        <v>56</v>
      </c>
      <c r="C53" s="921"/>
      <c r="D53" s="929"/>
      <c r="E53" s="936" t="s">
        <v>59</v>
      </c>
      <c r="F53" s="936"/>
      <c r="G53" s="936"/>
      <c r="H53" s="936"/>
      <c r="I53" s="936"/>
      <c r="J53" s="944"/>
      <c r="K53" s="951">
        <v>669</v>
      </c>
      <c r="L53" s="959">
        <v>400</v>
      </c>
      <c r="M53" s="959">
        <v>443</v>
      </c>
      <c r="N53" s="959">
        <v>422</v>
      </c>
      <c r="O53" s="967">
        <v>455</v>
      </c>
      <c r="P53" s="746"/>
      <c r="Q53" s="746"/>
      <c r="R53" s="746"/>
      <c r="S53" s="746"/>
      <c r="T53" s="746"/>
      <c r="U53" s="746"/>
    </row>
    <row r="54" spans="1:21" ht="24" customHeight="1">
      <c r="A54" s="746"/>
      <c r="B54" s="909" t="s">
        <v>66</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6</v>
      </c>
      <c r="C55" s="922"/>
      <c r="D55" s="922"/>
      <c r="E55" s="922"/>
      <c r="F55" s="922"/>
      <c r="G55" s="922"/>
      <c r="H55" s="922"/>
      <c r="I55" s="922"/>
      <c r="J55" s="922"/>
      <c r="K55" s="952"/>
      <c r="L55" s="952"/>
      <c r="M55" s="952"/>
      <c r="N55" s="952"/>
      <c r="O55" s="968" t="s">
        <v>543</v>
      </c>
      <c r="P55" s="746"/>
      <c r="Q55" s="746"/>
      <c r="R55" s="746"/>
      <c r="S55" s="746"/>
      <c r="T55" s="746"/>
      <c r="U55" s="746"/>
    </row>
    <row r="56" spans="1:21" ht="31.5" customHeight="1">
      <c r="A56" s="746"/>
      <c r="B56" s="911"/>
      <c r="C56" s="923"/>
      <c r="D56" s="923"/>
      <c r="E56" s="937"/>
      <c r="F56" s="937"/>
      <c r="G56" s="937"/>
      <c r="H56" s="937"/>
      <c r="I56" s="937"/>
      <c r="J56" s="945" t="s">
        <v>19</v>
      </c>
      <c r="K56" s="953" t="s">
        <v>544</v>
      </c>
      <c r="L56" s="960" t="s">
        <v>545</v>
      </c>
      <c r="M56" s="960" t="s">
        <v>546</v>
      </c>
      <c r="N56" s="960" t="s">
        <v>547</v>
      </c>
      <c r="O56" s="969" t="s">
        <v>548</v>
      </c>
      <c r="P56" s="746"/>
      <c r="Q56" s="746"/>
      <c r="R56" s="746"/>
      <c r="S56" s="746"/>
      <c r="T56" s="746"/>
      <c r="U56" s="746"/>
    </row>
    <row r="57" spans="1:21" ht="31.5" customHeight="1">
      <c r="B57" s="912" t="s">
        <v>53</v>
      </c>
      <c r="C57" s="924"/>
      <c r="D57" s="930" t="s">
        <v>68</v>
      </c>
      <c r="E57" s="938"/>
      <c r="F57" s="938"/>
      <c r="G57" s="938"/>
      <c r="H57" s="938"/>
      <c r="I57" s="938"/>
      <c r="J57" s="946"/>
      <c r="K57" s="954" t="s">
        <v>204</v>
      </c>
      <c r="L57" s="961" t="s">
        <v>204</v>
      </c>
      <c r="M57" s="961" t="s">
        <v>204</v>
      </c>
      <c r="N57" s="961" t="s">
        <v>204</v>
      </c>
      <c r="O57" s="970" t="s">
        <v>204</v>
      </c>
    </row>
    <row r="58" spans="1:21" ht="31.5" customHeight="1">
      <c r="B58" s="913"/>
      <c r="C58" s="925"/>
      <c r="D58" s="931" t="s">
        <v>71</v>
      </c>
      <c r="E58" s="939"/>
      <c r="F58" s="939"/>
      <c r="G58" s="939"/>
      <c r="H58" s="939"/>
      <c r="I58" s="939"/>
      <c r="J58" s="947"/>
      <c r="K58" s="955" t="s">
        <v>204</v>
      </c>
      <c r="L58" s="962" t="s">
        <v>204</v>
      </c>
      <c r="M58" s="962" t="s">
        <v>204</v>
      </c>
      <c r="N58" s="962" t="s">
        <v>204</v>
      </c>
      <c r="O58" s="971" t="s">
        <v>204</v>
      </c>
    </row>
    <row r="59" spans="1:21" ht="24" customHeight="1">
      <c r="B59" s="914"/>
      <c r="C59" s="914"/>
      <c r="D59" s="932" t="s">
        <v>49</v>
      </c>
      <c r="E59" s="940"/>
      <c r="F59" s="940"/>
      <c r="G59" s="940"/>
      <c r="H59" s="940"/>
      <c r="I59" s="940"/>
      <c r="J59" s="940"/>
      <c r="K59" s="940"/>
      <c r="L59" s="940"/>
      <c r="M59" s="940"/>
      <c r="N59" s="940"/>
      <c r="O59" s="940"/>
    </row>
    <row r="60" spans="1:21" ht="24" customHeight="1">
      <c r="B60" s="915"/>
      <c r="C60" s="915"/>
      <c r="D60" s="932" t="s">
        <v>42</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8WRiO/4w/SvOZJcRXcFAlL0lFcGHgiLgBK2puER4WSEAu0pYUbAzx3ktNYHhVXGMmti93MUQIrjasRlheseRHg==" saltValue="ibS4BA28XChY2libXUY2R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24</v>
      </c>
    </row>
    <row r="40" spans="2:13" ht="27.75" customHeight="1">
      <c r="B40" s="903" t="s">
        <v>28</v>
      </c>
      <c r="C40" s="916"/>
      <c r="D40" s="916"/>
      <c r="E40" s="933"/>
      <c r="F40" s="933"/>
      <c r="G40" s="933"/>
      <c r="H40" s="941" t="s">
        <v>19</v>
      </c>
      <c r="I40" s="948" t="s">
        <v>447</v>
      </c>
      <c r="J40" s="956" t="s">
        <v>537</v>
      </c>
      <c r="K40" s="956" t="s">
        <v>538</v>
      </c>
      <c r="L40" s="956" t="s">
        <v>540</v>
      </c>
      <c r="M40" s="994" t="s">
        <v>541</v>
      </c>
    </row>
    <row r="41" spans="2:13" ht="27.75" customHeight="1">
      <c r="B41" s="904" t="s">
        <v>37</v>
      </c>
      <c r="C41" s="917"/>
      <c r="D41" s="926"/>
      <c r="E41" s="977" t="s">
        <v>72</v>
      </c>
      <c r="F41" s="977"/>
      <c r="G41" s="977"/>
      <c r="H41" s="983"/>
      <c r="I41" s="987">
        <v>18433</v>
      </c>
      <c r="J41" s="991">
        <v>18219</v>
      </c>
      <c r="K41" s="991">
        <v>17654</v>
      </c>
      <c r="L41" s="991">
        <v>17942</v>
      </c>
      <c r="M41" s="995">
        <v>17864</v>
      </c>
    </row>
    <row r="42" spans="2:13" ht="27.75" customHeight="1">
      <c r="B42" s="905"/>
      <c r="C42" s="918"/>
      <c r="D42" s="927"/>
      <c r="E42" s="978" t="s">
        <v>79</v>
      </c>
      <c r="F42" s="978"/>
      <c r="G42" s="978"/>
      <c r="H42" s="984"/>
      <c r="I42" s="988" t="s">
        <v>204</v>
      </c>
      <c r="J42" s="992" t="s">
        <v>204</v>
      </c>
      <c r="K42" s="992" t="s">
        <v>204</v>
      </c>
      <c r="L42" s="992" t="s">
        <v>204</v>
      </c>
      <c r="M42" s="996" t="s">
        <v>204</v>
      </c>
    </row>
    <row r="43" spans="2:13" ht="27.75" customHeight="1">
      <c r="B43" s="905"/>
      <c r="C43" s="918"/>
      <c r="D43" s="927"/>
      <c r="E43" s="978" t="s">
        <v>80</v>
      </c>
      <c r="F43" s="978"/>
      <c r="G43" s="978"/>
      <c r="H43" s="984"/>
      <c r="I43" s="988">
        <v>2845</v>
      </c>
      <c r="J43" s="992">
        <v>2740</v>
      </c>
      <c r="K43" s="992">
        <v>2602</v>
      </c>
      <c r="L43" s="992">
        <v>1480</v>
      </c>
      <c r="M43" s="996">
        <v>1801</v>
      </c>
    </row>
    <row r="44" spans="2:13" ht="27.75" customHeight="1">
      <c r="B44" s="905"/>
      <c r="C44" s="918"/>
      <c r="D44" s="927"/>
      <c r="E44" s="978" t="s">
        <v>82</v>
      </c>
      <c r="F44" s="978"/>
      <c r="G44" s="978"/>
      <c r="H44" s="984"/>
      <c r="I44" s="988">
        <v>8</v>
      </c>
      <c r="J44" s="992">
        <v>7</v>
      </c>
      <c r="K44" s="992">
        <v>6</v>
      </c>
      <c r="L44" s="992">
        <v>5</v>
      </c>
      <c r="M44" s="996">
        <v>4</v>
      </c>
    </row>
    <row r="45" spans="2:13" ht="27.75" customHeight="1">
      <c r="B45" s="905"/>
      <c r="C45" s="918"/>
      <c r="D45" s="927"/>
      <c r="E45" s="978" t="s">
        <v>84</v>
      </c>
      <c r="F45" s="978"/>
      <c r="G45" s="978"/>
      <c r="H45" s="984"/>
      <c r="I45" s="988">
        <v>1951</v>
      </c>
      <c r="J45" s="992">
        <v>1938</v>
      </c>
      <c r="K45" s="992">
        <v>1835</v>
      </c>
      <c r="L45" s="992">
        <v>1563</v>
      </c>
      <c r="M45" s="996">
        <v>1478</v>
      </c>
    </row>
    <row r="46" spans="2:13" ht="27.75" customHeight="1">
      <c r="B46" s="905"/>
      <c r="C46" s="918"/>
      <c r="D46" s="928"/>
      <c r="E46" s="978" t="s">
        <v>83</v>
      </c>
      <c r="F46" s="978"/>
      <c r="G46" s="978"/>
      <c r="H46" s="984"/>
      <c r="I46" s="988" t="s">
        <v>204</v>
      </c>
      <c r="J46" s="992" t="s">
        <v>204</v>
      </c>
      <c r="K46" s="992" t="s">
        <v>204</v>
      </c>
      <c r="L46" s="992" t="s">
        <v>204</v>
      </c>
      <c r="M46" s="996" t="s">
        <v>204</v>
      </c>
    </row>
    <row r="47" spans="2:13" ht="27.75" customHeight="1">
      <c r="B47" s="905"/>
      <c r="C47" s="918"/>
      <c r="D47" s="975"/>
      <c r="E47" s="979" t="s">
        <v>87</v>
      </c>
      <c r="F47" s="982"/>
      <c r="G47" s="982"/>
      <c r="H47" s="985"/>
      <c r="I47" s="988" t="s">
        <v>204</v>
      </c>
      <c r="J47" s="992" t="s">
        <v>204</v>
      </c>
      <c r="K47" s="992" t="s">
        <v>204</v>
      </c>
      <c r="L47" s="992" t="s">
        <v>204</v>
      </c>
      <c r="M47" s="996" t="s">
        <v>204</v>
      </c>
    </row>
    <row r="48" spans="2:13" ht="27.75" customHeight="1">
      <c r="B48" s="905"/>
      <c r="C48" s="918"/>
      <c r="D48" s="927"/>
      <c r="E48" s="978" t="s">
        <v>91</v>
      </c>
      <c r="F48" s="978"/>
      <c r="G48" s="978"/>
      <c r="H48" s="984"/>
      <c r="I48" s="988" t="s">
        <v>204</v>
      </c>
      <c r="J48" s="992" t="s">
        <v>204</v>
      </c>
      <c r="K48" s="992" t="s">
        <v>204</v>
      </c>
      <c r="L48" s="992" t="s">
        <v>204</v>
      </c>
      <c r="M48" s="996" t="s">
        <v>204</v>
      </c>
    </row>
    <row r="49" spans="2:13" ht="27.75" customHeight="1">
      <c r="B49" s="906"/>
      <c r="C49" s="919"/>
      <c r="D49" s="927"/>
      <c r="E49" s="978" t="s">
        <v>97</v>
      </c>
      <c r="F49" s="978"/>
      <c r="G49" s="978"/>
      <c r="H49" s="984"/>
      <c r="I49" s="988" t="s">
        <v>204</v>
      </c>
      <c r="J49" s="992" t="s">
        <v>204</v>
      </c>
      <c r="K49" s="992" t="s">
        <v>204</v>
      </c>
      <c r="L49" s="992" t="s">
        <v>204</v>
      </c>
      <c r="M49" s="996" t="s">
        <v>204</v>
      </c>
    </row>
    <row r="50" spans="2:13" ht="27.75" customHeight="1">
      <c r="B50" s="972" t="s">
        <v>99</v>
      </c>
      <c r="C50" s="974"/>
      <c r="D50" s="976"/>
      <c r="E50" s="978" t="s">
        <v>101</v>
      </c>
      <c r="F50" s="978"/>
      <c r="G50" s="978"/>
      <c r="H50" s="984"/>
      <c r="I50" s="988">
        <v>9508</v>
      </c>
      <c r="J50" s="992">
        <v>9774</v>
      </c>
      <c r="K50" s="992">
        <v>9985</v>
      </c>
      <c r="L50" s="992">
        <v>10876</v>
      </c>
      <c r="M50" s="996">
        <v>11510</v>
      </c>
    </row>
    <row r="51" spans="2:13" ht="27.75" customHeight="1">
      <c r="B51" s="905"/>
      <c r="C51" s="918"/>
      <c r="D51" s="927"/>
      <c r="E51" s="978" t="s">
        <v>104</v>
      </c>
      <c r="F51" s="978"/>
      <c r="G51" s="978"/>
      <c r="H51" s="984"/>
      <c r="I51" s="988">
        <v>679</v>
      </c>
      <c r="J51" s="992">
        <v>657</v>
      </c>
      <c r="K51" s="992">
        <v>600</v>
      </c>
      <c r="L51" s="992">
        <v>670</v>
      </c>
      <c r="M51" s="996">
        <v>616</v>
      </c>
    </row>
    <row r="52" spans="2:13" ht="27.75" customHeight="1">
      <c r="B52" s="906"/>
      <c r="C52" s="919"/>
      <c r="D52" s="927"/>
      <c r="E52" s="978" t="s">
        <v>45</v>
      </c>
      <c r="F52" s="978"/>
      <c r="G52" s="978"/>
      <c r="H52" s="984"/>
      <c r="I52" s="988">
        <v>16232</v>
      </c>
      <c r="J52" s="992">
        <v>15869</v>
      </c>
      <c r="K52" s="992">
        <v>15440</v>
      </c>
      <c r="L52" s="992">
        <v>15535</v>
      </c>
      <c r="M52" s="996">
        <v>15204</v>
      </c>
    </row>
    <row r="53" spans="2:13" ht="27.75" customHeight="1">
      <c r="B53" s="908" t="s">
        <v>56</v>
      </c>
      <c r="C53" s="921"/>
      <c r="D53" s="929"/>
      <c r="E53" s="980" t="s">
        <v>106</v>
      </c>
      <c r="F53" s="980"/>
      <c r="G53" s="980"/>
      <c r="H53" s="986"/>
      <c r="I53" s="989">
        <v>-3181</v>
      </c>
      <c r="J53" s="993">
        <v>-3396</v>
      </c>
      <c r="K53" s="993">
        <v>-3928</v>
      </c>
      <c r="L53" s="993">
        <v>-6093</v>
      </c>
      <c r="M53" s="997">
        <v>-6183</v>
      </c>
    </row>
    <row r="54" spans="2:13" ht="27.75" customHeight="1">
      <c r="B54" s="973" t="s">
        <v>0</v>
      </c>
      <c r="C54" s="880"/>
      <c r="D54" s="880"/>
      <c r="E54" s="981"/>
      <c r="F54" s="981"/>
      <c r="G54" s="981"/>
      <c r="H54" s="981"/>
      <c r="I54" s="990"/>
      <c r="J54" s="990"/>
      <c r="K54" s="990"/>
      <c r="L54" s="990"/>
      <c r="M54" s="990"/>
    </row>
    <row r="55" spans="2:13"/>
  </sheetData>
  <sheetProtection algorithmName="SHA-512" hashValue="dsub2To21/cG4I0U/K4k9Xi8lmrHb6mHkZyNCnM47Jxs4spUj1eaS71GLfUIiS7UANjPTtgqA7VvbHyqPRjisg==" saltValue="d40hnyrMU7w92nP9W/sO9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53" sqref="H53"/>
    </sheetView>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102</v>
      </c>
    </row>
    <row r="54" spans="2:8" ht="29.25" customHeight="1">
      <c r="B54" s="998" t="s">
        <v>10</v>
      </c>
      <c r="C54" s="1004"/>
      <c r="D54" s="1004"/>
      <c r="E54" s="1013" t="s">
        <v>19</v>
      </c>
      <c r="F54" s="1020" t="s">
        <v>538</v>
      </c>
      <c r="G54" s="1020" t="s">
        <v>540</v>
      </c>
      <c r="H54" s="1028" t="s">
        <v>541</v>
      </c>
    </row>
    <row r="55" spans="2:8" ht="52.5" customHeight="1">
      <c r="B55" s="999"/>
      <c r="C55" s="1005" t="s">
        <v>110</v>
      </c>
      <c r="D55" s="1005"/>
      <c r="E55" s="1014"/>
      <c r="F55" s="1021">
        <v>3968</v>
      </c>
      <c r="G55" s="1021">
        <v>4216</v>
      </c>
      <c r="H55" s="1029">
        <v>4421</v>
      </c>
    </row>
    <row r="56" spans="2:8" ht="52.5" customHeight="1">
      <c r="B56" s="1000"/>
      <c r="C56" s="1006" t="s">
        <v>113</v>
      </c>
      <c r="D56" s="1006"/>
      <c r="E56" s="1015"/>
      <c r="F56" s="1022">
        <v>1093</v>
      </c>
      <c r="G56" s="1022">
        <v>1077</v>
      </c>
      <c r="H56" s="1030">
        <v>1155</v>
      </c>
    </row>
    <row r="57" spans="2:8" ht="53.25" customHeight="1">
      <c r="B57" s="1000"/>
      <c r="C57" s="1007" t="s">
        <v>76</v>
      </c>
      <c r="D57" s="1007"/>
      <c r="E57" s="1016"/>
      <c r="F57" s="1023">
        <v>5979</v>
      </c>
      <c r="G57" s="1023">
        <v>6705</v>
      </c>
      <c r="H57" s="1031">
        <v>7179</v>
      </c>
    </row>
    <row r="58" spans="2:8" ht="45.75" customHeight="1">
      <c r="B58" s="1001"/>
      <c r="C58" s="1008" t="s">
        <v>556</v>
      </c>
      <c r="D58" s="1011"/>
      <c r="E58" s="1017"/>
      <c r="F58" s="1024">
        <v>1848</v>
      </c>
      <c r="G58" s="1024">
        <v>2333</v>
      </c>
      <c r="H58" s="1032">
        <v>2676</v>
      </c>
    </row>
    <row r="59" spans="2:8" ht="45.75" customHeight="1">
      <c r="B59" s="1001"/>
      <c r="C59" s="1008" t="s">
        <v>4</v>
      </c>
      <c r="D59" s="1011"/>
      <c r="E59" s="1017"/>
      <c r="F59" s="1024">
        <v>1511</v>
      </c>
      <c r="G59" s="1024">
        <v>1619</v>
      </c>
      <c r="H59" s="1032">
        <v>1619</v>
      </c>
    </row>
    <row r="60" spans="2:8" ht="45.75" customHeight="1">
      <c r="B60" s="1001"/>
      <c r="C60" s="1008" t="s">
        <v>557</v>
      </c>
      <c r="D60" s="1011"/>
      <c r="E60" s="1017"/>
      <c r="F60" s="1024">
        <v>1498</v>
      </c>
      <c r="G60" s="1024">
        <v>1514</v>
      </c>
      <c r="H60" s="1032">
        <v>1560</v>
      </c>
    </row>
    <row r="61" spans="2:8" ht="45.75" customHeight="1">
      <c r="B61" s="1001"/>
      <c r="C61" s="1008" t="s">
        <v>254</v>
      </c>
      <c r="D61" s="1011"/>
      <c r="E61" s="1017"/>
      <c r="F61" s="1024">
        <v>268</v>
      </c>
      <c r="G61" s="1024">
        <v>307</v>
      </c>
      <c r="H61" s="1032">
        <v>433</v>
      </c>
    </row>
    <row r="62" spans="2:8" ht="45.75" customHeight="1">
      <c r="B62" s="1002"/>
      <c r="C62" s="1009" t="s">
        <v>558</v>
      </c>
      <c r="D62" s="1012"/>
      <c r="E62" s="1018"/>
      <c r="F62" s="1025">
        <v>280</v>
      </c>
      <c r="G62" s="1025">
        <v>278</v>
      </c>
      <c r="H62" s="1033">
        <v>278</v>
      </c>
    </row>
    <row r="63" spans="2:8" ht="52.5" customHeight="1">
      <c r="B63" s="1003"/>
      <c r="C63" s="1010" t="s">
        <v>118</v>
      </c>
      <c r="D63" s="1010"/>
      <c r="E63" s="1019"/>
      <c r="F63" s="1026">
        <v>11040</v>
      </c>
      <c r="G63" s="1026">
        <v>11999</v>
      </c>
      <c r="H63" s="1034">
        <v>12755</v>
      </c>
    </row>
    <row r="64" spans="2:8"/>
  </sheetData>
  <sheetProtection algorithmName="SHA-512" hashValue="jSz3sxYmNB2+e5jxxSC8MV9/8G9o4O66LvsZkZ/RfXrHPLYvHodOKUPj51H8nG6UIBQatSNYpg8CAlUOFov/pQ==" saltValue="wj9VvBg2MufBd8R5Rhj7N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75" customWidth="1"/>
    <col min="2" max="107" width="2.5" style="375" customWidth="1"/>
    <col min="108" max="108" width="6.125" style="739" customWidth="1"/>
    <col min="109" max="109" width="5.875" style="740" customWidth="1"/>
    <col min="110" max="16384" width="8.625" style="375" hidden="1" customWidth="1"/>
  </cols>
  <sheetData>
    <row r="1" spans="1:109" ht="42.75" customHeight="1">
      <c r="A1" s="1036"/>
      <c r="B1" s="1038"/>
      <c r="DD1" s="751"/>
      <c r="DE1" s="751"/>
    </row>
    <row r="2" spans="1:109" ht="25.5" customHeight="1">
      <c r="A2" s="1037"/>
      <c r="C2" s="1037"/>
      <c r="O2" s="1037"/>
      <c r="P2" s="1037"/>
      <c r="Q2" s="1037"/>
      <c r="R2" s="1037"/>
      <c r="S2" s="1037"/>
      <c r="T2" s="1037"/>
      <c r="U2" s="1037"/>
      <c r="V2" s="1037"/>
      <c r="W2" s="1037"/>
      <c r="X2" s="1037"/>
      <c r="Y2" s="1037"/>
      <c r="Z2" s="1037"/>
      <c r="AA2" s="1037"/>
      <c r="AB2" s="1037"/>
      <c r="AC2" s="1037"/>
      <c r="AD2" s="1037"/>
      <c r="AE2" s="1037"/>
      <c r="AF2" s="1037"/>
      <c r="AG2" s="1037"/>
      <c r="AH2" s="1037"/>
      <c r="AI2" s="1037"/>
      <c r="AU2" s="1037"/>
      <c r="BG2" s="1037"/>
      <c r="BS2" s="1037"/>
      <c r="CE2" s="1037"/>
      <c r="CQ2" s="1037"/>
      <c r="DD2" s="751"/>
      <c r="DE2" s="751"/>
    </row>
    <row r="3" spans="1:109" ht="25.5" customHeight="1">
      <c r="A3" s="1037"/>
      <c r="C3" s="1037"/>
      <c r="O3" s="1037"/>
      <c r="P3" s="1037"/>
      <c r="Q3" s="1037"/>
      <c r="R3" s="1037"/>
      <c r="S3" s="1037"/>
      <c r="T3" s="1037"/>
      <c r="U3" s="1037"/>
      <c r="V3" s="1037"/>
      <c r="W3" s="1037"/>
      <c r="X3" s="1037"/>
      <c r="Y3" s="1037"/>
      <c r="Z3" s="1037"/>
      <c r="AA3" s="1037"/>
      <c r="AB3" s="1037"/>
      <c r="AC3" s="1037"/>
      <c r="AD3" s="1037"/>
      <c r="AE3" s="1037"/>
      <c r="AF3" s="1037"/>
      <c r="AG3" s="1037"/>
      <c r="AH3" s="1037"/>
      <c r="AI3" s="1037"/>
      <c r="AU3" s="1037"/>
      <c r="BG3" s="1037"/>
      <c r="BS3" s="1037"/>
      <c r="CE3" s="1037"/>
      <c r="CQ3" s="1037"/>
      <c r="DD3" s="751"/>
      <c r="DE3" s="751"/>
    </row>
    <row r="4" spans="1:109" s="738" customFormat="1" ht="13">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77"/>
      <c r="DE4" s="1077"/>
    </row>
    <row r="5" spans="1:109" s="738" customFormat="1" ht="13">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77"/>
      <c r="DE5" s="1077"/>
    </row>
    <row r="6" spans="1:109" s="738" customFormat="1" ht="13">
      <c r="A6" s="1037"/>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77"/>
      <c r="DE6" s="1077"/>
    </row>
    <row r="7" spans="1:109" s="738" customFormat="1" ht="13">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77"/>
      <c r="DE7" s="1077"/>
    </row>
    <row r="8" spans="1:109" s="738" customFormat="1" ht="13">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1037"/>
      <c r="DA8" s="1037"/>
      <c r="DB8" s="1037"/>
      <c r="DC8" s="1037"/>
      <c r="DD8" s="1077"/>
      <c r="DE8" s="1077"/>
    </row>
    <row r="9" spans="1:109" s="738" customFormat="1" ht="13">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1037"/>
      <c r="DA9" s="1037"/>
      <c r="DB9" s="1037"/>
      <c r="DC9" s="1037"/>
      <c r="DD9" s="1077"/>
      <c r="DE9" s="1077"/>
    </row>
    <row r="10" spans="1:109" s="738" customFormat="1" ht="13">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1037"/>
      <c r="DA10" s="1037"/>
      <c r="DB10" s="1037"/>
      <c r="DC10" s="1037"/>
      <c r="DD10" s="1077"/>
      <c r="DE10" s="1077"/>
    </row>
    <row r="11" spans="1:109" s="738" customFormat="1" ht="13">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1037"/>
      <c r="DA11" s="1037"/>
      <c r="DB11" s="1037"/>
      <c r="DC11" s="1037"/>
      <c r="DD11" s="1077"/>
      <c r="DE11" s="1077"/>
    </row>
    <row r="12" spans="1:109" s="738" customFormat="1" ht="13">
      <c r="A12" s="1037"/>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77"/>
      <c r="DE12" s="1077"/>
    </row>
    <row r="13" spans="1:109" s="738" customFormat="1" ht="13">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1077"/>
      <c r="DE13" s="1077"/>
    </row>
    <row r="14" spans="1:109" s="738" customFormat="1" ht="13">
      <c r="A14" s="1037"/>
      <c r="B14" s="1037"/>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c r="CA14" s="1037"/>
      <c r="CB14" s="1037"/>
      <c r="CC14" s="1037"/>
      <c r="CD14" s="1037"/>
      <c r="CE14" s="1037"/>
      <c r="CF14" s="1037"/>
      <c r="CG14" s="1037"/>
      <c r="CH14" s="1037"/>
      <c r="CI14" s="1037"/>
      <c r="CJ14" s="1037"/>
      <c r="CK14" s="1037"/>
      <c r="CL14" s="1037"/>
      <c r="CM14" s="1037"/>
      <c r="CN14" s="1037"/>
      <c r="CO14" s="1037"/>
      <c r="CP14" s="1037"/>
      <c r="CQ14" s="1037"/>
      <c r="CR14" s="1037"/>
      <c r="CS14" s="1037"/>
      <c r="CT14" s="1037"/>
      <c r="CU14" s="1037"/>
      <c r="CV14" s="1037"/>
      <c r="CW14" s="1037"/>
      <c r="CX14" s="1037"/>
      <c r="CY14" s="1037"/>
      <c r="CZ14" s="1037"/>
      <c r="DA14" s="1037"/>
      <c r="DB14" s="1037"/>
      <c r="DC14" s="1037"/>
      <c r="DD14" s="1077"/>
      <c r="DE14" s="1077"/>
    </row>
    <row r="15" spans="1:109" s="738" customFormat="1" ht="13">
      <c r="A15" s="375"/>
      <c r="B15" s="1037"/>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1037"/>
      <c r="CX15" s="1037"/>
      <c r="CY15" s="1037"/>
      <c r="CZ15" s="1037"/>
      <c r="DA15" s="1037"/>
      <c r="DB15" s="1037"/>
      <c r="DC15" s="1037"/>
      <c r="DD15" s="1077"/>
      <c r="DE15" s="1077"/>
    </row>
    <row r="16" spans="1:109" s="738" customFormat="1" ht="13">
      <c r="A16" s="375"/>
      <c r="B16" s="1037"/>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c r="CL16" s="1037"/>
      <c r="CM16" s="1037"/>
      <c r="CN16" s="1037"/>
      <c r="CO16" s="1037"/>
      <c r="CP16" s="1037"/>
      <c r="CQ16" s="1037"/>
      <c r="CR16" s="1037"/>
      <c r="CS16" s="1037"/>
      <c r="CT16" s="1037"/>
      <c r="CU16" s="1037"/>
      <c r="CV16" s="1037"/>
      <c r="CW16" s="1037"/>
      <c r="CX16" s="1037"/>
      <c r="CY16" s="1037"/>
      <c r="CZ16" s="1037"/>
      <c r="DA16" s="1037"/>
      <c r="DB16" s="1037"/>
      <c r="DC16" s="1037"/>
      <c r="DD16" s="1077"/>
      <c r="DE16" s="1077"/>
    </row>
    <row r="17" spans="1:109" s="738" customFormat="1" ht="13">
      <c r="A17" s="375"/>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7"/>
      <c r="CI17" s="1037"/>
      <c r="CJ17" s="1037"/>
      <c r="CK17" s="1037"/>
      <c r="CL17" s="1037"/>
      <c r="CM17" s="1037"/>
      <c r="CN17" s="1037"/>
      <c r="CO17" s="1037"/>
      <c r="CP17" s="1037"/>
      <c r="CQ17" s="1037"/>
      <c r="CR17" s="1037"/>
      <c r="CS17" s="1037"/>
      <c r="CT17" s="1037"/>
      <c r="CU17" s="1037"/>
      <c r="CV17" s="1037"/>
      <c r="CW17" s="1037"/>
      <c r="CX17" s="1037"/>
      <c r="CY17" s="1037"/>
      <c r="CZ17" s="1037"/>
      <c r="DA17" s="1037"/>
      <c r="DB17" s="1037"/>
      <c r="DC17" s="1037"/>
      <c r="DD17" s="1077"/>
      <c r="DE17" s="1077"/>
    </row>
    <row r="18" spans="1:109" s="738" customFormat="1" ht="13">
      <c r="A18" s="375"/>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c r="CL18" s="1037"/>
      <c r="CM18" s="1037"/>
      <c r="CN18" s="1037"/>
      <c r="CO18" s="1037"/>
      <c r="CP18" s="1037"/>
      <c r="CQ18" s="1037"/>
      <c r="CR18" s="1037"/>
      <c r="CS18" s="1037"/>
      <c r="CT18" s="1037"/>
      <c r="CU18" s="1037"/>
      <c r="CV18" s="1037"/>
      <c r="CW18" s="1037"/>
      <c r="CX18" s="1037"/>
      <c r="CY18" s="1037"/>
      <c r="CZ18" s="1037"/>
      <c r="DA18" s="1037"/>
      <c r="DB18" s="1037"/>
      <c r="DC18" s="1037"/>
      <c r="DD18" s="1077"/>
      <c r="DE18" s="1077"/>
    </row>
    <row r="19" spans="1:109" ht="13">
      <c r="DD19" s="751"/>
      <c r="DE19" s="751"/>
    </row>
    <row r="20" spans="1:109" ht="13">
      <c r="DD20" s="751"/>
      <c r="DE20" s="751"/>
    </row>
    <row r="21" spans="1:109" ht="17.25" customHeight="1">
      <c r="B21" s="1039"/>
      <c r="C21" s="747"/>
      <c r="D21" s="747"/>
      <c r="E21" s="747"/>
      <c r="F21" s="747"/>
      <c r="G21" s="747"/>
      <c r="H21" s="747"/>
      <c r="I21" s="747"/>
      <c r="J21" s="747"/>
      <c r="K21" s="747"/>
      <c r="L21" s="747"/>
      <c r="M21" s="747"/>
      <c r="N21" s="1062"/>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62"/>
      <c r="AU21" s="747"/>
      <c r="AV21" s="747"/>
      <c r="AW21" s="747"/>
      <c r="AX21" s="747"/>
      <c r="AY21" s="747"/>
      <c r="AZ21" s="747"/>
      <c r="BA21" s="747"/>
      <c r="BB21" s="747"/>
      <c r="BC21" s="747"/>
      <c r="BD21" s="747"/>
      <c r="BE21" s="747"/>
      <c r="BF21" s="1062"/>
      <c r="BG21" s="747"/>
      <c r="BH21" s="747"/>
      <c r="BI21" s="747"/>
      <c r="BJ21" s="747"/>
      <c r="BK21" s="747"/>
      <c r="BL21" s="747"/>
      <c r="BM21" s="747"/>
      <c r="BN21" s="747"/>
      <c r="BO21" s="747"/>
      <c r="BP21" s="747"/>
      <c r="BQ21" s="747"/>
      <c r="BR21" s="1062"/>
      <c r="BS21" s="747"/>
      <c r="BT21" s="747"/>
      <c r="BU21" s="747"/>
      <c r="BV21" s="747"/>
      <c r="BW21" s="747"/>
      <c r="BX21" s="747"/>
      <c r="BY21" s="747"/>
      <c r="BZ21" s="747"/>
      <c r="CA21" s="747"/>
      <c r="CB21" s="747"/>
      <c r="CC21" s="747"/>
      <c r="CD21" s="1062"/>
      <c r="CE21" s="747"/>
      <c r="CF21" s="747"/>
      <c r="CG21" s="747"/>
      <c r="CH21" s="747"/>
      <c r="CI21" s="747"/>
      <c r="CJ21" s="747"/>
      <c r="CK21" s="747"/>
      <c r="CL21" s="747"/>
      <c r="CM21" s="747"/>
      <c r="CN21" s="747"/>
      <c r="CO21" s="747"/>
      <c r="CP21" s="1062"/>
      <c r="CQ21" s="747"/>
      <c r="CR21" s="747"/>
      <c r="CS21" s="747"/>
      <c r="CT21" s="747"/>
      <c r="CU21" s="747"/>
      <c r="CV21" s="747"/>
      <c r="CW21" s="747"/>
      <c r="CX21" s="747"/>
      <c r="CY21" s="747"/>
      <c r="CZ21" s="747"/>
      <c r="DA21" s="747"/>
      <c r="DB21" s="1062"/>
      <c r="DC21" s="747"/>
      <c r="DD21" s="843"/>
      <c r="DE21" s="751"/>
    </row>
    <row r="22" spans="1:109" ht="17.25" customHeight="1">
      <c r="B22" s="740"/>
    </row>
    <row r="23" spans="1:109" ht="13">
      <c r="B23" s="740"/>
    </row>
    <row r="24" spans="1:109" ht="13">
      <c r="B24" s="740"/>
    </row>
    <row r="25" spans="1:109" ht="13">
      <c r="B25" s="740"/>
    </row>
    <row r="26" spans="1:109" ht="13">
      <c r="B26" s="740"/>
    </row>
    <row r="27" spans="1:109" ht="13">
      <c r="B27" s="740"/>
    </row>
    <row r="28" spans="1:109" ht="13">
      <c r="B28" s="740"/>
    </row>
    <row r="29" spans="1:109" ht="13">
      <c r="B29" s="740"/>
    </row>
    <row r="30" spans="1:109" ht="13">
      <c r="B30" s="740"/>
    </row>
    <row r="31" spans="1:109" ht="13">
      <c r="B31" s="740"/>
    </row>
    <row r="32" spans="1:109" ht="13">
      <c r="B32" s="740"/>
    </row>
    <row r="33" spans="2:109" ht="13">
      <c r="B33" s="740"/>
    </row>
    <row r="34" spans="2:109" ht="13">
      <c r="B34" s="740"/>
    </row>
    <row r="35" spans="2:109" ht="13">
      <c r="B35" s="740"/>
    </row>
    <row r="36" spans="2:109" ht="13">
      <c r="B36" s="740"/>
    </row>
    <row r="37" spans="2:109" ht="13">
      <c r="B37" s="740"/>
    </row>
    <row r="38" spans="2:109" ht="13">
      <c r="B38" s="740"/>
    </row>
    <row r="39" spans="2:109" ht="13">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ht="13">
      <c r="B40" s="1040"/>
      <c r="DD40" s="1040"/>
      <c r="DE40" s="751"/>
    </row>
    <row r="41" spans="2:109" ht="16.5">
      <c r="B41" s="742" t="s">
        <v>559</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ht="13">
      <c r="B42" s="740"/>
      <c r="G42" s="1044"/>
      <c r="I42" s="1035"/>
      <c r="J42" s="1035"/>
      <c r="K42" s="1035"/>
      <c r="AM42" s="1044"/>
      <c r="AN42" s="1044" t="s">
        <v>552</v>
      </c>
      <c r="AP42" s="1035"/>
      <c r="AQ42" s="1035"/>
      <c r="AR42" s="1035"/>
      <c r="AY42" s="1044"/>
      <c r="BA42" s="1035"/>
      <c r="BB42" s="1035"/>
      <c r="BC42" s="1035"/>
      <c r="BK42" s="1044"/>
      <c r="BM42" s="1035"/>
      <c r="BN42" s="1035"/>
      <c r="BO42" s="1035"/>
      <c r="BW42" s="1044"/>
      <c r="BY42" s="1035"/>
      <c r="BZ42" s="1035"/>
      <c r="CA42" s="1035"/>
      <c r="CI42" s="1044"/>
      <c r="CK42" s="1035"/>
      <c r="CL42" s="1035"/>
      <c r="CM42" s="1035"/>
      <c r="CU42" s="1044"/>
      <c r="CW42" s="1035"/>
      <c r="CX42" s="1035"/>
      <c r="CY42" s="1035"/>
    </row>
    <row r="43" spans="2:109" ht="13.5" customHeight="1">
      <c r="B43" s="740"/>
      <c r="AN43" s="1064" t="s">
        <v>560</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4"/>
    </row>
    <row r="44" spans="2:109" ht="13">
      <c r="B44" s="740"/>
      <c r="AN44" s="1065"/>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5"/>
    </row>
    <row r="45" spans="2:109" ht="13">
      <c r="B45" s="740"/>
      <c r="AN45" s="1065"/>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5"/>
    </row>
    <row r="46" spans="2:109" ht="13">
      <c r="B46" s="740"/>
      <c r="AN46" s="1065"/>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5"/>
    </row>
    <row r="47" spans="2:109" ht="13">
      <c r="B47" s="740"/>
      <c r="AN47" s="1066"/>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6"/>
    </row>
    <row r="48" spans="2:109" ht="13">
      <c r="B48" s="740"/>
      <c r="H48" s="1048"/>
      <c r="I48" s="1048"/>
      <c r="J48" s="1048"/>
      <c r="AN48" s="1048"/>
      <c r="AO48" s="1048"/>
      <c r="AP48" s="1048"/>
      <c r="AZ48" s="1048"/>
      <c r="BA48" s="1048"/>
      <c r="BB48" s="1048"/>
      <c r="BL48" s="1048"/>
      <c r="BM48" s="1048"/>
      <c r="BN48" s="1048"/>
      <c r="BX48" s="1048"/>
      <c r="BY48" s="1048"/>
      <c r="BZ48" s="1048"/>
      <c r="CJ48" s="1048"/>
      <c r="CK48" s="1048"/>
      <c r="CL48" s="1048"/>
      <c r="CV48" s="1048"/>
      <c r="CW48" s="1048"/>
      <c r="CX48" s="1048"/>
    </row>
    <row r="49" spans="1:109" ht="13">
      <c r="B49" s="740"/>
      <c r="AN49" s="375" t="s">
        <v>168</v>
      </c>
    </row>
    <row r="50" spans="1:109" ht="13">
      <c r="B50" s="740"/>
      <c r="G50" s="1045"/>
      <c r="H50" s="1045"/>
      <c r="I50" s="1045"/>
      <c r="J50" s="1045"/>
      <c r="K50" s="1053"/>
      <c r="L50" s="1053"/>
      <c r="M50" s="1060"/>
      <c r="N50" s="1060"/>
      <c r="AN50" s="1067"/>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69" t="s">
        <v>447</v>
      </c>
      <c r="BQ50" s="1069"/>
      <c r="BR50" s="1069"/>
      <c r="BS50" s="1069"/>
      <c r="BT50" s="1069"/>
      <c r="BU50" s="1069"/>
      <c r="BV50" s="1069"/>
      <c r="BW50" s="1069"/>
      <c r="BX50" s="1069" t="s">
        <v>537</v>
      </c>
      <c r="BY50" s="1069"/>
      <c r="BZ50" s="1069"/>
      <c r="CA50" s="1069"/>
      <c r="CB50" s="1069"/>
      <c r="CC50" s="1069"/>
      <c r="CD50" s="1069"/>
      <c r="CE50" s="1069"/>
      <c r="CF50" s="1069" t="s">
        <v>538</v>
      </c>
      <c r="CG50" s="1069"/>
      <c r="CH50" s="1069"/>
      <c r="CI50" s="1069"/>
      <c r="CJ50" s="1069"/>
      <c r="CK50" s="1069"/>
      <c r="CL50" s="1069"/>
      <c r="CM50" s="1069"/>
      <c r="CN50" s="1069" t="s">
        <v>540</v>
      </c>
      <c r="CO50" s="1069"/>
      <c r="CP50" s="1069"/>
      <c r="CQ50" s="1069"/>
      <c r="CR50" s="1069"/>
      <c r="CS50" s="1069"/>
      <c r="CT50" s="1069"/>
      <c r="CU50" s="1069"/>
      <c r="CV50" s="1069" t="s">
        <v>541</v>
      </c>
      <c r="CW50" s="1069"/>
      <c r="CX50" s="1069"/>
      <c r="CY50" s="1069"/>
      <c r="CZ50" s="1069"/>
      <c r="DA50" s="1069"/>
      <c r="DB50" s="1069"/>
      <c r="DC50" s="1069"/>
    </row>
    <row r="51" spans="1:109" ht="13.5" customHeight="1">
      <c r="B51" s="740"/>
      <c r="G51" s="1046"/>
      <c r="H51" s="1046"/>
      <c r="I51" s="1050"/>
      <c r="J51" s="1050"/>
      <c r="K51" s="1054"/>
      <c r="L51" s="1054"/>
      <c r="M51" s="1054"/>
      <c r="N51" s="1054"/>
      <c r="AM51" s="1048"/>
      <c r="AN51" s="1068" t="s">
        <v>561</v>
      </c>
      <c r="AO51" s="1068"/>
      <c r="AP51" s="1068"/>
      <c r="AQ51" s="1068"/>
      <c r="AR51" s="1068"/>
      <c r="AS51" s="1068"/>
      <c r="AT51" s="1068"/>
      <c r="AU51" s="1068"/>
      <c r="AV51" s="1068"/>
      <c r="AW51" s="1068"/>
      <c r="AX51" s="1068"/>
      <c r="AY51" s="1068"/>
      <c r="AZ51" s="1068"/>
      <c r="BA51" s="1068"/>
      <c r="BB51" s="1068" t="s">
        <v>562</v>
      </c>
      <c r="BC51" s="1068"/>
      <c r="BD51" s="1068"/>
      <c r="BE51" s="1068"/>
      <c r="BF51" s="1068"/>
      <c r="BG51" s="1068"/>
      <c r="BH51" s="1068"/>
      <c r="BI51" s="1068"/>
      <c r="BJ51" s="1068"/>
      <c r="BK51" s="1068"/>
      <c r="BL51" s="1068"/>
      <c r="BM51" s="1068"/>
      <c r="BN51" s="1068"/>
      <c r="BO51" s="1068"/>
      <c r="BP51" s="1073"/>
      <c r="BQ51" s="1073"/>
      <c r="BR51" s="1073"/>
      <c r="BS51" s="1073"/>
      <c r="BT51" s="1073"/>
      <c r="BU51" s="1073"/>
      <c r="BV51" s="1073"/>
      <c r="BW51" s="1073"/>
      <c r="BX51" s="1073"/>
      <c r="BY51" s="1073"/>
      <c r="BZ51" s="1073"/>
      <c r="CA51" s="1073"/>
      <c r="CB51" s="1073"/>
      <c r="CC51" s="1073"/>
      <c r="CD51" s="1073"/>
      <c r="CE51" s="1073"/>
      <c r="CF51" s="1073"/>
      <c r="CG51" s="1073"/>
      <c r="CH51" s="1073"/>
      <c r="CI51" s="1073"/>
      <c r="CJ51" s="1073"/>
      <c r="CK51" s="1073"/>
      <c r="CL51" s="1073"/>
      <c r="CM51" s="1073"/>
      <c r="CN51" s="1073"/>
      <c r="CO51" s="1073"/>
      <c r="CP51" s="1073"/>
      <c r="CQ51" s="1073"/>
      <c r="CR51" s="1073"/>
      <c r="CS51" s="1073"/>
      <c r="CT51" s="1073"/>
      <c r="CU51" s="1073"/>
      <c r="CV51" s="1073"/>
      <c r="CW51" s="1073"/>
      <c r="CX51" s="1073"/>
      <c r="CY51" s="1073"/>
      <c r="CZ51" s="1073"/>
      <c r="DA51" s="1073"/>
      <c r="DB51" s="1073"/>
      <c r="DC51" s="1073"/>
    </row>
    <row r="52" spans="1:109" ht="13">
      <c r="B52" s="740"/>
      <c r="G52" s="1046"/>
      <c r="H52" s="1046"/>
      <c r="I52" s="1050"/>
      <c r="J52" s="1050"/>
      <c r="K52" s="1054"/>
      <c r="L52" s="1054"/>
      <c r="M52" s="1054"/>
      <c r="N52" s="1054"/>
      <c r="AM52" s="104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73"/>
      <c r="BQ52" s="1073"/>
      <c r="BR52" s="1073"/>
      <c r="BS52" s="1073"/>
      <c r="BT52" s="1073"/>
      <c r="BU52" s="1073"/>
      <c r="BV52" s="1073"/>
      <c r="BW52" s="1073"/>
      <c r="BX52" s="1073"/>
      <c r="BY52" s="1073"/>
      <c r="BZ52" s="1073"/>
      <c r="CA52" s="1073"/>
      <c r="CB52" s="1073"/>
      <c r="CC52" s="1073"/>
      <c r="CD52" s="1073"/>
      <c r="CE52" s="1073"/>
      <c r="CF52" s="1073"/>
      <c r="CG52" s="1073"/>
      <c r="CH52" s="1073"/>
      <c r="CI52" s="1073"/>
      <c r="CJ52" s="1073"/>
      <c r="CK52" s="1073"/>
      <c r="CL52" s="1073"/>
      <c r="CM52" s="1073"/>
      <c r="CN52" s="1073"/>
      <c r="CO52" s="1073"/>
      <c r="CP52" s="1073"/>
      <c r="CQ52" s="1073"/>
      <c r="CR52" s="1073"/>
      <c r="CS52" s="1073"/>
      <c r="CT52" s="1073"/>
      <c r="CU52" s="1073"/>
      <c r="CV52" s="1073"/>
      <c r="CW52" s="1073"/>
      <c r="CX52" s="1073"/>
      <c r="CY52" s="1073"/>
      <c r="CZ52" s="1073"/>
      <c r="DA52" s="1073"/>
      <c r="DB52" s="1073"/>
      <c r="DC52" s="1073"/>
    </row>
    <row r="53" spans="1:109" ht="13">
      <c r="A53" s="1035"/>
      <c r="B53" s="740"/>
      <c r="G53" s="1046"/>
      <c r="H53" s="1046"/>
      <c r="I53" s="1045"/>
      <c r="J53" s="1045"/>
      <c r="K53" s="1054"/>
      <c r="L53" s="1054"/>
      <c r="M53" s="1054"/>
      <c r="N53" s="1054"/>
      <c r="AM53" s="1048"/>
      <c r="AN53" s="1068"/>
      <c r="AO53" s="1068"/>
      <c r="AP53" s="1068"/>
      <c r="AQ53" s="1068"/>
      <c r="AR53" s="1068"/>
      <c r="AS53" s="1068"/>
      <c r="AT53" s="1068"/>
      <c r="AU53" s="1068"/>
      <c r="AV53" s="1068"/>
      <c r="AW53" s="1068"/>
      <c r="AX53" s="1068"/>
      <c r="AY53" s="1068"/>
      <c r="AZ53" s="1068"/>
      <c r="BA53" s="1068"/>
      <c r="BB53" s="1068" t="s">
        <v>563</v>
      </c>
      <c r="BC53" s="1068"/>
      <c r="BD53" s="1068"/>
      <c r="BE53" s="1068"/>
      <c r="BF53" s="1068"/>
      <c r="BG53" s="1068"/>
      <c r="BH53" s="1068"/>
      <c r="BI53" s="1068"/>
      <c r="BJ53" s="1068"/>
      <c r="BK53" s="1068"/>
      <c r="BL53" s="1068"/>
      <c r="BM53" s="1068"/>
      <c r="BN53" s="1068"/>
      <c r="BO53" s="1068"/>
      <c r="BP53" s="1073">
        <v>53.3</v>
      </c>
      <c r="BQ53" s="1073"/>
      <c r="BR53" s="1073"/>
      <c r="BS53" s="1073"/>
      <c r="BT53" s="1073"/>
      <c r="BU53" s="1073"/>
      <c r="BV53" s="1073"/>
      <c r="BW53" s="1073"/>
      <c r="BX53" s="1073">
        <v>55.1</v>
      </c>
      <c r="BY53" s="1073"/>
      <c r="BZ53" s="1073"/>
      <c r="CA53" s="1073"/>
      <c r="CB53" s="1073"/>
      <c r="CC53" s="1073"/>
      <c r="CD53" s="1073"/>
      <c r="CE53" s="1073"/>
      <c r="CF53" s="1073">
        <v>56.7</v>
      </c>
      <c r="CG53" s="1073"/>
      <c r="CH53" s="1073"/>
      <c r="CI53" s="1073"/>
      <c r="CJ53" s="1073"/>
      <c r="CK53" s="1073"/>
      <c r="CL53" s="1073"/>
      <c r="CM53" s="1073"/>
      <c r="CN53" s="1073">
        <v>57.4</v>
      </c>
      <c r="CO53" s="1073"/>
      <c r="CP53" s="1073"/>
      <c r="CQ53" s="1073"/>
      <c r="CR53" s="1073"/>
      <c r="CS53" s="1073"/>
      <c r="CT53" s="1073"/>
      <c r="CU53" s="1073"/>
      <c r="CV53" s="1073">
        <v>58.5</v>
      </c>
      <c r="CW53" s="1073"/>
      <c r="CX53" s="1073"/>
      <c r="CY53" s="1073"/>
      <c r="CZ53" s="1073"/>
      <c r="DA53" s="1073"/>
      <c r="DB53" s="1073"/>
      <c r="DC53" s="1073"/>
    </row>
    <row r="54" spans="1:109" ht="13">
      <c r="A54" s="1035"/>
      <c r="B54" s="740"/>
      <c r="G54" s="1046"/>
      <c r="H54" s="1046"/>
      <c r="I54" s="1045"/>
      <c r="J54" s="1045"/>
      <c r="K54" s="1054"/>
      <c r="L54" s="1054"/>
      <c r="M54" s="1054"/>
      <c r="N54" s="1054"/>
      <c r="AM54" s="104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73"/>
      <c r="BQ54" s="1073"/>
      <c r="BR54" s="1073"/>
      <c r="BS54" s="1073"/>
      <c r="BT54" s="1073"/>
      <c r="BU54" s="1073"/>
      <c r="BV54" s="1073"/>
      <c r="BW54" s="1073"/>
      <c r="BX54" s="1073"/>
      <c r="BY54" s="1073"/>
      <c r="BZ54" s="1073"/>
      <c r="CA54" s="1073"/>
      <c r="CB54" s="1073"/>
      <c r="CC54" s="1073"/>
      <c r="CD54" s="1073"/>
      <c r="CE54" s="1073"/>
      <c r="CF54" s="1073"/>
      <c r="CG54" s="1073"/>
      <c r="CH54" s="1073"/>
      <c r="CI54" s="1073"/>
      <c r="CJ54" s="1073"/>
      <c r="CK54" s="1073"/>
      <c r="CL54" s="1073"/>
      <c r="CM54" s="1073"/>
      <c r="CN54" s="1073"/>
      <c r="CO54" s="1073"/>
      <c r="CP54" s="1073"/>
      <c r="CQ54" s="1073"/>
      <c r="CR54" s="1073"/>
      <c r="CS54" s="1073"/>
      <c r="CT54" s="1073"/>
      <c r="CU54" s="1073"/>
      <c r="CV54" s="1073"/>
      <c r="CW54" s="1073"/>
      <c r="CX54" s="1073"/>
      <c r="CY54" s="1073"/>
      <c r="CZ54" s="1073"/>
      <c r="DA54" s="1073"/>
      <c r="DB54" s="1073"/>
      <c r="DC54" s="1073"/>
    </row>
    <row r="55" spans="1:109" ht="13">
      <c r="A55" s="1035"/>
      <c r="B55" s="740"/>
      <c r="G55" s="1045"/>
      <c r="H55" s="1045"/>
      <c r="I55" s="1045"/>
      <c r="J55" s="1045"/>
      <c r="K55" s="1054"/>
      <c r="L55" s="1054"/>
      <c r="M55" s="1054"/>
      <c r="N55" s="1054"/>
      <c r="AN55" s="1069" t="s">
        <v>69</v>
      </c>
      <c r="AO55" s="1069"/>
      <c r="AP55" s="1069"/>
      <c r="AQ55" s="1069"/>
      <c r="AR55" s="1069"/>
      <c r="AS55" s="1069"/>
      <c r="AT55" s="1069"/>
      <c r="AU55" s="1069"/>
      <c r="AV55" s="1069"/>
      <c r="AW55" s="1069"/>
      <c r="AX55" s="1069"/>
      <c r="AY55" s="1069"/>
      <c r="AZ55" s="1069"/>
      <c r="BA55" s="1069"/>
      <c r="BB55" s="1068" t="s">
        <v>562</v>
      </c>
      <c r="BC55" s="1068"/>
      <c r="BD55" s="1068"/>
      <c r="BE55" s="1068"/>
      <c r="BF55" s="1068"/>
      <c r="BG55" s="1068"/>
      <c r="BH55" s="1068"/>
      <c r="BI55" s="1068"/>
      <c r="BJ55" s="1068"/>
      <c r="BK55" s="1068"/>
      <c r="BL55" s="1068"/>
      <c r="BM55" s="1068"/>
      <c r="BN55" s="1068"/>
      <c r="BO55" s="1068"/>
      <c r="BP55" s="1073">
        <v>19.8</v>
      </c>
      <c r="BQ55" s="1073"/>
      <c r="BR55" s="1073"/>
      <c r="BS55" s="1073"/>
      <c r="BT55" s="1073"/>
      <c r="BU55" s="1073"/>
      <c r="BV55" s="1073"/>
      <c r="BW55" s="1073"/>
      <c r="BX55" s="1073">
        <v>19.8</v>
      </c>
      <c r="BY55" s="1073"/>
      <c r="BZ55" s="1073"/>
      <c r="CA55" s="1073"/>
      <c r="CB55" s="1073"/>
      <c r="CC55" s="1073"/>
      <c r="CD55" s="1073"/>
      <c r="CE55" s="1073"/>
      <c r="CF55" s="1073">
        <v>20</v>
      </c>
      <c r="CG55" s="1073"/>
      <c r="CH55" s="1073"/>
      <c r="CI55" s="1073"/>
      <c r="CJ55" s="1073"/>
      <c r="CK55" s="1073"/>
      <c r="CL55" s="1073"/>
      <c r="CM55" s="1073"/>
      <c r="CN55" s="1073">
        <v>10.199999999999999</v>
      </c>
      <c r="CO55" s="1073"/>
      <c r="CP55" s="1073"/>
      <c r="CQ55" s="1073"/>
      <c r="CR55" s="1073"/>
      <c r="CS55" s="1073"/>
      <c r="CT55" s="1073"/>
      <c r="CU55" s="1073"/>
      <c r="CV55" s="1073">
        <v>0</v>
      </c>
      <c r="CW55" s="1073"/>
      <c r="CX55" s="1073"/>
      <c r="CY55" s="1073"/>
      <c r="CZ55" s="1073"/>
      <c r="DA55" s="1073"/>
      <c r="DB55" s="1073"/>
      <c r="DC55" s="1073"/>
    </row>
    <row r="56" spans="1:109" ht="13">
      <c r="A56" s="1035"/>
      <c r="B56" s="740"/>
      <c r="G56" s="1045"/>
      <c r="H56" s="1045"/>
      <c r="I56" s="1045"/>
      <c r="J56" s="1045"/>
      <c r="K56" s="1054"/>
      <c r="L56" s="1054"/>
      <c r="M56" s="1054"/>
      <c r="N56" s="1054"/>
      <c r="AN56" s="1069"/>
      <c r="AO56" s="1069"/>
      <c r="AP56" s="1069"/>
      <c r="AQ56" s="1069"/>
      <c r="AR56" s="1069"/>
      <c r="AS56" s="1069"/>
      <c r="AT56" s="1069"/>
      <c r="AU56" s="1069"/>
      <c r="AV56" s="1069"/>
      <c r="AW56" s="1069"/>
      <c r="AX56" s="1069"/>
      <c r="AY56" s="1069"/>
      <c r="AZ56" s="1069"/>
      <c r="BA56" s="1069"/>
      <c r="BB56" s="1068"/>
      <c r="BC56" s="1068"/>
      <c r="BD56" s="1068"/>
      <c r="BE56" s="1068"/>
      <c r="BF56" s="1068"/>
      <c r="BG56" s="1068"/>
      <c r="BH56" s="1068"/>
      <c r="BI56" s="1068"/>
      <c r="BJ56" s="1068"/>
      <c r="BK56" s="1068"/>
      <c r="BL56" s="1068"/>
      <c r="BM56" s="1068"/>
      <c r="BN56" s="1068"/>
      <c r="BO56" s="1068"/>
      <c r="BP56" s="1073"/>
      <c r="BQ56" s="1073"/>
      <c r="BR56" s="1073"/>
      <c r="BS56" s="1073"/>
      <c r="BT56" s="1073"/>
      <c r="BU56" s="1073"/>
      <c r="BV56" s="1073"/>
      <c r="BW56" s="1073"/>
      <c r="BX56" s="1073"/>
      <c r="BY56" s="1073"/>
      <c r="BZ56" s="1073"/>
      <c r="CA56" s="1073"/>
      <c r="CB56" s="1073"/>
      <c r="CC56" s="1073"/>
      <c r="CD56" s="1073"/>
      <c r="CE56" s="1073"/>
      <c r="CF56" s="1073"/>
      <c r="CG56" s="1073"/>
      <c r="CH56" s="1073"/>
      <c r="CI56" s="1073"/>
      <c r="CJ56" s="1073"/>
      <c r="CK56" s="1073"/>
      <c r="CL56" s="1073"/>
      <c r="CM56" s="1073"/>
      <c r="CN56" s="1073"/>
      <c r="CO56" s="1073"/>
      <c r="CP56" s="1073"/>
      <c r="CQ56" s="1073"/>
      <c r="CR56" s="1073"/>
      <c r="CS56" s="1073"/>
      <c r="CT56" s="1073"/>
      <c r="CU56" s="1073"/>
      <c r="CV56" s="1073"/>
      <c r="CW56" s="1073"/>
      <c r="CX56" s="1073"/>
      <c r="CY56" s="1073"/>
      <c r="CZ56" s="1073"/>
      <c r="DA56" s="1073"/>
      <c r="DB56" s="1073"/>
      <c r="DC56" s="1073"/>
    </row>
    <row r="57" spans="1:109" s="1035" customFormat="1" ht="13">
      <c r="B57" s="1041"/>
      <c r="G57" s="1045"/>
      <c r="H57" s="1045"/>
      <c r="I57" s="1051"/>
      <c r="J57" s="1051"/>
      <c r="K57" s="1054"/>
      <c r="L57" s="1054"/>
      <c r="M57" s="1054"/>
      <c r="N57" s="1054"/>
      <c r="AM57" s="375"/>
      <c r="AN57" s="1069"/>
      <c r="AO57" s="1069"/>
      <c r="AP57" s="1069"/>
      <c r="AQ57" s="1069"/>
      <c r="AR57" s="1069"/>
      <c r="AS57" s="1069"/>
      <c r="AT57" s="1069"/>
      <c r="AU57" s="1069"/>
      <c r="AV57" s="1069"/>
      <c r="AW57" s="1069"/>
      <c r="AX57" s="1069"/>
      <c r="AY57" s="1069"/>
      <c r="AZ57" s="1069"/>
      <c r="BA57" s="1069"/>
      <c r="BB57" s="1068" t="s">
        <v>563</v>
      </c>
      <c r="BC57" s="1068"/>
      <c r="BD57" s="1068"/>
      <c r="BE57" s="1068"/>
      <c r="BF57" s="1068"/>
      <c r="BG57" s="1068"/>
      <c r="BH57" s="1068"/>
      <c r="BI57" s="1068"/>
      <c r="BJ57" s="1068"/>
      <c r="BK57" s="1068"/>
      <c r="BL57" s="1068"/>
      <c r="BM57" s="1068"/>
      <c r="BN57" s="1068"/>
      <c r="BO57" s="1068"/>
      <c r="BP57" s="1073">
        <v>58.6</v>
      </c>
      <c r="BQ57" s="1073"/>
      <c r="BR57" s="1073"/>
      <c r="BS57" s="1073"/>
      <c r="BT57" s="1073"/>
      <c r="BU57" s="1073"/>
      <c r="BV57" s="1073"/>
      <c r="BW57" s="1073"/>
      <c r="BX57" s="1073">
        <v>59.7</v>
      </c>
      <c r="BY57" s="1073"/>
      <c r="BZ57" s="1073"/>
      <c r="CA57" s="1073"/>
      <c r="CB57" s="1073"/>
      <c r="CC57" s="1073"/>
      <c r="CD57" s="1073"/>
      <c r="CE57" s="1073"/>
      <c r="CF57" s="1073">
        <v>60.7</v>
      </c>
      <c r="CG57" s="1073"/>
      <c r="CH57" s="1073"/>
      <c r="CI57" s="1073"/>
      <c r="CJ57" s="1073"/>
      <c r="CK57" s="1073"/>
      <c r="CL57" s="1073"/>
      <c r="CM57" s="1073"/>
      <c r="CN57" s="1073">
        <v>61.1</v>
      </c>
      <c r="CO57" s="1073"/>
      <c r="CP57" s="1073"/>
      <c r="CQ57" s="1073"/>
      <c r="CR57" s="1073"/>
      <c r="CS57" s="1073"/>
      <c r="CT57" s="1073"/>
      <c r="CU57" s="1073"/>
      <c r="CV57" s="1073">
        <v>63.1</v>
      </c>
      <c r="CW57" s="1073"/>
      <c r="CX57" s="1073"/>
      <c r="CY57" s="1073"/>
      <c r="CZ57" s="1073"/>
      <c r="DA57" s="1073"/>
      <c r="DB57" s="1073"/>
      <c r="DC57" s="1073"/>
      <c r="DD57" s="1078"/>
      <c r="DE57" s="1041"/>
    </row>
    <row r="58" spans="1:109" s="1035" customFormat="1" ht="13">
      <c r="A58" s="375"/>
      <c r="B58" s="1041"/>
      <c r="G58" s="1045"/>
      <c r="H58" s="1045"/>
      <c r="I58" s="1051"/>
      <c r="J58" s="1051"/>
      <c r="K58" s="1054"/>
      <c r="L58" s="1054"/>
      <c r="M58" s="1054"/>
      <c r="N58" s="1054"/>
      <c r="AM58" s="375"/>
      <c r="AN58" s="1069"/>
      <c r="AO58" s="1069"/>
      <c r="AP58" s="1069"/>
      <c r="AQ58" s="1069"/>
      <c r="AR58" s="1069"/>
      <c r="AS58" s="1069"/>
      <c r="AT58" s="1069"/>
      <c r="AU58" s="1069"/>
      <c r="AV58" s="1069"/>
      <c r="AW58" s="1069"/>
      <c r="AX58" s="1069"/>
      <c r="AY58" s="1069"/>
      <c r="AZ58" s="1069"/>
      <c r="BA58" s="1069"/>
      <c r="BB58" s="1068"/>
      <c r="BC58" s="1068"/>
      <c r="BD58" s="1068"/>
      <c r="BE58" s="1068"/>
      <c r="BF58" s="1068"/>
      <c r="BG58" s="1068"/>
      <c r="BH58" s="1068"/>
      <c r="BI58" s="1068"/>
      <c r="BJ58" s="1068"/>
      <c r="BK58" s="1068"/>
      <c r="BL58" s="1068"/>
      <c r="BM58" s="1068"/>
      <c r="BN58" s="1068"/>
      <c r="BO58" s="1068"/>
      <c r="BP58" s="1073"/>
      <c r="BQ58" s="1073"/>
      <c r="BR58" s="1073"/>
      <c r="BS58" s="1073"/>
      <c r="BT58" s="1073"/>
      <c r="BU58" s="1073"/>
      <c r="BV58" s="1073"/>
      <c r="BW58" s="1073"/>
      <c r="BX58" s="1073"/>
      <c r="BY58" s="1073"/>
      <c r="BZ58" s="1073"/>
      <c r="CA58" s="1073"/>
      <c r="CB58" s="1073"/>
      <c r="CC58" s="1073"/>
      <c r="CD58" s="1073"/>
      <c r="CE58" s="1073"/>
      <c r="CF58" s="1073"/>
      <c r="CG58" s="1073"/>
      <c r="CH58" s="1073"/>
      <c r="CI58" s="1073"/>
      <c r="CJ58" s="1073"/>
      <c r="CK58" s="1073"/>
      <c r="CL58" s="1073"/>
      <c r="CM58" s="1073"/>
      <c r="CN58" s="1073"/>
      <c r="CO58" s="1073"/>
      <c r="CP58" s="1073"/>
      <c r="CQ58" s="1073"/>
      <c r="CR58" s="1073"/>
      <c r="CS58" s="1073"/>
      <c r="CT58" s="1073"/>
      <c r="CU58" s="1073"/>
      <c r="CV58" s="1073"/>
      <c r="CW58" s="1073"/>
      <c r="CX58" s="1073"/>
      <c r="CY58" s="1073"/>
      <c r="CZ58" s="1073"/>
      <c r="DA58" s="1073"/>
      <c r="DB58" s="1073"/>
      <c r="DC58" s="1073"/>
      <c r="DD58" s="1078"/>
      <c r="DE58" s="1041"/>
    </row>
    <row r="59" spans="1:109" s="1035" customFormat="1" ht="13">
      <c r="A59" s="375"/>
      <c r="B59" s="1041"/>
      <c r="K59" s="1055"/>
      <c r="L59" s="1055"/>
      <c r="M59" s="1055"/>
      <c r="N59" s="1055"/>
      <c r="AQ59" s="1055"/>
      <c r="AR59" s="1055"/>
      <c r="AS59" s="1055"/>
      <c r="AT59" s="1055"/>
      <c r="BC59" s="1055"/>
      <c r="BD59" s="1055"/>
      <c r="BE59" s="1055"/>
      <c r="BF59" s="1055"/>
      <c r="BO59" s="1055"/>
      <c r="BP59" s="1055"/>
      <c r="BQ59" s="1055"/>
      <c r="BR59" s="1055"/>
      <c r="CA59" s="1055"/>
      <c r="CB59" s="1055"/>
      <c r="CC59" s="1055"/>
      <c r="CD59" s="1055"/>
      <c r="CM59" s="1055"/>
      <c r="CN59" s="1055"/>
      <c r="CO59" s="1055"/>
      <c r="CP59" s="1055"/>
      <c r="CY59" s="1055"/>
      <c r="CZ59" s="1055"/>
      <c r="DA59" s="1055"/>
      <c r="DB59" s="1055"/>
      <c r="DC59" s="1055"/>
      <c r="DD59" s="1078"/>
      <c r="DE59" s="1041"/>
    </row>
    <row r="60" spans="1:109" s="1035" customFormat="1" ht="13">
      <c r="A60" s="375"/>
      <c r="B60" s="1041"/>
      <c r="K60" s="1055"/>
      <c r="L60" s="1055"/>
      <c r="M60" s="1055"/>
      <c r="N60" s="1055"/>
      <c r="AQ60" s="1055"/>
      <c r="AR60" s="1055"/>
      <c r="AS60" s="1055"/>
      <c r="AT60" s="1055"/>
      <c r="BC60" s="1055"/>
      <c r="BD60" s="1055"/>
      <c r="BE60" s="1055"/>
      <c r="BF60" s="1055"/>
      <c r="BO60" s="1055"/>
      <c r="BP60" s="1055"/>
      <c r="BQ60" s="1055"/>
      <c r="BR60" s="1055"/>
      <c r="CA60" s="1055"/>
      <c r="CB60" s="1055"/>
      <c r="CC60" s="1055"/>
      <c r="CD60" s="1055"/>
      <c r="CM60" s="1055"/>
      <c r="CN60" s="1055"/>
      <c r="CO60" s="1055"/>
      <c r="CP60" s="1055"/>
      <c r="CY60" s="1055"/>
      <c r="CZ60" s="1055"/>
      <c r="DA60" s="1055"/>
      <c r="DB60" s="1055"/>
      <c r="DC60" s="1055"/>
      <c r="DD60" s="1078"/>
      <c r="DE60" s="1041"/>
    </row>
    <row r="61" spans="1:109" s="1035" customFormat="1" ht="13">
      <c r="A61" s="375"/>
      <c r="B61" s="1042"/>
      <c r="C61" s="1043"/>
      <c r="D61" s="1043"/>
      <c r="E61" s="1043"/>
      <c r="F61" s="1043"/>
      <c r="G61" s="1043"/>
      <c r="H61" s="1043"/>
      <c r="I61" s="1043"/>
      <c r="J61" s="1043"/>
      <c r="K61" s="1043"/>
      <c r="L61" s="1043"/>
      <c r="M61" s="1061"/>
      <c r="N61" s="1061"/>
      <c r="O61" s="1043"/>
      <c r="P61" s="1043"/>
      <c r="Q61" s="1043"/>
      <c r="R61" s="1043"/>
      <c r="S61" s="1043"/>
      <c r="T61" s="1043"/>
      <c r="U61" s="1043"/>
      <c r="V61" s="1043"/>
      <c r="W61" s="1043"/>
      <c r="X61" s="1043"/>
      <c r="Y61" s="1043"/>
      <c r="Z61" s="1043"/>
      <c r="AA61" s="1043"/>
      <c r="AB61" s="1043"/>
      <c r="AC61" s="1043"/>
      <c r="AD61" s="1043"/>
      <c r="AE61" s="1043"/>
      <c r="AF61" s="1043"/>
      <c r="AG61" s="1043"/>
      <c r="AH61" s="1043"/>
      <c r="AI61" s="1043"/>
      <c r="AJ61" s="1043"/>
      <c r="AK61" s="1043"/>
      <c r="AL61" s="1043"/>
      <c r="AM61" s="1043"/>
      <c r="AN61" s="1043"/>
      <c r="AO61" s="1043"/>
      <c r="AP61" s="1043"/>
      <c r="AQ61" s="1043"/>
      <c r="AR61" s="1043"/>
      <c r="AS61" s="1061"/>
      <c r="AT61" s="1061"/>
      <c r="AU61" s="1043"/>
      <c r="AV61" s="1043"/>
      <c r="AW61" s="1043"/>
      <c r="AX61" s="1043"/>
      <c r="AY61" s="1043"/>
      <c r="AZ61" s="1043"/>
      <c r="BA61" s="1043"/>
      <c r="BB61" s="1043"/>
      <c r="BC61" s="1043"/>
      <c r="BD61" s="1043"/>
      <c r="BE61" s="1061"/>
      <c r="BF61" s="1061"/>
      <c r="BG61" s="1043"/>
      <c r="BH61" s="1043"/>
      <c r="BI61" s="1043"/>
      <c r="BJ61" s="1043"/>
      <c r="BK61" s="1043"/>
      <c r="BL61" s="1043"/>
      <c r="BM61" s="1043"/>
      <c r="BN61" s="1043"/>
      <c r="BO61" s="1043"/>
      <c r="BP61" s="1043"/>
      <c r="BQ61" s="1061"/>
      <c r="BR61" s="1061"/>
      <c r="BS61" s="1043"/>
      <c r="BT61" s="1043"/>
      <c r="BU61" s="1043"/>
      <c r="BV61" s="1043"/>
      <c r="BW61" s="1043"/>
      <c r="BX61" s="1043"/>
      <c r="BY61" s="1043"/>
      <c r="BZ61" s="1043"/>
      <c r="CA61" s="1043"/>
      <c r="CB61" s="1043"/>
      <c r="CC61" s="1061"/>
      <c r="CD61" s="1061"/>
      <c r="CE61" s="1043"/>
      <c r="CF61" s="1043"/>
      <c r="CG61" s="1043"/>
      <c r="CH61" s="1043"/>
      <c r="CI61" s="1043"/>
      <c r="CJ61" s="1043"/>
      <c r="CK61" s="1043"/>
      <c r="CL61" s="1043"/>
      <c r="CM61" s="1043"/>
      <c r="CN61" s="1043"/>
      <c r="CO61" s="1061"/>
      <c r="CP61" s="1061"/>
      <c r="CQ61" s="1043"/>
      <c r="CR61" s="1043"/>
      <c r="CS61" s="1043"/>
      <c r="CT61" s="1043"/>
      <c r="CU61" s="1043"/>
      <c r="CV61" s="1043"/>
      <c r="CW61" s="1043"/>
      <c r="CX61" s="1043"/>
      <c r="CY61" s="1043"/>
      <c r="CZ61" s="1043"/>
      <c r="DA61" s="1061"/>
      <c r="DB61" s="1061"/>
      <c r="DC61" s="1061"/>
      <c r="DD61" s="1079"/>
      <c r="DE61" s="1041"/>
    </row>
    <row r="62" spans="1:109" ht="13">
      <c r="B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751"/>
    </row>
    <row r="63" spans="1:109" ht="16.5">
      <c r="B63" s="749" t="s">
        <v>332</v>
      </c>
    </row>
    <row r="64" spans="1:109" ht="13">
      <c r="B64" s="740"/>
      <c r="G64" s="1044"/>
      <c r="I64" s="375"/>
      <c r="J64" s="375"/>
      <c r="K64" s="375"/>
      <c r="L64" s="375"/>
      <c r="M64" s="375"/>
      <c r="N64" s="1063"/>
      <c r="AM64" s="1044"/>
      <c r="AN64" s="1044" t="s">
        <v>552</v>
      </c>
      <c r="AP64" s="1035"/>
      <c r="AQ64" s="1035"/>
      <c r="AR64" s="1035"/>
      <c r="AY64" s="1044"/>
      <c r="BA64" s="1035"/>
      <c r="BB64" s="1035"/>
      <c r="BC64" s="1035"/>
      <c r="BK64" s="1044"/>
      <c r="BM64" s="1035"/>
      <c r="BN64" s="1035"/>
      <c r="BO64" s="1035"/>
      <c r="BW64" s="1044"/>
      <c r="BY64" s="1035"/>
      <c r="BZ64" s="1035"/>
      <c r="CA64" s="1035"/>
      <c r="CI64" s="1044"/>
      <c r="CK64" s="1035"/>
      <c r="CL64" s="1035"/>
      <c r="CM64" s="1035"/>
      <c r="CU64" s="1044"/>
      <c r="CW64" s="1035"/>
      <c r="CX64" s="1035"/>
      <c r="CY64" s="1035"/>
    </row>
    <row r="65" spans="2:107" ht="13">
      <c r="B65" s="740"/>
      <c r="AN65" s="1064" t="s">
        <v>564</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4"/>
    </row>
    <row r="66" spans="2:107" ht="13">
      <c r="B66" s="740"/>
      <c r="AN66" s="1065"/>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5"/>
    </row>
    <row r="67" spans="2:107" ht="13">
      <c r="B67" s="740"/>
      <c r="AN67" s="1065"/>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5"/>
    </row>
    <row r="68" spans="2:107" ht="13">
      <c r="B68" s="740"/>
      <c r="AN68" s="1065"/>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5"/>
    </row>
    <row r="69" spans="2:107" ht="13">
      <c r="B69" s="740"/>
      <c r="AN69" s="1066"/>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6"/>
    </row>
    <row r="70" spans="2:107" ht="13">
      <c r="B70" s="740"/>
      <c r="H70" s="1049"/>
      <c r="I70" s="1049"/>
      <c r="J70" s="1052"/>
      <c r="K70" s="1052"/>
      <c r="L70" s="1059"/>
      <c r="M70" s="1052"/>
      <c r="N70" s="1059"/>
      <c r="AN70" s="1048"/>
      <c r="AO70" s="1048"/>
      <c r="AP70" s="1048"/>
      <c r="AZ70" s="1048"/>
      <c r="BA70" s="1048"/>
      <c r="BB70" s="1048"/>
      <c r="BL70" s="1048"/>
      <c r="BM70" s="1048"/>
      <c r="BN70" s="1048"/>
      <c r="BX70" s="1048"/>
      <c r="BY70" s="1048"/>
      <c r="BZ70" s="1048"/>
      <c r="CJ70" s="1048"/>
      <c r="CK70" s="1048"/>
      <c r="CL70" s="1048"/>
      <c r="CV70" s="1048"/>
      <c r="CW70" s="1048"/>
      <c r="CX70" s="1048"/>
    </row>
    <row r="71" spans="2:107" ht="13">
      <c r="B71" s="740"/>
      <c r="G71" s="1047"/>
      <c r="I71" s="1051"/>
      <c r="J71" s="1052"/>
      <c r="K71" s="1052"/>
      <c r="L71" s="1059"/>
      <c r="M71" s="1052"/>
      <c r="N71" s="1059"/>
      <c r="AM71" s="1047"/>
      <c r="AN71" s="375" t="s">
        <v>168</v>
      </c>
    </row>
    <row r="72" spans="2:107" ht="13">
      <c r="B72" s="740"/>
      <c r="G72" s="1045"/>
      <c r="H72" s="1045"/>
      <c r="I72" s="1045"/>
      <c r="J72" s="1045"/>
      <c r="K72" s="1053"/>
      <c r="L72" s="1053"/>
      <c r="M72" s="1060"/>
      <c r="N72" s="1060"/>
      <c r="AN72" s="1067"/>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69" t="s">
        <v>447</v>
      </c>
      <c r="BQ72" s="1069"/>
      <c r="BR72" s="1069"/>
      <c r="BS72" s="1069"/>
      <c r="BT72" s="1069"/>
      <c r="BU72" s="1069"/>
      <c r="BV72" s="1069"/>
      <c r="BW72" s="1069"/>
      <c r="BX72" s="1069" t="s">
        <v>537</v>
      </c>
      <c r="BY72" s="1069"/>
      <c r="BZ72" s="1069"/>
      <c r="CA72" s="1069"/>
      <c r="CB72" s="1069"/>
      <c r="CC72" s="1069"/>
      <c r="CD72" s="1069"/>
      <c r="CE72" s="1069"/>
      <c r="CF72" s="1069" t="s">
        <v>538</v>
      </c>
      <c r="CG72" s="1069"/>
      <c r="CH72" s="1069"/>
      <c r="CI72" s="1069"/>
      <c r="CJ72" s="1069"/>
      <c r="CK72" s="1069"/>
      <c r="CL72" s="1069"/>
      <c r="CM72" s="1069"/>
      <c r="CN72" s="1069" t="s">
        <v>540</v>
      </c>
      <c r="CO72" s="1069"/>
      <c r="CP72" s="1069"/>
      <c r="CQ72" s="1069"/>
      <c r="CR72" s="1069"/>
      <c r="CS72" s="1069"/>
      <c r="CT72" s="1069"/>
      <c r="CU72" s="1069"/>
      <c r="CV72" s="1069" t="s">
        <v>541</v>
      </c>
      <c r="CW72" s="1069"/>
      <c r="CX72" s="1069"/>
      <c r="CY72" s="1069"/>
      <c r="CZ72" s="1069"/>
      <c r="DA72" s="1069"/>
      <c r="DB72" s="1069"/>
      <c r="DC72" s="1069"/>
    </row>
    <row r="73" spans="2:107" ht="13">
      <c r="B73" s="740"/>
      <c r="G73" s="1046"/>
      <c r="H73" s="1046"/>
      <c r="I73" s="1046"/>
      <c r="J73" s="1046"/>
      <c r="K73" s="1056"/>
      <c r="L73" s="1056"/>
      <c r="M73" s="1056"/>
      <c r="N73" s="1056"/>
      <c r="AM73" s="1048"/>
      <c r="AN73" s="1068" t="s">
        <v>561</v>
      </c>
      <c r="AO73" s="1068"/>
      <c r="AP73" s="1068"/>
      <c r="AQ73" s="1068"/>
      <c r="AR73" s="1068"/>
      <c r="AS73" s="1068"/>
      <c r="AT73" s="1068"/>
      <c r="AU73" s="1068"/>
      <c r="AV73" s="1068"/>
      <c r="AW73" s="1068"/>
      <c r="AX73" s="1068"/>
      <c r="AY73" s="1068"/>
      <c r="AZ73" s="1068"/>
      <c r="BA73" s="1068"/>
      <c r="BB73" s="1068" t="s">
        <v>562</v>
      </c>
      <c r="BC73" s="1068"/>
      <c r="BD73" s="1068"/>
      <c r="BE73" s="1068"/>
      <c r="BF73" s="1068"/>
      <c r="BG73" s="1068"/>
      <c r="BH73" s="1068"/>
      <c r="BI73" s="1068"/>
      <c r="BJ73" s="1068"/>
      <c r="BK73" s="1068"/>
      <c r="BL73" s="1068"/>
      <c r="BM73" s="1068"/>
      <c r="BN73" s="1068"/>
      <c r="BO73" s="1068"/>
      <c r="BP73" s="1073"/>
      <c r="BQ73" s="1073"/>
      <c r="BR73" s="1073"/>
      <c r="BS73" s="1073"/>
      <c r="BT73" s="1073"/>
      <c r="BU73" s="1073"/>
      <c r="BV73" s="1073"/>
      <c r="BW73" s="1073"/>
      <c r="BX73" s="1073"/>
      <c r="BY73" s="1073"/>
      <c r="BZ73" s="1073"/>
      <c r="CA73" s="1073"/>
      <c r="CB73" s="1073"/>
      <c r="CC73" s="1073"/>
      <c r="CD73" s="1073"/>
      <c r="CE73" s="1073"/>
      <c r="CF73" s="1073"/>
      <c r="CG73" s="1073"/>
      <c r="CH73" s="1073"/>
      <c r="CI73" s="1073"/>
      <c r="CJ73" s="1073"/>
      <c r="CK73" s="1073"/>
      <c r="CL73" s="1073"/>
      <c r="CM73" s="1073"/>
      <c r="CN73" s="1073"/>
      <c r="CO73" s="1073"/>
      <c r="CP73" s="1073"/>
      <c r="CQ73" s="1073"/>
      <c r="CR73" s="1073"/>
      <c r="CS73" s="1073"/>
      <c r="CT73" s="1073"/>
      <c r="CU73" s="1073"/>
      <c r="CV73" s="1073"/>
      <c r="CW73" s="1073"/>
      <c r="CX73" s="1073"/>
      <c r="CY73" s="1073"/>
      <c r="CZ73" s="1073"/>
      <c r="DA73" s="1073"/>
      <c r="DB73" s="1073"/>
      <c r="DC73" s="1073"/>
    </row>
    <row r="74" spans="2:107" ht="13">
      <c r="B74" s="740"/>
      <c r="G74" s="1046"/>
      <c r="H74" s="1046"/>
      <c r="I74" s="1046"/>
      <c r="J74" s="1046"/>
      <c r="K74" s="1056"/>
      <c r="L74" s="1056"/>
      <c r="M74" s="1056"/>
      <c r="N74" s="1056"/>
      <c r="AM74" s="104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73"/>
      <c r="BQ74" s="1073"/>
      <c r="BR74" s="1073"/>
      <c r="BS74" s="1073"/>
      <c r="BT74" s="1073"/>
      <c r="BU74" s="1073"/>
      <c r="BV74" s="1073"/>
      <c r="BW74" s="1073"/>
      <c r="BX74" s="1073"/>
      <c r="BY74" s="1073"/>
      <c r="BZ74" s="1073"/>
      <c r="CA74" s="1073"/>
      <c r="CB74" s="1073"/>
      <c r="CC74" s="1073"/>
      <c r="CD74" s="1073"/>
      <c r="CE74" s="1073"/>
      <c r="CF74" s="1073"/>
      <c r="CG74" s="1073"/>
      <c r="CH74" s="1073"/>
      <c r="CI74" s="1073"/>
      <c r="CJ74" s="1073"/>
      <c r="CK74" s="1073"/>
      <c r="CL74" s="1073"/>
      <c r="CM74" s="1073"/>
      <c r="CN74" s="1073"/>
      <c r="CO74" s="1073"/>
      <c r="CP74" s="1073"/>
      <c r="CQ74" s="1073"/>
      <c r="CR74" s="1073"/>
      <c r="CS74" s="1073"/>
      <c r="CT74" s="1073"/>
      <c r="CU74" s="1073"/>
      <c r="CV74" s="1073"/>
      <c r="CW74" s="1073"/>
      <c r="CX74" s="1073"/>
      <c r="CY74" s="1073"/>
      <c r="CZ74" s="1073"/>
      <c r="DA74" s="1073"/>
      <c r="DB74" s="1073"/>
      <c r="DC74" s="1073"/>
    </row>
    <row r="75" spans="2:107" ht="13">
      <c r="B75" s="740"/>
      <c r="G75" s="1046"/>
      <c r="H75" s="1046"/>
      <c r="I75" s="1045"/>
      <c r="J75" s="1045"/>
      <c r="K75" s="1054"/>
      <c r="L75" s="1054"/>
      <c r="M75" s="1054"/>
      <c r="N75" s="1054"/>
      <c r="AM75" s="1048"/>
      <c r="AN75" s="1068"/>
      <c r="AO75" s="1068"/>
      <c r="AP75" s="1068"/>
      <c r="AQ75" s="1068"/>
      <c r="AR75" s="1068"/>
      <c r="AS75" s="1068"/>
      <c r="AT75" s="1068"/>
      <c r="AU75" s="1068"/>
      <c r="AV75" s="1068"/>
      <c r="AW75" s="1068"/>
      <c r="AX75" s="1068"/>
      <c r="AY75" s="1068"/>
      <c r="AZ75" s="1068"/>
      <c r="BA75" s="1068"/>
      <c r="BB75" s="1068" t="s">
        <v>412</v>
      </c>
      <c r="BC75" s="1068"/>
      <c r="BD75" s="1068"/>
      <c r="BE75" s="1068"/>
      <c r="BF75" s="1068"/>
      <c r="BG75" s="1068"/>
      <c r="BH75" s="1068"/>
      <c r="BI75" s="1068"/>
      <c r="BJ75" s="1068"/>
      <c r="BK75" s="1068"/>
      <c r="BL75" s="1068"/>
      <c r="BM75" s="1068"/>
      <c r="BN75" s="1068"/>
      <c r="BO75" s="1068"/>
      <c r="BP75" s="1073">
        <v>8.6</v>
      </c>
      <c r="BQ75" s="1073"/>
      <c r="BR75" s="1073"/>
      <c r="BS75" s="1073"/>
      <c r="BT75" s="1073"/>
      <c r="BU75" s="1073"/>
      <c r="BV75" s="1073"/>
      <c r="BW75" s="1073"/>
      <c r="BX75" s="1073">
        <v>7.9</v>
      </c>
      <c r="BY75" s="1073"/>
      <c r="BZ75" s="1073"/>
      <c r="CA75" s="1073"/>
      <c r="CB75" s="1073"/>
      <c r="CC75" s="1073"/>
      <c r="CD75" s="1073"/>
      <c r="CE75" s="1073"/>
      <c r="CF75" s="1073">
        <v>7.2</v>
      </c>
      <c r="CG75" s="1073"/>
      <c r="CH75" s="1073"/>
      <c r="CI75" s="1073"/>
      <c r="CJ75" s="1073"/>
      <c r="CK75" s="1073"/>
      <c r="CL75" s="1073"/>
      <c r="CM75" s="1073"/>
      <c r="CN75" s="1073">
        <v>6</v>
      </c>
      <c r="CO75" s="1073"/>
      <c r="CP75" s="1073"/>
      <c r="CQ75" s="1073"/>
      <c r="CR75" s="1073"/>
      <c r="CS75" s="1073"/>
      <c r="CT75" s="1073"/>
      <c r="CU75" s="1073"/>
      <c r="CV75" s="1073">
        <v>6.1</v>
      </c>
      <c r="CW75" s="1073"/>
      <c r="CX75" s="1073"/>
      <c r="CY75" s="1073"/>
      <c r="CZ75" s="1073"/>
      <c r="DA75" s="1073"/>
      <c r="DB75" s="1073"/>
      <c r="DC75" s="1073"/>
    </row>
    <row r="76" spans="2:107" ht="13">
      <c r="B76" s="740"/>
      <c r="G76" s="1046"/>
      <c r="H76" s="1046"/>
      <c r="I76" s="1045"/>
      <c r="J76" s="1045"/>
      <c r="K76" s="1054"/>
      <c r="L76" s="1054"/>
      <c r="M76" s="1054"/>
      <c r="N76" s="1054"/>
      <c r="AM76" s="104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73"/>
      <c r="BQ76" s="1073"/>
      <c r="BR76" s="1073"/>
      <c r="BS76" s="1073"/>
      <c r="BT76" s="1073"/>
      <c r="BU76" s="1073"/>
      <c r="BV76" s="1073"/>
      <c r="BW76" s="1073"/>
      <c r="BX76" s="1073"/>
      <c r="BY76" s="1073"/>
      <c r="BZ76" s="1073"/>
      <c r="CA76" s="1073"/>
      <c r="CB76" s="1073"/>
      <c r="CC76" s="1073"/>
      <c r="CD76" s="1073"/>
      <c r="CE76" s="1073"/>
      <c r="CF76" s="1073"/>
      <c r="CG76" s="1073"/>
      <c r="CH76" s="1073"/>
      <c r="CI76" s="1073"/>
      <c r="CJ76" s="1073"/>
      <c r="CK76" s="1073"/>
      <c r="CL76" s="1073"/>
      <c r="CM76" s="1073"/>
      <c r="CN76" s="1073"/>
      <c r="CO76" s="1073"/>
      <c r="CP76" s="1073"/>
      <c r="CQ76" s="1073"/>
      <c r="CR76" s="1073"/>
      <c r="CS76" s="1073"/>
      <c r="CT76" s="1073"/>
      <c r="CU76" s="1073"/>
      <c r="CV76" s="1073"/>
      <c r="CW76" s="1073"/>
      <c r="CX76" s="1073"/>
      <c r="CY76" s="1073"/>
      <c r="CZ76" s="1073"/>
      <c r="DA76" s="1073"/>
      <c r="DB76" s="1073"/>
      <c r="DC76" s="1073"/>
    </row>
    <row r="77" spans="2:107" ht="13">
      <c r="B77" s="740"/>
      <c r="G77" s="1045"/>
      <c r="H77" s="1045"/>
      <c r="I77" s="1045"/>
      <c r="J77" s="1045"/>
      <c r="K77" s="1056"/>
      <c r="L77" s="1056"/>
      <c r="M77" s="1056"/>
      <c r="N77" s="1056"/>
      <c r="AN77" s="1069" t="s">
        <v>69</v>
      </c>
      <c r="AO77" s="1069"/>
      <c r="AP77" s="1069"/>
      <c r="AQ77" s="1069"/>
      <c r="AR77" s="1069"/>
      <c r="AS77" s="1069"/>
      <c r="AT77" s="1069"/>
      <c r="AU77" s="1069"/>
      <c r="AV77" s="1069"/>
      <c r="AW77" s="1069"/>
      <c r="AX77" s="1069"/>
      <c r="AY77" s="1069"/>
      <c r="AZ77" s="1069"/>
      <c r="BA77" s="1069"/>
      <c r="BB77" s="1068" t="s">
        <v>562</v>
      </c>
      <c r="BC77" s="1068"/>
      <c r="BD77" s="1068"/>
      <c r="BE77" s="1068"/>
      <c r="BF77" s="1068"/>
      <c r="BG77" s="1068"/>
      <c r="BH77" s="1068"/>
      <c r="BI77" s="1068"/>
      <c r="BJ77" s="1068"/>
      <c r="BK77" s="1068"/>
      <c r="BL77" s="1068"/>
      <c r="BM77" s="1068"/>
      <c r="BN77" s="1068"/>
      <c r="BO77" s="1068"/>
      <c r="BP77" s="1073">
        <v>19.8</v>
      </c>
      <c r="BQ77" s="1073"/>
      <c r="BR77" s="1073"/>
      <c r="BS77" s="1073"/>
      <c r="BT77" s="1073"/>
      <c r="BU77" s="1073"/>
      <c r="BV77" s="1073"/>
      <c r="BW77" s="1073"/>
      <c r="BX77" s="1073">
        <v>19.8</v>
      </c>
      <c r="BY77" s="1073"/>
      <c r="BZ77" s="1073"/>
      <c r="CA77" s="1073"/>
      <c r="CB77" s="1073"/>
      <c r="CC77" s="1073"/>
      <c r="CD77" s="1073"/>
      <c r="CE77" s="1073"/>
      <c r="CF77" s="1073">
        <v>20</v>
      </c>
      <c r="CG77" s="1073"/>
      <c r="CH77" s="1073"/>
      <c r="CI77" s="1073"/>
      <c r="CJ77" s="1073"/>
      <c r="CK77" s="1073"/>
      <c r="CL77" s="1073"/>
      <c r="CM77" s="1073"/>
      <c r="CN77" s="1073">
        <v>10.199999999999999</v>
      </c>
      <c r="CO77" s="1073"/>
      <c r="CP77" s="1073"/>
      <c r="CQ77" s="1073"/>
      <c r="CR77" s="1073"/>
      <c r="CS77" s="1073"/>
      <c r="CT77" s="1073"/>
      <c r="CU77" s="1073"/>
      <c r="CV77" s="1073">
        <v>0</v>
      </c>
      <c r="CW77" s="1073"/>
      <c r="CX77" s="1073"/>
      <c r="CY77" s="1073"/>
      <c r="CZ77" s="1073"/>
      <c r="DA77" s="1073"/>
      <c r="DB77" s="1073"/>
      <c r="DC77" s="1073"/>
    </row>
    <row r="78" spans="2:107" ht="13">
      <c r="B78" s="740"/>
      <c r="G78" s="1045"/>
      <c r="H78" s="1045"/>
      <c r="I78" s="1045"/>
      <c r="J78" s="1045"/>
      <c r="K78" s="1056"/>
      <c r="L78" s="1056"/>
      <c r="M78" s="1056"/>
      <c r="N78" s="1056"/>
      <c r="AN78" s="1069"/>
      <c r="AO78" s="1069"/>
      <c r="AP78" s="1069"/>
      <c r="AQ78" s="1069"/>
      <c r="AR78" s="1069"/>
      <c r="AS78" s="1069"/>
      <c r="AT78" s="1069"/>
      <c r="AU78" s="1069"/>
      <c r="AV78" s="1069"/>
      <c r="AW78" s="1069"/>
      <c r="AX78" s="1069"/>
      <c r="AY78" s="1069"/>
      <c r="AZ78" s="1069"/>
      <c r="BA78" s="1069"/>
      <c r="BB78" s="1068"/>
      <c r="BC78" s="1068"/>
      <c r="BD78" s="1068"/>
      <c r="BE78" s="1068"/>
      <c r="BF78" s="1068"/>
      <c r="BG78" s="1068"/>
      <c r="BH78" s="1068"/>
      <c r="BI78" s="1068"/>
      <c r="BJ78" s="1068"/>
      <c r="BK78" s="1068"/>
      <c r="BL78" s="1068"/>
      <c r="BM78" s="1068"/>
      <c r="BN78" s="1068"/>
      <c r="BO78" s="1068"/>
      <c r="BP78" s="1073"/>
      <c r="BQ78" s="1073"/>
      <c r="BR78" s="1073"/>
      <c r="BS78" s="1073"/>
      <c r="BT78" s="1073"/>
      <c r="BU78" s="1073"/>
      <c r="BV78" s="1073"/>
      <c r="BW78" s="1073"/>
      <c r="BX78" s="1073"/>
      <c r="BY78" s="1073"/>
      <c r="BZ78" s="1073"/>
      <c r="CA78" s="1073"/>
      <c r="CB78" s="1073"/>
      <c r="CC78" s="1073"/>
      <c r="CD78" s="1073"/>
      <c r="CE78" s="1073"/>
      <c r="CF78" s="1073"/>
      <c r="CG78" s="1073"/>
      <c r="CH78" s="1073"/>
      <c r="CI78" s="1073"/>
      <c r="CJ78" s="1073"/>
      <c r="CK78" s="1073"/>
      <c r="CL78" s="1073"/>
      <c r="CM78" s="1073"/>
      <c r="CN78" s="1073"/>
      <c r="CO78" s="1073"/>
      <c r="CP78" s="1073"/>
      <c r="CQ78" s="1073"/>
      <c r="CR78" s="1073"/>
      <c r="CS78" s="1073"/>
      <c r="CT78" s="1073"/>
      <c r="CU78" s="1073"/>
      <c r="CV78" s="1073"/>
      <c r="CW78" s="1073"/>
      <c r="CX78" s="1073"/>
      <c r="CY78" s="1073"/>
      <c r="CZ78" s="1073"/>
      <c r="DA78" s="1073"/>
      <c r="DB78" s="1073"/>
      <c r="DC78" s="1073"/>
    </row>
    <row r="79" spans="2:107" ht="13">
      <c r="B79" s="740"/>
      <c r="G79" s="1045"/>
      <c r="H79" s="1045"/>
      <c r="I79" s="1051"/>
      <c r="J79" s="1051"/>
      <c r="K79" s="1057"/>
      <c r="L79" s="1057"/>
      <c r="M79" s="1057"/>
      <c r="N79" s="1057"/>
      <c r="AN79" s="1069"/>
      <c r="AO79" s="1069"/>
      <c r="AP79" s="1069"/>
      <c r="AQ79" s="1069"/>
      <c r="AR79" s="1069"/>
      <c r="AS79" s="1069"/>
      <c r="AT79" s="1069"/>
      <c r="AU79" s="1069"/>
      <c r="AV79" s="1069"/>
      <c r="AW79" s="1069"/>
      <c r="AX79" s="1069"/>
      <c r="AY79" s="1069"/>
      <c r="AZ79" s="1069"/>
      <c r="BA79" s="1069"/>
      <c r="BB79" s="1068" t="s">
        <v>412</v>
      </c>
      <c r="BC79" s="1068"/>
      <c r="BD79" s="1068"/>
      <c r="BE79" s="1068"/>
      <c r="BF79" s="1068"/>
      <c r="BG79" s="1068"/>
      <c r="BH79" s="1068"/>
      <c r="BI79" s="1068"/>
      <c r="BJ79" s="1068"/>
      <c r="BK79" s="1068"/>
      <c r="BL79" s="1068"/>
      <c r="BM79" s="1068"/>
      <c r="BN79" s="1068"/>
      <c r="BO79" s="1068"/>
      <c r="BP79" s="1073">
        <v>8.9</v>
      </c>
      <c r="BQ79" s="1073"/>
      <c r="BR79" s="1073"/>
      <c r="BS79" s="1073"/>
      <c r="BT79" s="1073"/>
      <c r="BU79" s="1073"/>
      <c r="BV79" s="1073"/>
      <c r="BW79" s="1073"/>
      <c r="BX79" s="1073">
        <v>8.8000000000000007</v>
      </c>
      <c r="BY79" s="1073"/>
      <c r="BZ79" s="1073"/>
      <c r="CA79" s="1073"/>
      <c r="CB79" s="1073"/>
      <c r="CC79" s="1073"/>
      <c r="CD79" s="1073"/>
      <c r="CE79" s="1073"/>
      <c r="CF79" s="1073">
        <v>8.9</v>
      </c>
      <c r="CG79" s="1073"/>
      <c r="CH79" s="1073"/>
      <c r="CI79" s="1073"/>
      <c r="CJ79" s="1073"/>
      <c r="CK79" s="1073"/>
      <c r="CL79" s="1073"/>
      <c r="CM79" s="1073"/>
      <c r="CN79" s="1073">
        <v>8.6999999999999993</v>
      </c>
      <c r="CO79" s="1073"/>
      <c r="CP79" s="1073"/>
      <c r="CQ79" s="1073"/>
      <c r="CR79" s="1073"/>
      <c r="CS79" s="1073"/>
      <c r="CT79" s="1073"/>
      <c r="CU79" s="1073"/>
      <c r="CV79" s="1073">
        <v>8</v>
      </c>
      <c r="CW79" s="1073"/>
      <c r="CX79" s="1073"/>
      <c r="CY79" s="1073"/>
      <c r="CZ79" s="1073"/>
      <c r="DA79" s="1073"/>
      <c r="DB79" s="1073"/>
      <c r="DC79" s="1073"/>
    </row>
    <row r="80" spans="2:107" ht="13">
      <c r="B80" s="740"/>
      <c r="G80" s="1045"/>
      <c r="H80" s="1045"/>
      <c r="I80" s="1051"/>
      <c r="J80" s="1051"/>
      <c r="K80" s="1057"/>
      <c r="L80" s="1057"/>
      <c r="M80" s="1057"/>
      <c r="N80" s="1057"/>
      <c r="AN80" s="1069"/>
      <c r="AO80" s="1069"/>
      <c r="AP80" s="1069"/>
      <c r="AQ80" s="1069"/>
      <c r="AR80" s="1069"/>
      <c r="AS80" s="1069"/>
      <c r="AT80" s="1069"/>
      <c r="AU80" s="1069"/>
      <c r="AV80" s="1069"/>
      <c r="AW80" s="1069"/>
      <c r="AX80" s="1069"/>
      <c r="AY80" s="1069"/>
      <c r="AZ80" s="1069"/>
      <c r="BA80" s="1069"/>
      <c r="BB80" s="1068"/>
      <c r="BC80" s="1068"/>
      <c r="BD80" s="1068"/>
      <c r="BE80" s="1068"/>
      <c r="BF80" s="1068"/>
      <c r="BG80" s="1068"/>
      <c r="BH80" s="1068"/>
      <c r="BI80" s="1068"/>
      <c r="BJ80" s="1068"/>
      <c r="BK80" s="1068"/>
      <c r="BL80" s="1068"/>
      <c r="BM80" s="1068"/>
      <c r="BN80" s="1068"/>
      <c r="BO80" s="1068"/>
      <c r="BP80" s="1073"/>
      <c r="BQ80" s="1073"/>
      <c r="BR80" s="1073"/>
      <c r="BS80" s="1073"/>
      <c r="BT80" s="1073"/>
      <c r="BU80" s="1073"/>
      <c r="BV80" s="1073"/>
      <c r="BW80" s="1073"/>
      <c r="BX80" s="1073"/>
      <c r="BY80" s="1073"/>
      <c r="BZ80" s="1073"/>
      <c r="CA80" s="1073"/>
      <c r="CB80" s="1073"/>
      <c r="CC80" s="1073"/>
      <c r="CD80" s="1073"/>
      <c r="CE80" s="1073"/>
      <c r="CF80" s="1073"/>
      <c r="CG80" s="1073"/>
      <c r="CH80" s="1073"/>
      <c r="CI80" s="1073"/>
      <c r="CJ80" s="1073"/>
      <c r="CK80" s="1073"/>
      <c r="CL80" s="1073"/>
      <c r="CM80" s="1073"/>
      <c r="CN80" s="1073"/>
      <c r="CO80" s="1073"/>
      <c r="CP80" s="1073"/>
      <c r="CQ80" s="1073"/>
      <c r="CR80" s="1073"/>
      <c r="CS80" s="1073"/>
      <c r="CT80" s="1073"/>
      <c r="CU80" s="1073"/>
      <c r="CV80" s="1073"/>
      <c r="CW80" s="1073"/>
      <c r="CX80" s="1073"/>
      <c r="CY80" s="1073"/>
      <c r="CZ80" s="1073"/>
      <c r="DA80" s="1073"/>
      <c r="DB80" s="1073"/>
      <c r="DC80" s="1073"/>
    </row>
    <row r="81" spans="2:109" ht="13">
      <c r="B81" s="740"/>
    </row>
    <row r="82" spans="2:109" ht="16.5">
      <c r="B82" s="740"/>
      <c r="K82" s="1058"/>
      <c r="L82" s="1058"/>
      <c r="M82" s="1058"/>
      <c r="N82" s="1058"/>
      <c r="AQ82" s="1058"/>
      <c r="AR82" s="1058"/>
      <c r="AS82" s="1058"/>
      <c r="AT82" s="1058"/>
      <c r="BC82" s="1058"/>
      <c r="BD82" s="1058"/>
      <c r="BE82" s="1058"/>
      <c r="BF82" s="1058"/>
      <c r="BO82" s="1058"/>
      <c r="BP82" s="1058"/>
      <c r="BQ82" s="1058"/>
      <c r="BR82" s="1058"/>
      <c r="CA82" s="1058"/>
      <c r="CB82" s="1058"/>
      <c r="CC82" s="1058"/>
      <c r="CD82" s="1058"/>
      <c r="CM82" s="1058"/>
      <c r="CN82" s="1058"/>
      <c r="CO82" s="1058"/>
      <c r="CP82" s="1058"/>
      <c r="CY82" s="1058"/>
      <c r="CZ82" s="1058"/>
      <c r="DA82" s="1058"/>
      <c r="DB82" s="1058"/>
      <c r="DC82" s="1058"/>
    </row>
    <row r="83" spans="2:109" ht="13">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ht="13">
      <c r="DD84" s="751"/>
      <c r="DE84" s="751"/>
    </row>
    <row r="85" spans="2:109" ht="13">
      <c r="DD85" s="751"/>
      <c r="DE85" s="751"/>
    </row>
  </sheetData>
  <sheetProtection algorithmName="SHA-512" hashValue="V/+eYahp3aKo7GQ7egemYttqk+GqC3Fa2SD+z5gtgERQ9jxfNIkMwi9i//QvgdahnON2ZSXYbtGQdlD8x1pXoQ==" saltValue="Ga+GtLiuooxGey/RkB/fi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3">
      <c r="S2" s="738"/>
      <c r="AH2" s="738"/>
    </row>
    <row r="3" spans="1: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ht="13"/>
    <row r="5" spans="1:34" ht="13"/>
    <row r="6" spans="1:34" ht="13"/>
    <row r="7" spans="1:34" ht="13"/>
    <row r="8" spans="1:34" ht="13"/>
    <row r="9" spans="1:34" ht="13">
      <c r="AH9" s="738"/>
    </row>
    <row r="10" spans="1:34" ht="13"/>
    <row r="11" spans="1:34" ht="13"/>
    <row r="12" spans="1:34" ht="13"/>
    <row r="13" spans="1:34" ht="13"/>
    <row r="14" spans="1:34" ht="13"/>
    <row r="15" spans="1:34" ht="13"/>
    <row r="16" spans="1: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107</v>
      </c>
    </row>
  </sheetData>
  <sheetProtection algorithmName="SHA-512" hashValue="XZ4o6DSTcMB5xvgKfKvypk7oHI001HihURrT6nf1mINDbriISJYFMgKtBBo5cy0RyeMlFeWzJsggeWoP+yFq4Q==" saltValue="CTYyELcYZx1PnLrDLGP6t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ht="13">
      <c r="S2" s="738"/>
      <c r="AH2" s="738"/>
    </row>
    <row r="3" spans="2: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ht="13"/>
    <row r="5" spans="2:34" ht="13"/>
    <row r="6" spans="2:34" ht="13"/>
    <row r="7" spans="2:34" ht="13"/>
    <row r="8" spans="2:34" ht="13"/>
    <row r="9" spans="2:34" ht="13">
      <c r="AH9" s="738"/>
    </row>
    <row r="10" spans="2:34" ht="13"/>
    <row r="11" spans="2:34" ht="13"/>
    <row r="12" spans="2:34" ht="13"/>
    <row r="13" spans="2:34" ht="13"/>
    <row r="14" spans="2:34" ht="13"/>
    <row r="15" spans="2:34" ht="13"/>
    <row r="16" spans="2: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c r="AG59" s="738"/>
      <c r="AH59" s="738"/>
    </row>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107</v>
      </c>
    </row>
  </sheetData>
  <sheetProtection algorithmName="SHA-512" hashValue="SgQkVR2peLLT0QGkF8DLrPvrRaje4GMb3ZbmQl48Pn+/5cPiSynGFqEaE3QihoAGfTpvYVqP9S/NOsardUI1ZQ==" saltValue="FYfJZ8WdhP+azZXe0tzWT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0" customWidth="1"/>
    <col min="2" max="8" width="13.375" style="1080" customWidth="1"/>
    <col min="9" max="16384" width="11.125" style="1080"/>
  </cols>
  <sheetData>
    <row r="1" spans="1:8">
      <c r="A1" s="764"/>
      <c r="B1" s="776"/>
      <c r="C1" s="780"/>
      <c r="D1" s="793"/>
      <c r="E1" s="805"/>
      <c r="F1" s="805"/>
      <c r="G1" s="805"/>
      <c r="H1" s="839"/>
    </row>
    <row r="2" spans="1:8">
      <c r="A2" s="765"/>
      <c r="B2" s="777"/>
      <c r="C2" s="1087"/>
      <c r="D2" s="794" t="s">
        <v>89</v>
      </c>
      <c r="E2" s="806"/>
      <c r="F2" s="1095" t="s">
        <v>536</v>
      </c>
      <c r="G2" s="830"/>
      <c r="H2" s="840"/>
    </row>
    <row r="3" spans="1:8">
      <c r="A3" s="794" t="s">
        <v>235</v>
      </c>
      <c r="B3" s="779"/>
      <c r="C3" s="1088"/>
      <c r="D3" s="1091">
        <v>131013</v>
      </c>
      <c r="E3" s="1093"/>
      <c r="F3" s="1096">
        <v>106005</v>
      </c>
      <c r="G3" s="1098"/>
      <c r="H3" s="1101"/>
    </row>
    <row r="4" spans="1:8">
      <c r="A4" s="766"/>
      <c r="B4" s="778"/>
      <c r="C4" s="1089"/>
      <c r="D4" s="1092">
        <v>54146</v>
      </c>
      <c r="E4" s="1094"/>
      <c r="F4" s="1097">
        <v>58359</v>
      </c>
      <c r="G4" s="1099"/>
      <c r="H4" s="1102"/>
    </row>
    <row r="5" spans="1:8">
      <c r="A5" s="794" t="s">
        <v>532</v>
      </c>
      <c r="B5" s="779"/>
      <c r="C5" s="1088"/>
      <c r="D5" s="1091">
        <v>131806</v>
      </c>
      <c r="E5" s="1093"/>
      <c r="F5" s="1096">
        <v>98507</v>
      </c>
      <c r="G5" s="1098"/>
      <c r="H5" s="1101"/>
    </row>
    <row r="6" spans="1:8">
      <c r="A6" s="766"/>
      <c r="B6" s="778"/>
      <c r="C6" s="1089"/>
      <c r="D6" s="1092">
        <v>78097</v>
      </c>
      <c r="E6" s="1094"/>
      <c r="F6" s="1097">
        <v>47567</v>
      </c>
      <c r="G6" s="1099"/>
      <c r="H6" s="1102"/>
    </row>
    <row r="7" spans="1:8">
      <c r="A7" s="794" t="s">
        <v>533</v>
      </c>
      <c r="B7" s="779"/>
      <c r="C7" s="1088"/>
      <c r="D7" s="1091">
        <v>191501</v>
      </c>
      <c r="E7" s="1093"/>
      <c r="F7" s="1096">
        <v>113347</v>
      </c>
      <c r="G7" s="1098"/>
      <c r="H7" s="1101"/>
    </row>
    <row r="8" spans="1:8">
      <c r="A8" s="766"/>
      <c r="B8" s="778"/>
      <c r="C8" s="1089"/>
      <c r="D8" s="1092">
        <v>85609</v>
      </c>
      <c r="E8" s="1094"/>
      <c r="F8" s="1097">
        <v>58728</v>
      </c>
      <c r="G8" s="1099"/>
      <c r="H8" s="1102"/>
    </row>
    <row r="9" spans="1:8">
      <c r="A9" s="794" t="s">
        <v>488</v>
      </c>
      <c r="B9" s="779"/>
      <c r="C9" s="1088"/>
      <c r="D9" s="1091">
        <v>221825</v>
      </c>
      <c r="E9" s="1093"/>
      <c r="F9" s="1096">
        <v>125418</v>
      </c>
      <c r="G9" s="1098"/>
      <c r="H9" s="1101"/>
    </row>
    <row r="10" spans="1:8">
      <c r="A10" s="766"/>
      <c r="B10" s="778"/>
      <c r="C10" s="1089"/>
      <c r="D10" s="1092">
        <v>92433</v>
      </c>
      <c r="E10" s="1094"/>
      <c r="F10" s="1097">
        <v>60445</v>
      </c>
      <c r="G10" s="1099"/>
      <c r="H10" s="1102"/>
    </row>
    <row r="11" spans="1:8">
      <c r="A11" s="794" t="s">
        <v>534</v>
      </c>
      <c r="B11" s="779"/>
      <c r="C11" s="1088"/>
      <c r="D11" s="1091">
        <v>254244</v>
      </c>
      <c r="E11" s="1093"/>
      <c r="F11" s="1096">
        <v>108384</v>
      </c>
      <c r="G11" s="1098"/>
      <c r="H11" s="1101"/>
    </row>
    <row r="12" spans="1:8">
      <c r="A12" s="766"/>
      <c r="B12" s="778"/>
      <c r="C12" s="1090"/>
      <c r="D12" s="1092">
        <v>94131</v>
      </c>
      <c r="E12" s="1094"/>
      <c r="F12" s="1097">
        <v>51153</v>
      </c>
      <c r="G12" s="1099"/>
      <c r="H12" s="1102"/>
    </row>
    <row r="13" spans="1:8">
      <c r="A13" s="794"/>
      <c r="B13" s="779"/>
      <c r="C13" s="1088"/>
      <c r="D13" s="1091">
        <v>186078</v>
      </c>
      <c r="E13" s="1093"/>
      <c r="F13" s="1096">
        <v>110332</v>
      </c>
      <c r="G13" s="1100"/>
      <c r="H13" s="1101"/>
    </row>
    <row r="14" spans="1:8">
      <c r="A14" s="766"/>
      <c r="B14" s="778"/>
      <c r="C14" s="1089"/>
      <c r="D14" s="1092">
        <v>80883</v>
      </c>
      <c r="E14" s="1094"/>
      <c r="F14" s="1097">
        <v>55250</v>
      </c>
      <c r="G14" s="1099"/>
      <c r="H14" s="1102"/>
    </row>
    <row r="17" spans="1:11">
      <c r="A17" s="1080" t="s">
        <v>25</v>
      </c>
    </row>
    <row r="18" spans="1:11">
      <c r="A18" s="1081"/>
      <c r="B18" s="1081" t="str">
        <f>実質収支比率等に係る経年分析!F$46</f>
        <v>H29</v>
      </c>
      <c r="C18" s="1081" t="str">
        <f>実質収支比率等に係る経年分析!G$46</f>
        <v>H30</v>
      </c>
      <c r="D18" s="1081" t="str">
        <f>実質収支比率等に係る経年分析!H$46</f>
        <v>R01</v>
      </c>
      <c r="E18" s="1081" t="str">
        <f>実質収支比率等に係る経年分析!I$46</f>
        <v>R02</v>
      </c>
      <c r="F18" s="1081" t="str">
        <f>実質収支比率等に係る経年分析!J$46</f>
        <v>R03</v>
      </c>
    </row>
    <row r="19" spans="1:11">
      <c r="A19" s="1081" t="s">
        <v>96</v>
      </c>
      <c r="B19" s="1081">
        <f>ROUND(VALUE(SUBSTITUTE(実質収支比率等に係る経年分析!F$48,"▲","-")),2)</f>
        <v>2.56</v>
      </c>
      <c r="C19" s="1081">
        <f>ROUND(VALUE(SUBSTITUTE(実質収支比率等に係る経年分析!G$48,"▲","-")),2)</f>
        <v>4.38</v>
      </c>
      <c r="D19" s="1081">
        <f>ROUND(VALUE(SUBSTITUTE(実質収支比率等に係る経年分析!H$48,"▲","-")),2)</f>
        <v>5.58</v>
      </c>
      <c r="E19" s="1081">
        <f>ROUND(VALUE(SUBSTITUTE(実質収支比率等に係る経年分析!I$48,"▲","-")),2)</f>
        <v>4.41</v>
      </c>
      <c r="F19" s="1081">
        <f>ROUND(VALUE(SUBSTITUTE(実質収支比率等に係る経年分析!J$48,"▲","-")),2)</f>
        <v>6.19</v>
      </c>
    </row>
    <row r="20" spans="1:11">
      <c r="A20" s="1081" t="s">
        <v>36</v>
      </c>
      <c r="B20" s="1081">
        <f>ROUND(VALUE(SUBSTITUTE(実質収支比率等に係る経年分析!F$47,"▲","-")),2)</f>
        <v>41.43</v>
      </c>
      <c r="C20" s="1081">
        <f>ROUND(VALUE(SUBSTITUTE(実質収支比率等に係る経年分析!G$47,"▲","-")),2)</f>
        <v>43.2</v>
      </c>
      <c r="D20" s="1081">
        <f>ROUND(VALUE(SUBSTITUTE(実質収支比率等に係る経年分析!H$47,"▲","-")),2)</f>
        <v>46.17</v>
      </c>
      <c r="E20" s="1081">
        <f>ROUND(VALUE(SUBSTITUTE(実質収支比率等に係る経年分析!I$47,"▲","-")),2)</f>
        <v>47.02</v>
      </c>
      <c r="F20" s="1081">
        <f>ROUND(VALUE(SUBSTITUTE(実質収支比率等に係る経年分析!J$47,"▲","-")),2)</f>
        <v>47.42</v>
      </c>
    </row>
    <row r="21" spans="1:11">
      <c r="A21" s="1081" t="s">
        <v>122</v>
      </c>
      <c r="B21" s="1081">
        <f>IF(ISNUMBER(VALUE(SUBSTITUTE(実質収支比率等に係る経年分析!F$49,"▲","-"))),ROUND(VALUE(SUBSTITUTE(実質収支比率等に係る経年分析!F$49,"▲","-")),2),NA())</f>
        <v>0.39</v>
      </c>
      <c r="C21" s="1081">
        <f>IF(ISNUMBER(VALUE(SUBSTITUTE(実質収支比率等に係る経年分析!G$49,"▲","-"))),ROUND(VALUE(SUBSTITUTE(実質収支比率等に係る経年分析!G$49,"▲","-")),2),NA())</f>
        <v>1.95</v>
      </c>
      <c r="D21" s="1081">
        <f>IF(ISNUMBER(VALUE(SUBSTITUTE(実質収支比率等に係る経年分析!H$49,"▲","-"))),ROUND(VALUE(SUBSTITUTE(実質収支比率等に係る経年分析!H$49,"▲","-")),2),NA())</f>
        <v>4.17</v>
      </c>
      <c r="E21" s="1081">
        <f>IF(ISNUMBER(VALUE(SUBSTITUTE(実質収支比率等に係る経年分析!I$49,"▲","-"))),ROUND(VALUE(SUBSTITUTE(実質収支比率等に係る経年分析!I$49,"▲","-")),2),NA())</f>
        <v>1.56</v>
      </c>
      <c r="F21" s="1081">
        <f>IF(ISNUMBER(VALUE(SUBSTITUTE(実質収支比率等に係る経年分析!J$49,"▲","-"))),ROUND(VALUE(SUBSTITUTE(実質収支比率等に係る経年分析!J$49,"▲","-")),2),NA())</f>
        <v>6.25</v>
      </c>
    </row>
    <row r="24" spans="1:11">
      <c r="A24" s="1080" t="s">
        <v>108</v>
      </c>
    </row>
    <row r="25" spans="1:11">
      <c r="A25" s="1082"/>
      <c r="B25" s="1082" t="str">
        <f>'連結実質赤字比率に係る赤字・黒字の構成分析'!F$33</f>
        <v>H29</v>
      </c>
      <c r="C25" s="1082"/>
      <c r="D25" s="1082" t="str">
        <f>'連結実質赤字比率に係る赤字・黒字の構成分析'!G$33</f>
        <v>H30</v>
      </c>
      <c r="E25" s="1082"/>
      <c r="F25" s="1082" t="str">
        <f>'連結実質赤字比率に係る赤字・黒字の構成分析'!H$33</f>
        <v>R01</v>
      </c>
      <c r="G25" s="1082"/>
      <c r="H25" s="1082" t="str">
        <f>'連結実質赤字比率に係る赤字・黒字の構成分析'!I$33</f>
        <v>R02</v>
      </c>
      <c r="I25" s="1082"/>
      <c r="J25" s="1082" t="str">
        <f>'連結実質赤字比率に係る赤字・黒字の構成分析'!J$33</f>
        <v>R03</v>
      </c>
      <c r="K25" s="1082"/>
    </row>
    <row r="26" spans="1:11">
      <c r="A26" s="1082"/>
      <c r="B26" s="1082" t="s">
        <v>123</v>
      </c>
      <c r="C26" s="1082" t="s">
        <v>74</v>
      </c>
      <c r="D26" s="1082" t="s">
        <v>123</v>
      </c>
      <c r="E26" s="1082" t="s">
        <v>74</v>
      </c>
      <c r="F26" s="1082" t="s">
        <v>123</v>
      </c>
      <c r="G26" s="1082" t="s">
        <v>74</v>
      </c>
      <c r="H26" s="1082" t="s">
        <v>123</v>
      </c>
      <c r="I26" s="1082" t="s">
        <v>74</v>
      </c>
      <c r="J26" s="1082" t="s">
        <v>123</v>
      </c>
      <c r="K26" s="1082" t="s">
        <v>74</v>
      </c>
    </row>
    <row r="27" spans="1:11">
      <c r="A27" s="1082" t="str">
        <f>IF('連結実質赤字比率に係る赤字・黒字の構成分析'!C$43="",NA(),'連結実質赤字比率に係る赤字・黒字の構成分析'!C$43)</f>
        <v>その他会計（黒字）</v>
      </c>
      <c r="B27" s="1082" t="e">
        <f>IF(ROUND(VALUE(SUBSTITUTE('連結実質赤字比率に係る赤字・黒字の構成分析'!F$43,"▲","-")),2)&lt;0,ABS(ROUND(VALUE(SUBSTITUTE('連結実質赤字比率に係る赤字・黒字の構成分析'!F$43,"▲","-")),2)),NA())</f>
        <v>#N/A</v>
      </c>
      <c r="C27" s="1082">
        <f>IF(ROUND(VALUE(SUBSTITUTE('連結実質赤字比率に係る赤字・黒字の構成分析'!F$43,"▲","-")),2)&gt;=0,ABS(ROUND(VALUE(SUBSTITUTE('連結実質赤字比率に係る赤字・黒字の構成分析'!F$43,"▲","-")),2)),NA())</f>
        <v>0</v>
      </c>
      <c r="D27" s="1082" t="e">
        <f>IF(ROUND(VALUE(SUBSTITUTE('連結実質赤字比率に係る赤字・黒字の構成分析'!G$43,"▲","-")),2)&lt;0,ABS(ROUND(VALUE(SUBSTITUTE('連結実質赤字比率に係る赤字・黒字の構成分析'!G$43,"▲","-")),2)),NA())</f>
        <v>#N/A</v>
      </c>
      <c r="E27" s="1082">
        <f>IF(ROUND(VALUE(SUBSTITUTE('連結実質赤字比率に係る赤字・黒字の構成分析'!G$43,"▲","-")),2)&gt;=0,ABS(ROUND(VALUE(SUBSTITUTE('連結実質赤字比率に係る赤字・黒字の構成分析'!G$43,"▲","-")),2)),NA())</f>
        <v>0</v>
      </c>
      <c r="F27" s="1082" t="e">
        <f>IF(ROUND(VALUE(SUBSTITUTE('連結実質赤字比率に係る赤字・黒字の構成分析'!H$43,"▲","-")),2)&lt;0,ABS(ROUND(VALUE(SUBSTITUTE('連結実質赤字比率に係る赤字・黒字の構成分析'!H$43,"▲","-")),2)),NA())</f>
        <v>#N/A</v>
      </c>
      <c r="G27" s="1082">
        <f>IF(ROUND(VALUE(SUBSTITUTE('連結実質赤字比率に係る赤字・黒字の構成分析'!H$43,"▲","-")),2)&gt;=0,ABS(ROUND(VALUE(SUBSTITUTE('連結実質赤字比率に係る赤字・黒字の構成分析'!H$43,"▲","-")),2)),NA())</f>
        <v>0</v>
      </c>
      <c r="H27" s="1082" t="e">
        <f>IF(ROUND(VALUE(SUBSTITUTE('連結実質赤字比率に係る赤字・黒字の構成分析'!I$43,"▲","-")),2)&lt;0,ABS(ROUND(VALUE(SUBSTITUTE('連結実質赤字比率に係る赤字・黒字の構成分析'!I$43,"▲","-")),2)),NA())</f>
        <v>#N/A</v>
      </c>
      <c r="I27" s="1082">
        <f>IF(ROUND(VALUE(SUBSTITUTE('連結実質赤字比率に係る赤字・黒字の構成分析'!I$43,"▲","-")),2)&gt;=0,ABS(ROUND(VALUE(SUBSTITUTE('連結実質赤字比率に係る赤字・黒字の構成分析'!I$43,"▲","-")),2)),NA())</f>
        <v>0</v>
      </c>
      <c r="J27" s="1082" t="e">
        <f>IF(ROUND(VALUE(SUBSTITUTE('連結実質赤字比率に係る赤字・黒字の構成分析'!J$43,"▲","-")),2)&lt;0,ABS(ROUND(VALUE(SUBSTITUTE('連結実質赤字比率に係る赤字・黒字の構成分析'!J$43,"▲","-")),2)),NA())</f>
        <v>#N/A</v>
      </c>
      <c r="K27" s="1082">
        <f>IF(ROUND(VALUE(SUBSTITUTE('連結実質赤字比率に係る赤字・黒字の構成分析'!J$43,"▲","-")),2)&gt;=0,ABS(ROUND(VALUE(SUBSTITUTE('連結実質赤字比率に係る赤字・黒字の構成分析'!J$43,"▲","-")),2)),NA())</f>
        <v>0</v>
      </c>
    </row>
    <row r="28" spans="1:11">
      <c r="A28" s="1082" t="str">
        <f>IF('連結実質赤字比率に係る赤字・黒字の構成分析'!C$42="",NA(),'連結実質赤字比率に係る赤字・黒字の構成分析'!C$42)</f>
        <v>その他会計（赤字）</v>
      </c>
      <c r="B28" s="1082" t="e">
        <f>IF(ROUND(VALUE(SUBSTITUTE('連結実質赤字比率に係る赤字・黒字の構成分析'!F$42,"▲","-")),2)&lt;0,ABS(ROUND(VALUE(SUBSTITUTE('連結実質赤字比率に係る赤字・黒字の構成分析'!F$42,"▲","-")),2)),NA())</f>
        <v>#VALUE!</v>
      </c>
      <c r="C28" s="1082" t="e">
        <f>IF(ROUND(VALUE(SUBSTITUTE('連結実質赤字比率に係る赤字・黒字の構成分析'!F$42,"▲","-")),2)&gt;=0,ABS(ROUND(VALUE(SUBSTITUTE('連結実質赤字比率に係る赤字・黒字の構成分析'!F$42,"▲","-")),2)),NA())</f>
        <v>#VALUE!</v>
      </c>
      <c r="D28" s="1082" t="e">
        <f>IF(ROUND(VALUE(SUBSTITUTE('連結実質赤字比率に係る赤字・黒字の構成分析'!G$42,"▲","-")),2)&lt;0,ABS(ROUND(VALUE(SUBSTITUTE('連結実質赤字比率に係る赤字・黒字の構成分析'!G$42,"▲","-")),2)),NA())</f>
        <v>#VALUE!</v>
      </c>
      <c r="E28" s="1082" t="e">
        <f>IF(ROUND(VALUE(SUBSTITUTE('連結実質赤字比率に係る赤字・黒字の構成分析'!G$42,"▲","-")),2)&gt;=0,ABS(ROUND(VALUE(SUBSTITUTE('連結実質赤字比率に係る赤字・黒字の構成分析'!G$42,"▲","-")),2)),NA())</f>
        <v>#VALUE!</v>
      </c>
      <c r="F28" s="1082" t="e">
        <f>IF(ROUND(VALUE(SUBSTITUTE('連結実質赤字比率に係る赤字・黒字の構成分析'!H$42,"▲","-")),2)&lt;0,ABS(ROUND(VALUE(SUBSTITUTE('連結実質赤字比率に係る赤字・黒字の構成分析'!H$42,"▲","-")),2)),NA())</f>
        <v>#VALUE!</v>
      </c>
      <c r="G28" s="1082" t="e">
        <f>IF(ROUND(VALUE(SUBSTITUTE('連結実質赤字比率に係る赤字・黒字の構成分析'!H$42,"▲","-")),2)&gt;=0,ABS(ROUND(VALUE(SUBSTITUTE('連結実質赤字比率に係る赤字・黒字の構成分析'!H$42,"▲","-")),2)),NA())</f>
        <v>#VALUE!</v>
      </c>
      <c r="H28" s="1082" t="e">
        <f>IF(ROUND(VALUE(SUBSTITUTE('連結実質赤字比率に係る赤字・黒字の構成分析'!I$42,"▲","-")),2)&lt;0,ABS(ROUND(VALUE(SUBSTITUTE('連結実質赤字比率に係る赤字・黒字の構成分析'!I$42,"▲","-")),2)),NA())</f>
        <v>#VALUE!</v>
      </c>
      <c r="I28" s="1082" t="e">
        <f>IF(ROUND(VALUE(SUBSTITUTE('連結実質赤字比率に係る赤字・黒字の構成分析'!I$42,"▲","-")),2)&gt;=0,ABS(ROUND(VALUE(SUBSTITUTE('連結実質赤字比率に係る赤字・黒字の構成分析'!I$42,"▲","-")),2)),NA())</f>
        <v>#VALUE!</v>
      </c>
      <c r="J28" s="1082" t="e">
        <f>IF(ROUND(VALUE(SUBSTITUTE('連結実質赤字比率に係る赤字・黒字の構成分析'!J$42,"▲","-")),2)&lt;0,ABS(ROUND(VALUE(SUBSTITUTE('連結実質赤字比率に係る赤字・黒字の構成分析'!J$42,"▲","-")),2)),NA())</f>
        <v>#VALUE!</v>
      </c>
      <c r="K28" s="1082" t="e">
        <f>IF(ROUND(VALUE(SUBSTITUTE('連結実質赤字比率に係る赤字・黒字の構成分析'!J$42,"▲","-")),2)&gt;=0,ABS(ROUND(VALUE(SUBSTITUTE('連結実質赤字比率に係る赤字・黒字の構成分析'!J$42,"▲","-")),2)),NA())</f>
        <v>#VALUE!</v>
      </c>
    </row>
    <row r="29" spans="1:11">
      <c r="A29" s="1082" t="str">
        <f>IF('連結実質赤字比率に係る赤字・黒字の構成分析'!C$41="",NA(),'連結実質赤字比率に係る赤字・黒字の構成分析'!C$41)</f>
        <v>国民健康保険十和診療所特別会計</v>
      </c>
      <c r="B29" s="1082" t="e">
        <f>IF(ROUND(VALUE(SUBSTITUTE('連結実質赤字比率に係る赤字・黒字の構成分析'!F$41,"▲","-")),2)&lt;0,ABS(ROUND(VALUE(SUBSTITUTE('連結実質赤字比率に係る赤字・黒字の構成分析'!F$41,"▲","-")),2)),NA())</f>
        <v>#N/A</v>
      </c>
      <c r="C29" s="1082">
        <f>IF(ROUND(VALUE(SUBSTITUTE('連結実質赤字比率に係る赤字・黒字の構成分析'!F$41,"▲","-")),2)&gt;=0,ABS(ROUND(VALUE(SUBSTITUTE('連結実質赤字比率に係る赤字・黒字の構成分析'!F$41,"▲","-")),2)),NA())</f>
        <v>9.e-002</v>
      </c>
      <c r="D29" s="1082" t="e">
        <f>IF(ROUND(VALUE(SUBSTITUTE('連結実質赤字比率に係る赤字・黒字の構成分析'!G$41,"▲","-")),2)&lt;0,ABS(ROUND(VALUE(SUBSTITUTE('連結実質赤字比率に係る赤字・黒字の構成分析'!G$41,"▲","-")),2)),NA())</f>
        <v>#N/A</v>
      </c>
      <c r="E29" s="1082">
        <f>IF(ROUND(VALUE(SUBSTITUTE('連結実質赤字比率に係る赤字・黒字の構成分析'!G$41,"▲","-")),2)&gt;=0,ABS(ROUND(VALUE(SUBSTITUTE('連結実質赤字比率に係る赤字・黒字の構成分析'!G$41,"▲","-")),2)),NA())</f>
        <v>6.e-002</v>
      </c>
      <c r="F29" s="1082" t="e">
        <f>IF(ROUND(VALUE(SUBSTITUTE('連結実質赤字比率に係る赤字・黒字の構成分析'!H$41,"▲","-")),2)&lt;0,ABS(ROUND(VALUE(SUBSTITUTE('連結実質赤字比率に係る赤字・黒字の構成分析'!H$41,"▲","-")),2)),NA())</f>
        <v>#N/A</v>
      </c>
      <c r="G29" s="1082">
        <f>IF(ROUND(VALUE(SUBSTITUTE('連結実質赤字比率に係る赤字・黒字の構成分析'!H$41,"▲","-")),2)&gt;=0,ABS(ROUND(VALUE(SUBSTITUTE('連結実質赤字比率に係る赤字・黒字の構成分析'!H$41,"▲","-")),2)),NA())</f>
        <v>5.e-002</v>
      </c>
      <c r="H29" s="1082" t="e">
        <f>IF(ROUND(VALUE(SUBSTITUTE('連結実質赤字比率に係る赤字・黒字の構成分析'!I$41,"▲","-")),2)&lt;0,ABS(ROUND(VALUE(SUBSTITUTE('連結実質赤字比率に係る赤字・黒字の構成分析'!I$41,"▲","-")),2)),NA())</f>
        <v>#N/A</v>
      </c>
      <c r="I29" s="1082">
        <f>IF(ROUND(VALUE(SUBSTITUTE('連結実質赤字比率に係る赤字・黒字の構成分析'!I$41,"▲","-")),2)&gt;=0,ABS(ROUND(VALUE(SUBSTITUTE('連結実質赤字比率に係る赤字・黒字の構成分析'!I$41,"▲","-")),2)),NA())</f>
        <v>0</v>
      </c>
      <c r="J29" s="1082" t="e">
        <f>IF(ROUND(VALUE(SUBSTITUTE('連結実質赤字比率に係る赤字・黒字の構成分析'!J$41,"▲","-")),2)&lt;0,ABS(ROUND(VALUE(SUBSTITUTE('連結実質赤字比率に係る赤字・黒字の構成分析'!J$41,"▲","-")),2)),NA())</f>
        <v>#N/A</v>
      </c>
      <c r="K29" s="1082">
        <f>IF(ROUND(VALUE(SUBSTITUTE('連結実質赤字比率に係る赤字・黒字の構成分析'!J$41,"▲","-")),2)&gt;=0,ABS(ROUND(VALUE(SUBSTITUTE('連結実質赤字比率に係る赤字・黒字の構成分析'!J$41,"▲","-")),2)),NA())</f>
        <v>0</v>
      </c>
    </row>
    <row r="30" spans="1:11">
      <c r="A30" s="1082" t="str">
        <f>IF('連結実質赤字比率に係る赤字・黒字の構成分析'!C$40="",NA(),'連結実質赤字比率に係る赤字・黒字の構成分析'!C$40)</f>
        <v>国民健康保険大正診療所特別会計</v>
      </c>
      <c r="B30" s="1082" t="e">
        <f>IF(ROUND(VALUE(SUBSTITUTE('連結実質赤字比率に係る赤字・黒字の構成分析'!F$40,"▲","-")),2)&lt;0,ABS(ROUND(VALUE(SUBSTITUTE('連結実質赤字比率に係る赤字・黒字の構成分析'!F$40,"▲","-")),2)),NA())</f>
        <v>#N/A</v>
      </c>
      <c r="C30" s="1082">
        <f>IF(ROUND(VALUE(SUBSTITUTE('連結実質赤字比率に係る赤字・黒字の構成分析'!F$40,"▲","-")),2)&gt;=0,ABS(ROUND(VALUE(SUBSTITUTE('連結実質赤字比率に係る赤字・黒字の構成分析'!F$40,"▲","-")),2)),NA())</f>
        <v>0</v>
      </c>
      <c r="D30" s="1082" t="e">
        <f>IF(ROUND(VALUE(SUBSTITUTE('連結実質赤字比率に係る赤字・黒字の構成分析'!G$40,"▲","-")),2)&lt;0,ABS(ROUND(VALUE(SUBSTITUTE('連結実質赤字比率に係る赤字・黒字の構成分析'!G$40,"▲","-")),2)),NA())</f>
        <v>#N/A</v>
      </c>
      <c r="E30" s="1082">
        <f>IF(ROUND(VALUE(SUBSTITUTE('連結実質赤字比率に係る赤字・黒字の構成分析'!G$40,"▲","-")),2)&gt;=0,ABS(ROUND(VALUE(SUBSTITUTE('連結実質赤字比率に係る赤字・黒字の構成分析'!G$40,"▲","-")),2)),NA())</f>
        <v>0</v>
      </c>
      <c r="F30" s="1082" t="e">
        <f>IF(ROUND(VALUE(SUBSTITUTE('連結実質赤字比率に係る赤字・黒字の構成分析'!H$40,"▲","-")),2)&lt;0,ABS(ROUND(VALUE(SUBSTITUTE('連結実質赤字比率に係る赤字・黒字の構成分析'!H$40,"▲","-")),2)),NA())</f>
        <v>#N/A</v>
      </c>
      <c r="G30" s="1082">
        <f>IF(ROUND(VALUE(SUBSTITUTE('連結実質赤字比率に係る赤字・黒字の構成分析'!H$40,"▲","-")),2)&gt;=0,ABS(ROUND(VALUE(SUBSTITUTE('連結実質赤字比率に係る赤字・黒字の構成分析'!H$40,"▲","-")),2)),NA())</f>
        <v>0</v>
      </c>
      <c r="H30" s="1082" t="e">
        <f>IF(ROUND(VALUE(SUBSTITUTE('連結実質赤字比率に係る赤字・黒字の構成分析'!I$40,"▲","-")),2)&lt;0,ABS(ROUND(VALUE(SUBSTITUTE('連結実質赤字比率に係る赤字・黒字の構成分析'!I$40,"▲","-")),2)),NA())</f>
        <v>#N/A</v>
      </c>
      <c r="I30" s="1082">
        <f>IF(ROUND(VALUE(SUBSTITUTE('連結実質赤字比率に係る赤字・黒字の構成分析'!I$40,"▲","-")),2)&gt;=0,ABS(ROUND(VALUE(SUBSTITUTE('連結実質赤字比率に係る赤字・黒字の構成分析'!I$40,"▲","-")),2)),NA())</f>
        <v>0</v>
      </c>
      <c r="J30" s="1082" t="e">
        <f>IF(ROUND(VALUE(SUBSTITUTE('連結実質赤字比率に係る赤字・黒字の構成分析'!J$40,"▲","-")),2)&lt;0,ABS(ROUND(VALUE(SUBSTITUTE('連結実質赤字比率に係る赤字・黒字の構成分析'!J$40,"▲","-")),2)),NA())</f>
        <v>#N/A</v>
      </c>
      <c r="K30" s="1082">
        <f>IF(ROUND(VALUE(SUBSTITUTE('連結実質赤字比率に係る赤字・黒字の構成分析'!J$40,"▲","-")),2)&gt;=0,ABS(ROUND(VALUE(SUBSTITUTE('連結実質赤字比率に係る赤字・黒字の構成分析'!J$40,"▲","-")),2)),NA())</f>
        <v>0</v>
      </c>
    </row>
    <row r="31" spans="1:11">
      <c r="A31" s="1082" t="str">
        <f>IF('連結実質赤字比率に係る赤字・黒字の構成分析'!C$39="",NA(),'連結実質赤字比率に係る赤字・黒字の構成分析'!C$39)</f>
        <v>特別養護老人ホーム窪川荘特別会計</v>
      </c>
      <c r="B31" s="1082" t="e">
        <f>IF(ROUND(VALUE(SUBSTITUTE('連結実質赤字比率に係る赤字・黒字の構成分析'!F$39,"▲","-")),2)&lt;0,ABS(ROUND(VALUE(SUBSTITUTE('連結実質赤字比率に係る赤字・黒字の構成分析'!F$39,"▲","-")),2)),NA())</f>
        <v>#VALUE!</v>
      </c>
      <c r="C31" s="1082" t="e">
        <f>IF(ROUND(VALUE(SUBSTITUTE('連結実質赤字比率に係る赤字・黒字の構成分析'!F$39,"▲","-")),2)&gt;=0,ABS(ROUND(VALUE(SUBSTITUTE('連結実質赤字比率に係る赤字・黒字の構成分析'!F$39,"▲","-")),2)),NA())</f>
        <v>#VALUE!</v>
      </c>
      <c r="D31" s="1082" t="e">
        <f>IF(ROUND(VALUE(SUBSTITUTE('連結実質赤字比率に係る赤字・黒字の構成分析'!G$39,"▲","-")),2)&lt;0,ABS(ROUND(VALUE(SUBSTITUTE('連結実質赤字比率に係る赤字・黒字の構成分析'!G$39,"▲","-")),2)),NA())</f>
        <v>#VALUE!</v>
      </c>
      <c r="E31" s="1082" t="e">
        <f>IF(ROUND(VALUE(SUBSTITUTE('連結実質赤字比率に係る赤字・黒字の構成分析'!G$39,"▲","-")),2)&gt;=0,ABS(ROUND(VALUE(SUBSTITUTE('連結実質赤字比率に係る赤字・黒字の構成分析'!G$39,"▲","-")),2)),NA())</f>
        <v>#VALUE!</v>
      </c>
      <c r="F31" s="1082" t="e">
        <f>IF(ROUND(VALUE(SUBSTITUTE('連結実質赤字比率に係る赤字・黒字の構成分析'!H$39,"▲","-")),2)&lt;0,ABS(ROUND(VALUE(SUBSTITUTE('連結実質赤字比率に係る赤字・黒字の構成分析'!H$39,"▲","-")),2)),NA())</f>
        <v>#VALUE!</v>
      </c>
      <c r="G31" s="1082" t="e">
        <f>IF(ROUND(VALUE(SUBSTITUTE('連結実質赤字比率に係る赤字・黒字の構成分析'!H$39,"▲","-")),2)&gt;=0,ABS(ROUND(VALUE(SUBSTITUTE('連結実質赤字比率に係る赤字・黒字の構成分析'!H$39,"▲","-")),2)),NA())</f>
        <v>#VALUE!</v>
      </c>
      <c r="H31" s="1082" t="e">
        <f>IF(ROUND(VALUE(SUBSTITUTE('連結実質赤字比率に係る赤字・黒字の構成分析'!I$39,"▲","-")),2)&lt;0,ABS(ROUND(VALUE(SUBSTITUTE('連結実質赤字比率に係る赤字・黒字の構成分析'!I$39,"▲","-")),2)),NA())</f>
        <v>#N/A</v>
      </c>
      <c r="I31" s="1082">
        <f>IF(ROUND(VALUE(SUBSTITUTE('連結実質赤字比率に係る赤字・黒字の構成分析'!I$39,"▲","-")),2)&gt;=0,ABS(ROUND(VALUE(SUBSTITUTE('連結実質赤字比率に係る赤字・黒字の構成分析'!I$39,"▲","-")),2)),NA())</f>
        <v>0.14000000000000001</v>
      </c>
      <c r="J31" s="1082" t="e">
        <f>IF(ROUND(VALUE(SUBSTITUTE('連結実質赤字比率に係る赤字・黒字の構成分析'!J$39,"▲","-")),2)&lt;0,ABS(ROUND(VALUE(SUBSTITUTE('連結実質赤字比率に係る赤字・黒字の構成分析'!J$39,"▲","-")),2)),NA())</f>
        <v>#N/A</v>
      </c>
      <c r="K31" s="1082">
        <f>IF(ROUND(VALUE(SUBSTITUTE('連結実質赤字比率に係る赤字・黒字の構成分析'!J$39,"▲","-")),2)&gt;=0,ABS(ROUND(VALUE(SUBSTITUTE('連結実質赤字比率に係る赤字・黒字の構成分析'!J$39,"▲","-")),2)),NA())</f>
        <v>0</v>
      </c>
    </row>
    <row r="32" spans="1:11">
      <c r="A32" s="1082" t="str">
        <f>IF('連結実質赤字比率に係る赤字・黒字の構成分析'!C$38="",NA(),'連結実質赤字比率に係る赤字・黒字の構成分析'!C$38)</f>
        <v>後期高齢者医療事業特別会計</v>
      </c>
      <c r="B32" s="1082" t="e">
        <f>IF(ROUND(VALUE(SUBSTITUTE('連結実質赤字比率に係る赤字・黒字の構成分析'!F$38,"▲","-")),2)&lt;0,ABS(ROUND(VALUE(SUBSTITUTE('連結実質赤字比率に係る赤字・黒字の構成分析'!F$38,"▲","-")),2)),NA())</f>
        <v>#N/A</v>
      </c>
      <c r="C32" s="1082">
        <f>IF(ROUND(VALUE(SUBSTITUTE('連結実質赤字比率に係る赤字・黒字の構成分析'!F$38,"▲","-")),2)&gt;=0,ABS(ROUND(VALUE(SUBSTITUTE('連結実質赤字比率に係る赤字・黒字の構成分析'!F$38,"▲","-")),2)),NA())</f>
        <v>1.e-002</v>
      </c>
      <c r="D32" s="1082" t="e">
        <f>IF(ROUND(VALUE(SUBSTITUTE('連結実質赤字比率に係る赤字・黒字の構成分析'!G$38,"▲","-")),2)&lt;0,ABS(ROUND(VALUE(SUBSTITUTE('連結実質赤字比率に係る赤字・黒字の構成分析'!G$38,"▲","-")),2)),NA())</f>
        <v>#N/A</v>
      </c>
      <c r="E32" s="1082">
        <f>IF(ROUND(VALUE(SUBSTITUTE('連結実質赤字比率に係る赤字・黒字の構成分析'!G$38,"▲","-")),2)&gt;=0,ABS(ROUND(VALUE(SUBSTITUTE('連結実質赤字比率に係る赤字・黒字の構成分析'!G$38,"▲","-")),2)),NA())</f>
        <v>1.e-002</v>
      </c>
      <c r="F32" s="1082" t="e">
        <f>IF(ROUND(VALUE(SUBSTITUTE('連結実質赤字比率に係る赤字・黒字の構成分析'!H$38,"▲","-")),2)&lt;0,ABS(ROUND(VALUE(SUBSTITUTE('連結実質赤字比率に係る赤字・黒字の構成分析'!H$38,"▲","-")),2)),NA())</f>
        <v>#N/A</v>
      </c>
      <c r="G32" s="1082">
        <f>IF(ROUND(VALUE(SUBSTITUTE('連結実質赤字比率に係る赤字・黒字の構成分析'!H$38,"▲","-")),2)&gt;=0,ABS(ROUND(VALUE(SUBSTITUTE('連結実質赤字比率に係る赤字・黒字の構成分析'!H$38,"▲","-")),2)),NA())</f>
        <v>6.e-002</v>
      </c>
      <c r="H32" s="1082" t="e">
        <f>IF(ROUND(VALUE(SUBSTITUTE('連結実質赤字比率に係る赤字・黒字の構成分析'!I$38,"▲","-")),2)&lt;0,ABS(ROUND(VALUE(SUBSTITUTE('連結実質赤字比率に係る赤字・黒字の構成分析'!I$38,"▲","-")),2)),NA())</f>
        <v>#N/A</v>
      </c>
      <c r="I32" s="1082">
        <f>IF(ROUND(VALUE(SUBSTITUTE('連結実質赤字比率に係る赤字・黒字の構成分析'!I$38,"▲","-")),2)&gt;=0,ABS(ROUND(VALUE(SUBSTITUTE('連結実質赤字比率に係る赤字・黒字の構成分析'!I$38,"▲","-")),2)),NA())</f>
        <v>4.e-002</v>
      </c>
      <c r="J32" s="1082" t="e">
        <f>IF(ROUND(VALUE(SUBSTITUTE('連結実質赤字比率に係る赤字・黒字の構成分析'!J$38,"▲","-")),2)&lt;0,ABS(ROUND(VALUE(SUBSTITUTE('連結実質赤字比率に係る赤字・黒字の構成分析'!J$38,"▲","-")),2)),NA())</f>
        <v>#N/A</v>
      </c>
      <c r="K32" s="1082">
        <f>IF(ROUND(VALUE(SUBSTITUTE('連結実質赤字比率に係る赤字・黒字の構成分析'!J$38,"▲","-")),2)&gt;=0,ABS(ROUND(VALUE(SUBSTITUTE('連結実質赤字比率に係る赤字・黒字の構成分析'!J$38,"▲","-")),2)),NA())</f>
        <v>4.e-002</v>
      </c>
    </row>
    <row r="33" spans="1:16">
      <c r="A33" s="1082" t="str">
        <f>IF('連結実質赤字比率に係る赤字・黒字の構成分析'!C$37="",NA(),'連結実質赤字比率に係る赤字・黒字の構成分析'!C$37)</f>
        <v>国民健康保険事業特別会計</v>
      </c>
      <c r="B33" s="1082" t="e">
        <f>IF(ROUND(VALUE(SUBSTITUTE('連結実質赤字比率に係る赤字・黒字の構成分析'!F$37,"▲","-")),2)&lt;0,ABS(ROUND(VALUE(SUBSTITUTE('連結実質赤字比率に係る赤字・黒字の構成分析'!F$37,"▲","-")),2)),NA())</f>
        <v>#N/A</v>
      </c>
      <c r="C33" s="1082">
        <f>IF(ROUND(VALUE(SUBSTITUTE('連結実質赤字比率に係る赤字・黒字の構成分析'!F$37,"▲","-")),2)&gt;=0,ABS(ROUND(VALUE(SUBSTITUTE('連結実質赤字比率に係る赤字・黒字の構成分析'!F$37,"▲","-")),2)),NA())</f>
        <v>0.4</v>
      </c>
      <c r="D33" s="1082" t="e">
        <f>IF(ROUND(VALUE(SUBSTITUTE('連結実質赤字比率に係る赤字・黒字の構成分析'!G$37,"▲","-")),2)&lt;0,ABS(ROUND(VALUE(SUBSTITUTE('連結実質赤字比率に係る赤字・黒字の構成分析'!G$37,"▲","-")),2)),NA())</f>
        <v>#N/A</v>
      </c>
      <c r="E33" s="1082">
        <f>IF(ROUND(VALUE(SUBSTITUTE('連結実質赤字比率に係る赤字・黒字の構成分析'!G$37,"▲","-")),2)&gt;=0,ABS(ROUND(VALUE(SUBSTITUTE('連結実質赤字比率に係る赤字・黒字の構成分析'!G$37,"▲","-")),2)),NA())</f>
        <v>0.24</v>
      </c>
      <c r="F33" s="1082" t="e">
        <f>IF(ROUND(VALUE(SUBSTITUTE('連結実質赤字比率に係る赤字・黒字の構成分析'!H$37,"▲","-")),2)&lt;0,ABS(ROUND(VALUE(SUBSTITUTE('連結実質赤字比率に係る赤字・黒字の構成分析'!H$37,"▲","-")),2)),NA())</f>
        <v>#N/A</v>
      </c>
      <c r="G33" s="1082">
        <f>IF(ROUND(VALUE(SUBSTITUTE('連結実質赤字比率に係る赤字・黒字の構成分析'!H$37,"▲","-")),2)&gt;=0,ABS(ROUND(VALUE(SUBSTITUTE('連結実質赤字比率に係る赤字・黒字の構成分析'!H$37,"▲","-")),2)),NA())</f>
        <v>0.17</v>
      </c>
      <c r="H33" s="1082" t="e">
        <f>IF(ROUND(VALUE(SUBSTITUTE('連結実質赤字比率に係る赤字・黒字の構成分析'!I$37,"▲","-")),2)&lt;0,ABS(ROUND(VALUE(SUBSTITUTE('連結実質赤字比率に係る赤字・黒字の構成分析'!I$37,"▲","-")),2)),NA())</f>
        <v>#N/A</v>
      </c>
      <c r="I33" s="1082">
        <f>IF(ROUND(VALUE(SUBSTITUTE('連結実質赤字比率に係る赤字・黒字の構成分析'!I$37,"▲","-")),2)&gt;=0,ABS(ROUND(VALUE(SUBSTITUTE('連結実質赤字比率に係る赤字・黒字の構成分析'!I$37,"▲","-")),2)),NA())</f>
        <v>0.16</v>
      </c>
      <c r="J33" s="1082" t="e">
        <f>IF(ROUND(VALUE(SUBSTITUTE('連結実質赤字比率に係る赤字・黒字の構成分析'!J$37,"▲","-")),2)&lt;0,ABS(ROUND(VALUE(SUBSTITUTE('連結実質赤字比率に係る赤字・黒字の構成分析'!J$37,"▲","-")),2)),NA())</f>
        <v>#N/A</v>
      </c>
      <c r="K33" s="1082">
        <f>IF(ROUND(VALUE(SUBSTITUTE('連結実質赤字比率に係る赤字・黒字の構成分析'!J$37,"▲","-")),2)&gt;=0,ABS(ROUND(VALUE(SUBSTITUTE('連結実質赤字比率に係る赤字・黒字の構成分析'!J$37,"▲","-")),2)),NA())</f>
        <v>0.16</v>
      </c>
    </row>
    <row r="34" spans="1:16">
      <c r="A34" s="1082" t="str">
        <f>IF('連結実質赤字比率に係る赤字・黒字の構成分析'!C$36="",NA(),'連結実質赤字比率に係る赤字・黒字の構成分析'!C$36)</f>
        <v>介護保険事業特別会計</v>
      </c>
      <c r="B34" s="1082" t="e">
        <f>IF(ROUND(VALUE(SUBSTITUTE('連結実質赤字比率に係る赤字・黒字の構成分析'!F$36,"▲","-")),2)&lt;0,ABS(ROUND(VALUE(SUBSTITUTE('連結実質赤字比率に係る赤字・黒字の構成分析'!F$36,"▲","-")),2)),NA())</f>
        <v>#N/A</v>
      </c>
      <c r="C34" s="1082">
        <f>IF(ROUND(VALUE(SUBSTITUTE('連結実質赤字比率に係る赤字・黒字の構成分析'!F$36,"▲","-")),2)&gt;=0,ABS(ROUND(VALUE(SUBSTITUTE('連結実質赤字比率に係る赤字・黒字の構成分析'!F$36,"▲","-")),2)),NA())</f>
        <v>0.17</v>
      </c>
      <c r="D34" s="1082" t="e">
        <f>IF(ROUND(VALUE(SUBSTITUTE('連結実質赤字比率に係る赤字・黒字の構成分析'!G$36,"▲","-")),2)&lt;0,ABS(ROUND(VALUE(SUBSTITUTE('連結実質赤字比率に係る赤字・黒字の構成分析'!G$36,"▲","-")),2)),NA())</f>
        <v>#N/A</v>
      </c>
      <c r="E34" s="1082">
        <f>IF(ROUND(VALUE(SUBSTITUTE('連結実質赤字比率に係る赤字・黒字の構成分析'!G$36,"▲","-")),2)&gt;=0,ABS(ROUND(VALUE(SUBSTITUTE('連結実質赤字比率に係る赤字・黒字の構成分析'!G$36,"▲","-")),2)),NA())</f>
        <v>1.2</v>
      </c>
      <c r="F34" s="1082" t="e">
        <f>IF(ROUND(VALUE(SUBSTITUTE('連結実質赤字比率に係る赤字・黒字の構成分析'!H$36,"▲","-")),2)&lt;0,ABS(ROUND(VALUE(SUBSTITUTE('連結実質赤字比率に係る赤字・黒字の構成分析'!H$36,"▲","-")),2)),NA())</f>
        <v>#N/A</v>
      </c>
      <c r="G34" s="1082">
        <f>IF(ROUND(VALUE(SUBSTITUTE('連結実質赤字比率に係る赤字・黒字の構成分析'!H$36,"▲","-")),2)&gt;=0,ABS(ROUND(VALUE(SUBSTITUTE('連結実質赤字比率に係る赤字・黒字の構成分析'!H$36,"▲","-")),2)),NA())</f>
        <v>0.8</v>
      </c>
      <c r="H34" s="1082" t="e">
        <f>IF(ROUND(VALUE(SUBSTITUTE('連結実質赤字比率に係る赤字・黒字の構成分析'!I$36,"▲","-")),2)&lt;0,ABS(ROUND(VALUE(SUBSTITUTE('連結実質赤字比率に係る赤字・黒字の構成分析'!I$36,"▲","-")),2)),NA())</f>
        <v>#N/A</v>
      </c>
      <c r="I34" s="1082">
        <f>IF(ROUND(VALUE(SUBSTITUTE('連結実質赤字比率に係る赤字・黒字の構成分析'!I$36,"▲","-")),2)&gt;=0,ABS(ROUND(VALUE(SUBSTITUTE('連結実質赤字比率に係る赤字・黒字の構成分析'!I$36,"▲","-")),2)),NA())</f>
        <v>1.45</v>
      </c>
      <c r="J34" s="1082" t="e">
        <f>IF(ROUND(VALUE(SUBSTITUTE('連結実質赤字比率に係る赤字・黒字の構成分析'!J$36,"▲","-")),2)&lt;0,ABS(ROUND(VALUE(SUBSTITUTE('連結実質赤字比率に係る赤字・黒字の構成分析'!J$36,"▲","-")),2)),NA())</f>
        <v>#N/A</v>
      </c>
      <c r="K34" s="1082">
        <f>IF(ROUND(VALUE(SUBSTITUTE('連結実質赤字比率に係る赤字・黒字の構成分析'!J$36,"▲","-")),2)&gt;=0,ABS(ROUND(VALUE(SUBSTITUTE('連結実質赤字比率に係る赤字・黒字の構成分析'!J$36,"▲","-")),2)),NA())</f>
        <v>1.7</v>
      </c>
    </row>
    <row r="35" spans="1:16">
      <c r="A35" s="1082" t="str">
        <f>IF('連結実質赤字比率に係る赤字・黒字の構成分析'!C$35="",NA(),'連結実質赤字比率に係る赤字・黒字の構成分析'!C$35)</f>
        <v>水道事業会計</v>
      </c>
      <c r="B35" s="1082" t="e">
        <f>IF(ROUND(VALUE(SUBSTITUTE('連結実質赤字比率に係る赤字・黒字の構成分析'!F$35,"▲","-")),2)&lt;0,ABS(ROUND(VALUE(SUBSTITUTE('連結実質赤字比率に係る赤字・黒字の構成分析'!F$35,"▲","-")),2)),NA())</f>
        <v>#N/A</v>
      </c>
      <c r="C35" s="1082">
        <f>IF(ROUND(VALUE(SUBSTITUTE('連結実質赤字比率に係る赤字・黒字の構成分析'!F$35,"▲","-")),2)&gt;=0,ABS(ROUND(VALUE(SUBSTITUTE('連結実質赤字比率に係る赤字・黒字の構成分析'!F$35,"▲","-")),2)),NA())</f>
        <v>4.16</v>
      </c>
      <c r="D35" s="1082" t="e">
        <f>IF(ROUND(VALUE(SUBSTITUTE('連結実質赤字比率に係る赤字・黒字の構成分析'!G$35,"▲","-")),2)&lt;0,ABS(ROUND(VALUE(SUBSTITUTE('連結実質赤字比率に係る赤字・黒字の構成分析'!G$35,"▲","-")),2)),NA())</f>
        <v>#N/A</v>
      </c>
      <c r="E35" s="1082">
        <f>IF(ROUND(VALUE(SUBSTITUTE('連結実質赤字比率に係る赤字・黒字の構成分析'!G$35,"▲","-")),2)&gt;=0,ABS(ROUND(VALUE(SUBSTITUTE('連結実質赤字比率に係る赤字・黒字の構成分析'!G$35,"▲","-")),2)),NA())</f>
        <v>4.13</v>
      </c>
      <c r="F35" s="1082" t="e">
        <f>IF(ROUND(VALUE(SUBSTITUTE('連結実質赤字比率に係る赤字・黒字の構成分析'!H$35,"▲","-")),2)&lt;0,ABS(ROUND(VALUE(SUBSTITUTE('連結実質赤字比率に係る赤字・黒字の構成分析'!H$35,"▲","-")),2)),NA())</f>
        <v>#N/A</v>
      </c>
      <c r="G35" s="1082">
        <f>IF(ROUND(VALUE(SUBSTITUTE('連結実質赤字比率に係る赤字・黒字の構成分析'!H$35,"▲","-")),2)&gt;=0,ABS(ROUND(VALUE(SUBSTITUTE('連結実質赤字比率に係る赤字・黒字の構成分析'!H$35,"▲","-")),2)),NA())</f>
        <v>4.05</v>
      </c>
      <c r="H35" s="1082" t="e">
        <f>IF(ROUND(VALUE(SUBSTITUTE('連結実質赤字比率に係る赤字・黒字の構成分析'!I$35,"▲","-")),2)&lt;0,ABS(ROUND(VALUE(SUBSTITUTE('連結実質赤字比率に係る赤字・黒字の構成分析'!I$35,"▲","-")),2)),NA())</f>
        <v>#N/A</v>
      </c>
      <c r="I35" s="1082">
        <f>IF(ROUND(VALUE(SUBSTITUTE('連結実質赤字比率に係る赤字・黒字の構成分析'!I$35,"▲","-")),2)&gt;=0,ABS(ROUND(VALUE(SUBSTITUTE('連結実質赤字比率に係る赤字・黒字の構成分析'!I$35,"▲","-")),2)),NA())</f>
        <v>4</v>
      </c>
      <c r="J35" s="1082" t="e">
        <f>IF(ROUND(VALUE(SUBSTITUTE('連結実質赤字比率に係る赤字・黒字の構成分析'!J$35,"▲","-")),2)&lt;0,ABS(ROUND(VALUE(SUBSTITUTE('連結実質赤字比率に係る赤字・黒字の構成分析'!J$35,"▲","-")),2)),NA())</f>
        <v>#N/A</v>
      </c>
      <c r="K35" s="1082">
        <f>IF(ROUND(VALUE(SUBSTITUTE('連結実質赤字比率に係る赤字・黒字の構成分析'!J$35,"▲","-")),2)&gt;=0,ABS(ROUND(VALUE(SUBSTITUTE('連結実質赤字比率に係る赤字・黒字の構成分析'!J$35,"▲","-")),2)),NA())</f>
        <v>3.74</v>
      </c>
    </row>
    <row r="36" spans="1:16">
      <c r="A36" s="1082" t="str">
        <f>IF('連結実質赤字比率に係る赤字・黒字の構成分析'!C$34="",NA(),'連結実質赤字比率に係る赤字・黒字の構成分析'!C$34)</f>
        <v>一般会計</v>
      </c>
      <c r="B36" s="1082" t="e">
        <f>IF(ROUND(VALUE(SUBSTITUTE('連結実質赤字比率に係る赤字・黒字の構成分析'!F$34,"▲","-")),2)&lt;0,ABS(ROUND(VALUE(SUBSTITUTE('連結実質赤字比率に係る赤字・黒字の構成分析'!F$34,"▲","-")),2)),NA())</f>
        <v>#N/A</v>
      </c>
      <c r="C36" s="1082">
        <f>IF(ROUND(VALUE(SUBSTITUTE('連結実質赤字比率に係る赤字・黒字の構成分析'!F$34,"▲","-")),2)&gt;=0,ABS(ROUND(VALUE(SUBSTITUTE('連結実質赤字比率に係る赤字・黒字の構成分析'!F$34,"▲","-")),2)),NA())</f>
        <v>2.56</v>
      </c>
      <c r="D36" s="1082" t="e">
        <f>IF(ROUND(VALUE(SUBSTITUTE('連結実質赤字比率に係る赤字・黒字の構成分析'!G$34,"▲","-")),2)&lt;0,ABS(ROUND(VALUE(SUBSTITUTE('連結実質赤字比率に係る赤字・黒字の構成分析'!G$34,"▲","-")),2)),NA())</f>
        <v>#N/A</v>
      </c>
      <c r="E36" s="1082">
        <f>IF(ROUND(VALUE(SUBSTITUTE('連結実質赤字比率に係る赤字・黒字の構成分析'!G$34,"▲","-")),2)&gt;=0,ABS(ROUND(VALUE(SUBSTITUTE('連結実質赤字比率に係る赤字・黒字の構成分析'!G$34,"▲","-")),2)),NA())</f>
        <v>4.38</v>
      </c>
      <c r="F36" s="1082" t="e">
        <f>IF(ROUND(VALUE(SUBSTITUTE('連結実質赤字比率に係る赤字・黒字の構成分析'!H$34,"▲","-")),2)&lt;0,ABS(ROUND(VALUE(SUBSTITUTE('連結実質赤字比率に係る赤字・黒字の構成分析'!H$34,"▲","-")),2)),NA())</f>
        <v>#N/A</v>
      </c>
      <c r="G36" s="1082">
        <f>IF(ROUND(VALUE(SUBSTITUTE('連結実質赤字比率に係る赤字・黒字の構成分析'!H$34,"▲","-")),2)&gt;=0,ABS(ROUND(VALUE(SUBSTITUTE('連結実質赤字比率に係る赤字・黒字の構成分析'!H$34,"▲","-")),2)),NA())</f>
        <v>5.57</v>
      </c>
      <c r="H36" s="1082" t="e">
        <f>IF(ROUND(VALUE(SUBSTITUTE('連結実質赤字比率に係る赤字・黒字の構成分析'!I$34,"▲","-")),2)&lt;0,ABS(ROUND(VALUE(SUBSTITUTE('連結実質赤字比率に係る赤字・黒字の構成分析'!I$34,"▲","-")),2)),NA())</f>
        <v>#N/A</v>
      </c>
      <c r="I36" s="1082">
        <f>IF(ROUND(VALUE(SUBSTITUTE('連結実質赤字比率に係る赤字・黒字の構成分析'!I$34,"▲","-")),2)&gt;=0,ABS(ROUND(VALUE(SUBSTITUTE('連結実質赤字比率に係る赤字・黒字の構成分析'!I$34,"▲","-")),2)),NA())</f>
        <v>4.4000000000000004</v>
      </c>
      <c r="J36" s="1082" t="e">
        <f>IF(ROUND(VALUE(SUBSTITUTE('連結実質赤字比率に係る赤字・黒字の構成分析'!J$34,"▲","-")),2)&lt;0,ABS(ROUND(VALUE(SUBSTITUTE('連結実質赤字比率に係る赤字・黒字の構成分析'!J$34,"▲","-")),2)),NA())</f>
        <v>#N/A</v>
      </c>
      <c r="K36" s="1082">
        <f>IF(ROUND(VALUE(SUBSTITUTE('連結実質赤字比率に係る赤字・黒字の構成分析'!J$34,"▲","-")),2)&gt;=0,ABS(ROUND(VALUE(SUBSTITUTE('連結実質赤字比率に係る赤字・黒字の構成分析'!J$34,"▲","-")),2)),NA())</f>
        <v>6.19</v>
      </c>
    </row>
    <row r="39" spans="1:16">
      <c r="A39" s="1080" t="s">
        <v>14</v>
      </c>
    </row>
    <row r="40" spans="1:16">
      <c r="A40" s="1083"/>
      <c r="B40" s="1083" t="str">
        <f>'実質公債費比率（分子）の構造'!K$44</f>
        <v>H29</v>
      </c>
      <c r="C40" s="1083"/>
      <c r="D40" s="1083"/>
      <c r="E40" s="1083" t="str">
        <f>'実質公債費比率（分子）の構造'!L$44</f>
        <v>H30</v>
      </c>
      <c r="F40" s="1083"/>
      <c r="G40" s="1083"/>
      <c r="H40" s="1083" t="str">
        <f>'実質公債費比率（分子）の構造'!M$44</f>
        <v>R01</v>
      </c>
      <c r="I40" s="1083"/>
      <c r="J40" s="1083"/>
      <c r="K40" s="1083" t="str">
        <f>'実質公債費比率（分子）の構造'!N$44</f>
        <v>R02</v>
      </c>
      <c r="L40" s="1083"/>
      <c r="M40" s="1083"/>
      <c r="N40" s="1083" t="str">
        <f>'実質公債費比率（分子）の構造'!O$44</f>
        <v>R03</v>
      </c>
      <c r="O40" s="1083"/>
      <c r="P40" s="1083"/>
    </row>
    <row r="41" spans="1:16">
      <c r="A41" s="1083"/>
      <c r="B41" s="1083" t="s">
        <v>124</v>
      </c>
      <c r="C41" s="1083"/>
      <c r="D41" s="1083" t="s">
        <v>126</v>
      </c>
      <c r="E41" s="1083" t="s">
        <v>124</v>
      </c>
      <c r="F41" s="1083"/>
      <c r="G41" s="1083" t="s">
        <v>126</v>
      </c>
      <c r="H41" s="1083" t="s">
        <v>124</v>
      </c>
      <c r="I41" s="1083"/>
      <c r="J41" s="1083" t="s">
        <v>126</v>
      </c>
      <c r="K41" s="1083" t="s">
        <v>124</v>
      </c>
      <c r="L41" s="1083"/>
      <c r="M41" s="1083" t="s">
        <v>126</v>
      </c>
      <c r="N41" s="1083" t="s">
        <v>124</v>
      </c>
      <c r="O41" s="1083"/>
      <c r="P41" s="1083" t="s">
        <v>126</v>
      </c>
    </row>
    <row r="42" spans="1:16">
      <c r="A42" s="1083" t="s">
        <v>128</v>
      </c>
      <c r="B42" s="1083"/>
      <c r="C42" s="1083"/>
      <c r="D42" s="1083">
        <f>'実質公債費比率（分子）の構造'!K$52</f>
        <v>1845</v>
      </c>
      <c r="E42" s="1083"/>
      <c r="F42" s="1083"/>
      <c r="G42" s="1083">
        <f>'実質公債費比率（分子）の構造'!L$52</f>
        <v>1801</v>
      </c>
      <c r="H42" s="1083"/>
      <c r="I42" s="1083"/>
      <c r="J42" s="1083">
        <f>'実質公債費比率（分子）の構造'!M$52</f>
        <v>1799</v>
      </c>
      <c r="K42" s="1083"/>
      <c r="L42" s="1083"/>
      <c r="M42" s="1083">
        <f>'実質公債費比率（分子）の構造'!N$52</f>
        <v>1830</v>
      </c>
      <c r="N42" s="1083"/>
      <c r="O42" s="1083"/>
      <c r="P42" s="1083">
        <f>'実質公債費比率（分子）の構造'!O$52</f>
        <v>1833</v>
      </c>
    </row>
    <row r="43" spans="1:16">
      <c r="A43" s="1083" t="s">
        <v>51</v>
      </c>
      <c r="B43" s="1083">
        <f>'実質公債費比率（分子）の構造'!K$51</f>
        <v>0</v>
      </c>
      <c r="C43" s="1083"/>
      <c r="D43" s="1083"/>
      <c r="E43" s="1083">
        <f>'実質公債費比率（分子）の構造'!L$51</f>
        <v>0</v>
      </c>
      <c r="F43" s="1083"/>
      <c r="G43" s="1083"/>
      <c r="H43" s="1083">
        <f>'実質公債費比率（分子）の構造'!M$51</f>
        <v>0</v>
      </c>
      <c r="I43" s="1083"/>
      <c r="J43" s="1083"/>
      <c r="K43" s="1083">
        <f>'実質公債費比率（分子）の構造'!N$51</f>
        <v>0</v>
      </c>
      <c r="L43" s="1083"/>
      <c r="M43" s="1083"/>
      <c r="N43" s="1083">
        <f>'実質公債費比率（分子）の構造'!O$51</f>
        <v>0</v>
      </c>
      <c r="O43" s="1083"/>
      <c r="P43" s="1083"/>
    </row>
    <row r="44" spans="1:16">
      <c r="A44" s="1083" t="s">
        <v>43</v>
      </c>
      <c r="B44" s="1083">
        <f>'実質公債費比率（分子）の構造'!K$50</f>
        <v>0</v>
      </c>
      <c r="C44" s="1083"/>
      <c r="D44" s="1083"/>
      <c r="E44" s="1083">
        <f>'実質公債費比率（分子）の構造'!L$50</f>
        <v>0</v>
      </c>
      <c r="F44" s="1083"/>
      <c r="G44" s="1083"/>
      <c r="H44" s="1083">
        <f>'実質公債費比率（分子）の構造'!M$50</f>
        <v>0</v>
      </c>
      <c r="I44" s="1083"/>
      <c r="J44" s="1083"/>
      <c r="K44" s="1083">
        <f>'実質公債費比率（分子）の構造'!N$50</f>
        <v>0</v>
      </c>
      <c r="L44" s="1083"/>
      <c r="M44" s="1083"/>
      <c r="N44" s="1083">
        <f>'実質公債費比率（分子）の構造'!O$50</f>
        <v>0</v>
      </c>
      <c r="O44" s="1083"/>
      <c r="P44" s="1083"/>
    </row>
    <row r="45" spans="1:16">
      <c r="A45" s="1083" t="s">
        <v>2</v>
      </c>
      <c r="B45" s="1083">
        <f>'実質公債費比率（分子）の構造'!K$49</f>
        <v>3</v>
      </c>
      <c r="C45" s="1083"/>
      <c r="D45" s="1083"/>
      <c r="E45" s="1083">
        <f>'実質公債費比率（分子）の構造'!L$49</f>
        <v>1</v>
      </c>
      <c r="F45" s="1083"/>
      <c r="G45" s="1083"/>
      <c r="H45" s="1083">
        <f>'実質公債費比率（分子）の構造'!M$49</f>
        <v>1</v>
      </c>
      <c r="I45" s="1083"/>
      <c r="J45" s="1083"/>
      <c r="K45" s="1083">
        <f>'実質公債費比率（分子）の構造'!N$49</f>
        <v>1</v>
      </c>
      <c r="L45" s="1083"/>
      <c r="M45" s="1083"/>
      <c r="N45" s="1083">
        <f>'実質公債費比率（分子）の構造'!O$49</f>
        <v>1</v>
      </c>
      <c r="O45" s="1083"/>
      <c r="P45" s="1083"/>
    </row>
    <row r="46" spans="1:16">
      <c r="A46" s="1083" t="s">
        <v>41</v>
      </c>
      <c r="B46" s="1083">
        <f>'実質公債費比率（分子）の構造'!K$48</f>
        <v>239</v>
      </c>
      <c r="C46" s="1083"/>
      <c r="D46" s="1083"/>
      <c r="E46" s="1083">
        <f>'実質公債費比率（分子）の構造'!L$48</f>
        <v>266</v>
      </c>
      <c r="F46" s="1083"/>
      <c r="G46" s="1083"/>
      <c r="H46" s="1083">
        <f>'実質公債費比率（分子）の構造'!M$48</f>
        <v>285</v>
      </c>
      <c r="I46" s="1083"/>
      <c r="J46" s="1083"/>
      <c r="K46" s="1083">
        <f>'実質公債費比率（分子）の構造'!N$48</f>
        <v>269</v>
      </c>
      <c r="L46" s="1083"/>
      <c r="M46" s="1083"/>
      <c r="N46" s="1083">
        <f>'実質公債費比率（分子）の構造'!O$48</f>
        <v>280</v>
      </c>
      <c r="O46" s="1083"/>
      <c r="P46" s="1083"/>
    </row>
    <row r="47" spans="1:16">
      <c r="A47" s="1083" t="s">
        <v>35</v>
      </c>
      <c r="B47" s="1083" t="str">
        <f>'実質公債費比率（分子）の構造'!K$47</f>
        <v>-</v>
      </c>
      <c r="C47" s="1083"/>
      <c r="D47" s="1083"/>
      <c r="E47" s="1083" t="str">
        <f>'実質公債費比率（分子）の構造'!L$47</f>
        <v>-</v>
      </c>
      <c r="F47" s="1083"/>
      <c r="G47" s="1083"/>
      <c r="H47" s="1083" t="str">
        <f>'実質公債費比率（分子）の構造'!M$47</f>
        <v>-</v>
      </c>
      <c r="I47" s="1083"/>
      <c r="J47" s="1083"/>
      <c r="K47" s="1083" t="str">
        <f>'実質公債費比率（分子）の構造'!N$47</f>
        <v>-</v>
      </c>
      <c r="L47" s="1083"/>
      <c r="M47" s="1083"/>
      <c r="N47" s="1083" t="str">
        <f>'実質公債費比率（分子）の構造'!O$47</f>
        <v>-</v>
      </c>
      <c r="O47" s="1083"/>
      <c r="P47" s="1083"/>
    </row>
    <row r="48" spans="1:16">
      <c r="A48" s="1083" t="s">
        <v>30</v>
      </c>
      <c r="B48" s="1083" t="str">
        <f>'実質公債費比率（分子）の構造'!K$46</f>
        <v>-</v>
      </c>
      <c r="C48" s="1083"/>
      <c r="D48" s="1083"/>
      <c r="E48" s="1083" t="str">
        <f>'実質公債費比率（分子）の構造'!L$46</f>
        <v>-</v>
      </c>
      <c r="F48" s="1083"/>
      <c r="G48" s="1083"/>
      <c r="H48" s="1083" t="str">
        <f>'実質公債費比率（分子）の構造'!M$46</f>
        <v>-</v>
      </c>
      <c r="I48" s="1083"/>
      <c r="J48" s="1083"/>
      <c r="K48" s="1083" t="str">
        <f>'実質公債費比率（分子）の構造'!N$46</f>
        <v>-</v>
      </c>
      <c r="L48" s="1083"/>
      <c r="M48" s="1083"/>
      <c r="N48" s="1083" t="str">
        <f>'実質公債費比率（分子）の構造'!O$46</f>
        <v>-</v>
      </c>
      <c r="O48" s="1083"/>
      <c r="P48" s="1083"/>
    </row>
    <row r="49" spans="1:16">
      <c r="A49" s="1083" t="s">
        <v>27</v>
      </c>
      <c r="B49" s="1083">
        <f>'実質公債費比率（分子）の構造'!K$45</f>
        <v>2272</v>
      </c>
      <c r="C49" s="1083"/>
      <c r="D49" s="1083"/>
      <c r="E49" s="1083">
        <f>'実質公債費比率（分子）の構造'!L$45</f>
        <v>1934</v>
      </c>
      <c r="F49" s="1083"/>
      <c r="G49" s="1083"/>
      <c r="H49" s="1083">
        <f>'実質公債費比率（分子）の構造'!M$45</f>
        <v>1956</v>
      </c>
      <c r="I49" s="1083"/>
      <c r="J49" s="1083"/>
      <c r="K49" s="1083">
        <f>'実質公債費比率（分子）の構造'!N$45</f>
        <v>1982</v>
      </c>
      <c r="L49" s="1083"/>
      <c r="M49" s="1083"/>
      <c r="N49" s="1083">
        <f>'実質公債費比率（分子）の構造'!O$45</f>
        <v>2007</v>
      </c>
      <c r="O49" s="1083"/>
      <c r="P49" s="1083"/>
    </row>
    <row r="50" spans="1:16">
      <c r="A50" s="1083" t="s">
        <v>59</v>
      </c>
      <c r="B50" s="1083" t="e">
        <f>NA()</f>
        <v>#N/A</v>
      </c>
      <c r="C50" s="1083">
        <f>IF(ISNUMBER('実質公債費比率（分子）の構造'!K$53),'実質公債費比率（分子）の構造'!K$53,NA())</f>
        <v>669</v>
      </c>
      <c r="D50" s="1083" t="e">
        <f>NA()</f>
        <v>#N/A</v>
      </c>
      <c r="E50" s="1083" t="e">
        <f>NA()</f>
        <v>#N/A</v>
      </c>
      <c r="F50" s="1083">
        <f>IF(ISNUMBER('実質公債費比率（分子）の構造'!L$53),'実質公債費比率（分子）の構造'!L$53,NA())</f>
        <v>400</v>
      </c>
      <c r="G50" s="1083" t="e">
        <f>NA()</f>
        <v>#N/A</v>
      </c>
      <c r="H50" s="1083" t="e">
        <f>NA()</f>
        <v>#N/A</v>
      </c>
      <c r="I50" s="1083">
        <f>IF(ISNUMBER('実質公債費比率（分子）の構造'!M$53),'実質公債費比率（分子）の構造'!M$53,NA())</f>
        <v>443</v>
      </c>
      <c r="J50" s="1083" t="e">
        <f>NA()</f>
        <v>#N/A</v>
      </c>
      <c r="K50" s="1083" t="e">
        <f>NA()</f>
        <v>#N/A</v>
      </c>
      <c r="L50" s="1083">
        <f>IF(ISNUMBER('実質公債費比率（分子）の構造'!N$53),'実質公債費比率（分子）の構造'!N$53,NA())</f>
        <v>422</v>
      </c>
      <c r="M50" s="1083" t="e">
        <f>NA()</f>
        <v>#N/A</v>
      </c>
      <c r="N50" s="1083" t="e">
        <f>NA()</f>
        <v>#N/A</v>
      </c>
      <c r="O50" s="1083">
        <f>IF(ISNUMBER('実質公債費比率（分子）の構造'!O$53),'実質公債費比率（分子）の構造'!O$53,NA())</f>
        <v>455</v>
      </c>
      <c r="P50" s="1083" t="e">
        <f>NA()</f>
        <v>#N/A</v>
      </c>
    </row>
    <row r="53" spans="1:16">
      <c r="A53" s="1080" t="s">
        <v>61</v>
      </c>
    </row>
    <row r="54" spans="1:16">
      <c r="A54" s="1082"/>
      <c r="B54" s="1082" t="str">
        <f>'将来負担比率（分子）の構造'!I$40</f>
        <v>H29</v>
      </c>
      <c r="C54" s="1082"/>
      <c r="D54" s="1082"/>
      <c r="E54" s="1082" t="str">
        <f>'将来負担比率（分子）の構造'!J$40</f>
        <v>H30</v>
      </c>
      <c r="F54" s="1082"/>
      <c r="G54" s="1082"/>
      <c r="H54" s="1082" t="str">
        <f>'将来負担比率（分子）の構造'!K$40</f>
        <v>R01</v>
      </c>
      <c r="I54" s="1082"/>
      <c r="J54" s="1082"/>
      <c r="K54" s="1082" t="str">
        <f>'将来負担比率（分子）の構造'!L$40</f>
        <v>R02</v>
      </c>
      <c r="L54" s="1082"/>
      <c r="M54" s="1082"/>
      <c r="N54" s="1082" t="str">
        <f>'将来負担比率（分子）の構造'!M$40</f>
        <v>R03</v>
      </c>
      <c r="O54" s="1082"/>
      <c r="P54" s="1082"/>
    </row>
    <row r="55" spans="1:16">
      <c r="A55" s="1082"/>
      <c r="B55" s="1082" t="s">
        <v>115</v>
      </c>
      <c r="C55" s="1082"/>
      <c r="D55" s="1082" t="s">
        <v>129</v>
      </c>
      <c r="E55" s="1082" t="s">
        <v>115</v>
      </c>
      <c r="F55" s="1082"/>
      <c r="G55" s="1082" t="s">
        <v>129</v>
      </c>
      <c r="H55" s="1082" t="s">
        <v>115</v>
      </c>
      <c r="I55" s="1082"/>
      <c r="J55" s="1082" t="s">
        <v>129</v>
      </c>
      <c r="K55" s="1082" t="s">
        <v>115</v>
      </c>
      <c r="L55" s="1082"/>
      <c r="M55" s="1082" t="s">
        <v>129</v>
      </c>
      <c r="N55" s="1082" t="s">
        <v>115</v>
      </c>
      <c r="O55" s="1082"/>
      <c r="P55" s="1082" t="s">
        <v>129</v>
      </c>
    </row>
    <row r="56" spans="1:16">
      <c r="A56" s="1082" t="s">
        <v>45</v>
      </c>
      <c r="B56" s="1082"/>
      <c r="C56" s="1082"/>
      <c r="D56" s="1082">
        <f>'将来負担比率（分子）の構造'!I$52</f>
        <v>16232</v>
      </c>
      <c r="E56" s="1082"/>
      <c r="F56" s="1082"/>
      <c r="G56" s="1082">
        <f>'将来負担比率（分子）の構造'!J$52</f>
        <v>15869</v>
      </c>
      <c r="H56" s="1082"/>
      <c r="I56" s="1082"/>
      <c r="J56" s="1082">
        <f>'将来負担比率（分子）の構造'!K$52</f>
        <v>15440</v>
      </c>
      <c r="K56" s="1082"/>
      <c r="L56" s="1082"/>
      <c r="M56" s="1082">
        <f>'将来負担比率（分子）の構造'!L$52</f>
        <v>15535</v>
      </c>
      <c r="N56" s="1082"/>
      <c r="O56" s="1082"/>
      <c r="P56" s="1082">
        <f>'将来負担比率（分子）の構造'!M$52</f>
        <v>15204</v>
      </c>
    </row>
    <row r="57" spans="1:16">
      <c r="A57" s="1082" t="s">
        <v>104</v>
      </c>
      <c r="B57" s="1082"/>
      <c r="C57" s="1082"/>
      <c r="D57" s="1082">
        <f>'将来負担比率（分子）の構造'!I$51</f>
        <v>679</v>
      </c>
      <c r="E57" s="1082"/>
      <c r="F57" s="1082"/>
      <c r="G57" s="1082">
        <f>'将来負担比率（分子）の構造'!J$51</f>
        <v>657</v>
      </c>
      <c r="H57" s="1082"/>
      <c r="I57" s="1082"/>
      <c r="J57" s="1082">
        <f>'将来負担比率（分子）の構造'!K$51</f>
        <v>600</v>
      </c>
      <c r="K57" s="1082"/>
      <c r="L57" s="1082"/>
      <c r="M57" s="1082">
        <f>'将来負担比率（分子）の構造'!L$51</f>
        <v>670</v>
      </c>
      <c r="N57" s="1082"/>
      <c r="O57" s="1082"/>
      <c r="P57" s="1082">
        <f>'将来負担比率（分子）の構造'!M$51</f>
        <v>616</v>
      </c>
    </row>
    <row r="58" spans="1:16">
      <c r="A58" s="1082" t="s">
        <v>101</v>
      </c>
      <c r="B58" s="1082"/>
      <c r="C58" s="1082"/>
      <c r="D58" s="1082">
        <f>'将来負担比率（分子）の構造'!I$50</f>
        <v>9508</v>
      </c>
      <c r="E58" s="1082"/>
      <c r="F58" s="1082"/>
      <c r="G58" s="1082">
        <f>'将来負担比率（分子）の構造'!J$50</f>
        <v>9774</v>
      </c>
      <c r="H58" s="1082"/>
      <c r="I58" s="1082"/>
      <c r="J58" s="1082">
        <f>'将来負担比率（分子）の構造'!K$50</f>
        <v>9985</v>
      </c>
      <c r="K58" s="1082"/>
      <c r="L58" s="1082"/>
      <c r="M58" s="1082">
        <f>'将来負担比率（分子）の構造'!L$50</f>
        <v>10876</v>
      </c>
      <c r="N58" s="1082"/>
      <c r="O58" s="1082"/>
      <c r="P58" s="1082">
        <f>'将来負担比率（分子）の構造'!M$50</f>
        <v>11510</v>
      </c>
    </row>
    <row r="59" spans="1:16">
      <c r="A59" s="1082" t="s">
        <v>97</v>
      </c>
      <c r="B59" s="1082" t="str">
        <f>'将来負担比率（分子）の構造'!I$49</f>
        <v>-</v>
      </c>
      <c r="C59" s="1082"/>
      <c r="D59" s="1082"/>
      <c r="E59" s="1082" t="str">
        <f>'将来負担比率（分子）の構造'!J$49</f>
        <v>-</v>
      </c>
      <c r="F59" s="1082"/>
      <c r="G59" s="1082"/>
      <c r="H59" s="1082" t="str">
        <f>'将来負担比率（分子）の構造'!K$49</f>
        <v>-</v>
      </c>
      <c r="I59" s="1082"/>
      <c r="J59" s="1082"/>
      <c r="K59" s="1082" t="str">
        <f>'将来負担比率（分子）の構造'!L$49</f>
        <v>-</v>
      </c>
      <c r="L59" s="1082"/>
      <c r="M59" s="1082"/>
      <c r="N59" s="1082" t="str">
        <f>'将来負担比率（分子）の構造'!M$49</f>
        <v>-</v>
      </c>
      <c r="O59" s="1082"/>
      <c r="P59" s="1082"/>
    </row>
    <row r="60" spans="1:16">
      <c r="A60" s="1082" t="s">
        <v>91</v>
      </c>
      <c r="B60" s="1082" t="str">
        <f>'将来負担比率（分子）の構造'!I$48</f>
        <v>-</v>
      </c>
      <c r="C60" s="1082"/>
      <c r="D60" s="1082"/>
      <c r="E60" s="1082" t="str">
        <f>'将来負担比率（分子）の構造'!J$48</f>
        <v>-</v>
      </c>
      <c r="F60" s="1082"/>
      <c r="G60" s="1082"/>
      <c r="H60" s="1082" t="str">
        <f>'将来負担比率（分子）の構造'!K$48</f>
        <v>-</v>
      </c>
      <c r="I60" s="1082"/>
      <c r="J60" s="1082"/>
      <c r="K60" s="1082" t="str">
        <f>'将来負担比率（分子）の構造'!L$48</f>
        <v>-</v>
      </c>
      <c r="L60" s="1082"/>
      <c r="M60" s="1082"/>
      <c r="N60" s="1082" t="str">
        <f>'将来負担比率（分子）の構造'!M$48</f>
        <v>-</v>
      </c>
      <c r="O60" s="1082"/>
      <c r="P60" s="1082"/>
    </row>
    <row r="61" spans="1:16">
      <c r="A61" s="1082" t="s">
        <v>83</v>
      </c>
      <c r="B61" s="1082" t="str">
        <f>'将来負担比率（分子）の構造'!I$46</f>
        <v>-</v>
      </c>
      <c r="C61" s="1082"/>
      <c r="D61" s="1082"/>
      <c r="E61" s="1082" t="str">
        <f>'将来負担比率（分子）の構造'!J$46</f>
        <v>-</v>
      </c>
      <c r="F61" s="1082"/>
      <c r="G61" s="1082"/>
      <c r="H61" s="1082" t="str">
        <f>'将来負担比率（分子）の構造'!K$46</f>
        <v>-</v>
      </c>
      <c r="I61" s="1082"/>
      <c r="J61" s="1082"/>
      <c r="K61" s="1082" t="str">
        <f>'将来負担比率（分子）の構造'!L$46</f>
        <v>-</v>
      </c>
      <c r="L61" s="1082"/>
      <c r="M61" s="1082"/>
      <c r="N61" s="1082" t="str">
        <f>'将来負担比率（分子）の構造'!M$46</f>
        <v>-</v>
      </c>
      <c r="O61" s="1082"/>
      <c r="P61" s="1082"/>
    </row>
    <row r="62" spans="1:16">
      <c r="A62" s="1082" t="s">
        <v>84</v>
      </c>
      <c r="B62" s="1082">
        <f>'将来負担比率（分子）の構造'!I$45</f>
        <v>1951</v>
      </c>
      <c r="C62" s="1082"/>
      <c r="D62" s="1082"/>
      <c r="E62" s="1082">
        <f>'将来負担比率（分子）の構造'!J$45</f>
        <v>1938</v>
      </c>
      <c r="F62" s="1082"/>
      <c r="G62" s="1082"/>
      <c r="H62" s="1082">
        <f>'将来負担比率（分子）の構造'!K$45</f>
        <v>1835</v>
      </c>
      <c r="I62" s="1082"/>
      <c r="J62" s="1082"/>
      <c r="K62" s="1082">
        <f>'将来負担比率（分子）の構造'!L$45</f>
        <v>1563</v>
      </c>
      <c r="L62" s="1082"/>
      <c r="M62" s="1082"/>
      <c r="N62" s="1082">
        <f>'将来負担比率（分子）の構造'!M$45</f>
        <v>1478</v>
      </c>
      <c r="O62" s="1082"/>
      <c r="P62" s="1082"/>
    </row>
    <row r="63" spans="1:16">
      <c r="A63" s="1082" t="s">
        <v>82</v>
      </c>
      <c r="B63" s="1082">
        <f>'将来負担比率（分子）の構造'!I$44</f>
        <v>8</v>
      </c>
      <c r="C63" s="1082"/>
      <c r="D63" s="1082"/>
      <c r="E63" s="1082">
        <f>'将来負担比率（分子）の構造'!J$44</f>
        <v>7</v>
      </c>
      <c r="F63" s="1082"/>
      <c r="G63" s="1082"/>
      <c r="H63" s="1082">
        <f>'将来負担比率（分子）の構造'!K$44</f>
        <v>6</v>
      </c>
      <c r="I63" s="1082"/>
      <c r="J63" s="1082"/>
      <c r="K63" s="1082">
        <f>'将来負担比率（分子）の構造'!L$44</f>
        <v>5</v>
      </c>
      <c r="L63" s="1082"/>
      <c r="M63" s="1082"/>
      <c r="N63" s="1082">
        <f>'将来負担比率（分子）の構造'!M$44</f>
        <v>4</v>
      </c>
      <c r="O63" s="1082"/>
      <c r="P63" s="1082"/>
    </row>
    <row r="64" spans="1:16">
      <c r="A64" s="1082" t="s">
        <v>80</v>
      </c>
      <c r="B64" s="1082">
        <f>'将来負担比率（分子）の構造'!I$43</f>
        <v>2845</v>
      </c>
      <c r="C64" s="1082"/>
      <c r="D64" s="1082"/>
      <c r="E64" s="1082">
        <f>'将来負担比率（分子）の構造'!J$43</f>
        <v>2740</v>
      </c>
      <c r="F64" s="1082"/>
      <c r="G64" s="1082"/>
      <c r="H64" s="1082">
        <f>'将来負担比率（分子）の構造'!K$43</f>
        <v>2602</v>
      </c>
      <c r="I64" s="1082"/>
      <c r="J64" s="1082"/>
      <c r="K64" s="1082">
        <f>'将来負担比率（分子）の構造'!L$43</f>
        <v>1480</v>
      </c>
      <c r="L64" s="1082"/>
      <c r="M64" s="1082"/>
      <c r="N64" s="1082">
        <f>'将来負担比率（分子）の構造'!M$43</f>
        <v>1801</v>
      </c>
      <c r="O64" s="1082"/>
      <c r="P64" s="1082"/>
    </row>
    <row r="65" spans="1:16">
      <c r="A65" s="1082" t="s">
        <v>79</v>
      </c>
      <c r="B65" s="1082" t="str">
        <f>'将来負担比率（分子）の構造'!I$42</f>
        <v>-</v>
      </c>
      <c r="C65" s="1082"/>
      <c r="D65" s="1082"/>
      <c r="E65" s="1082" t="str">
        <f>'将来負担比率（分子）の構造'!J$42</f>
        <v>-</v>
      </c>
      <c r="F65" s="1082"/>
      <c r="G65" s="1082"/>
      <c r="H65" s="1082" t="str">
        <f>'将来負担比率（分子）の構造'!K$42</f>
        <v>-</v>
      </c>
      <c r="I65" s="1082"/>
      <c r="J65" s="1082"/>
      <c r="K65" s="1082" t="str">
        <f>'将来負担比率（分子）の構造'!L$42</f>
        <v>-</v>
      </c>
      <c r="L65" s="1082"/>
      <c r="M65" s="1082"/>
      <c r="N65" s="1082" t="str">
        <f>'将来負担比率（分子）の構造'!M$42</f>
        <v>-</v>
      </c>
      <c r="O65" s="1082"/>
      <c r="P65" s="1082"/>
    </row>
    <row r="66" spans="1:16">
      <c r="A66" s="1082" t="s">
        <v>72</v>
      </c>
      <c r="B66" s="1082">
        <f>'将来負担比率（分子）の構造'!I$41</f>
        <v>18433</v>
      </c>
      <c r="C66" s="1082"/>
      <c r="D66" s="1082"/>
      <c r="E66" s="1082">
        <f>'将来負担比率（分子）の構造'!J$41</f>
        <v>18219</v>
      </c>
      <c r="F66" s="1082"/>
      <c r="G66" s="1082"/>
      <c r="H66" s="1082">
        <f>'将来負担比率（分子）の構造'!K$41</f>
        <v>17654</v>
      </c>
      <c r="I66" s="1082"/>
      <c r="J66" s="1082"/>
      <c r="K66" s="1082">
        <f>'将来負担比率（分子）の構造'!L$41</f>
        <v>17942</v>
      </c>
      <c r="L66" s="1082"/>
      <c r="M66" s="1082"/>
      <c r="N66" s="1082">
        <f>'将来負担比率（分子）の構造'!M$41</f>
        <v>17864</v>
      </c>
      <c r="O66" s="1082"/>
      <c r="P66" s="1082"/>
    </row>
    <row r="67" spans="1:16">
      <c r="A67" s="1082" t="s">
        <v>106</v>
      </c>
      <c r="B67" s="1082" t="e">
        <f>NA()</f>
        <v>#N/A</v>
      </c>
      <c r="C67" s="1082">
        <f>IF(ISNUMBER('将来負担比率（分子）の構造'!I$53),IF('将来負担比率（分子）の構造'!I$53&lt;0,0,'将来負担比率（分子）の構造'!I$53),NA())</f>
        <v>0</v>
      </c>
      <c r="D67" s="1082" t="e">
        <f>NA()</f>
        <v>#N/A</v>
      </c>
      <c r="E67" s="1082" t="e">
        <f>NA()</f>
        <v>#N/A</v>
      </c>
      <c r="F67" s="1082">
        <f>IF(ISNUMBER('将来負担比率（分子）の構造'!J$53),IF('将来負担比率（分子）の構造'!J$53&lt;0,0,'将来負担比率（分子）の構造'!J$53),NA())</f>
        <v>0</v>
      </c>
      <c r="G67" s="1082" t="e">
        <f>NA()</f>
        <v>#N/A</v>
      </c>
      <c r="H67" s="1082" t="e">
        <f>NA()</f>
        <v>#N/A</v>
      </c>
      <c r="I67" s="1082">
        <f>IF(ISNUMBER('将来負担比率（分子）の構造'!K$53),IF('将来負担比率（分子）の構造'!K$53&lt;0,0,'将来負担比率（分子）の構造'!K$53),NA())</f>
        <v>0</v>
      </c>
      <c r="J67" s="1082" t="e">
        <f>NA()</f>
        <v>#N/A</v>
      </c>
      <c r="K67" s="1082" t="e">
        <f>NA()</f>
        <v>#N/A</v>
      </c>
      <c r="L67" s="1082">
        <f>IF(ISNUMBER('将来負担比率（分子）の構造'!L$53),IF('将来負担比率（分子）の構造'!L$53&lt;0,0,'将来負担比率（分子）の構造'!L$53),NA())</f>
        <v>0</v>
      </c>
      <c r="M67" s="1082" t="e">
        <f>NA()</f>
        <v>#N/A</v>
      </c>
      <c r="N67" s="1082" t="e">
        <f>NA()</f>
        <v>#N/A</v>
      </c>
      <c r="O67" s="1082">
        <f>IF(ISNUMBER('将来負担比率（分子）の構造'!M$53),IF('将来負担比率（分子）の構造'!M$53&lt;0,0,'将来負担比率（分子）の構造'!M$53),NA())</f>
        <v>0</v>
      </c>
      <c r="P67" s="1082" t="e">
        <f>NA()</f>
        <v>#N/A</v>
      </c>
    </row>
    <row r="70" spans="1:16">
      <c r="A70" s="1085" t="s">
        <v>130</v>
      </c>
      <c r="B70" s="1085"/>
      <c r="C70" s="1085"/>
      <c r="D70" s="1085"/>
      <c r="E70" s="1085"/>
      <c r="F70" s="1085"/>
    </row>
    <row r="71" spans="1:16">
      <c r="A71" s="1084"/>
      <c r="B71" s="1084" t="str">
        <f>基金残高に係る経年分析!F54</f>
        <v>R01</v>
      </c>
      <c r="C71" s="1084" t="str">
        <f>基金残高に係る経年分析!G54</f>
        <v>R02</v>
      </c>
      <c r="D71" s="1084" t="str">
        <f>基金残高に係る経年分析!H54</f>
        <v>R03</v>
      </c>
    </row>
    <row r="72" spans="1:16">
      <c r="A72" s="1084" t="s">
        <v>131</v>
      </c>
      <c r="B72" s="1086">
        <f>基金残高に係る経年分析!F55</f>
        <v>3968</v>
      </c>
      <c r="C72" s="1086">
        <f>基金残高に係る経年分析!G55</f>
        <v>4216</v>
      </c>
      <c r="D72" s="1086">
        <f>基金残高に係る経年分析!H55</f>
        <v>4421</v>
      </c>
    </row>
    <row r="73" spans="1:16">
      <c r="A73" s="1084" t="s">
        <v>132</v>
      </c>
      <c r="B73" s="1086">
        <f>基金残高に係る経年分析!F56</f>
        <v>1093</v>
      </c>
      <c r="C73" s="1086">
        <f>基金残高に係る経年分析!G56</f>
        <v>1077</v>
      </c>
      <c r="D73" s="1086">
        <f>基金残高に係る経年分析!H56</f>
        <v>1155</v>
      </c>
    </row>
    <row r="74" spans="1:16">
      <c r="A74" s="1084" t="s">
        <v>134</v>
      </c>
      <c r="B74" s="1086">
        <f>基金残高に係る経年分析!F57</f>
        <v>5979</v>
      </c>
      <c r="C74" s="1086">
        <f>基金残高に係る経年分析!G57</f>
        <v>6705</v>
      </c>
      <c r="D74" s="1086">
        <f>基金残高に係る経年分析!H57</f>
        <v>7179</v>
      </c>
    </row>
  </sheetData>
  <sheetProtection algorithmName="SHA-512" hashValue="tSHeq+Rr84O4B35DBasmRQLlLyMOoU8WcB89OgNK65A/7IfUlskvnYeWQH7hMt+W49d0t3oBOdgn5hlyRgbFug==" saltValue="KnOIJUIjA/bDSwHhjYJjQ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2023-03-16T00:05:44Z</cp:lastPrinted>
  <dcterms:created xsi:type="dcterms:W3CDTF">2023-02-20T07:07:30Z</dcterms:created>
  <dcterms:modified xsi:type="dcterms:W3CDTF">2024-03-07T06:41:45Z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2024-03-07T06:41:45Z</vt:filetime>
  </property>
</Properties>
</file>