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<sst xmlns="http://schemas.openxmlformats.org/spreadsheetml/2006/main" xmlns:r="http://schemas.openxmlformats.org/officeDocument/2006/relationships" count="568" uniqueCount="568">
  <si>
    <t>組合等が起こした地方債の元利償還金に対する負担金等</t>
  </si>
  <si>
    <t>一時借入金の利子</t>
    <rPh sb="0" eb="2">
      <t>イチジ</t>
    </rPh>
    <rPh sb="2" eb="5">
      <t>カリイレキン</t>
    </rPh>
    <rPh sb="6" eb="8">
      <t>リシ</t>
    </rPh>
    <phoneticPr fontId="33"/>
  </si>
  <si>
    <t>標準財政規模比（％）</t>
  </si>
  <si>
    <t>卸売市場事業特別会計</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</si>
  <si>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</si>
  <si>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</si>
  <si>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</si>
  <si>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</si>
  <si>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</si>
  <si>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</si>
  <si>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</si>
  <si>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</si>
  <si>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</si>
  <si>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</si>
  <si>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</si>
  <si>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</si>
  <si>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</si>
  <si>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</si>
  <si>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</si>
  <si>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</si>
  <si>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</si>
  <si>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</si>
  <si>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</si>
  <si>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</si>
  <si>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</si>
  <si>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</si>
  <si>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</si>
  <si>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</si>
  <si>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</si>
  <si>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</si>
  <si>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</si>
  <si>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</si>
  <si>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</si>
  <si>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</si>
  <si>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</si>
  <si>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</si>
  <si>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</si>
  <si>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</si>
  <si>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</si>
  <si>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</si>
  <si>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</si>
  <si>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土地区画整理事業清算金特別会計</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</si>
  <si>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</si>
  <si>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</si>
  <si>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</si>
  <si>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</si>
  <si>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</si>
  <si>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</si>
  <si>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</si>
  <si>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</si>
  <si>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</si>
  <si>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</si>
  <si>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</si>
  <si>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</si>
  <si>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</si>
  <si>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</si>
  <si>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廃棄物処理施設整備基金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</si>
  <si>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</si>
  <si>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</si>
  <si>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</si>
  <si>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</si>
  <si>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</si>
  <si>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</si>
  <si>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</si>
  <si>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</si>
  <si>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</si>
  <si>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</si>
  <si>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</si>
  <si>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駐車場事業特別会計</t>
  </si>
  <si>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</si>
  <si>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</si>
  <si>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</si>
  <si>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国民宿舎運営事業特別会計</t>
  </si>
  <si>
    <t>消防費</t>
  </si>
  <si>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</si>
  <si>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</si>
  <si>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</si>
  <si>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</si>
  <si>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</si>
  <si>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</si>
  <si>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</si>
  <si>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</si>
  <si>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</si>
  <si>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</si>
  <si>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</si>
  <si>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</si>
  <si>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</si>
  <si>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</si>
  <si>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</si>
  <si>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</si>
  <si>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</si>
  <si>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</si>
  <si>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</si>
  <si>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</si>
  <si>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</si>
  <si>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</si>
  <si>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</si>
  <si>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</si>
  <si>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</si>
  <si>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</si>
  <si>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</si>
  <si>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</si>
  <si>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</si>
  <si>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</si>
  <si>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</si>
  <si>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</si>
  <si>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</si>
  <si>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</si>
  <si>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</si>
  <si>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</si>
  <si>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</si>
  <si>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</si>
  <si>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</si>
  <si>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</si>
  <si>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</si>
  <si>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</si>
  <si>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</si>
  <si>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</si>
  <si>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</si>
  <si>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</si>
  <si>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こうち人づくり広域連合（一般会計）</t>
    <rPh sb="3" eb="4">
      <t>ヒト</t>
    </rPh>
    <rPh sb="7" eb="9">
      <t>コウイキ</t>
    </rPh>
    <rPh sb="9" eb="11">
      <t>レンゴウ</t>
    </rPh>
    <rPh sb="12" eb="14">
      <t>イッパン</t>
    </rPh>
    <rPh sb="14" eb="16">
      <t>カイケイ</t>
    </rPh>
    <phoneticPr fontId="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</si>
  <si>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</si>
  <si>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</si>
  <si>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</si>
  <si>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</si>
  <si>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</si>
  <si>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</si>
  <si>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</si>
  <si>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</si>
  <si>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</si>
  <si>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</si>
  <si>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</si>
  <si>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</si>
  <si>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</si>
  <si>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</si>
  <si>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</si>
  <si>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</si>
  <si>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</si>
  <si>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</si>
  <si>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</si>
  <si>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</si>
  <si>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</si>
  <si>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</si>
  <si>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</si>
  <si>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</si>
  <si>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</si>
  <si>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</si>
  <si>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</si>
  <si>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軽自動車税</t>
  </si>
  <si>
    <t>中核市</t>
  </si>
  <si>
    <t>実質単年度収支</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</si>
  <si>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</si>
  <si>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</si>
  <si>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</si>
  <si>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</si>
  <si>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</si>
  <si>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</si>
  <si>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</si>
  <si>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</si>
  <si>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</si>
  <si>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</si>
  <si>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</si>
  <si>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</si>
  <si>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</si>
  <si>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</si>
  <si>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</si>
  <si>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</si>
  <si>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高知市</t>
  </si>
  <si>
    <t>地方交付税種地</t>
    <rPh sb="0" eb="2">
      <t>チホウ</t>
    </rPh>
    <rPh sb="2" eb="5">
      <t>コウフゼイ</t>
    </rPh>
    <rPh sb="5" eb="6">
      <t>シュ</t>
    </rPh>
    <rPh sb="6" eb="7">
      <t>チ</t>
    </rPh>
    <phoneticPr fontId="5"/>
  </si>
  <si>
    <t>分母比</t>
    <rPh sb="0" eb="2">
      <t>ブンボ</t>
    </rPh>
    <rPh sb="2" eb="3">
      <t>ヒ</t>
    </rPh>
    <phoneticPr fontId="5"/>
  </si>
  <si>
    <t>1-6</t>
  </si>
  <si>
    <t>会計名</t>
    <rPh sb="0" eb="2">
      <t>カイケイ</t>
    </rPh>
    <rPh sb="2" eb="3">
      <t>メイ</t>
    </rPh>
    <phoneticPr fontId="5"/>
  </si>
  <si>
    <t>(Ｅ)</t>
  </si>
  <si>
    <t>歳入歳出差引</t>
  </si>
  <si>
    <t>市場</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</si>
  <si>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</si>
  <si>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</si>
  <si>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</si>
  <si>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</si>
  <si>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</si>
  <si>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</si>
  <si>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</si>
  <si>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</si>
  <si>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</si>
  <si>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</si>
  <si>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</si>
  <si>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</si>
  <si>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</si>
  <si>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</si>
  <si>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</si>
  <si>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</si>
  <si>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</si>
  <si>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</si>
  <si>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</si>
  <si>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</si>
  <si>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</si>
  <si>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</si>
  <si>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</si>
  <si>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高知県高知市</t>
  </si>
  <si>
    <t>歳出合計</t>
  </si>
  <si>
    <r>
      <t xml:space="preserve">増減率 </t>
    </r>
    <r>
      <rPr>
        <sz val="9"/>
        <color indexed="8"/>
        <rFont val="ＭＳ ゴシック"/>
      </rPr>
      <t xml:space="preserve"> (％)</t>
    </r>
    <rPh sb="0" eb="2">
      <t>ゾウゲン</t>
    </rPh>
    <rPh sb="2" eb="3">
      <t>リツ</t>
    </rPh>
    <phoneticPr fontId="5"/>
  </si>
  <si>
    <t>その他会計（赤字）</t>
  </si>
  <si>
    <t>-3.2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</si>
  <si>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</si>
  <si>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</si>
  <si>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</si>
  <si>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</si>
  <si>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</si>
  <si>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</si>
  <si>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</si>
  <si>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</si>
  <si>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</si>
  <si>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公共下水道事業会計</t>
  </si>
  <si>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</si>
  <si>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</si>
  <si>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</si>
  <si>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</si>
  <si>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</si>
  <si>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</si>
  <si>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</si>
  <si>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</si>
  <si>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</si>
  <si>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</si>
  <si>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</si>
  <si>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</si>
  <si>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</si>
  <si>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南海地震等災害復興基金</t>
  </si>
  <si>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</si>
  <si>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</si>
  <si>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</si>
  <si>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</si>
  <si>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</si>
  <si>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</si>
  <si>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</si>
  <si>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構成比</t>
    <rPh sb="0" eb="3">
      <t>コウセイヒ</t>
    </rPh>
    <phoneticPr fontId="5"/>
  </si>
  <si>
    <t>使用料</t>
  </si>
  <si>
    <t>-0.9</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</si>
  <si>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</si>
  <si>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</si>
  <si>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</si>
  <si>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</si>
  <si>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</si>
  <si>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</si>
  <si>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</si>
  <si>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</si>
  <si>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</si>
  <si>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</si>
  <si>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</si>
  <si>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</si>
  <si>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</si>
  <si>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</si>
  <si>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</si>
  <si>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</si>
  <si>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</si>
  <si>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</si>
  <si>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</si>
  <si>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</si>
  <si>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</si>
  <si>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</si>
  <si>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</si>
  <si>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</si>
  <si>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</si>
  <si>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</si>
  <si>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</si>
  <si>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</si>
  <si>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</si>
  <si>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</si>
  <si>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</si>
  <si>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</si>
  <si>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</si>
  <si>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</si>
  <si>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</si>
  <si>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</si>
  <si>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</si>
  <si>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</si>
  <si>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</si>
  <si>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</si>
  <si>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</si>
  <si>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</si>
  <si>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</si>
  <si>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</si>
  <si>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</si>
  <si>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</si>
  <si>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</si>
  <si>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</si>
  <si>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</si>
  <si>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</si>
  <si>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</si>
  <si>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</si>
  <si>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</si>
  <si>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</si>
  <si>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</si>
  <si>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</si>
  <si>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</si>
  <si>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</si>
  <si>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</si>
  <si>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</si>
  <si>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</si>
  <si>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</si>
  <si>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</si>
  <si>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</si>
  <si>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</si>
  <si>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</si>
  <si>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</si>
  <si>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</si>
  <si>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</si>
  <si>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</si>
  <si>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</si>
  <si>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</si>
  <si>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</si>
  <si>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</si>
  <si>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</si>
  <si>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</si>
  <si>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</si>
  <si>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</si>
  <si>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</si>
  <si>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</si>
  <si>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</si>
  <si>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</si>
  <si>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</si>
  <si>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</si>
  <si>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</si>
  <si>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</si>
  <si>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</si>
  <si>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</si>
  <si>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</si>
  <si>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</si>
  <si>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</si>
  <si>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</si>
  <si>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</si>
  <si>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</si>
  <si>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</si>
  <si>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</si>
  <si>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</si>
  <si>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公益財団法人高知県観光コンベンション協会</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</si>
  <si>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</si>
  <si>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</si>
  <si>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</si>
  <si>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</si>
  <si>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</si>
  <si>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</si>
  <si>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</si>
  <si>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</si>
  <si>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</si>
  <si>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</si>
  <si>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</si>
  <si>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</si>
  <si>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</si>
  <si>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</si>
  <si>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</si>
  <si>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</si>
  <si>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</si>
  <si>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</si>
  <si>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</si>
  <si>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</si>
  <si>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</si>
  <si>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</si>
  <si>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</si>
  <si>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</si>
  <si>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</si>
  <si>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</si>
  <si>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</si>
  <si>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</si>
  <si>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</si>
  <si>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</si>
  <si>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</si>
  <si>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</si>
  <si>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</si>
  <si>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</si>
  <si>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</si>
  <si>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</si>
  <si>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</si>
  <si>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</si>
  <si>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</si>
  <si>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</si>
  <si>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</si>
  <si>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</si>
  <si>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</si>
  <si>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</si>
  <si>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</si>
  <si>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</si>
  <si>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産業立地推進事業特別会計</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</si>
  <si>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</si>
  <si>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</si>
  <si>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</si>
  <si>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</si>
  <si>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</si>
  <si>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</si>
  <si>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 0.00</t>
  </si>
  <si>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</si>
  <si>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</si>
  <si>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</si>
  <si>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</si>
  <si>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</si>
  <si>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</si>
  <si>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</si>
  <si>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</si>
  <si>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</si>
  <si>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</si>
  <si>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</si>
  <si>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</si>
  <si>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</si>
  <si>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</si>
  <si>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</si>
  <si>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</si>
  <si>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</si>
  <si>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</si>
  <si>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</si>
  <si>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</si>
  <si>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</si>
  <si>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</si>
  <si>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</si>
  <si>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 0.05</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</si>
  <si>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</si>
  <si>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</si>
  <si>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</si>
  <si>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</si>
  <si>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</si>
  <si>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</si>
  <si>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</si>
  <si>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</si>
  <si>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</si>
  <si>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</si>
  <si>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</si>
  <si>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</si>
  <si>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</si>
  <si>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</si>
  <si>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</si>
  <si>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</si>
  <si>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</si>
  <si>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</si>
  <si>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</si>
  <si>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母子父子寡婦福祉資金貸付事業特別会計</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</si>
  <si>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</si>
  <si>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</si>
  <si>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</si>
  <si>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</si>
  <si>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</si>
  <si>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</si>
  <si>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</si>
  <si>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</si>
  <si>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</si>
  <si>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</si>
  <si>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</si>
  <si>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 0.25</t>
  </si>
  <si>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</si>
  <si>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</si>
  <si>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</si>
  <si>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</si>
  <si>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</si>
  <si>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</si>
  <si>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</si>
  <si>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</si>
  <si>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</si>
  <si>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</si>
  <si>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</si>
  <si>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</si>
  <si>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へき地診療所事業特別会計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</si>
  <si>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</si>
  <si>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</si>
  <si>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</si>
  <si>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</si>
  <si>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</si>
  <si>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</si>
  <si>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</si>
  <si>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収益事業特別会計</t>
  </si>
  <si>
    <t>後期高齢者医療事業特別会計</t>
  </si>
  <si>
    <t>水道事業会計</t>
  </si>
  <si>
    <t>法適用企業</t>
  </si>
  <si>
    <t>農業集落排水事業特別会計</t>
  </si>
  <si>
    <t>人件費</t>
    <rPh sb="0" eb="3">
      <t>ジンケンヒ</t>
    </rPh>
    <phoneticPr fontId="5"/>
  </si>
  <si>
    <t>▲ 0.31</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</si>
  <si>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</si>
  <si>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</si>
  <si>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</si>
  <si>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</si>
  <si>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</si>
  <si>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</si>
  <si>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</si>
  <si>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</si>
  <si>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公益財団法人高知市文化振興事業団</t>
  </si>
  <si>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</si>
  <si>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</si>
  <si>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</si>
  <si>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</si>
  <si>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</si>
  <si>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</si>
  <si>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</si>
  <si>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</si>
  <si>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</si>
  <si>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</si>
  <si>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</si>
  <si>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</si>
  <si>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</si>
  <si>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</si>
  <si>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</si>
  <si>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</si>
  <si>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</si>
  <si>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</si>
  <si>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</si>
  <si>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</si>
  <si>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</si>
  <si>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</si>
  <si>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</si>
  <si>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</si>
  <si>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</si>
  <si>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</si>
  <si>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</si>
  <si>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</si>
  <si>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</si>
  <si>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</si>
  <si>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</si>
  <si>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</si>
  <si>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</si>
  <si>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</si>
  <si>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</si>
  <si>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</si>
  <si>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</si>
  <si>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</si>
  <si>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</si>
  <si>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</si>
  <si>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</si>
  <si>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</si>
  <si>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</si>
  <si>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</si>
  <si>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</si>
  <si>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</si>
  <si>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公益財団法人土佐山内記念財団</t>
  </si>
  <si>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</si>
  <si>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</si>
  <si>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</si>
  <si>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</si>
  <si>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</si>
  <si>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</si>
  <si>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</si>
  <si>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</si>
  <si>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</si>
  <si>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 0.19</t>
  </si>
  <si>
    <t>R01</t>
  </si>
  <si>
    <t>R02</t>
  </si>
  <si>
    <t>R03</t>
  </si>
  <si>
    <t>R04</t>
  </si>
  <si>
    <t>▲ 0.47</t>
  </si>
  <si>
    <t>▲ 4.37</t>
  </si>
  <si>
    <t>▲ 6.68</t>
  </si>
  <si>
    <t>▲ 6.66</t>
  </si>
  <si>
    <t>▲ 6.20</t>
  </si>
  <si>
    <t>▲ 5.65</t>
  </si>
  <si>
    <t>▲ 5.10</t>
  </si>
  <si>
    <t>▲ 0.41</t>
  </si>
  <si>
    <t>▲ 0.33</t>
  </si>
  <si>
    <t>▲ 0.10</t>
  </si>
  <si>
    <t>▲ 0.04</t>
  </si>
  <si>
    <t>（百万円）</t>
  </si>
  <si>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5"/>
  </si>
  <si>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</si>
  <si>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</si>
  <si>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高知県競馬組合（収益事業会計）</t>
    <rPh sb="0" eb="3">
      <t>コウチケン</t>
    </rPh>
    <rPh sb="3" eb="5">
      <t>ケイバ</t>
    </rPh>
    <rPh sb="5" eb="7">
      <t>クミアイ</t>
    </rPh>
    <rPh sb="8" eb="10">
      <t>シュウエキ</t>
    </rPh>
    <rPh sb="10" eb="12">
      <t>ジギョウ</t>
    </rPh>
    <rPh sb="12" eb="14">
      <t>カイケイ</t>
    </rPh>
    <phoneticPr fontId="5"/>
  </si>
  <si>
    <t>公益財団法人高知市環境事業公社</t>
  </si>
  <si>
    <t>公益財団法人高知市学校給食会</t>
  </si>
  <si>
    <t>公益財団法人高知市都市整備公社</t>
  </si>
  <si>
    <t>公益財団法人こうち男女共同参画社会づくり財団</t>
  </si>
  <si>
    <t>公益財団法人高知市スポーツ振興事業団</t>
  </si>
  <si>
    <t>公益財団法人高知県魚さい加工公社</t>
  </si>
  <si>
    <t>公益財団法人高知勤労者福祉サービスセンター</t>
  </si>
  <si>
    <t>地域振興基金</t>
    <rPh sb="0" eb="6">
      <t>チイキシンコウキキン</t>
    </rPh>
    <phoneticPr fontId="5"/>
  </si>
  <si>
    <t>施設等整備基金</t>
    <rPh sb="0" eb="3">
      <t>シセツトウ</t>
    </rPh>
    <rPh sb="3" eb="7">
      <t>セイビキキン</t>
    </rPh>
    <phoneticPr fontId="5"/>
  </si>
  <si>
    <t>広域行政推進基金</t>
    <rPh sb="0" eb="4">
      <t>コウイキギョウセイ</t>
    </rPh>
    <rPh sb="4" eb="8">
      <t>スイシンキキン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</si>
</sst>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67722</c:v>
                </c:pt>
                <c:pt idx="1">
                  <c:v>78780</c:v>
                </c:pt>
                <c:pt idx="2">
                  <c:v>49160</c:v>
                </c:pt>
                <c:pt idx="3">
                  <c:v>46640</c:v>
                </c:pt>
                <c:pt idx="4">
                  <c:v>51478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c:v>
                </c:pt>
                <c:pt idx="1">
                  <c:v>0.52</c:v>
                </c:pt>
                <c:pt idx="2">
                  <c:v>0.69</c:v>
                </c:pt>
                <c:pt idx="3">
                  <c:v>6.01</c:v>
                </c:pt>
                <c:pt idx="4">
                  <c:v>1.76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3.69</c:v>
                </c:pt>
                <c:pt idx="1">
                  <c:v>3.61</c:v>
                </c:pt>
                <c:pt idx="2">
                  <c:v>3.86</c:v>
                </c:pt>
                <c:pt idx="3">
                  <c:v>4.09</c:v>
                </c:pt>
                <c:pt idx="4">
                  <c:v>7.25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0.11</c:v>
                </c:pt>
                <c:pt idx="1">
                  <c:v>-0.47</c:v>
                </c:pt>
                <c:pt idx="2">
                  <c:v>0.18</c:v>
                </c:pt>
                <c:pt idx="3">
                  <c:v>5.34</c:v>
                </c:pt>
                <c:pt idx="4">
                  <c:v>-4.37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0.34</c:v>
                </c:pt>
                <c:pt idx="2">
                  <c:v>#N/A</c:v>
                </c:pt>
                <c:pt idx="3">
                  <c:v>0.41</c:v>
                </c:pt>
                <c:pt idx="4">
                  <c:v>#N/A</c:v>
                </c:pt>
                <c:pt idx="5">
                  <c:v>0.36</c:v>
                </c:pt>
                <c:pt idx="6">
                  <c:v>#N/A</c:v>
                </c:pt>
                <c:pt idx="7">
                  <c:v>0.19</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1.08</c:v>
                </c:pt>
                <c:pt idx="2">
                  <c:v>#N/A</c:v>
                </c:pt>
                <c:pt idx="3">
                  <c:v>0.19</c:v>
                </c:pt>
                <c:pt idx="4">
                  <c:v>#N/A</c:v>
                </c:pt>
                <c:pt idx="5">
                  <c:v>0.48</c:v>
                </c:pt>
                <c:pt idx="6">
                  <c:v>#N/A</c:v>
                </c:pt>
                <c:pt idx="7">
                  <c:v>0.24</c:v>
                </c:pt>
                <c:pt idx="8">
                  <c:v>#N/A</c:v>
                </c:pt>
                <c:pt idx="9">
                  <c:v>0.31</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0.55000000000000004</c:v>
                </c:pt>
                <c:pt idx="2">
                  <c:v>#N/A</c:v>
                </c:pt>
                <c:pt idx="3">
                  <c:v>0.56000000000000005</c:v>
                </c:pt>
                <c:pt idx="4">
                  <c:v>#N/A</c:v>
                </c:pt>
                <c:pt idx="5">
                  <c:v>0.51</c:v>
                </c:pt>
                <c:pt idx="6">
                  <c:v>#N/A</c:v>
                </c:pt>
                <c:pt idx="7">
                  <c:v>0.76</c:v>
                </c:pt>
                <c:pt idx="8">
                  <c:v>#N/A</c:v>
                </c:pt>
                <c:pt idx="9">
                  <c:v>0.98</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0.51</c:v>
                </c:pt>
                <c:pt idx="4">
                  <c:v>#N/A</c:v>
                </c:pt>
                <c:pt idx="5">
                  <c:v>0.69</c:v>
                </c:pt>
                <c:pt idx="6">
                  <c:v>#N/A</c:v>
                </c:pt>
                <c:pt idx="7">
                  <c:v>6</c:v>
                </c:pt>
                <c:pt idx="8">
                  <c:v>#N/A</c:v>
                </c:pt>
                <c:pt idx="9">
                  <c:v>1.75</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1.69</c:v>
                </c:pt>
                <c:pt idx="4">
                  <c:v>#N/A</c:v>
                </c:pt>
                <c:pt idx="5">
                  <c:v>2.2999999999999998</c:v>
                </c:pt>
                <c:pt idx="6">
                  <c:v>#N/A</c:v>
                </c:pt>
                <c:pt idx="7">
                  <c:v>3.09</c:v>
                </c:pt>
                <c:pt idx="8">
                  <c:v>#N/A</c:v>
                </c:pt>
                <c:pt idx="9">
                  <c:v>4.03</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14.87</c:v>
                </c:pt>
                <c:pt idx="2">
                  <c:v>#N/A</c:v>
                </c:pt>
                <c:pt idx="3">
                  <c:v>16.05</c:v>
                </c:pt>
                <c:pt idx="4">
                  <c:v>#N/A</c:v>
                </c:pt>
                <c:pt idx="5">
                  <c:v>16.3</c:v>
                </c:pt>
                <c:pt idx="6">
                  <c:v>#N/A</c:v>
                </c:pt>
                <c:pt idx="7">
                  <c:v>16.29</c:v>
                </c:pt>
                <c:pt idx="8">
                  <c:v>#N/A</c:v>
                </c:pt>
                <c:pt idx="9">
                  <c:v>14.77</c:v>
                </c:pt>
              </c:numCache>
            </c:numRef>
          </c:val>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0.1</c:v>
                </c:pt>
                <c:pt idx="1">
                  <c:v>#N/A</c:v>
                </c:pt>
                <c:pt idx="2">
                  <c:v>5.e-002</c:v>
                </c:pt>
                <c:pt idx="3">
                  <c:v>#N/A</c:v>
                </c:pt>
                <c:pt idx="4">
                  <c:v>#N/A</c:v>
                </c:pt>
                <c:pt idx="5">
                  <c:v>0</c:v>
                </c:pt>
                <c:pt idx="6">
                  <c:v>4.e-002</c:v>
                </c:pt>
                <c:pt idx="7">
                  <c:v>#N/A</c:v>
                </c:pt>
                <c:pt idx="8">
                  <c:v>#N/A</c:v>
                </c:pt>
                <c:pt idx="9">
                  <c:v>0</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0.41</c:v>
                </c:pt>
                <c:pt idx="1">
                  <c:v>#N/A</c:v>
                </c:pt>
                <c:pt idx="2">
                  <c:v>0.33</c:v>
                </c:pt>
                <c:pt idx="3">
                  <c:v>#N/A</c:v>
                </c:pt>
                <c:pt idx="4">
                  <c:v>0.31</c:v>
                </c:pt>
                <c:pt idx="5">
                  <c:v>#N/A</c:v>
                </c:pt>
                <c:pt idx="6">
                  <c:v>0.25</c:v>
                </c:pt>
                <c:pt idx="7">
                  <c:v>#N/A</c:v>
                </c:pt>
                <c:pt idx="8">
                  <c:v>0.19</c:v>
                </c:pt>
                <c:pt idx="9">
                  <c:v>#N/A</c:v>
                </c:pt>
              </c:numCache>
            </c:numRef>
          </c:val>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6.68</c:v>
                </c:pt>
                <c:pt idx="1">
                  <c:v>#N/A</c:v>
                </c:pt>
                <c:pt idx="2">
                  <c:v>6.66</c:v>
                </c:pt>
                <c:pt idx="3">
                  <c:v>#N/A</c:v>
                </c:pt>
                <c:pt idx="4">
                  <c:v>6.2</c:v>
                </c:pt>
                <c:pt idx="5">
                  <c:v>#N/A</c:v>
                </c:pt>
                <c:pt idx="6">
                  <c:v>5.65</c:v>
                </c:pt>
                <c:pt idx="7">
                  <c:v>#N/A</c:v>
                </c:pt>
                <c:pt idx="8">
                  <c:v>5.0999999999999996</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13203</c:v>
                </c:pt>
                <c:pt idx="5">
                  <c:v>13206</c:v>
                </c:pt>
                <c:pt idx="8">
                  <c:v>12576</c:v>
                </c:pt>
                <c:pt idx="11">
                  <c:v>12294</c:v>
                </c:pt>
                <c:pt idx="14">
                  <c:v>12337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136</c:v>
                </c:pt>
                <c:pt idx="3">
                  <c:v>159</c:v>
                </c:pt>
                <c:pt idx="6">
                  <c:v>199</c:v>
                </c:pt>
                <c:pt idx="9">
                  <c:v>220</c:v>
                </c:pt>
                <c:pt idx="12">
                  <c:v>215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889</c:v>
                </c:pt>
                <c:pt idx="3">
                  <c:v>925</c:v>
                </c:pt>
                <c:pt idx="6">
                  <c:v>842</c:v>
                </c:pt>
                <c:pt idx="9">
                  <c:v>918</c:v>
                </c:pt>
                <c:pt idx="12">
                  <c:v>859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3611</c:v>
                </c:pt>
                <c:pt idx="3">
                  <c:v>3569</c:v>
                </c:pt>
                <c:pt idx="6">
                  <c:v>3591</c:v>
                </c:pt>
                <c:pt idx="9">
                  <c:v>3686</c:v>
                </c:pt>
                <c:pt idx="12">
                  <c:v>3768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17</c:v>
                </c:pt>
                <c:pt idx="3">
                  <c:v>17</c:v>
                </c:pt>
                <c:pt idx="6">
                  <c:v>17</c:v>
                </c:pt>
                <c:pt idx="9">
                  <c:v>83</c:v>
                </c:pt>
                <c:pt idx="12">
                  <c:v>117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18117</c:v>
                </c:pt>
                <c:pt idx="3">
                  <c:v>17818</c:v>
                </c:pt>
                <c:pt idx="6">
                  <c:v>16178</c:v>
                </c:pt>
                <c:pt idx="9">
                  <c:v>16272</c:v>
                </c:pt>
                <c:pt idx="12">
                  <c:v>16383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9567</c:v>
                </c:pt>
                <c:pt idx="2">
                  <c:v>#N/A</c:v>
                </c:pt>
                <c:pt idx="3">
                  <c:v>#N/A</c:v>
                </c:pt>
                <c:pt idx="4">
                  <c:v>9284</c:v>
                </c:pt>
                <c:pt idx="5">
                  <c:v>#N/A</c:v>
                </c:pt>
                <c:pt idx="6">
                  <c:v>#N/A</c:v>
                </c:pt>
                <c:pt idx="7">
                  <c:v>8251</c:v>
                </c:pt>
                <c:pt idx="8">
                  <c:v>#N/A</c:v>
                </c:pt>
                <c:pt idx="9">
                  <c:v>#N/A</c:v>
                </c:pt>
                <c:pt idx="10">
                  <c:v>8885</c:v>
                </c:pt>
                <c:pt idx="11">
                  <c:v>#N/A</c:v>
                </c:pt>
                <c:pt idx="12">
                  <c:v>#N/A</c:v>
                </c:pt>
                <c:pt idx="13">
                  <c:v>9005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159172</c:v>
                </c:pt>
                <c:pt idx="5">
                  <c:v>157724</c:v>
                </c:pt>
                <c:pt idx="8">
                  <c:v>157862</c:v>
                </c:pt>
                <c:pt idx="11">
                  <c:v>156303</c:v>
                </c:pt>
                <c:pt idx="14">
                  <c:v>154727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4498</c:v>
                </c:pt>
                <c:pt idx="5">
                  <c:v>5342</c:v>
                </c:pt>
                <c:pt idx="8">
                  <c:v>6197</c:v>
                </c:pt>
                <c:pt idx="11">
                  <c:v>6853</c:v>
                </c:pt>
                <c:pt idx="14">
                  <c:v>7008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13565</c:v>
                </c:pt>
                <c:pt idx="5">
                  <c:v>12147</c:v>
                </c:pt>
                <c:pt idx="8">
                  <c:v>12513</c:v>
                </c:pt>
                <c:pt idx="11">
                  <c:v>6462</c:v>
                </c:pt>
                <c:pt idx="14">
                  <c:v>17343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16913</c:v>
                </c:pt>
                <c:pt idx="3">
                  <c:v>17385</c:v>
                </c:pt>
                <c:pt idx="6">
                  <c:v>17407</c:v>
                </c:pt>
                <c:pt idx="9">
                  <c:v>17505</c:v>
                </c:pt>
                <c:pt idx="12">
                  <c:v>17174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7998</c:v>
                </c:pt>
                <c:pt idx="3">
                  <c:v>7455</c:v>
                </c:pt>
                <c:pt idx="6">
                  <c:v>6838</c:v>
                </c:pt>
                <c:pt idx="9">
                  <c:v>6207</c:v>
                </c:pt>
                <c:pt idx="12">
                  <c:v>5889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57443</c:v>
                </c:pt>
                <c:pt idx="3">
                  <c:v>55631</c:v>
                </c:pt>
                <c:pt idx="6">
                  <c:v>54555</c:v>
                </c:pt>
                <c:pt idx="9">
                  <c:v>53365</c:v>
                </c:pt>
                <c:pt idx="12">
                  <c:v>53135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1964</c:v>
                </c:pt>
                <c:pt idx="3">
                  <c:v>2689</c:v>
                </c:pt>
                <c:pt idx="6">
                  <c:v>2591</c:v>
                </c:pt>
                <c:pt idx="9">
                  <c:v>2460</c:v>
                </c:pt>
                <c:pt idx="12">
                  <c:v>2255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202268</c:v>
                </c:pt>
                <c:pt idx="3">
                  <c:v>211206</c:v>
                </c:pt>
                <c:pt idx="6">
                  <c:v>210769</c:v>
                </c:pt>
                <c:pt idx="9">
                  <c:v>210890</c:v>
                </c:pt>
                <c:pt idx="12">
                  <c:v>210254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109350</c:v>
                </c:pt>
                <c:pt idx="2">
                  <c:v>#N/A</c:v>
                </c:pt>
                <c:pt idx="3">
                  <c:v>#N/A</c:v>
                </c:pt>
                <c:pt idx="4">
                  <c:v>119153</c:v>
                </c:pt>
                <c:pt idx="5">
                  <c:v>#N/A</c:v>
                </c:pt>
                <c:pt idx="6">
                  <c:v>#N/A</c:v>
                </c:pt>
                <c:pt idx="7">
                  <c:v>115588</c:v>
                </c:pt>
                <c:pt idx="8">
                  <c:v>#N/A</c:v>
                </c:pt>
                <c:pt idx="9">
                  <c:v>#N/A</c:v>
                </c:pt>
                <c:pt idx="10">
                  <c:v>120810</c:v>
                </c:pt>
                <c:pt idx="11">
                  <c:v>#N/A</c:v>
                </c:pt>
                <c:pt idx="12">
                  <c:v>#N/A</c:v>
                </c:pt>
                <c:pt idx="13">
                  <c:v>109629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3046</c:v>
                </c:pt>
                <c:pt idx="1">
                  <c:v>3326</c:v>
                </c:pt>
                <c:pt idx="2">
                  <c:v>5777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1691</c:v>
                </c:pt>
                <c:pt idx="1">
                  <c:v>3348</c:v>
                </c:pt>
                <c:pt idx="2">
                  <c:v>3358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5532</c:v>
                </c:pt>
                <c:pt idx="1">
                  <c:v>5695</c:v>
                </c:pt>
                <c:pt idx="2">
                  <c:v>5649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684645" y="4591050"/>
          <a:ext cx="30924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829675" y="5886450"/>
          <a:ext cx="13081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19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8611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0920" y="190500"/>
          <a:ext cx="37941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2285" y="7591425"/>
          <a:ext cx="744601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0949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0949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0949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0949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0949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0949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0949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0949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0949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142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153035</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1955" y="7600315"/>
          <a:ext cx="441261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153035</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195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4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5145" y="7934325"/>
          <a:ext cx="414655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市基盤整備や南海トラフ地震対策などの大規模事業で発行した市債償還が本格化したことにより、元利償還金の高い水準が続き、実質公債費比率も高い水準で推移し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可能な限り公債費負担を軽減する取組を進めている。</a:t>
          </a:r>
          <a:endParaRPr lang="ja-JP" altLang="ja-JP" sz="1400">
            <a:effectLst/>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2285" y="12411075"/>
          <a:ext cx="744601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153035</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3101955" y="12420600"/>
          <a:ext cx="443992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177800</xdr:colOff>
      <xdr:row>56</xdr:row>
      <xdr:rowOff>0</xdr:rowOff>
    </xdr:from>
    <xdr:to xmlns:xdr="http://schemas.openxmlformats.org/drawingml/2006/spreadsheetDrawing">
      <xdr:col>16</xdr:col>
      <xdr:colOff>114935</xdr:colOff>
      <xdr:row>56</xdr:row>
      <xdr:rowOff>257175</xdr:rowOff>
    </xdr:to>
    <xdr:sp macro="" textlink="">
      <xdr:nvSpPr>
        <xdr:cNvPr id="23" name="Rectangle 88"/>
        <xdr:cNvSpPr>
          <a:spLocks noChangeArrowheads="1"/>
        </xdr:cNvSpPr>
      </xdr:nvSpPr>
      <xdr:spPr>
        <a:xfrm>
          <a:off x="13126720" y="12411075"/>
          <a:ext cx="81026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125730</xdr:colOff>
      <xdr:row>59</xdr:row>
      <xdr:rowOff>334010</xdr:rowOff>
    </xdr:to>
    <xdr:sp macro="" textlink="" fLocksText="0">
      <xdr:nvSpPr>
        <xdr:cNvPr id="24" name="テキスト ボックス 23"/>
        <xdr:cNvSpPr txBox="1"/>
      </xdr:nvSpPr>
      <xdr:spPr>
        <a:xfrm>
          <a:off x="13206095" y="12630785"/>
          <a:ext cx="423418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年度に借入した満期一括償還地方債について、令和２年度に償還を行った。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4005" y="7572375"/>
          <a:ext cx="46539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1790" y="7604125"/>
          <a:ext cx="242570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162560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83815" y="8000365"/>
          <a:ext cx="54229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83815" y="8352790"/>
          <a:ext cx="54229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83815" y="8695690"/>
          <a:ext cx="54229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83815" y="9048115"/>
          <a:ext cx="54229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83815" y="9410065"/>
          <a:ext cx="54229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83815" y="9762490"/>
          <a:ext cx="54229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83815" y="10467340"/>
          <a:ext cx="54229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83815" y="10810240"/>
          <a:ext cx="54229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83815" y="11172190"/>
          <a:ext cx="54229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83815" y="11524615"/>
          <a:ext cx="54229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83815" y="11867515"/>
          <a:ext cx="54229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175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6415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922972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810240" y="238125"/>
          <a:ext cx="2535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8080" y="238125"/>
          <a:ext cx="379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2285" y="7591425"/>
          <a:ext cx="59696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16585" y="705485"/>
          <a:ext cx="177863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389890</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7035" y="7962900"/>
          <a:ext cx="442658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都市基盤整備や南海トラフ地震対策などの大規模事業で発行した市債償還が本格化したことにより、高い水準で推移している地方債残高が将来負担額を押し上げる要因となっている。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年度の地方債残高は、</a:t>
          </a:r>
          <a:r>
            <a:rPr kumimoji="1" lang="ja-JP" altLang="en-US" sz="1100">
              <a:solidFill>
                <a:schemeClr val="dk1"/>
              </a:solidFill>
              <a:effectLst/>
              <a:latin typeface="+mn-lt"/>
              <a:ea typeface="+mn-ea"/>
              <a:cs typeface="+mn-cs"/>
            </a:rPr>
            <a:t>臨時財政対策債の減等により</a:t>
          </a:r>
          <a:r>
            <a:rPr kumimoji="1" lang="ja-JP" altLang="ja-JP" sz="1100">
              <a:solidFill>
                <a:schemeClr val="dk1"/>
              </a:solidFill>
              <a:effectLst/>
              <a:latin typeface="+mn-lt"/>
              <a:ea typeface="+mn-ea"/>
              <a:cs typeface="+mn-cs"/>
            </a:rPr>
            <a:t>新規発行分</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定期償還分</a:t>
          </a:r>
          <a:r>
            <a:rPr kumimoji="1" lang="ja-JP" altLang="en-US" sz="1100">
              <a:solidFill>
                <a:schemeClr val="dk1"/>
              </a:solidFill>
              <a:effectLst/>
              <a:latin typeface="+mn-lt"/>
              <a:ea typeface="+mn-ea"/>
              <a:cs typeface="+mn-cs"/>
            </a:rPr>
            <a:t>より少なかった</a:t>
          </a:r>
          <a:r>
            <a:rPr kumimoji="1" lang="ja-JP" altLang="ja-JP" sz="1100">
              <a:solidFill>
                <a:schemeClr val="dk1"/>
              </a:solidFill>
              <a:effectLst/>
              <a:latin typeface="+mn-lt"/>
              <a:ea typeface="+mn-ea"/>
              <a:cs typeface="+mn-cs"/>
            </a:rPr>
            <a:t>ことなどにより前年度比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7,986</a:t>
          </a:r>
          <a:r>
            <a:rPr kumimoji="1" lang="ja-JP" altLang="en-US"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9310" y="12411075"/>
          <a:ext cx="69469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9310" y="13754100"/>
          <a:ext cx="69469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4041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285" y="11934825"/>
          <a:ext cx="7251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7435"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50180"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高知県高知市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39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9310" y="13087985"/>
          <a:ext cx="69469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7435"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7435"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年度の市税及び地方消費税交付金等の増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により決算対策のため</a:t>
          </a:r>
          <a:r>
            <a:rPr kumimoji="1" lang="ja-JP" altLang="en-US" sz="1100">
              <a:solidFill>
                <a:schemeClr val="dk1"/>
              </a:solidFill>
              <a:effectLst/>
              <a:latin typeface="+mn-lt"/>
              <a:ea typeface="+mn-ea"/>
              <a:cs typeface="+mn-cs"/>
            </a:rPr>
            <a:t>財政調整基金や減債基金を</a:t>
          </a:r>
          <a:r>
            <a:rPr kumimoji="1" lang="ja-JP" altLang="ja-JP" sz="1100">
              <a:solidFill>
                <a:schemeClr val="dk1"/>
              </a:solidFill>
              <a:effectLst/>
              <a:latin typeface="+mn-lt"/>
              <a:ea typeface="+mn-ea"/>
              <a:cs typeface="+mn-cs"/>
            </a:rPr>
            <a:t>取り崩しを行わなかったこと</a:t>
          </a:r>
          <a:r>
            <a:rPr kumimoji="1" lang="ja-JP" altLang="en-US" sz="1100">
              <a:solidFill>
                <a:schemeClr val="dk1"/>
              </a:solidFill>
              <a:effectLst/>
              <a:latin typeface="+mn-lt"/>
              <a:ea typeface="+mn-ea"/>
              <a:cs typeface="+mn-cs"/>
            </a:rPr>
            <a:t>などによる増。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・厳しい財政運営を迫られている状況ではあるが、財政健全化プラン（</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年度版）に基づいた事務事業見直しを行い、健全な財政運営を確立する中で、財政調整基金残高を標準財政規模の５％以上を目標とし、適正な積立に努めることとしている。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871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7435"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7435"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・地域振興基金：高知市における市民の連帯の強化又は地域振興に要する経費。</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・施設等整備基金：市の施設等の整備に要する財源を円滑に調整するための経費。</a:t>
          </a:r>
          <a:endParaRPr lang="ja-JP" altLang="ja-JP" sz="1400">
            <a:effectLst/>
          </a:endParaRPr>
        </a:p>
        <a:p>
          <a:r>
            <a:rPr kumimoji="1" lang="ja-JP" altLang="ja-JP" sz="1100">
              <a:solidFill>
                <a:schemeClr val="dk1"/>
              </a:solidFill>
              <a:effectLst/>
              <a:latin typeface="+mn-lt"/>
              <a:ea typeface="+mn-ea"/>
              <a:cs typeface="+mn-cs"/>
            </a:rPr>
            <a:t>・広域行政推進基金：れんけいこうち広域都市圏において、活力ある地域経済を維持し、住民が安心して快適な暮らしを営むことができる圏域づくりに要する経費その他広域的な行政課題に対応するための事業に要する経費。</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・廃棄物処理施設整備基金：一般廃棄物処理施設の整備に要する経費。</a:t>
          </a:r>
          <a:endParaRPr lang="ja-JP" altLang="ja-JP" sz="1400">
            <a:effectLst/>
          </a:endParaRPr>
        </a:p>
        <a:p>
          <a:r>
            <a:rPr kumimoji="1" lang="ja-JP" altLang="ja-JP" sz="1100">
              <a:solidFill>
                <a:schemeClr val="dk1"/>
              </a:solidFill>
              <a:effectLst/>
              <a:latin typeface="+mn-lt"/>
              <a:ea typeface="+mn-ea"/>
              <a:cs typeface="+mn-cs"/>
            </a:rPr>
            <a:t>・南海地震等災害復興基金：南海地震等の大規模災害発生時に、本市における社会基盤の復旧及び復興に要する経費。</a:t>
          </a:r>
          <a:endParaRPr lang="ja-JP" altLang="ja-JP" sz="1400">
            <a:effectLst/>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広域行政推進基金</a:t>
          </a:r>
          <a:r>
            <a:rPr kumimoji="1" lang="ja-JP" altLang="en-US" sz="1100">
              <a:solidFill>
                <a:schemeClr val="dk1"/>
              </a:solidFill>
              <a:effectLst/>
              <a:latin typeface="+mn-lt"/>
              <a:ea typeface="+mn-ea"/>
              <a:cs typeface="+mn-cs"/>
            </a:rPr>
            <a:t>繰入対象事業費の増加等による基金残高の減等。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・公債費を除く経常収支比率を低く抑えることで、起債の償還財源を確保するとともに、将来世代のために起債残高を減らしながらも基金を確保し、持続可能な財政運営につなげる。</a:t>
          </a:r>
          <a:endParaRPr lang="ja-JP" altLang="ja-JP" sz="1400">
            <a:effectLst/>
          </a:endParaRPr>
        </a:p>
        <a:p>
          <a:r>
            <a:rPr kumimoji="1" lang="ja-JP" altLang="ja-JP" sz="1100">
              <a:solidFill>
                <a:schemeClr val="dk1"/>
              </a:solidFill>
              <a:effectLst/>
              <a:latin typeface="+mn-lt"/>
              <a:ea typeface="+mn-ea"/>
              <a:cs typeface="+mn-cs"/>
            </a:rPr>
            <a:t>・財政健全化プラン（</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年度版）に基づいた事務事業見直しを行うことで健全な財政運営を確立し、南海地震等災害復興基金への積立財源を確保して本市の喫緊の課題である南海トラフ地震に備える。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8715"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7435"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7435"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年度の市税や地方消費税交付金等の増により取り崩しを行わず、決算積立てを行ったことによる増。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8715"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7435"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7435"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年度の市税や地方消費税交付金等の増により取り崩しを行わ</a:t>
          </a:r>
          <a:r>
            <a:rPr kumimoji="1" lang="ja-JP" altLang="en-US" sz="1100">
              <a:solidFill>
                <a:schemeClr val="dk1"/>
              </a:solidFill>
              <a:effectLst/>
              <a:latin typeface="+mn-lt"/>
              <a:ea typeface="+mn-ea"/>
              <a:cs typeface="+mn-cs"/>
            </a:rPr>
            <a:t>なわず、積立てを行ったことによる増。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・厳しい財政運営を迫られている状況ではあるが、近年の投資事業に伴う今後の公債費増に備えるため、適正な積立に努めることとしている。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871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8185" y="400050"/>
          <a:ext cx="12583795" cy="596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010120" y="387350"/>
          <a:ext cx="389445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035520" y="412750"/>
          <a:ext cx="385000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060920" y="438150"/>
          <a:ext cx="379476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240885" y="387350"/>
          <a:ext cx="263779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266285" y="412750"/>
          <a:ext cx="259334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291685" y="438150"/>
          <a:ext cx="253619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9785" y="1139825"/>
          <a:ext cx="9562465"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44880" y="1171575"/>
          <a:ext cx="138366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66950" y="1171575"/>
          <a:ext cx="125857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319,724
317,817
309.00
165,510,132
162,979,477
1,399,271
79,713,370
209,824,716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87115" y="1171575"/>
          <a:ext cx="151066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97780" y="1190625"/>
          <a:ext cx="2012950"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10730" y="1190625"/>
          <a:ext cx="1258570"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160.9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432800" y="1190625"/>
          <a:ext cx="629285" cy="958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97780" y="1981200"/>
          <a:ext cx="201295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74230" y="1981200"/>
          <a:ext cx="339852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621645" y="1139825"/>
          <a:ext cx="1421765" cy="10858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854690" y="1203325"/>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457325"/>
          <a:ext cx="125857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854690" y="1771650"/>
          <a:ext cx="1258570" cy="596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97845" y="1292225"/>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80395" y="1746250"/>
          <a:ext cx="0" cy="13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97845" y="174625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80395" y="19653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10697845" y="2105025"/>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732770" y="124142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48907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56285" y="2847975"/>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9080"/>
    <xdr:sp macro="" textlink="">
      <xdr:nvSpPr>
        <xdr:cNvPr id="30" name="テキスト ボックス 29"/>
        <xdr:cNvSpPr txBox="1"/>
      </xdr:nvSpPr>
      <xdr:spPr>
        <a:xfrm>
          <a:off x="756285" y="3082925"/>
          <a:ext cx="9189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9080"/>
    <xdr:sp macro="" textlink="">
      <xdr:nvSpPr>
        <xdr:cNvPr id="31" name="テキスト ボックス 30"/>
        <xdr:cNvSpPr txBox="1"/>
      </xdr:nvSpPr>
      <xdr:spPr>
        <a:xfrm>
          <a:off x="756285" y="33274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56285" y="356235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56285" y="3806825"/>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46415" cy="259080"/>
    <xdr:sp macro="" textlink="">
      <xdr:nvSpPr>
        <xdr:cNvPr id="34" name="テキスト ボックス 33"/>
        <xdr:cNvSpPr txBox="1"/>
      </xdr:nvSpPr>
      <xdr:spPr>
        <a:xfrm>
          <a:off x="756285" y="4048125"/>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5450"/>
    <xdr:sp macro="" textlink="">
      <xdr:nvSpPr>
        <xdr:cNvPr id="35" name="テキスト ボックス 34"/>
        <xdr:cNvSpPr txBox="1"/>
      </xdr:nvSpPr>
      <xdr:spPr>
        <a:xfrm>
          <a:off x="756285" y="4286250"/>
          <a:ext cx="875982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6285" y="474027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61490" y="5083175"/>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47695" y="5057775"/>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52160" y="4984750"/>
          <a:ext cx="1510665"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52160" y="5165725"/>
          <a:ext cx="1510665"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87920"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87920"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935085"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935085"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6285" y="546417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79160" y="546417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79160" y="5464175"/>
          <a:ext cx="377571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04255" y="5762625"/>
          <a:ext cx="5727065"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000">
              <a:solidFill>
                <a:schemeClr val="dk1"/>
              </a:solidFill>
              <a:effectLst/>
              <a:latin typeface="+mn-lt"/>
              <a:ea typeface="+mn-ea"/>
              <a:cs typeface="+mn-cs"/>
            </a:rPr>
            <a:t>0.64</a:t>
          </a:r>
          <a:r>
            <a:rPr kumimoji="1" lang="ja-JP" altLang="ja-JP" sz="1000">
              <a:solidFill>
                <a:schemeClr val="dk1"/>
              </a:solidFill>
              <a:effectLst/>
              <a:latin typeface="+mn-lt"/>
              <a:ea typeface="+mn-ea"/>
              <a:cs typeface="+mn-cs"/>
            </a:rPr>
            <a:t>と類似団体や四国の他県庁所在市と比べ低く推移している。</a:t>
          </a:r>
          <a:r>
            <a:rPr kumimoji="1" lang="ja-JP" altLang="en-US" sz="1000">
              <a:solidFill>
                <a:schemeClr val="dk1"/>
              </a:solidFill>
              <a:effectLst/>
              <a:latin typeface="+mn-lt"/>
              <a:ea typeface="+mn-ea"/>
              <a:cs typeface="+mn-cs"/>
            </a:rPr>
            <a:t>令和５年７月</a:t>
          </a:r>
          <a:r>
            <a:rPr kumimoji="1" lang="ja-JP" altLang="ja-JP" sz="1000">
              <a:solidFill>
                <a:schemeClr val="dk1"/>
              </a:solidFill>
              <a:effectLst/>
              <a:latin typeface="+mn-lt"/>
              <a:ea typeface="+mn-ea"/>
              <a:cs typeface="+mn-cs"/>
            </a:rPr>
            <a:t>に策定した「高知市財政健全化プラン</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2023</a:t>
          </a:r>
          <a:r>
            <a:rPr kumimoji="1" lang="ja-JP" altLang="en-US" sz="1000">
              <a:solidFill>
                <a:schemeClr val="dk1"/>
              </a:solidFill>
              <a:effectLst/>
              <a:latin typeface="+mn-lt"/>
              <a:ea typeface="+mn-ea"/>
              <a:cs typeface="+mn-cs"/>
            </a:rPr>
            <a:t>年度版）</a:t>
          </a:r>
          <a:r>
            <a:rPr kumimoji="1" lang="ja-JP" altLang="ja-JP" sz="1000">
              <a:solidFill>
                <a:schemeClr val="dk1"/>
              </a:solidFill>
              <a:effectLst/>
              <a:latin typeface="+mn-lt"/>
              <a:ea typeface="+mn-ea"/>
              <a:cs typeface="+mn-cs"/>
            </a:rPr>
            <a:t>」に基づき、債権管理の徹底や受益者負担の適正化、遊休資産の活用等による歳入の確保に努める</a:t>
          </a:r>
          <a:r>
            <a:rPr kumimoji="1" lang="ja-JP" altLang="en-US" sz="1000">
              <a:solidFill>
                <a:schemeClr val="dk1"/>
              </a:solidFill>
              <a:effectLst/>
              <a:latin typeface="+mn-lt"/>
              <a:ea typeface="+mn-ea"/>
              <a:cs typeface="+mn-cs"/>
            </a:rPr>
            <a:t>とともに、施設の統廃合など公共施設・インフラ資産管理適正化に努める。さらに</a:t>
          </a:r>
          <a:r>
            <a:rPr kumimoji="1" lang="ja-JP" altLang="ja-JP" sz="1000">
              <a:solidFill>
                <a:schemeClr val="dk1"/>
              </a:solidFill>
              <a:effectLst/>
              <a:latin typeface="+mn-lt"/>
              <a:ea typeface="+mn-ea"/>
              <a:cs typeface="+mn-cs"/>
            </a:rPr>
            <a:t>事務事業の見直しや公債費負担の低減による歳出の削減に努め、安定的で健全な財政運営への取組を強化していく。</a:t>
          </a:r>
          <a:endParaRPr lang="ja-JP" altLang="ja-JP" sz="11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6285" y="77438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161925</xdr:rowOff>
    </xdr:from>
    <xdr:ext cx="762000" cy="259080"/>
    <xdr:sp macro="" textlink="">
      <xdr:nvSpPr>
        <xdr:cNvPr id="50" name="テキスト ボックス 49"/>
        <xdr:cNvSpPr txBox="1"/>
      </xdr:nvSpPr>
      <xdr:spPr>
        <a:xfrm>
          <a:off x="0" y="761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131445</xdr:rowOff>
    </xdr:from>
    <xdr:to xmlns:xdr="http://schemas.openxmlformats.org/drawingml/2006/spreadsheetDrawing">
      <xdr:col>27</xdr:col>
      <xdr:colOff>184150</xdr:colOff>
      <xdr:row>45</xdr:row>
      <xdr:rowOff>131445</xdr:rowOff>
    </xdr:to>
    <xdr:cxnSp macro="">
      <xdr:nvCxnSpPr>
        <xdr:cNvPr id="51" name="直線コネクタ 50"/>
        <xdr:cNvCxnSpPr/>
      </xdr:nvCxnSpPr>
      <xdr:spPr>
        <a:xfrm>
          <a:off x="756285" y="74180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285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56285" y="70923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695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56285" y="67665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9080"/>
    <xdr:sp macro="" textlink="">
      <xdr:nvSpPr>
        <xdr:cNvPr id="56" name="テキスト ボックス 55"/>
        <xdr:cNvSpPr txBox="1"/>
      </xdr:nvSpPr>
      <xdr:spPr>
        <a:xfrm>
          <a:off x="0" y="663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56285" y="64414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9080"/>
    <xdr:sp macro="" textlink="">
      <xdr:nvSpPr>
        <xdr:cNvPr id="58" name="テキスト ボックス 57"/>
        <xdr:cNvSpPr txBox="1"/>
      </xdr:nvSpPr>
      <xdr:spPr>
        <a:xfrm>
          <a:off x="0" y="630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56285" y="61156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5982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56285" y="57899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657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56285" y="5464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33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56285" y="546417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161925</xdr:rowOff>
    </xdr:to>
    <xdr:cxnSp macro="">
      <xdr:nvCxnSpPr>
        <xdr:cNvPr id="66" name="直線コネクタ 65"/>
        <xdr:cNvCxnSpPr/>
      </xdr:nvCxnSpPr>
      <xdr:spPr>
        <a:xfrm flipV="1">
          <a:off x="4909185" y="593534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7" name="財政力最小値テキスト"/>
        <xdr:cNvSpPr txBox="1"/>
      </xdr:nvSpPr>
      <xdr:spPr>
        <a:xfrm>
          <a:off x="499618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161925</xdr:rowOff>
    </xdr:from>
    <xdr:to xmlns:xdr="http://schemas.openxmlformats.org/drawingml/2006/spreadsheetDrawing">
      <xdr:col>24</xdr:col>
      <xdr:colOff>12700</xdr:colOff>
      <xdr:row>44</xdr:row>
      <xdr:rowOff>161925</xdr:rowOff>
    </xdr:to>
    <xdr:cxnSp macro="">
      <xdr:nvCxnSpPr>
        <xdr:cNvPr id="68" name="直線コネクタ 67"/>
        <xdr:cNvCxnSpPr/>
      </xdr:nvCxnSpPr>
      <xdr:spPr>
        <a:xfrm>
          <a:off x="4820285" y="728662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9080"/>
    <xdr:sp macro="" textlink="">
      <xdr:nvSpPr>
        <xdr:cNvPr id="69" name="財政力最大値テキスト"/>
        <xdr:cNvSpPr txBox="1"/>
      </xdr:nvSpPr>
      <xdr:spPr>
        <a:xfrm>
          <a:off x="4996180" y="568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70" name="直線コネクタ 69"/>
        <xdr:cNvCxnSpPr/>
      </xdr:nvCxnSpPr>
      <xdr:spPr>
        <a:xfrm>
          <a:off x="4820285" y="59353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60960</xdr:rowOff>
    </xdr:from>
    <xdr:to xmlns:xdr="http://schemas.openxmlformats.org/drawingml/2006/spreadsheetDrawing">
      <xdr:col>23</xdr:col>
      <xdr:colOff>133350</xdr:colOff>
      <xdr:row>43</xdr:row>
      <xdr:rowOff>78105</xdr:rowOff>
    </xdr:to>
    <xdr:cxnSp macro="">
      <xdr:nvCxnSpPr>
        <xdr:cNvPr id="71" name="直線コネクタ 70"/>
        <xdr:cNvCxnSpPr/>
      </xdr:nvCxnSpPr>
      <xdr:spPr>
        <a:xfrm flipV="1">
          <a:off x="4078605" y="7023735"/>
          <a:ext cx="8305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128270</xdr:rowOff>
    </xdr:from>
    <xdr:ext cx="762000" cy="259080"/>
    <xdr:sp macro="" textlink="">
      <xdr:nvSpPr>
        <xdr:cNvPr id="72" name="財政力平均値テキスト"/>
        <xdr:cNvSpPr txBox="1"/>
      </xdr:nvSpPr>
      <xdr:spPr>
        <a:xfrm>
          <a:off x="4996180" y="6605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111760</xdr:rowOff>
    </xdr:from>
    <xdr:to xmlns:xdr="http://schemas.openxmlformats.org/drawingml/2006/spreadsheetDrawing">
      <xdr:col>23</xdr:col>
      <xdr:colOff>184150</xdr:colOff>
      <xdr:row>42</xdr:row>
      <xdr:rowOff>41910</xdr:rowOff>
    </xdr:to>
    <xdr:sp macro="" textlink="">
      <xdr:nvSpPr>
        <xdr:cNvPr id="73" name="フローチャート: 判断 72"/>
        <xdr:cNvSpPr/>
      </xdr:nvSpPr>
      <xdr:spPr>
        <a:xfrm>
          <a:off x="4858385" y="67506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60960</xdr:rowOff>
    </xdr:from>
    <xdr:to xmlns:xdr="http://schemas.openxmlformats.org/drawingml/2006/spreadsheetDrawing">
      <xdr:col>19</xdr:col>
      <xdr:colOff>133350</xdr:colOff>
      <xdr:row>43</xdr:row>
      <xdr:rowOff>78105</xdr:rowOff>
    </xdr:to>
    <xdr:cxnSp macro="">
      <xdr:nvCxnSpPr>
        <xdr:cNvPr id="74" name="直線コネクタ 73"/>
        <xdr:cNvCxnSpPr/>
      </xdr:nvCxnSpPr>
      <xdr:spPr>
        <a:xfrm>
          <a:off x="3197225" y="7023735"/>
          <a:ext cx="881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111760</xdr:rowOff>
    </xdr:from>
    <xdr:to xmlns:xdr="http://schemas.openxmlformats.org/drawingml/2006/spreadsheetDrawing">
      <xdr:col>19</xdr:col>
      <xdr:colOff>184150</xdr:colOff>
      <xdr:row>42</xdr:row>
      <xdr:rowOff>41910</xdr:rowOff>
    </xdr:to>
    <xdr:sp macro="" textlink="">
      <xdr:nvSpPr>
        <xdr:cNvPr id="75" name="フローチャート: 判断 74"/>
        <xdr:cNvSpPr/>
      </xdr:nvSpPr>
      <xdr:spPr>
        <a:xfrm>
          <a:off x="4027805" y="67506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52070</xdr:rowOff>
    </xdr:from>
    <xdr:ext cx="736600" cy="259080"/>
    <xdr:sp macro="" textlink="">
      <xdr:nvSpPr>
        <xdr:cNvPr id="76" name="テキスト ボックス 75"/>
        <xdr:cNvSpPr txBox="1"/>
      </xdr:nvSpPr>
      <xdr:spPr>
        <a:xfrm>
          <a:off x="3701415" y="6529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60960</xdr:rowOff>
    </xdr:from>
    <xdr:to xmlns:xdr="http://schemas.openxmlformats.org/drawingml/2006/spreadsheetDrawing">
      <xdr:col>15</xdr:col>
      <xdr:colOff>82550</xdr:colOff>
      <xdr:row>43</xdr:row>
      <xdr:rowOff>60960</xdr:rowOff>
    </xdr:to>
    <xdr:cxnSp macro="">
      <xdr:nvCxnSpPr>
        <xdr:cNvPr id="77" name="直線コネクタ 76"/>
        <xdr:cNvCxnSpPr/>
      </xdr:nvCxnSpPr>
      <xdr:spPr>
        <a:xfrm>
          <a:off x="2315845" y="7023735"/>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76835</xdr:rowOff>
    </xdr:from>
    <xdr:to xmlns:xdr="http://schemas.openxmlformats.org/drawingml/2006/spreadsheetDrawing">
      <xdr:col>15</xdr:col>
      <xdr:colOff>133350</xdr:colOff>
      <xdr:row>42</xdr:row>
      <xdr:rowOff>6985</xdr:rowOff>
    </xdr:to>
    <xdr:sp macro="" textlink="">
      <xdr:nvSpPr>
        <xdr:cNvPr id="78" name="フローチャート: 判断 77"/>
        <xdr:cNvSpPr/>
      </xdr:nvSpPr>
      <xdr:spPr>
        <a:xfrm>
          <a:off x="3146425" y="67157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17145</xdr:rowOff>
    </xdr:from>
    <xdr:ext cx="761365" cy="259080"/>
    <xdr:sp macro="" textlink="">
      <xdr:nvSpPr>
        <xdr:cNvPr id="79" name="テキスト ボックス 78"/>
        <xdr:cNvSpPr txBox="1"/>
      </xdr:nvSpPr>
      <xdr:spPr>
        <a:xfrm>
          <a:off x="2820035" y="6494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60960</xdr:rowOff>
    </xdr:from>
    <xdr:to xmlns:xdr="http://schemas.openxmlformats.org/drawingml/2006/spreadsheetDrawing">
      <xdr:col>11</xdr:col>
      <xdr:colOff>31750</xdr:colOff>
      <xdr:row>43</xdr:row>
      <xdr:rowOff>60960</xdr:rowOff>
    </xdr:to>
    <xdr:cxnSp macro="">
      <xdr:nvCxnSpPr>
        <xdr:cNvPr id="80" name="直線コネクタ 79"/>
        <xdr:cNvCxnSpPr/>
      </xdr:nvCxnSpPr>
      <xdr:spPr>
        <a:xfrm>
          <a:off x="1436370" y="702373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76835</xdr:rowOff>
    </xdr:from>
    <xdr:to xmlns:xdr="http://schemas.openxmlformats.org/drawingml/2006/spreadsheetDrawing">
      <xdr:col>11</xdr:col>
      <xdr:colOff>82550</xdr:colOff>
      <xdr:row>42</xdr:row>
      <xdr:rowOff>6985</xdr:rowOff>
    </xdr:to>
    <xdr:sp macro="" textlink="">
      <xdr:nvSpPr>
        <xdr:cNvPr id="81" name="フローチャート: 判断 80"/>
        <xdr:cNvSpPr/>
      </xdr:nvSpPr>
      <xdr:spPr>
        <a:xfrm>
          <a:off x="2266950" y="6715760"/>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17145</xdr:rowOff>
    </xdr:from>
    <xdr:ext cx="761365" cy="259080"/>
    <xdr:sp macro="" textlink="">
      <xdr:nvSpPr>
        <xdr:cNvPr id="82" name="テキスト ボックス 81"/>
        <xdr:cNvSpPr txBox="1"/>
      </xdr:nvSpPr>
      <xdr:spPr>
        <a:xfrm>
          <a:off x="1938655" y="6494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76835</xdr:rowOff>
    </xdr:from>
    <xdr:to xmlns:xdr="http://schemas.openxmlformats.org/drawingml/2006/spreadsheetDrawing">
      <xdr:col>7</xdr:col>
      <xdr:colOff>31750</xdr:colOff>
      <xdr:row>42</xdr:row>
      <xdr:rowOff>6985</xdr:rowOff>
    </xdr:to>
    <xdr:sp macro="" textlink="">
      <xdr:nvSpPr>
        <xdr:cNvPr id="83" name="フローチャート: 判断 82"/>
        <xdr:cNvSpPr/>
      </xdr:nvSpPr>
      <xdr:spPr>
        <a:xfrm>
          <a:off x="1385570" y="6715760"/>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17145</xdr:rowOff>
    </xdr:from>
    <xdr:ext cx="762000" cy="259080"/>
    <xdr:sp macro="" textlink="">
      <xdr:nvSpPr>
        <xdr:cNvPr id="84" name="テキスト ボックス 83"/>
        <xdr:cNvSpPr txBox="1"/>
      </xdr:nvSpPr>
      <xdr:spPr>
        <a:xfrm>
          <a:off x="1057275" y="6494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69519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6461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7" name="テキスト ボックス 86"/>
        <xdr:cNvSpPr txBox="1"/>
      </xdr:nvSpPr>
      <xdr:spPr>
        <a:xfrm>
          <a:off x="2983230" y="7741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8" name="テキスト ボックス 87"/>
        <xdr:cNvSpPr txBox="1"/>
      </xdr:nvSpPr>
      <xdr:spPr>
        <a:xfrm>
          <a:off x="2101850" y="7741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9" name="テキスト ボックス 88"/>
        <xdr:cNvSpPr txBox="1"/>
      </xdr:nvSpPr>
      <xdr:spPr>
        <a:xfrm>
          <a:off x="1222375" y="7741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10160</xdr:rowOff>
    </xdr:from>
    <xdr:to xmlns:xdr="http://schemas.openxmlformats.org/drawingml/2006/spreadsheetDrawing">
      <xdr:col>23</xdr:col>
      <xdr:colOff>184150</xdr:colOff>
      <xdr:row>43</xdr:row>
      <xdr:rowOff>111760</xdr:rowOff>
    </xdr:to>
    <xdr:sp macro="" textlink="">
      <xdr:nvSpPr>
        <xdr:cNvPr id="90" name="楕円 89"/>
        <xdr:cNvSpPr/>
      </xdr:nvSpPr>
      <xdr:spPr>
        <a:xfrm>
          <a:off x="4858385"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153670</xdr:rowOff>
    </xdr:from>
    <xdr:ext cx="762000" cy="259080"/>
    <xdr:sp macro="" textlink="">
      <xdr:nvSpPr>
        <xdr:cNvPr id="91" name="財政力該当値テキスト"/>
        <xdr:cNvSpPr txBox="1"/>
      </xdr:nvSpPr>
      <xdr:spPr>
        <a:xfrm>
          <a:off x="4996180" y="6954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27305</xdr:rowOff>
    </xdr:from>
    <xdr:to xmlns:xdr="http://schemas.openxmlformats.org/drawingml/2006/spreadsheetDrawing">
      <xdr:col>19</xdr:col>
      <xdr:colOff>184150</xdr:colOff>
      <xdr:row>43</xdr:row>
      <xdr:rowOff>128905</xdr:rowOff>
    </xdr:to>
    <xdr:sp macro="" textlink="">
      <xdr:nvSpPr>
        <xdr:cNvPr id="92" name="楕円 91"/>
        <xdr:cNvSpPr/>
      </xdr:nvSpPr>
      <xdr:spPr>
        <a:xfrm>
          <a:off x="4027805"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113665</xdr:rowOff>
    </xdr:from>
    <xdr:ext cx="736600" cy="259080"/>
    <xdr:sp macro="" textlink="">
      <xdr:nvSpPr>
        <xdr:cNvPr id="93" name="テキスト ボックス 92"/>
        <xdr:cNvSpPr txBox="1"/>
      </xdr:nvSpPr>
      <xdr:spPr>
        <a:xfrm>
          <a:off x="3701415" y="7076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10160</xdr:rowOff>
    </xdr:from>
    <xdr:to xmlns:xdr="http://schemas.openxmlformats.org/drawingml/2006/spreadsheetDrawing">
      <xdr:col>15</xdr:col>
      <xdr:colOff>133350</xdr:colOff>
      <xdr:row>43</xdr:row>
      <xdr:rowOff>111760</xdr:rowOff>
    </xdr:to>
    <xdr:sp macro="" textlink="">
      <xdr:nvSpPr>
        <xdr:cNvPr id="94" name="楕円 93"/>
        <xdr:cNvSpPr/>
      </xdr:nvSpPr>
      <xdr:spPr>
        <a:xfrm>
          <a:off x="3146425"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96520</xdr:rowOff>
    </xdr:from>
    <xdr:ext cx="761365" cy="259080"/>
    <xdr:sp macro="" textlink="">
      <xdr:nvSpPr>
        <xdr:cNvPr id="95" name="テキスト ボックス 94"/>
        <xdr:cNvSpPr txBox="1"/>
      </xdr:nvSpPr>
      <xdr:spPr>
        <a:xfrm>
          <a:off x="2820035" y="7059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10160</xdr:rowOff>
    </xdr:from>
    <xdr:to xmlns:xdr="http://schemas.openxmlformats.org/drawingml/2006/spreadsheetDrawing">
      <xdr:col>11</xdr:col>
      <xdr:colOff>82550</xdr:colOff>
      <xdr:row>43</xdr:row>
      <xdr:rowOff>111760</xdr:rowOff>
    </xdr:to>
    <xdr:sp macro="" textlink="">
      <xdr:nvSpPr>
        <xdr:cNvPr id="96" name="楕円 95"/>
        <xdr:cNvSpPr/>
      </xdr:nvSpPr>
      <xdr:spPr>
        <a:xfrm>
          <a:off x="2266950" y="69729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96520</xdr:rowOff>
    </xdr:from>
    <xdr:ext cx="761365" cy="259080"/>
    <xdr:sp macro="" textlink="">
      <xdr:nvSpPr>
        <xdr:cNvPr id="97" name="テキスト ボックス 96"/>
        <xdr:cNvSpPr txBox="1"/>
      </xdr:nvSpPr>
      <xdr:spPr>
        <a:xfrm>
          <a:off x="1938655" y="7059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10160</xdr:rowOff>
    </xdr:from>
    <xdr:to xmlns:xdr="http://schemas.openxmlformats.org/drawingml/2006/spreadsheetDrawing">
      <xdr:col>7</xdr:col>
      <xdr:colOff>31750</xdr:colOff>
      <xdr:row>43</xdr:row>
      <xdr:rowOff>111760</xdr:rowOff>
    </xdr:to>
    <xdr:sp macro="" textlink="">
      <xdr:nvSpPr>
        <xdr:cNvPr id="98" name="楕円 97"/>
        <xdr:cNvSpPr/>
      </xdr:nvSpPr>
      <xdr:spPr>
        <a:xfrm>
          <a:off x="1385570" y="69729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96520</xdr:rowOff>
    </xdr:from>
    <xdr:ext cx="762000" cy="259080"/>
    <xdr:sp macro="" textlink="">
      <xdr:nvSpPr>
        <xdr:cNvPr id="99" name="テキスト ボックス 98"/>
        <xdr:cNvSpPr txBox="1"/>
      </xdr:nvSpPr>
      <xdr:spPr>
        <a:xfrm>
          <a:off x="1057275" y="705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56285" y="834072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9245"/>
    <xdr:sp macro="" textlink="">
      <xdr:nvSpPr>
        <xdr:cNvPr id="101" name="テキスト ボックス 100"/>
        <xdr:cNvSpPr txBox="1"/>
      </xdr:nvSpPr>
      <xdr:spPr>
        <a:xfrm>
          <a:off x="1678305" y="8683625"/>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775"/>
    <xdr:sp macro="" textlink="">
      <xdr:nvSpPr>
        <xdr:cNvPr id="102" name="テキスト ボックス 101"/>
        <xdr:cNvSpPr txBox="1"/>
      </xdr:nvSpPr>
      <xdr:spPr>
        <a:xfrm>
          <a:off x="3230880" y="8658225"/>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852160" y="8582025"/>
          <a:ext cx="1510665"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852160" y="8756650"/>
          <a:ext cx="151066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487920" y="8582025"/>
          <a:ext cx="125857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487920" y="8756650"/>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8935085" y="8582025"/>
          <a:ext cx="125857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8935085" y="8756650"/>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56285" y="9064625"/>
          <a:ext cx="5034280" cy="22701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979160" y="9064625"/>
          <a:ext cx="5977255"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5979160" y="9064625"/>
          <a:ext cx="377571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04255" y="9363075"/>
          <a:ext cx="5727065"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都市部に比べて景気回復が鈍い本市経済状況により市税収入が伸び悩んでいる中</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災害に強いまちづくり</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重点的に取り組んだことや生活保護費を中心とする扶助費が高い水準で推移していることに加え、職員数の増加等や修繕費の実績増により経常経費充当一般財源全体では＋</a:t>
          </a:r>
          <a:r>
            <a:rPr kumimoji="1" lang="en-US" altLang="ja-JP" sz="1050">
              <a:solidFill>
                <a:schemeClr val="dk1"/>
              </a:solidFill>
              <a:effectLst/>
              <a:latin typeface="+mn-lt"/>
              <a:ea typeface="+mn-ea"/>
              <a:cs typeface="+mn-cs"/>
            </a:rPr>
            <a:t>20.5</a:t>
          </a:r>
          <a:r>
            <a:rPr kumimoji="1" lang="ja-JP" altLang="ja-JP" sz="1050">
              <a:solidFill>
                <a:schemeClr val="dk1"/>
              </a:solidFill>
              <a:effectLst/>
              <a:latin typeface="+mn-lt"/>
              <a:ea typeface="+mn-ea"/>
              <a:cs typeface="+mn-cs"/>
            </a:rPr>
            <a:t>億円の増とな</a:t>
          </a:r>
          <a:r>
            <a:rPr kumimoji="1" lang="ja-JP" altLang="en-US" sz="1050">
              <a:solidFill>
                <a:schemeClr val="dk1"/>
              </a:solidFill>
              <a:effectLst/>
              <a:latin typeface="+mn-lt"/>
              <a:ea typeface="+mn-ea"/>
              <a:cs typeface="+mn-cs"/>
            </a:rPr>
            <a:t>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地方特例交付金や地方交付税の減などにより</a:t>
          </a:r>
          <a:r>
            <a:rPr kumimoji="1" lang="ja-JP" altLang="ja-JP" sz="1050">
              <a:solidFill>
                <a:schemeClr val="dk1"/>
              </a:solidFill>
              <a:effectLst/>
              <a:latin typeface="+mn-lt"/>
              <a:ea typeface="+mn-ea"/>
              <a:cs typeface="+mn-cs"/>
            </a:rPr>
            <a:t>歳入経常一般財源</a:t>
          </a:r>
          <a:r>
            <a:rPr kumimoji="1" lang="ja-JP" altLang="en-US"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10.5</a:t>
          </a:r>
          <a:r>
            <a:rPr kumimoji="1" lang="ja-JP" altLang="ja-JP" sz="1050">
              <a:solidFill>
                <a:schemeClr val="dk1"/>
              </a:solidFill>
              <a:effectLst/>
              <a:latin typeface="+mn-lt"/>
              <a:ea typeface="+mn-ea"/>
              <a:cs typeface="+mn-cs"/>
            </a:rPr>
            <a:t>億円と</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したため、経常収支比率は前年度比</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6.6</a:t>
          </a:r>
          <a:r>
            <a:rPr kumimoji="1" lang="ja-JP" altLang="ja-JP" sz="1050">
              <a:solidFill>
                <a:schemeClr val="dk1"/>
              </a:solidFill>
              <a:effectLst/>
              <a:latin typeface="+mn-lt"/>
              <a:ea typeface="+mn-ea"/>
              <a:cs typeface="+mn-cs"/>
            </a:rPr>
            <a:t>ポイントとな</a:t>
          </a:r>
          <a:r>
            <a:rPr kumimoji="1" lang="ja-JP" altLang="en-US" sz="1050">
              <a:solidFill>
                <a:schemeClr val="dk1"/>
              </a:solidFill>
              <a:effectLst/>
              <a:latin typeface="+mn-lt"/>
              <a:ea typeface="+mn-ea"/>
              <a:cs typeface="+mn-cs"/>
            </a:rPr>
            <a:t>り</a:t>
          </a:r>
          <a:r>
            <a:rPr kumimoji="1" lang="ja-JP" altLang="ja-JP" sz="1050">
              <a:solidFill>
                <a:schemeClr val="dk1"/>
              </a:solidFill>
              <a:effectLst/>
              <a:latin typeface="+mn-lt"/>
              <a:ea typeface="+mn-ea"/>
              <a:cs typeface="+mn-cs"/>
            </a:rPr>
            <a:t>、財政構造の硬直化について依然として厳しい状況である。</a:t>
          </a:r>
          <a:endParaRPr lang="ja-JP" altLang="ja-JP" sz="1200">
            <a:effectLst/>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3" name="テキスト ボックス 112"/>
        <xdr:cNvSpPr txBox="1"/>
      </xdr:nvSpPr>
      <xdr:spPr>
        <a:xfrm>
          <a:off x="718185" y="8883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56285" y="11334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9080"/>
    <xdr:sp macro="" textlink="">
      <xdr:nvSpPr>
        <xdr:cNvPr id="115" name="テキスト ボックス 114"/>
        <xdr:cNvSpPr txBox="1"/>
      </xdr:nvSpPr>
      <xdr:spPr>
        <a:xfrm>
          <a:off x="0" y="1120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56285" y="108807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074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56285" y="10426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29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56285" y="99726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56285" y="95186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9080"/>
    <xdr:sp macro="" textlink="">
      <xdr:nvSpPr>
        <xdr:cNvPr id="123" name="テキスト ボックス 122"/>
        <xdr:cNvSpPr txBox="1"/>
      </xdr:nvSpPr>
      <xdr:spPr>
        <a:xfrm>
          <a:off x="0" y="938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56285" y="90646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892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56285" y="9064625"/>
          <a:ext cx="5034280" cy="22701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8890</xdr:rowOff>
    </xdr:from>
    <xdr:to xmlns:xdr="http://schemas.openxmlformats.org/drawingml/2006/spreadsheetDrawing">
      <xdr:col>23</xdr:col>
      <xdr:colOff>133350</xdr:colOff>
      <xdr:row>66</xdr:row>
      <xdr:rowOff>160020</xdr:rowOff>
    </xdr:to>
    <xdr:cxnSp macro="">
      <xdr:nvCxnSpPr>
        <xdr:cNvPr id="127" name="直線コネクタ 126"/>
        <xdr:cNvCxnSpPr/>
      </xdr:nvCxnSpPr>
      <xdr:spPr>
        <a:xfrm flipV="1">
          <a:off x="4909185" y="956246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132080</xdr:rowOff>
    </xdr:from>
    <xdr:ext cx="762000" cy="259080"/>
    <xdr:sp macro="" textlink="">
      <xdr:nvSpPr>
        <xdr:cNvPr id="128" name="財政構造の弾力性最小値テキスト"/>
        <xdr:cNvSpPr txBox="1"/>
      </xdr:nvSpPr>
      <xdr:spPr>
        <a:xfrm>
          <a:off x="4996180" y="1081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160020</xdr:rowOff>
    </xdr:from>
    <xdr:to xmlns:xdr="http://schemas.openxmlformats.org/drawingml/2006/spreadsheetDrawing">
      <xdr:col>24</xdr:col>
      <xdr:colOff>12700</xdr:colOff>
      <xdr:row>66</xdr:row>
      <xdr:rowOff>160020</xdr:rowOff>
    </xdr:to>
    <xdr:cxnSp macro="">
      <xdr:nvCxnSpPr>
        <xdr:cNvPr id="129" name="直線コネクタ 128"/>
        <xdr:cNvCxnSpPr/>
      </xdr:nvCxnSpPr>
      <xdr:spPr>
        <a:xfrm>
          <a:off x="4820285" y="108470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95250</xdr:rowOff>
    </xdr:from>
    <xdr:ext cx="762000" cy="259080"/>
    <xdr:sp macro="" textlink="">
      <xdr:nvSpPr>
        <xdr:cNvPr id="130" name="財政構造の弾力性最大値テキスト"/>
        <xdr:cNvSpPr txBox="1"/>
      </xdr:nvSpPr>
      <xdr:spPr>
        <a:xfrm>
          <a:off x="4996180" y="9324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8890</xdr:rowOff>
    </xdr:from>
    <xdr:to xmlns:xdr="http://schemas.openxmlformats.org/drawingml/2006/spreadsheetDrawing">
      <xdr:col>24</xdr:col>
      <xdr:colOff>12700</xdr:colOff>
      <xdr:row>59</xdr:row>
      <xdr:rowOff>8890</xdr:rowOff>
    </xdr:to>
    <xdr:cxnSp macro="">
      <xdr:nvCxnSpPr>
        <xdr:cNvPr id="131" name="直線コネクタ 130"/>
        <xdr:cNvCxnSpPr/>
      </xdr:nvCxnSpPr>
      <xdr:spPr>
        <a:xfrm>
          <a:off x="4820285" y="95624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78105</xdr:rowOff>
    </xdr:from>
    <xdr:to xmlns:xdr="http://schemas.openxmlformats.org/drawingml/2006/spreadsheetDrawing">
      <xdr:col>23</xdr:col>
      <xdr:colOff>133350</xdr:colOff>
      <xdr:row>66</xdr:row>
      <xdr:rowOff>53340</xdr:rowOff>
    </xdr:to>
    <xdr:cxnSp macro="">
      <xdr:nvCxnSpPr>
        <xdr:cNvPr id="132" name="直線コネクタ 131"/>
        <xdr:cNvCxnSpPr/>
      </xdr:nvCxnSpPr>
      <xdr:spPr>
        <a:xfrm>
          <a:off x="4078605" y="10441305"/>
          <a:ext cx="83058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125730</xdr:rowOff>
    </xdr:from>
    <xdr:ext cx="762000" cy="259080"/>
    <xdr:sp macro="" textlink="">
      <xdr:nvSpPr>
        <xdr:cNvPr id="133" name="財政構造の弾力性平均値テキスト"/>
        <xdr:cNvSpPr txBox="1"/>
      </xdr:nvSpPr>
      <xdr:spPr>
        <a:xfrm>
          <a:off x="4996180" y="103270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109220</xdr:rowOff>
    </xdr:from>
    <xdr:to xmlns:xdr="http://schemas.openxmlformats.org/drawingml/2006/spreadsheetDrawing">
      <xdr:col>23</xdr:col>
      <xdr:colOff>184150</xdr:colOff>
      <xdr:row>65</xdr:row>
      <xdr:rowOff>39370</xdr:rowOff>
    </xdr:to>
    <xdr:sp macro="" textlink="">
      <xdr:nvSpPr>
        <xdr:cNvPr id="134" name="フローチャート: 判断 133"/>
        <xdr:cNvSpPr/>
      </xdr:nvSpPr>
      <xdr:spPr>
        <a:xfrm>
          <a:off x="4858385" y="104724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78105</xdr:rowOff>
    </xdr:from>
    <xdr:to xmlns:xdr="http://schemas.openxmlformats.org/drawingml/2006/spreadsheetDrawing">
      <xdr:col>19</xdr:col>
      <xdr:colOff>133350</xdr:colOff>
      <xdr:row>66</xdr:row>
      <xdr:rowOff>24765</xdr:rowOff>
    </xdr:to>
    <xdr:cxnSp macro="">
      <xdr:nvCxnSpPr>
        <xdr:cNvPr id="135" name="直線コネクタ 134"/>
        <xdr:cNvCxnSpPr/>
      </xdr:nvCxnSpPr>
      <xdr:spPr>
        <a:xfrm flipV="1">
          <a:off x="3197225" y="10441305"/>
          <a:ext cx="88138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121285</xdr:rowOff>
    </xdr:from>
    <xdr:to xmlns:xdr="http://schemas.openxmlformats.org/drawingml/2006/spreadsheetDrawing">
      <xdr:col>19</xdr:col>
      <xdr:colOff>184150</xdr:colOff>
      <xdr:row>64</xdr:row>
      <xdr:rowOff>51435</xdr:rowOff>
    </xdr:to>
    <xdr:sp macro="" textlink="">
      <xdr:nvSpPr>
        <xdr:cNvPr id="136" name="フローチャート: 判断 135"/>
        <xdr:cNvSpPr/>
      </xdr:nvSpPr>
      <xdr:spPr>
        <a:xfrm>
          <a:off x="4027805" y="103225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61595</xdr:rowOff>
    </xdr:from>
    <xdr:ext cx="736600" cy="259080"/>
    <xdr:sp macro="" textlink="">
      <xdr:nvSpPr>
        <xdr:cNvPr id="137" name="テキスト ボックス 136"/>
        <xdr:cNvSpPr txBox="1"/>
      </xdr:nvSpPr>
      <xdr:spPr>
        <a:xfrm>
          <a:off x="3701415" y="1010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24765</xdr:rowOff>
    </xdr:from>
    <xdr:to xmlns:xdr="http://schemas.openxmlformats.org/drawingml/2006/spreadsheetDrawing">
      <xdr:col>15</xdr:col>
      <xdr:colOff>82550</xdr:colOff>
      <xdr:row>66</xdr:row>
      <xdr:rowOff>97155</xdr:rowOff>
    </xdr:to>
    <xdr:cxnSp macro="">
      <xdr:nvCxnSpPr>
        <xdr:cNvPr id="138" name="直線コネクタ 137"/>
        <xdr:cNvCxnSpPr/>
      </xdr:nvCxnSpPr>
      <xdr:spPr>
        <a:xfrm flipV="1">
          <a:off x="2315845" y="10711815"/>
          <a:ext cx="8813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142875</xdr:rowOff>
    </xdr:from>
    <xdr:to xmlns:xdr="http://schemas.openxmlformats.org/drawingml/2006/spreadsheetDrawing">
      <xdr:col>15</xdr:col>
      <xdr:colOff>133350</xdr:colOff>
      <xdr:row>65</xdr:row>
      <xdr:rowOff>73025</xdr:rowOff>
    </xdr:to>
    <xdr:sp macro="" textlink="">
      <xdr:nvSpPr>
        <xdr:cNvPr id="139" name="フローチャート: 判断 138"/>
        <xdr:cNvSpPr/>
      </xdr:nvSpPr>
      <xdr:spPr>
        <a:xfrm>
          <a:off x="3146425" y="105060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83185</xdr:rowOff>
    </xdr:from>
    <xdr:ext cx="761365" cy="259080"/>
    <xdr:sp macro="" textlink="">
      <xdr:nvSpPr>
        <xdr:cNvPr id="140" name="テキスト ボックス 139"/>
        <xdr:cNvSpPr txBox="1"/>
      </xdr:nvSpPr>
      <xdr:spPr>
        <a:xfrm>
          <a:off x="2820035" y="10284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97155</xdr:rowOff>
    </xdr:from>
    <xdr:to xmlns:xdr="http://schemas.openxmlformats.org/drawingml/2006/spreadsheetDrawing">
      <xdr:col>11</xdr:col>
      <xdr:colOff>31750</xdr:colOff>
      <xdr:row>66</xdr:row>
      <xdr:rowOff>125730</xdr:rowOff>
    </xdr:to>
    <xdr:cxnSp macro="">
      <xdr:nvCxnSpPr>
        <xdr:cNvPr id="141" name="直線コネクタ 140"/>
        <xdr:cNvCxnSpPr/>
      </xdr:nvCxnSpPr>
      <xdr:spPr>
        <a:xfrm flipV="1">
          <a:off x="1436370" y="10784205"/>
          <a:ext cx="8794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147955</xdr:rowOff>
    </xdr:from>
    <xdr:to xmlns:xdr="http://schemas.openxmlformats.org/drawingml/2006/spreadsheetDrawing">
      <xdr:col>11</xdr:col>
      <xdr:colOff>82550</xdr:colOff>
      <xdr:row>65</xdr:row>
      <xdr:rowOff>78105</xdr:rowOff>
    </xdr:to>
    <xdr:sp macro="" textlink="">
      <xdr:nvSpPr>
        <xdr:cNvPr id="142" name="フローチャート: 判断 141"/>
        <xdr:cNvSpPr/>
      </xdr:nvSpPr>
      <xdr:spPr>
        <a:xfrm>
          <a:off x="2266950" y="1051115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88265</xdr:rowOff>
    </xdr:from>
    <xdr:ext cx="761365" cy="259080"/>
    <xdr:sp macro="" textlink="">
      <xdr:nvSpPr>
        <xdr:cNvPr id="143" name="テキスト ボックス 142"/>
        <xdr:cNvSpPr txBox="1"/>
      </xdr:nvSpPr>
      <xdr:spPr>
        <a:xfrm>
          <a:off x="1938655" y="1028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118745</xdr:rowOff>
    </xdr:from>
    <xdr:to xmlns:xdr="http://schemas.openxmlformats.org/drawingml/2006/spreadsheetDrawing">
      <xdr:col>7</xdr:col>
      <xdr:colOff>31750</xdr:colOff>
      <xdr:row>65</xdr:row>
      <xdr:rowOff>48895</xdr:rowOff>
    </xdr:to>
    <xdr:sp macro="" textlink="">
      <xdr:nvSpPr>
        <xdr:cNvPr id="144" name="フローチャート: 判断 143"/>
        <xdr:cNvSpPr/>
      </xdr:nvSpPr>
      <xdr:spPr>
        <a:xfrm>
          <a:off x="1385570" y="1048194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59055</xdr:rowOff>
    </xdr:from>
    <xdr:ext cx="762000" cy="259080"/>
    <xdr:sp macro="" textlink="">
      <xdr:nvSpPr>
        <xdr:cNvPr id="145" name="テキスト ボックス 144"/>
        <xdr:cNvSpPr txBox="1"/>
      </xdr:nvSpPr>
      <xdr:spPr>
        <a:xfrm>
          <a:off x="1057275" y="1026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161925</xdr:rowOff>
    </xdr:from>
    <xdr:ext cx="762000" cy="259080"/>
    <xdr:sp macro="" textlink="">
      <xdr:nvSpPr>
        <xdr:cNvPr id="146" name="テキスト ボックス 145"/>
        <xdr:cNvSpPr txBox="1"/>
      </xdr:nvSpPr>
      <xdr:spPr>
        <a:xfrm>
          <a:off x="4695190" y="1133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161925</xdr:rowOff>
    </xdr:from>
    <xdr:ext cx="762000" cy="259080"/>
    <xdr:sp macro="" textlink="">
      <xdr:nvSpPr>
        <xdr:cNvPr id="147" name="テキスト ボックス 146"/>
        <xdr:cNvSpPr txBox="1"/>
      </xdr:nvSpPr>
      <xdr:spPr>
        <a:xfrm>
          <a:off x="3864610" y="1133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161925</xdr:rowOff>
    </xdr:from>
    <xdr:ext cx="761365" cy="259080"/>
    <xdr:sp macro="" textlink="">
      <xdr:nvSpPr>
        <xdr:cNvPr id="148" name="テキスト ボックス 147"/>
        <xdr:cNvSpPr txBox="1"/>
      </xdr:nvSpPr>
      <xdr:spPr>
        <a:xfrm>
          <a:off x="2983230" y="11334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161925</xdr:rowOff>
    </xdr:from>
    <xdr:ext cx="761365" cy="259080"/>
    <xdr:sp macro="" textlink="">
      <xdr:nvSpPr>
        <xdr:cNvPr id="149" name="テキスト ボックス 148"/>
        <xdr:cNvSpPr txBox="1"/>
      </xdr:nvSpPr>
      <xdr:spPr>
        <a:xfrm>
          <a:off x="2101850" y="11334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161925</xdr:rowOff>
    </xdr:from>
    <xdr:ext cx="761365" cy="259080"/>
    <xdr:sp macro="" textlink="">
      <xdr:nvSpPr>
        <xdr:cNvPr id="150" name="テキスト ボックス 149"/>
        <xdr:cNvSpPr txBox="1"/>
      </xdr:nvSpPr>
      <xdr:spPr>
        <a:xfrm>
          <a:off x="1222375" y="11334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2540</xdr:rowOff>
    </xdr:from>
    <xdr:to xmlns:xdr="http://schemas.openxmlformats.org/drawingml/2006/spreadsheetDrawing">
      <xdr:col>23</xdr:col>
      <xdr:colOff>184150</xdr:colOff>
      <xdr:row>66</xdr:row>
      <xdr:rowOff>104140</xdr:rowOff>
    </xdr:to>
    <xdr:sp macro="" textlink="">
      <xdr:nvSpPr>
        <xdr:cNvPr id="151" name="楕円 150"/>
        <xdr:cNvSpPr/>
      </xdr:nvSpPr>
      <xdr:spPr>
        <a:xfrm>
          <a:off x="4858385"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69850</xdr:rowOff>
    </xdr:from>
    <xdr:ext cx="762000" cy="259080"/>
    <xdr:sp macro="" textlink="">
      <xdr:nvSpPr>
        <xdr:cNvPr id="152" name="財政構造の弾力性該当値テキスト"/>
        <xdr:cNvSpPr txBox="1"/>
      </xdr:nvSpPr>
      <xdr:spPr>
        <a:xfrm>
          <a:off x="4996180" y="10594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27305</xdr:rowOff>
    </xdr:from>
    <xdr:to xmlns:xdr="http://schemas.openxmlformats.org/drawingml/2006/spreadsheetDrawing">
      <xdr:col>19</xdr:col>
      <xdr:colOff>184150</xdr:colOff>
      <xdr:row>64</xdr:row>
      <xdr:rowOff>128905</xdr:rowOff>
    </xdr:to>
    <xdr:sp macro="" textlink="">
      <xdr:nvSpPr>
        <xdr:cNvPr id="153" name="楕円 152"/>
        <xdr:cNvSpPr/>
      </xdr:nvSpPr>
      <xdr:spPr>
        <a:xfrm>
          <a:off x="4027805"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113665</xdr:rowOff>
    </xdr:from>
    <xdr:ext cx="736600" cy="259080"/>
    <xdr:sp macro="" textlink="">
      <xdr:nvSpPr>
        <xdr:cNvPr id="154" name="テキスト ボックス 153"/>
        <xdr:cNvSpPr txBox="1"/>
      </xdr:nvSpPr>
      <xdr:spPr>
        <a:xfrm>
          <a:off x="3701415" y="10476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145415</xdr:rowOff>
    </xdr:from>
    <xdr:to xmlns:xdr="http://schemas.openxmlformats.org/drawingml/2006/spreadsheetDrawing">
      <xdr:col>15</xdr:col>
      <xdr:colOff>133350</xdr:colOff>
      <xdr:row>66</xdr:row>
      <xdr:rowOff>75565</xdr:rowOff>
    </xdr:to>
    <xdr:sp macro="" textlink="">
      <xdr:nvSpPr>
        <xdr:cNvPr id="155" name="楕円 154"/>
        <xdr:cNvSpPr/>
      </xdr:nvSpPr>
      <xdr:spPr>
        <a:xfrm>
          <a:off x="3146425" y="106705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60325</xdr:rowOff>
    </xdr:from>
    <xdr:ext cx="761365" cy="259080"/>
    <xdr:sp macro="" textlink="">
      <xdr:nvSpPr>
        <xdr:cNvPr id="156" name="テキスト ボックス 155"/>
        <xdr:cNvSpPr txBox="1"/>
      </xdr:nvSpPr>
      <xdr:spPr>
        <a:xfrm>
          <a:off x="2820035" y="10747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46355</xdr:rowOff>
    </xdr:from>
    <xdr:to xmlns:xdr="http://schemas.openxmlformats.org/drawingml/2006/spreadsheetDrawing">
      <xdr:col>11</xdr:col>
      <xdr:colOff>82550</xdr:colOff>
      <xdr:row>66</xdr:row>
      <xdr:rowOff>147955</xdr:rowOff>
    </xdr:to>
    <xdr:sp macro="" textlink="">
      <xdr:nvSpPr>
        <xdr:cNvPr id="157" name="楕円 156"/>
        <xdr:cNvSpPr/>
      </xdr:nvSpPr>
      <xdr:spPr>
        <a:xfrm>
          <a:off x="2266950" y="107334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132715</xdr:rowOff>
    </xdr:from>
    <xdr:ext cx="761365" cy="259080"/>
    <xdr:sp macro="" textlink="">
      <xdr:nvSpPr>
        <xdr:cNvPr id="158" name="テキスト ボックス 157"/>
        <xdr:cNvSpPr txBox="1"/>
      </xdr:nvSpPr>
      <xdr:spPr>
        <a:xfrm>
          <a:off x="1938655" y="10819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74930</xdr:rowOff>
    </xdr:from>
    <xdr:to xmlns:xdr="http://schemas.openxmlformats.org/drawingml/2006/spreadsheetDrawing">
      <xdr:col>7</xdr:col>
      <xdr:colOff>31750</xdr:colOff>
      <xdr:row>67</xdr:row>
      <xdr:rowOff>5080</xdr:rowOff>
    </xdr:to>
    <xdr:sp macro="" textlink="">
      <xdr:nvSpPr>
        <xdr:cNvPr id="159" name="楕円 158"/>
        <xdr:cNvSpPr/>
      </xdr:nvSpPr>
      <xdr:spPr>
        <a:xfrm>
          <a:off x="1385570" y="1076198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161290</xdr:rowOff>
    </xdr:from>
    <xdr:ext cx="762000" cy="259080"/>
    <xdr:sp macro="" textlink="">
      <xdr:nvSpPr>
        <xdr:cNvPr id="160" name="テキスト ボックス 159"/>
        <xdr:cNvSpPr txBox="1"/>
      </xdr:nvSpPr>
      <xdr:spPr>
        <a:xfrm>
          <a:off x="1057275" y="1084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56285" y="1194117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180" cy="309245"/>
    <xdr:sp macro="" textlink="">
      <xdr:nvSpPr>
        <xdr:cNvPr id="162" name="テキスト ボックス 161"/>
        <xdr:cNvSpPr txBox="1"/>
      </xdr:nvSpPr>
      <xdr:spPr>
        <a:xfrm>
          <a:off x="798195" y="12284075"/>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3" name="テキスト ボックス 162"/>
        <xdr:cNvSpPr txBox="1"/>
      </xdr:nvSpPr>
      <xdr:spPr>
        <a:xfrm>
          <a:off x="4112895" y="12258675"/>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[130,385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852160" y="12176125"/>
          <a:ext cx="151066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852160" y="12357100"/>
          <a:ext cx="151066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487920" y="12176125"/>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487920" y="12357100"/>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935085" y="12176125"/>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935085" y="12357100"/>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56285" y="12655550"/>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979160" y="12655550"/>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5979160" y="12655550"/>
          <a:ext cx="377571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04255" y="12954000"/>
          <a:ext cx="5727065" cy="1927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新高知市財政再建推進プラン（計画期間：</a:t>
          </a:r>
          <a:r>
            <a:rPr kumimoji="1" lang="en-US" altLang="ja-JP" sz="1050">
              <a:solidFill>
                <a:schemeClr val="dk1"/>
              </a:solidFill>
              <a:effectLst/>
              <a:latin typeface="+mn-lt"/>
              <a:ea typeface="+mn-ea"/>
              <a:cs typeface="+mn-cs"/>
            </a:rPr>
            <a:t>H21</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年度）に基づき、徹底的な事務事業の見直しを行った結果、人口一人当たりの決算額は類似団体と比べて低く推移している。 市民の求める真に必要なサービスを最少のコストで提供する観点から、</a:t>
          </a:r>
          <a:r>
            <a:rPr kumimoji="1" lang="ja-JP" altLang="en-US" sz="1050">
              <a:solidFill>
                <a:schemeClr val="dk1"/>
              </a:solidFill>
              <a:effectLst/>
              <a:latin typeface="+mn-lt"/>
              <a:ea typeface="+mn-ea"/>
              <a:cs typeface="+mn-cs"/>
            </a:rPr>
            <a:t>令和５</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７月</a:t>
          </a:r>
          <a:r>
            <a:rPr kumimoji="1" lang="ja-JP" altLang="ja-JP" sz="1050">
              <a:solidFill>
                <a:schemeClr val="dk1"/>
              </a:solidFill>
              <a:effectLst/>
              <a:latin typeface="+mn-lt"/>
              <a:ea typeface="+mn-ea"/>
              <a:cs typeface="+mn-cs"/>
            </a:rPr>
            <a:t>に策定した高知市財政健全化プラン（</a:t>
          </a:r>
          <a:r>
            <a:rPr kumimoji="1" lang="en-US" altLang="ja-JP" sz="1050">
              <a:solidFill>
                <a:schemeClr val="dk1"/>
              </a:solidFill>
              <a:effectLst/>
              <a:latin typeface="+mn-lt"/>
              <a:ea typeface="+mn-ea"/>
              <a:cs typeface="+mn-cs"/>
            </a:rPr>
            <a:t>2023</a:t>
          </a:r>
          <a:r>
            <a:rPr kumimoji="1" lang="ja-JP" altLang="ja-JP" sz="1050">
              <a:solidFill>
                <a:schemeClr val="dk1"/>
              </a:solidFill>
              <a:effectLst/>
              <a:latin typeface="+mn-lt"/>
              <a:ea typeface="+mn-ea"/>
              <a:cs typeface="+mn-cs"/>
            </a:rPr>
            <a:t>年度版）（計画期間：</a:t>
          </a:r>
          <a:r>
            <a:rPr kumimoji="1" lang="ja-JP" altLang="en-US" sz="1050">
              <a:solidFill>
                <a:schemeClr val="dk1"/>
              </a:solidFill>
              <a:effectLst/>
              <a:latin typeface="+mn-lt"/>
              <a:ea typeface="+mn-ea"/>
              <a:cs typeface="+mn-cs"/>
            </a:rPr>
            <a:t>令和５</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７年</a:t>
          </a:r>
          <a:r>
            <a:rPr kumimoji="1" lang="ja-JP" altLang="ja-JP" sz="1050">
              <a:solidFill>
                <a:schemeClr val="dk1"/>
              </a:solidFill>
              <a:effectLst/>
              <a:latin typeface="+mn-lt"/>
              <a:ea typeface="+mn-ea"/>
              <a:cs typeface="+mn-cs"/>
            </a:rPr>
            <a:t>度）に基づき、事業のスクラップや手法見直しによる事業費の抑制、庶務事務の効率化による人件費の抑制、業務量の削減による時間外勤務の抑制など、常に見直しを行うとともに、計画的・効率的かつ適正な執行に努める。</a:t>
          </a:r>
          <a:endParaRPr lang="ja-JP" altLang="ja-JP" sz="1200">
            <a:effectLst/>
          </a:endParaRP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4" name="テキスト ボックス 173"/>
        <xdr:cNvSpPr txBox="1"/>
      </xdr:nvSpPr>
      <xdr:spPr>
        <a:xfrm>
          <a:off x="718185" y="1247457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56285" y="14935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4802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56285" y="1456182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9080"/>
    <xdr:sp macro="" textlink="">
      <xdr:nvSpPr>
        <xdr:cNvPr id="178" name="テキスト ボックス 177"/>
        <xdr:cNvSpPr txBox="1"/>
      </xdr:nvSpPr>
      <xdr:spPr>
        <a:xfrm>
          <a:off x="0" y="1441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56285" y="141782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120015</xdr:rowOff>
    </xdr:from>
    <xdr:ext cx="762000" cy="259080"/>
    <xdr:sp macro="" textlink="">
      <xdr:nvSpPr>
        <xdr:cNvPr id="180" name="テキスト ボックス 179"/>
        <xdr:cNvSpPr txBox="1"/>
      </xdr:nvSpPr>
      <xdr:spPr>
        <a:xfrm>
          <a:off x="0" y="1404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56285" y="137953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56285" y="134219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3279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56285" y="13038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9080"/>
    <xdr:sp macro="" textlink="">
      <xdr:nvSpPr>
        <xdr:cNvPr id="186" name="テキスト ボックス 185"/>
        <xdr:cNvSpPr txBox="1"/>
      </xdr:nvSpPr>
      <xdr:spPr>
        <a:xfrm>
          <a:off x="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56285" y="126555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9080"/>
    <xdr:sp macro="" textlink="">
      <xdr:nvSpPr>
        <xdr:cNvPr id="188" name="テキスト ボックス 187"/>
        <xdr:cNvSpPr txBox="1"/>
      </xdr:nvSpPr>
      <xdr:spPr>
        <a:xfrm>
          <a:off x="0" y="1252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56285" y="12655550"/>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117475</xdr:rowOff>
    </xdr:from>
    <xdr:to xmlns:xdr="http://schemas.openxmlformats.org/drawingml/2006/spreadsheetDrawing">
      <xdr:col>23</xdr:col>
      <xdr:colOff>133350</xdr:colOff>
      <xdr:row>88</xdr:row>
      <xdr:rowOff>94615</xdr:rowOff>
    </xdr:to>
    <xdr:cxnSp macro="">
      <xdr:nvCxnSpPr>
        <xdr:cNvPr id="190" name="直線コネクタ 189"/>
        <xdr:cNvCxnSpPr/>
      </xdr:nvCxnSpPr>
      <xdr:spPr>
        <a:xfrm flipV="1">
          <a:off x="4909185" y="13071475"/>
          <a:ext cx="0" cy="1272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66675</xdr:rowOff>
    </xdr:from>
    <xdr:ext cx="762000" cy="259080"/>
    <xdr:sp macro="" textlink="">
      <xdr:nvSpPr>
        <xdr:cNvPr id="191" name="人件費・物件費等の状況最小値テキスト"/>
        <xdr:cNvSpPr txBox="1"/>
      </xdr:nvSpPr>
      <xdr:spPr>
        <a:xfrm>
          <a:off x="4996180" y="1431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94615</xdr:rowOff>
    </xdr:from>
    <xdr:to xmlns:xdr="http://schemas.openxmlformats.org/drawingml/2006/spreadsheetDrawing">
      <xdr:col>24</xdr:col>
      <xdr:colOff>12700</xdr:colOff>
      <xdr:row>88</xdr:row>
      <xdr:rowOff>94615</xdr:rowOff>
    </xdr:to>
    <xdr:cxnSp macro="">
      <xdr:nvCxnSpPr>
        <xdr:cNvPr id="192" name="直線コネクタ 191"/>
        <xdr:cNvCxnSpPr/>
      </xdr:nvCxnSpPr>
      <xdr:spPr>
        <a:xfrm>
          <a:off x="4820285" y="143440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32385</xdr:rowOff>
    </xdr:from>
    <xdr:ext cx="762000" cy="259080"/>
    <xdr:sp macro="" textlink="">
      <xdr:nvSpPr>
        <xdr:cNvPr id="193" name="人件費・物件費等の状況最大値テキスト"/>
        <xdr:cNvSpPr txBox="1"/>
      </xdr:nvSpPr>
      <xdr:spPr>
        <a:xfrm>
          <a:off x="4996180" y="1282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117475</xdr:rowOff>
    </xdr:from>
    <xdr:to xmlns:xdr="http://schemas.openxmlformats.org/drawingml/2006/spreadsheetDrawing">
      <xdr:col>24</xdr:col>
      <xdr:colOff>12700</xdr:colOff>
      <xdr:row>80</xdr:row>
      <xdr:rowOff>117475</xdr:rowOff>
    </xdr:to>
    <xdr:cxnSp macro="">
      <xdr:nvCxnSpPr>
        <xdr:cNvPr id="194" name="直線コネクタ 193"/>
        <xdr:cNvCxnSpPr/>
      </xdr:nvCxnSpPr>
      <xdr:spPr>
        <a:xfrm>
          <a:off x="4820285" y="130714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90170</xdr:rowOff>
    </xdr:from>
    <xdr:to xmlns:xdr="http://schemas.openxmlformats.org/drawingml/2006/spreadsheetDrawing">
      <xdr:col>23</xdr:col>
      <xdr:colOff>133350</xdr:colOff>
      <xdr:row>84</xdr:row>
      <xdr:rowOff>10160</xdr:rowOff>
    </xdr:to>
    <xdr:cxnSp macro="">
      <xdr:nvCxnSpPr>
        <xdr:cNvPr id="195" name="直線コネクタ 194"/>
        <xdr:cNvCxnSpPr/>
      </xdr:nvCxnSpPr>
      <xdr:spPr>
        <a:xfrm>
          <a:off x="4078605" y="13529945"/>
          <a:ext cx="8305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135890</xdr:rowOff>
    </xdr:from>
    <xdr:ext cx="762000" cy="259080"/>
    <xdr:sp macro="" textlink="">
      <xdr:nvSpPr>
        <xdr:cNvPr id="196" name="人件費・物件費等の状況平均値テキスト"/>
        <xdr:cNvSpPr txBox="1"/>
      </xdr:nvSpPr>
      <xdr:spPr>
        <a:xfrm>
          <a:off x="4996180" y="135756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161925</xdr:rowOff>
    </xdr:from>
    <xdr:to xmlns:xdr="http://schemas.openxmlformats.org/drawingml/2006/spreadsheetDrawing">
      <xdr:col>23</xdr:col>
      <xdr:colOff>184150</xdr:colOff>
      <xdr:row>84</xdr:row>
      <xdr:rowOff>93980</xdr:rowOff>
    </xdr:to>
    <xdr:sp macro="" textlink="">
      <xdr:nvSpPr>
        <xdr:cNvPr id="197" name="フローチャート: 判断 196"/>
        <xdr:cNvSpPr/>
      </xdr:nvSpPr>
      <xdr:spPr>
        <a:xfrm>
          <a:off x="4858385" y="13601700"/>
          <a:ext cx="10160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57150</xdr:rowOff>
    </xdr:from>
    <xdr:to xmlns:xdr="http://schemas.openxmlformats.org/drawingml/2006/spreadsheetDrawing">
      <xdr:col>19</xdr:col>
      <xdr:colOff>133350</xdr:colOff>
      <xdr:row>83</xdr:row>
      <xdr:rowOff>90170</xdr:rowOff>
    </xdr:to>
    <xdr:cxnSp macro="">
      <xdr:nvCxnSpPr>
        <xdr:cNvPr id="198" name="直線コネクタ 197"/>
        <xdr:cNvCxnSpPr/>
      </xdr:nvCxnSpPr>
      <xdr:spPr>
        <a:xfrm>
          <a:off x="3197225" y="13335000"/>
          <a:ext cx="88138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70485</xdr:rowOff>
    </xdr:from>
    <xdr:to xmlns:xdr="http://schemas.openxmlformats.org/drawingml/2006/spreadsheetDrawing">
      <xdr:col>19</xdr:col>
      <xdr:colOff>184150</xdr:colOff>
      <xdr:row>84</xdr:row>
      <xdr:rowOff>635</xdr:rowOff>
    </xdr:to>
    <xdr:sp macro="" textlink="">
      <xdr:nvSpPr>
        <xdr:cNvPr id="199" name="フローチャート: 判断 198"/>
        <xdr:cNvSpPr/>
      </xdr:nvSpPr>
      <xdr:spPr>
        <a:xfrm>
          <a:off x="4027805" y="135102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156845</xdr:rowOff>
    </xdr:from>
    <xdr:ext cx="736600" cy="259080"/>
    <xdr:sp macro="" textlink="">
      <xdr:nvSpPr>
        <xdr:cNvPr id="200" name="テキスト ボックス 199"/>
        <xdr:cNvSpPr txBox="1"/>
      </xdr:nvSpPr>
      <xdr:spPr>
        <a:xfrm>
          <a:off x="3701415" y="13596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46990</xdr:rowOff>
    </xdr:from>
    <xdr:to xmlns:xdr="http://schemas.openxmlformats.org/drawingml/2006/spreadsheetDrawing">
      <xdr:col>15</xdr:col>
      <xdr:colOff>82550</xdr:colOff>
      <xdr:row>82</xdr:row>
      <xdr:rowOff>57150</xdr:rowOff>
    </xdr:to>
    <xdr:cxnSp macro="">
      <xdr:nvCxnSpPr>
        <xdr:cNvPr id="201" name="直線コネクタ 200"/>
        <xdr:cNvCxnSpPr/>
      </xdr:nvCxnSpPr>
      <xdr:spPr>
        <a:xfrm>
          <a:off x="2315845" y="13162915"/>
          <a:ext cx="88138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80645</xdr:rowOff>
    </xdr:from>
    <xdr:to xmlns:xdr="http://schemas.openxmlformats.org/drawingml/2006/spreadsheetDrawing">
      <xdr:col>15</xdr:col>
      <xdr:colOff>133350</xdr:colOff>
      <xdr:row>83</xdr:row>
      <xdr:rowOff>10795</xdr:rowOff>
    </xdr:to>
    <xdr:sp macro="" textlink="">
      <xdr:nvSpPr>
        <xdr:cNvPr id="202" name="フローチャート: 判断 201"/>
        <xdr:cNvSpPr/>
      </xdr:nvSpPr>
      <xdr:spPr>
        <a:xfrm>
          <a:off x="3146425" y="133584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161925</xdr:rowOff>
    </xdr:from>
    <xdr:ext cx="761365" cy="259080"/>
    <xdr:sp macro="" textlink="">
      <xdr:nvSpPr>
        <xdr:cNvPr id="203" name="テキスト ボックス 202"/>
        <xdr:cNvSpPr txBox="1"/>
      </xdr:nvSpPr>
      <xdr:spPr>
        <a:xfrm>
          <a:off x="2820035" y="13439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137795</xdr:rowOff>
    </xdr:from>
    <xdr:to xmlns:xdr="http://schemas.openxmlformats.org/drawingml/2006/spreadsheetDrawing">
      <xdr:col>11</xdr:col>
      <xdr:colOff>31750</xdr:colOff>
      <xdr:row>81</xdr:row>
      <xdr:rowOff>46990</xdr:rowOff>
    </xdr:to>
    <xdr:cxnSp macro="">
      <xdr:nvCxnSpPr>
        <xdr:cNvPr id="204" name="直線コネクタ 203"/>
        <xdr:cNvCxnSpPr/>
      </xdr:nvCxnSpPr>
      <xdr:spPr>
        <a:xfrm>
          <a:off x="1436370" y="13091795"/>
          <a:ext cx="87947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88900</xdr:rowOff>
    </xdr:from>
    <xdr:to xmlns:xdr="http://schemas.openxmlformats.org/drawingml/2006/spreadsheetDrawing">
      <xdr:col>11</xdr:col>
      <xdr:colOff>82550</xdr:colOff>
      <xdr:row>82</xdr:row>
      <xdr:rowOff>19050</xdr:rowOff>
    </xdr:to>
    <xdr:sp macro="" textlink="">
      <xdr:nvSpPr>
        <xdr:cNvPr id="205" name="フローチャート: 判断 204"/>
        <xdr:cNvSpPr/>
      </xdr:nvSpPr>
      <xdr:spPr>
        <a:xfrm>
          <a:off x="2266950" y="1320482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3810</xdr:rowOff>
    </xdr:from>
    <xdr:ext cx="761365" cy="259080"/>
    <xdr:sp macro="" textlink="">
      <xdr:nvSpPr>
        <xdr:cNvPr id="206" name="テキスト ボックス 205"/>
        <xdr:cNvSpPr txBox="1"/>
      </xdr:nvSpPr>
      <xdr:spPr>
        <a:xfrm>
          <a:off x="1938655" y="13281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36830</xdr:rowOff>
    </xdr:from>
    <xdr:to xmlns:xdr="http://schemas.openxmlformats.org/drawingml/2006/spreadsheetDrawing">
      <xdr:col>7</xdr:col>
      <xdr:colOff>31750</xdr:colOff>
      <xdr:row>81</xdr:row>
      <xdr:rowOff>138430</xdr:rowOff>
    </xdr:to>
    <xdr:sp macro="" textlink="">
      <xdr:nvSpPr>
        <xdr:cNvPr id="207" name="フローチャート: 判断 206"/>
        <xdr:cNvSpPr/>
      </xdr:nvSpPr>
      <xdr:spPr>
        <a:xfrm>
          <a:off x="1385570" y="131527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123190</xdr:rowOff>
    </xdr:from>
    <xdr:ext cx="762000" cy="259080"/>
    <xdr:sp macro="" textlink="">
      <xdr:nvSpPr>
        <xdr:cNvPr id="208" name="テキスト ボックス 207"/>
        <xdr:cNvSpPr txBox="1"/>
      </xdr:nvSpPr>
      <xdr:spPr>
        <a:xfrm>
          <a:off x="1057275" y="13239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695190" y="149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64610" y="149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1" name="テキスト ボックス 210"/>
        <xdr:cNvSpPr txBox="1"/>
      </xdr:nvSpPr>
      <xdr:spPr>
        <a:xfrm>
          <a:off x="2983230" y="1493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2" name="テキスト ボックス 211"/>
        <xdr:cNvSpPr txBox="1"/>
      </xdr:nvSpPr>
      <xdr:spPr>
        <a:xfrm>
          <a:off x="2101850" y="1493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3" name="テキスト ボックス 212"/>
        <xdr:cNvSpPr txBox="1"/>
      </xdr:nvSpPr>
      <xdr:spPr>
        <a:xfrm>
          <a:off x="1222375" y="1493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130810</xdr:rowOff>
    </xdr:from>
    <xdr:to xmlns:xdr="http://schemas.openxmlformats.org/drawingml/2006/spreadsheetDrawing">
      <xdr:col>23</xdr:col>
      <xdr:colOff>184150</xdr:colOff>
      <xdr:row>84</xdr:row>
      <xdr:rowOff>60960</xdr:rowOff>
    </xdr:to>
    <xdr:sp macro="" textlink="">
      <xdr:nvSpPr>
        <xdr:cNvPr id="214" name="楕円 213"/>
        <xdr:cNvSpPr/>
      </xdr:nvSpPr>
      <xdr:spPr>
        <a:xfrm>
          <a:off x="4858385" y="135705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147320</xdr:rowOff>
    </xdr:from>
    <xdr:ext cx="762000" cy="259080"/>
    <xdr:sp macro="" textlink="">
      <xdr:nvSpPr>
        <xdr:cNvPr id="215" name="人件費・物件費等の状況該当値テキスト"/>
        <xdr:cNvSpPr txBox="1"/>
      </xdr:nvSpPr>
      <xdr:spPr>
        <a:xfrm>
          <a:off x="4996180" y="1342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39370</xdr:rowOff>
    </xdr:from>
    <xdr:to xmlns:xdr="http://schemas.openxmlformats.org/drawingml/2006/spreadsheetDrawing">
      <xdr:col>19</xdr:col>
      <xdr:colOff>184150</xdr:colOff>
      <xdr:row>83</xdr:row>
      <xdr:rowOff>140970</xdr:rowOff>
    </xdr:to>
    <xdr:sp macro="" textlink="">
      <xdr:nvSpPr>
        <xdr:cNvPr id="216" name="楕円 215"/>
        <xdr:cNvSpPr/>
      </xdr:nvSpPr>
      <xdr:spPr>
        <a:xfrm>
          <a:off x="4027805"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151130</xdr:rowOff>
    </xdr:from>
    <xdr:ext cx="736600" cy="259080"/>
    <xdr:sp macro="" textlink="">
      <xdr:nvSpPr>
        <xdr:cNvPr id="217" name="テキスト ボックス 216"/>
        <xdr:cNvSpPr txBox="1"/>
      </xdr:nvSpPr>
      <xdr:spPr>
        <a:xfrm>
          <a:off x="3701415" y="13267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6350</xdr:rowOff>
    </xdr:from>
    <xdr:to xmlns:xdr="http://schemas.openxmlformats.org/drawingml/2006/spreadsheetDrawing">
      <xdr:col>15</xdr:col>
      <xdr:colOff>133350</xdr:colOff>
      <xdr:row>82</xdr:row>
      <xdr:rowOff>107950</xdr:rowOff>
    </xdr:to>
    <xdr:sp macro="" textlink="">
      <xdr:nvSpPr>
        <xdr:cNvPr id="218" name="楕円 217"/>
        <xdr:cNvSpPr/>
      </xdr:nvSpPr>
      <xdr:spPr>
        <a:xfrm>
          <a:off x="3146425"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118110</xdr:rowOff>
    </xdr:from>
    <xdr:ext cx="761365" cy="259080"/>
    <xdr:sp macro="" textlink="">
      <xdr:nvSpPr>
        <xdr:cNvPr id="219" name="テキスト ボックス 218"/>
        <xdr:cNvSpPr txBox="1"/>
      </xdr:nvSpPr>
      <xdr:spPr>
        <a:xfrm>
          <a:off x="2820035" y="13072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161925</xdr:rowOff>
    </xdr:from>
    <xdr:to xmlns:xdr="http://schemas.openxmlformats.org/drawingml/2006/spreadsheetDrawing">
      <xdr:col>11</xdr:col>
      <xdr:colOff>82550</xdr:colOff>
      <xdr:row>81</xdr:row>
      <xdr:rowOff>97790</xdr:rowOff>
    </xdr:to>
    <xdr:sp macro="" textlink="">
      <xdr:nvSpPr>
        <xdr:cNvPr id="220" name="楕円 219"/>
        <xdr:cNvSpPr/>
      </xdr:nvSpPr>
      <xdr:spPr>
        <a:xfrm>
          <a:off x="2266950" y="1311592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107950</xdr:rowOff>
    </xdr:from>
    <xdr:ext cx="761365" cy="259080"/>
    <xdr:sp macro="" textlink="">
      <xdr:nvSpPr>
        <xdr:cNvPr id="221" name="テキスト ボックス 220"/>
        <xdr:cNvSpPr txBox="1"/>
      </xdr:nvSpPr>
      <xdr:spPr>
        <a:xfrm>
          <a:off x="1938655" y="12900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86995</xdr:rowOff>
    </xdr:from>
    <xdr:to xmlns:xdr="http://schemas.openxmlformats.org/drawingml/2006/spreadsheetDrawing">
      <xdr:col>7</xdr:col>
      <xdr:colOff>31750</xdr:colOff>
      <xdr:row>81</xdr:row>
      <xdr:rowOff>17145</xdr:rowOff>
    </xdr:to>
    <xdr:sp macro="" textlink="">
      <xdr:nvSpPr>
        <xdr:cNvPr id="222" name="楕円 221"/>
        <xdr:cNvSpPr/>
      </xdr:nvSpPr>
      <xdr:spPr>
        <a:xfrm>
          <a:off x="1385570" y="1304099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27305</xdr:rowOff>
    </xdr:from>
    <xdr:ext cx="762000" cy="259080"/>
    <xdr:sp macro="" textlink="">
      <xdr:nvSpPr>
        <xdr:cNvPr id="223" name="テキスト ボックス 222"/>
        <xdr:cNvSpPr txBox="1"/>
      </xdr:nvSpPr>
      <xdr:spPr>
        <a:xfrm>
          <a:off x="1057275" y="1281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710795" y="1194117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5" name="テキスト ボックス 224"/>
        <xdr:cNvSpPr txBox="1"/>
      </xdr:nvSpPr>
      <xdr:spPr>
        <a:xfrm>
          <a:off x="13527405" y="12284075"/>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292705" y="12258675"/>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808575" y="12176125"/>
          <a:ext cx="1508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808575" y="12357100"/>
          <a:ext cx="1508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444335" y="12176125"/>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444335" y="12357100"/>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0891500" y="12176125"/>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0891500" y="12357100"/>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710795" y="12655550"/>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7933670" y="12655550"/>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7933670" y="12655550"/>
          <a:ext cx="377571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060670" y="12954000"/>
          <a:ext cx="5725160" cy="1927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年４月１日には、国の給料表の見直し内容を踏まえ、一般行政職の給料表について平均</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％の引下げを行うなど、国に準拠した給与制度の運用による給与の適正化に努めている。</a:t>
          </a:r>
          <a:endParaRPr lang="ja-JP" altLang="ja-JP" sz="1400">
            <a:effectLst/>
          </a:endParaRPr>
        </a:p>
        <a:p>
          <a:r>
            <a:rPr kumimoji="1" lang="ja-JP" altLang="ja-JP" sz="1100">
              <a:solidFill>
                <a:schemeClr val="dk1"/>
              </a:solidFill>
              <a:effectLst/>
              <a:latin typeface="+mn-lt"/>
              <a:ea typeface="+mn-ea"/>
              <a:cs typeface="+mn-cs"/>
            </a:rPr>
            <a:t>　また、類似団体との比較においても、平均水準と同程度で推移している。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710795" y="14935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8" name="テキスト ボックス 237"/>
        <xdr:cNvSpPr txBox="1"/>
      </xdr:nvSpPr>
      <xdr:spPr>
        <a:xfrm>
          <a:off x="11956415" y="14802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710795" y="146094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1365" cy="259080"/>
    <xdr:sp macro="" textlink="">
      <xdr:nvSpPr>
        <xdr:cNvPr id="240" name="テキスト ボックス 239"/>
        <xdr:cNvSpPr txBox="1"/>
      </xdr:nvSpPr>
      <xdr:spPr>
        <a:xfrm>
          <a:off x="11956415" y="14476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710795" y="142836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1365" cy="259080"/>
    <xdr:sp macro="" textlink="">
      <xdr:nvSpPr>
        <xdr:cNvPr id="242" name="テキスト ボックス 241"/>
        <xdr:cNvSpPr txBox="1"/>
      </xdr:nvSpPr>
      <xdr:spPr>
        <a:xfrm>
          <a:off x="11956415" y="14150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710795" y="139579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1365" cy="259080"/>
    <xdr:sp macro="" textlink="">
      <xdr:nvSpPr>
        <xdr:cNvPr id="244" name="テキスト ボックス 243"/>
        <xdr:cNvSpPr txBox="1"/>
      </xdr:nvSpPr>
      <xdr:spPr>
        <a:xfrm>
          <a:off x="11956415" y="1382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710795" y="136328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1365" cy="259080"/>
    <xdr:sp macro="" textlink="">
      <xdr:nvSpPr>
        <xdr:cNvPr id="246" name="テキスト ボックス 245"/>
        <xdr:cNvSpPr txBox="1"/>
      </xdr:nvSpPr>
      <xdr:spPr>
        <a:xfrm>
          <a:off x="11956415" y="13500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710795" y="133070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1365" cy="259080"/>
    <xdr:sp macro="" textlink="">
      <xdr:nvSpPr>
        <xdr:cNvPr id="248" name="テキスト ボックス 247"/>
        <xdr:cNvSpPr txBox="1"/>
      </xdr:nvSpPr>
      <xdr:spPr>
        <a:xfrm>
          <a:off x="11956415" y="13174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710795" y="12981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1365" cy="259080"/>
    <xdr:sp macro="" textlink="">
      <xdr:nvSpPr>
        <xdr:cNvPr id="250" name="テキスト ボックス 249"/>
        <xdr:cNvSpPr txBox="1"/>
      </xdr:nvSpPr>
      <xdr:spPr>
        <a:xfrm>
          <a:off x="11956415" y="12848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710795" y="126555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9080"/>
    <xdr:sp macro="" textlink="">
      <xdr:nvSpPr>
        <xdr:cNvPr id="252" name="テキスト ボックス 251"/>
        <xdr:cNvSpPr txBox="1"/>
      </xdr:nvSpPr>
      <xdr:spPr>
        <a:xfrm>
          <a:off x="11956415" y="12522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710795" y="12655550"/>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44450</xdr:rowOff>
    </xdr:from>
    <xdr:to xmlns:xdr="http://schemas.openxmlformats.org/drawingml/2006/spreadsheetDrawing">
      <xdr:col>81</xdr:col>
      <xdr:colOff>44450</xdr:colOff>
      <xdr:row>89</xdr:row>
      <xdr:rowOff>86995</xdr:rowOff>
    </xdr:to>
    <xdr:cxnSp macro="">
      <xdr:nvCxnSpPr>
        <xdr:cNvPr id="254" name="直線コネクタ 253"/>
        <xdr:cNvCxnSpPr/>
      </xdr:nvCxnSpPr>
      <xdr:spPr>
        <a:xfrm flipV="1">
          <a:off x="16863695" y="1299845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59055</xdr:rowOff>
    </xdr:from>
    <xdr:ext cx="762000" cy="259080"/>
    <xdr:sp macro="" textlink="">
      <xdr:nvSpPr>
        <xdr:cNvPr id="255" name="給与水準   （国との比較）最小値テキスト"/>
        <xdr:cNvSpPr txBox="1"/>
      </xdr:nvSpPr>
      <xdr:spPr>
        <a:xfrm>
          <a:off x="16952595" y="1447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86995</xdr:rowOff>
    </xdr:from>
    <xdr:to xmlns:xdr="http://schemas.openxmlformats.org/drawingml/2006/spreadsheetDrawing">
      <xdr:col>81</xdr:col>
      <xdr:colOff>133350</xdr:colOff>
      <xdr:row>89</xdr:row>
      <xdr:rowOff>86995</xdr:rowOff>
    </xdr:to>
    <xdr:cxnSp macro="">
      <xdr:nvCxnSpPr>
        <xdr:cNvPr id="256" name="直線コネクタ 255"/>
        <xdr:cNvCxnSpPr/>
      </xdr:nvCxnSpPr>
      <xdr:spPr>
        <a:xfrm>
          <a:off x="16776700" y="1449832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130810</xdr:rowOff>
    </xdr:from>
    <xdr:ext cx="762000" cy="259080"/>
    <xdr:sp macro="" textlink="">
      <xdr:nvSpPr>
        <xdr:cNvPr id="257" name="給与水準   （国との比較）最大値テキスト"/>
        <xdr:cNvSpPr txBox="1"/>
      </xdr:nvSpPr>
      <xdr:spPr>
        <a:xfrm>
          <a:off x="16952595"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44450</xdr:rowOff>
    </xdr:from>
    <xdr:to xmlns:xdr="http://schemas.openxmlformats.org/drawingml/2006/spreadsheetDrawing">
      <xdr:col>81</xdr:col>
      <xdr:colOff>133350</xdr:colOff>
      <xdr:row>80</xdr:row>
      <xdr:rowOff>44450</xdr:rowOff>
    </xdr:to>
    <xdr:cxnSp macro="">
      <xdr:nvCxnSpPr>
        <xdr:cNvPr id="258" name="直線コネクタ 257"/>
        <xdr:cNvCxnSpPr/>
      </xdr:nvCxnSpPr>
      <xdr:spPr>
        <a:xfrm>
          <a:off x="16776700" y="129984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161925</xdr:rowOff>
    </xdr:from>
    <xdr:to xmlns:xdr="http://schemas.openxmlformats.org/drawingml/2006/spreadsheetDrawing">
      <xdr:col>81</xdr:col>
      <xdr:colOff>44450</xdr:colOff>
      <xdr:row>85</xdr:row>
      <xdr:rowOff>48895</xdr:rowOff>
    </xdr:to>
    <xdr:cxnSp macro="">
      <xdr:nvCxnSpPr>
        <xdr:cNvPr id="259" name="直線コネクタ 258"/>
        <xdr:cNvCxnSpPr/>
      </xdr:nvCxnSpPr>
      <xdr:spPr>
        <a:xfrm flipV="1">
          <a:off x="16033115" y="13763625"/>
          <a:ext cx="8305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22225</xdr:rowOff>
    </xdr:from>
    <xdr:ext cx="762000" cy="259080"/>
    <xdr:sp macro="" textlink="">
      <xdr:nvSpPr>
        <xdr:cNvPr id="260" name="給与水準   （国との比較）平均値テキスト"/>
        <xdr:cNvSpPr txBox="1"/>
      </xdr:nvSpPr>
      <xdr:spPr>
        <a:xfrm>
          <a:off x="16952595" y="1378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50165</xdr:rowOff>
    </xdr:from>
    <xdr:to xmlns:xdr="http://schemas.openxmlformats.org/drawingml/2006/spreadsheetDrawing">
      <xdr:col>81</xdr:col>
      <xdr:colOff>95250</xdr:colOff>
      <xdr:row>85</xdr:row>
      <xdr:rowOff>151765</xdr:rowOff>
    </xdr:to>
    <xdr:sp macro="" textlink="">
      <xdr:nvSpPr>
        <xdr:cNvPr id="261" name="フローチャート: 判断 260"/>
        <xdr:cNvSpPr/>
      </xdr:nvSpPr>
      <xdr:spPr>
        <a:xfrm>
          <a:off x="16814800" y="138137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48895</xdr:rowOff>
    </xdr:from>
    <xdr:to xmlns:xdr="http://schemas.openxmlformats.org/drawingml/2006/spreadsheetDrawing">
      <xdr:col>77</xdr:col>
      <xdr:colOff>44450</xdr:colOff>
      <xdr:row>85</xdr:row>
      <xdr:rowOff>83185</xdr:rowOff>
    </xdr:to>
    <xdr:cxnSp macro="">
      <xdr:nvCxnSpPr>
        <xdr:cNvPr id="262" name="直線コネクタ 261"/>
        <xdr:cNvCxnSpPr/>
      </xdr:nvCxnSpPr>
      <xdr:spPr>
        <a:xfrm flipV="1">
          <a:off x="15153640" y="13812520"/>
          <a:ext cx="8794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63" name="フローチャート: 判断 262"/>
        <xdr:cNvSpPr/>
      </xdr:nvSpPr>
      <xdr:spPr>
        <a:xfrm>
          <a:off x="15984220" y="1386522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6600" cy="259080"/>
    <xdr:sp macro="" textlink="">
      <xdr:nvSpPr>
        <xdr:cNvPr id="264" name="テキスト ボックス 263"/>
        <xdr:cNvSpPr txBox="1"/>
      </xdr:nvSpPr>
      <xdr:spPr>
        <a:xfrm>
          <a:off x="15655925" y="13942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83185</xdr:rowOff>
    </xdr:from>
    <xdr:to xmlns:xdr="http://schemas.openxmlformats.org/drawingml/2006/spreadsheetDrawing">
      <xdr:col>72</xdr:col>
      <xdr:colOff>203200</xdr:colOff>
      <xdr:row>85</xdr:row>
      <xdr:rowOff>83185</xdr:rowOff>
    </xdr:to>
    <xdr:cxnSp macro="">
      <xdr:nvCxnSpPr>
        <xdr:cNvPr id="265" name="直線コネクタ 264"/>
        <xdr:cNvCxnSpPr/>
      </xdr:nvCxnSpPr>
      <xdr:spPr>
        <a:xfrm>
          <a:off x="14272260" y="1384681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66040</xdr:rowOff>
    </xdr:to>
    <xdr:sp macro="" textlink="">
      <xdr:nvSpPr>
        <xdr:cNvPr id="266" name="フローチャート: 判断 265"/>
        <xdr:cNvSpPr/>
      </xdr:nvSpPr>
      <xdr:spPr>
        <a:xfrm>
          <a:off x="15102840" y="13899515"/>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50800</xdr:rowOff>
    </xdr:from>
    <xdr:ext cx="761365" cy="259080"/>
    <xdr:sp macro="" textlink="">
      <xdr:nvSpPr>
        <xdr:cNvPr id="267" name="テキスト ボックス 266"/>
        <xdr:cNvSpPr txBox="1"/>
      </xdr:nvSpPr>
      <xdr:spPr>
        <a:xfrm>
          <a:off x="14774545" y="13976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83185</xdr:rowOff>
    </xdr:from>
    <xdr:to xmlns:xdr="http://schemas.openxmlformats.org/drawingml/2006/spreadsheetDrawing">
      <xdr:col>68</xdr:col>
      <xdr:colOff>152400</xdr:colOff>
      <xdr:row>85</xdr:row>
      <xdr:rowOff>100965</xdr:rowOff>
    </xdr:to>
    <xdr:cxnSp macro="">
      <xdr:nvCxnSpPr>
        <xdr:cNvPr id="268" name="直線コネクタ 267"/>
        <xdr:cNvCxnSpPr/>
      </xdr:nvCxnSpPr>
      <xdr:spPr>
        <a:xfrm flipV="1">
          <a:off x="13390880" y="13846810"/>
          <a:ext cx="8813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153035</xdr:rowOff>
    </xdr:from>
    <xdr:to xmlns:xdr="http://schemas.openxmlformats.org/drawingml/2006/spreadsheetDrawing">
      <xdr:col>68</xdr:col>
      <xdr:colOff>203200</xdr:colOff>
      <xdr:row>86</xdr:row>
      <xdr:rowOff>83185</xdr:rowOff>
    </xdr:to>
    <xdr:sp macro="" textlink="">
      <xdr:nvSpPr>
        <xdr:cNvPr id="269" name="フローチャート: 判断 268"/>
        <xdr:cNvSpPr/>
      </xdr:nvSpPr>
      <xdr:spPr>
        <a:xfrm>
          <a:off x="14221460" y="139166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67945</xdr:rowOff>
    </xdr:from>
    <xdr:ext cx="762000" cy="259080"/>
    <xdr:sp macro="" textlink="">
      <xdr:nvSpPr>
        <xdr:cNvPr id="270" name="テキスト ボックス 269"/>
        <xdr:cNvSpPr txBox="1"/>
      </xdr:nvSpPr>
      <xdr:spPr>
        <a:xfrm>
          <a:off x="1389507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16510</xdr:rowOff>
    </xdr:from>
    <xdr:to xmlns:xdr="http://schemas.openxmlformats.org/drawingml/2006/spreadsheetDrawing">
      <xdr:col>64</xdr:col>
      <xdr:colOff>152400</xdr:colOff>
      <xdr:row>86</xdr:row>
      <xdr:rowOff>118110</xdr:rowOff>
    </xdr:to>
    <xdr:sp macro="" textlink="">
      <xdr:nvSpPr>
        <xdr:cNvPr id="271" name="フローチャート: 判断 270"/>
        <xdr:cNvSpPr/>
      </xdr:nvSpPr>
      <xdr:spPr>
        <a:xfrm>
          <a:off x="13340080" y="1394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102870</xdr:rowOff>
    </xdr:from>
    <xdr:ext cx="761365" cy="259080"/>
    <xdr:sp macro="" textlink="">
      <xdr:nvSpPr>
        <xdr:cNvPr id="272" name="テキスト ボックス 271"/>
        <xdr:cNvSpPr txBox="1"/>
      </xdr:nvSpPr>
      <xdr:spPr>
        <a:xfrm>
          <a:off x="13013690" y="14028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649700" y="149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819120" y="149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4939645" y="149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058265" y="149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7" name="テキスト ボックス 276"/>
        <xdr:cNvSpPr txBox="1"/>
      </xdr:nvSpPr>
      <xdr:spPr>
        <a:xfrm>
          <a:off x="13176885" y="1493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118110</xdr:rowOff>
    </xdr:from>
    <xdr:to xmlns:xdr="http://schemas.openxmlformats.org/drawingml/2006/spreadsheetDrawing">
      <xdr:col>81</xdr:col>
      <xdr:colOff>95250</xdr:colOff>
      <xdr:row>85</xdr:row>
      <xdr:rowOff>48260</xdr:rowOff>
    </xdr:to>
    <xdr:sp macro="" textlink="">
      <xdr:nvSpPr>
        <xdr:cNvPr id="278" name="楕円 277"/>
        <xdr:cNvSpPr/>
      </xdr:nvSpPr>
      <xdr:spPr>
        <a:xfrm>
          <a:off x="16814800" y="1371981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134620</xdr:rowOff>
    </xdr:from>
    <xdr:ext cx="762000" cy="259080"/>
    <xdr:sp macro="" textlink="">
      <xdr:nvSpPr>
        <xdr:cNvPr id="279" name="給与水準   （国との比較）該当値テキスト"/>
        <xdr:cNvSpPr txBox="1"/>
      </xdr:nvSpPr>
      <xdr:spPr>
        <a:xfrm>
          <a:off x="16952595" y="13574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161925</xdr:rowOff>
    </xdr:from>
    <xdr:to xmlns:xdr="http://schemas.openxmlformats.org/drawingml/2006/spreadsheetDrawing">
      <xdr:col>77</xdr:col>
      <xdr:colOff>95250</xdr:colOff>
      <xdr:row>85</xdr:row>
      <xdr:rowOff>99695</xdr:rowOff>
    </xdr:to>
    <xdr:sp macro="" textlink="">
      <xdr:nvSpPr>
        <xdr:cNvPr id="280" name="楕円 279"/>
        <xdr:cNvSpPr/>
      </xdr:nvSpPr>
      <xdr:spPr>
        <a:xfrm>
          <a:off x="15984220" y="13763625"/>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109855</xdr:rowOff>
    </xdr:from>
    <xdr:ext cx="736600" cy="259080"/>
    <xdr:sp macro="" textlink="">
      <xdr:nvSpPr>
        <xdr:cNvPr id="281" name="テキスト ボックス 280"/>
        <xdr:cNvSpPr txBox="1"/>
      </xdr:nvSpPr>
      <xdr:spPr>
        <a:xfrm>
          <a:off x="15655925" y="13549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82" name="楕円 281"/>
        <xdr:cNvSpPr/>
      </xdr:nvSpPr>
      <xdr:spPr>
        <a:xfrm>
          <a:off x="15102840" y="1379601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144145</xdr:rowOff>
    </xdr:from>
    <xdr:ext cx="761365" cy="259080"/>
    <xdr:sp macro="" textlink="">
      <xdr:nvSpPr>
        <xdr:cNvPr id="283" name="テキスト ボックス 282"/>
        <xdr:cNvSpPr txBox="1"/>
      </xdr:nvSpPr>
      <xdr:spPr>
        <a:xfrm>
          <a:off x="14774545" y="13583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32385</xdr:rowOff>
    </xdr:from>
    <xdr:to xmlns:xdr="http://schemas.openxmlformats.org/drawingml/2006/spreadsheetDrawing">
      <xdr:col>68</xdr:col>
      <xdr:colOff>203200</xdr:colOff>
      <xdr:row>85</xdr:row>
      <xdr:rowOff>133985</xdr:rowOff>
    </xdr:to>
    <xdr:sp macro="" textlink="">
      <xdr:nvSpPr>
        <xdr:cNvPr id="284" name="楕円 283"/>
        <xdr:cNvSpPr/>
      </xdr:nvSpPr>
      <xdr:spPr>
        <a:xfrm>
          <a:off x="14221460" y="137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144145</xdr:rowOff>
    </xdr:from>
    <xdr:ext cx="762000" cy="259080"/>
    <xdr:sp macro="" textlink="">
      <xdr:nvSpPr>
        <xdr:cNvPr id="285" name="テキスト ボックス 284"/>
        <xdr:cNvSpPr txBox="1"/>
      </xdr:nvSpPr>
      <xdr:spPr>
        <a:xfrm>
          <a:off x="13895070" y="1358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50165</xdr:rowOff>
    </xdr:from>
    <xdr:to xmlns:xdr="http://schemas.openxmlformats.org/drawingml/2006/spreadsheetDrawing">
      <xdr:col>64</xdr:col>
      <xdr:colOff>152400</xdr:colOff>
      <xdr:row>85</xdr:row>
      <xdr:rowOff>151765</xdr:rowOff>
    </xdr:to>
    <xdr:sp macro="" textlink="">
      <xdr:nvSpPr>
        <xdr:cNvPr id="286" name="楕円 285"/>
        <xdr:cNvSpPr/>
      </xdr:nvSpPr>
      <xdr:spPr>
        <a:xfrm>
          <a:off x="13340080" y="138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161925</xdr:rowOff>
    </xdr:from>
    <xdr:ext cx="761365" cy="259080"/>
    <xdr:sp macro="" textlink="">
      <xdr:nvSpPr>
        <xdr:cNvPr id="287" name="テキスト ボックス 286"/>
        <xdr:cNvSpPr txBox="1"/>
      </xdr:nvSpPr>
      <xdr:spPr>
        <a:xfrm>
          <a:off x="13013690" y="13601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710795" y="834072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9" name="テキスト ボックス 288"/>
        <xdr:cNvSpPr txBox="1"/>
      </xdr:nvSpPr>
      <xdr:spPr>
        <a:xfrm>
          <a:off x="13226415" y="8683625"/>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90" name="テキスト ボックス 289"/>
        <xdr:cNvSpPr txBox="1"/>
      </xdr:nvSpPr>
      <xdr:spPr>
        <a:xfrm>
          <a:off x="15593695" y="8658225"/>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808575" y="8582025"/>
          <a:ext cx="150876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808575" y="8756650"/>
          <a:ext cx="1508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444335" y="8582025"/>
          <a:ext cx="125857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444335" y="8756650"/>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0891500" y="8582025"/>
          <a:ext cx="125857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0891500" y="8756650"/>
          <a:ext cx="125857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710795" y="9064625"/>
          <a:ext cx="5034280" cy="22701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7933670" y="9064625"/>
          <a:ext cx="5977255"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7933670" y="9064625"/>
          <a:ext cx="377571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060670" y="9363075"/>
          <a:ext cx="5725160"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持続可能な行財政運営の確立に向けて、平成</a:t>
          </a:r>
          <a:r>
            <a:rPr kumimoji="1" lang="en-US" altLang="ja-JP" sz="1000">
              <a:solidFill>
                <a:schemeClr val="dk1"/>
              </a:solidFill>
              <a:effectLst/>
              <a:latin typeface="+mn-lt"/>
              <a:ea typeface="+mn-ea"/>
              <a:cs typeface="+mn-cs"/>
            </a:rPr>
            <a:t>11 </a:t>
          </a:r>
          <a:r>
            <a:rPr kumimoji="1" lang="ja-JP" altLang="ja-JP" sz="1000">
              <a:solidFill>
                <a:schemeClr val="dk1"/>
              </a:solidFill>
              <a:effectLst/>
              <a:latin typeface="+mn-lt"/>
              <a:ea typeface="+mn-ea"/>
              <a:cs typeface="+mn-cs"/>
            </a:rPr>
            <a:t>年度に初の定員適正化計画を策定して以降、平成</a:t>
          </a:r>
          <a:r>
            <a:rPr kumimoji="1" lang="en-US" altLang="ja-JP" sz="1000">
              <a:solidFill>
                <a:schemeClr val="dk1"/>
              </a:solidFill>
              <a:effectLst/>
              <a:latin typeface="+mn-lt"/>
              <a:ea typeface="+mn-ea"/>
              <a:cs typeface="+mn-cs"/>
            </a:rPr>
            <a:t>24 </a:t>
          </a:r>
          <a:r>
            <a:rPr kumimoji="1" lang="ja-JP" altLang="ja-JP" sz="1000">
              <a:solidFill>
                <a:schemeClr val="dk1"/>
              </a:solidFill>
              <a:effectLst/>
              <a:latin typeface="+mn-lt"/>
              <a:ea typeface="+mn-ea"/>
              <a:cs typeface="+mn-cs"/>
            </a:rPr>
            <a:t>年度まで３次にわたり定員適正化計画を策定し、職員定数の削減を基本として取り組んできた。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こうしたことを踏まえて、</a:t>
          </a:r>
          <a:r>
            <a:rPr lang="ja-JP" altLang="en-US" sz="1000"/>
            <a:t>ＡＩ・ＲＰＡなどのデ ジタル技術活用や業務量調査に基づく新たな職員定数の抑制手法に取り組むなど、</a:t>
          </a:r>
          <a:r>
            <a:rPr kumimoji="1" lang="ja-JP" altLang="en-US" sz="1000">
              <a:solidFill>
                <a:schemeClr val="dk1"/>
              </a:solidFill>
              <a:effectLst/>
              <a:latin typeface="+mn-lt"/>
              <a:ea typeface="+mn-ea"/>
              <a:cs typeface="+mn-cs"/>
            </a:rPr>
            <a:t>令和４年度に高知市職員定数管理計画（</a:t>
          </a:r>
          <a:r>
            <a:rPr kumimoji="1" lang="ja-JP" altLang="ja-JP" sz="1050">
              <a:solidFill>
                <a:schemeClr val="dk1"/>
              </a:solidFill>
              <a:effectLst/>
              <a:latin typeface="+mn-lt"/>
              <a:ea typeface="+mn-ea"/>
              <a:cs typeface="+mn-cs"/>
            </a:rPr>
            <a:t>計画期間：令和５～令和７年度</a:t>
          </a:r>
          <a:r>
            <a:rPr kumimoji="1" lang="ja-JP" altLang="en-US" sz="1000">
              <a:solidFill>
                <a:schemeClr val="dk1"/>
              </a:solidFill>
              <a:effectLst/>
              <a:latin typeface="+mn-lt"/>
              <a:ea typeface="+mn-ea"/>
              <a:cs typeface="+mn-cs"/>
            </a:rPr>
            <a:t>）に基づいた</a:t>
          </a:r>
          <a:r>
            <a:rPr kumimoji="1" lang="ja-JP" altLang="ja-JP" sz="1000">
              <a:solidFill>
                <a:schemeClr val="dk1"/>
              </a:solidFill>
              <a:effectLst/>
              <a:latin typeface="+mn-lt"/>
              <a:ea typeface="+mn-ea"/>
              <a:cs typeface="+mn-cs"/>
            </a:rPr>
            <a:t>行政運営の一層の効率化に取り組んでいる。</a:t>
          </a:r>
          <a:endParaRPr lang="ja-JP" altLang="ja-JP" sz="1100">
            <a:effectLst/>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1" name="テキスト ボックス 300"/>
        <xdr:cNvSpPr txBox="1"/>
      </xdr:nvSpPr>
      <xdr:spPr>
        <a:xfrm>
          <a:off x="12672695" y="8883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710795" y="11334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9080"/>
    <xdr:sp macro="" textlink="">
      <xdr:nvSpPr>
        <xdr:cNvPr id="303" name="テキスト ボックス 302"/>
        <xdr:cNvSpPr txBox="1"/>
      </xdr:nvSpPr>
      <xdr:spPr>
        <a:xfrm>
          <a:off x="11956415" y="11202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710795" y="109613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1365" cy="259080"/>
    <xdr:sp macro="" textlink="">
      <xdr:nvSpPr>
        <xdr:cNvPr id="305" name="テキスト ボックス 304"/>
        <xdr:cNvSpPr txBox="1"/>
      </xdr:nvSpPr>
      <xdr:spPr>
        <a:xfrm>
          <a:off x="11956415" y="10828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710795" y="105778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1365" cy="259080"/>
    <xdr:sp macro="" textlink="">
      <xdr:nvSpPr>
        <xdr:cNvPr id="307" name="テキスト ボックス 306"/>
        <xdr:cNvSpPr txBox="1"/>
      </xdr:nvSpPr>
      <xdr:spPr>
        <a:xfrm>
          <a:off x="11956415" y="10445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161925</xdr:rowOff>
    </xdr:from>
    <xdr:to xmlns:xdr="http://schemas.openxmlformats.org/drawingml/2006/spreadsheetDrawing">
      <xdr:col>85</xdr:col>
      <xdr:colOff>95250</xdr:colOff>
      <xdr:row>62</xdr:row>
      <xdr:rowOff>161925</xdr:rowOff>
    </xdr:to>
    <xdr:cxnSp macro="">
      <xdr:nvCxnSpPr>
        <xdr:cNvPr id="308" name="直線コネクタ 307"/>
        <xdr:cNvCxnSpPr/>
      </xdr:nvCxnSpPr>
      <xdr:spPr>
        <a:xfrm>
          <a:off x="12710795" y="102012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1365" cy="259080"/>
    <xdr:sp macro="" textlink="">
      <xdr:nvSpPr>
        <xdr:cNvPr id="309" name="テキスト ボックス 308"/>
        <xdr:cNvSpPr txBox="1"/>
      </xdr:nvSpPr>
      <xdr:spPr>
        <a:xfrm>
          <a:off x="11956415" y="10062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710795" y="98215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1365" cy="259080"/>
    <xdr:sp macro="" textlink="">
      <xdr:nvSpPr>
        <xdr:cNvPr id="311" name="テキスト ボックス 310"/>
        <xdr:cNvSpPr txBox="1"/>
      </xdr:nvSpPr>
      <xdr:spPr>
        <a:xfrm>
          <a:off x="11956415" y="9688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710795" y="94380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1365" cy="259080"/>
    <xdr:sp macro="" textlink="">
      <xdr:nvSpPr>
        <xdr:cNvPr id="313" name="テキスト ボックス 312"/>
        <xdr:cNvSpPr txBox="1"/>
      </xdr:nvSpPr>
      <xdr:spPr>
        <a:xfrm>
          <a:off x="11956415" y="9305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710795" y="90646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9080"/>
    <xdr:sp macro="" textlink="">
      <xdr:nvSpPr>
        <xdr:cNvPr id="315" name="テキスト ボックス 314"/>
        <xdr:cNvSpPr txBox="1"/>
      </xdr:nvSpPr>
      <xdr:spPr>
        <a:xfrm>
          <a:off x="11956415" y="8922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710795" y="9064625"/>
          <a:ext cx="5034280" cy="22701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161925</xdr:rowOff>
    </xdr:from>
    <xdr:to xmlns:xdr="http://schemas.openxmlformats.org/drawingml/2006/spreadsheetDrawing">
      <xdr:col>81</xdr:col>
      <xdr:colOff>44450</xdr:colOff>
      <xdr:row>67</xdr:row>
      <xdr:rowOff>15875</xdr:rowOff>
    </xdr:to>
    <xdr:cxnSp macro="">
      <xdr:nvCxnSpPr>
        <xdr:cNvPr id="317" name="直線コネクタ 316"/>
        <xdr:cNvCxnSpPr/>
      </xdr:nvCxnSpPr>
      <xdr:spPr>
        <a:xfrm flipV="1">
          <a:off x="16863695" y="9391650"/>
          <a:ext cx="0" cy="1473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159385</xdr:rowOff>
    </xdr:from>
    <xdr:ext cx="762000" cy="259080"/>
    <xdr:sp macro="" textlink="">
      <xdr:nvSpPr>
        <xdr:cNvPr id="318" name="定員管理の状況最小値テキスト"/>
        <xdr:cNvSpPr txBox="1"/>
      </xdr:nvSpPr>
      <xdr:spPr>
        <a:xfrm>
          <a:off x="16952595" y="10846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15875</xdr:rowOff>
    </xdr:from>
    <xdr:to xmlns:xdr="http://schemas.openxmlformats.org/drawingml/2006/spreadsheetDrawing">
      <xdr:col>81</xdr:col>
      <xdr:colOff>133350</xdr:colOff>
      <xdr:row>67</xdr:row>
      <xdr:rowOff>15875</xdr:rowOff>
    </xdr:to>
    <xdr:cxnSp macro="">
      <xdr:nvCxnSpPr>
        <xdr:cNvPr id="319" name="直線コネクタ 318"/>
        <xdr:cNvCxnSpPr/>
      </xdr:nvCxnSpPr>
      <xdr:spPr>
        <a:xfrm>
          <a:off x="16776700" y="108648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76835</xdr:rowOff>
    </xdr:from>
    <xdr:ext cx="762000" cy="259080"/>
    <xdr:sp macro="" textlink="">
      <xdr:nvSpPr>
        <xdr:cNvPr id="320" name="定員管理の状況最大値テキスト"/>
        <xdr:cNvSpPr txBox="1"/>
      </xdr:nvSpPr>
      <xdr:spPr>
        <a:xfrm>
          <a:off x="16952595" y="914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161925</xdr:rowOff>
    </xdr:from>
    <xdr:to xmlns:xdr="http://schemas.openxmlformats.org/drawingml/2006/spreadsheetDrawing">
      <xdr:col>81</xdr:col>
      <xdr:colOff>133350</xdr:colOff>
      <xdr:row>57</xdr:row>
      <xdr:rowOff>161925</xdr:rowOff>
    </xdr:to>
    <xdr:cxnSp macro="">
      <xdr:nvCxnSpPr>
        <xdr:cNvPr id="321" name="直線コネクタ 320"/>
        <xdr:cNvCxnSpPr/>
      </xdr:nvCxnSpPr>
      <xdr:spPr>
        <a:xfrm>
          <a:off x="16776700" y="93916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95885</xdr:rowOff>
    </xdr:from>
    <xdr:to xmlns:xdr="http://schemas.openxmlformats.org/drawingml/2006/spreadsheetDrawing">
      <xdr:col>81</xdr:col>
      <xdr:colOff>44450</xdr:colOff>
      <xdr:row>64</xdr:row>
      <xdr:rowOff>147955</xdr:rowOff>
    </xdr:to>
    <xdr:cxnSp macro="">
      <xdr:nvCxnSpPr>
        <xdr:cNvPr id="322" name="直線コネクタ 321"/>
        <xdr:cNvCxnSpPr/>
      </xdr:nvCxnSpPr>
      <xdr:spPr>
        <a:xfrm>
          <a:off x="16033115" y="10459085"/>
          <a:ext cx="8305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85090</xdr:rowOff>
    </xdr:from>
    <xdr:ext cx="762000" cy="259080"/>
    <xdr:sp macro="" textlink="">
      <xdr:nvSpPr>
        <xdr:cNvPr id="323" name="定員管理の状況平均値テキスト"/>
        <xdr:cNvSpPr txBox="1"/>
      </xdr:nvSpPr>
      <xdr:spPr>
        <a:xfrm>
          <a:off x="16952595" y="9800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68580</xdr:rowOff>
    </xdr:from>
    <xdr:to xmlns:xdr="http://schemas.openxmlformats.org/drawingml/2006/spreadsheetDrawing">
      <xdr:col>81</xdr:col>
      <xdr:colOff>95250</xdr:colOff>
      <xdr:row>61</xdr:row>
      <xdr:rowOff>161925</xdr:rowOff>
    </xdr:to>
    <xdr:sp macro="" textlink="">
      <xdr:nvSpPr>
        <xdr:cNvPr id="324" name="フローチャート: 判断 323"/>
        <xdr:cNvSpPr/>
      </xdr:nvSpPr>
      <xdr:spPr>
        <a:xfrm>
          <a:off x="16814800" y="9946005"/>
          <a:ext cx="99695"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71755</xdr:rowOff>
    </xdr:from>
    <xdr:to xmlns:xdr="http://schemas.openxmlformats.org/drawingml/2006/spreadsheetDrawing">
      <xdr:col>77</xdr:col>
      <xdr:colOff>44450</xdr:colOff>
      <xdr:row>64</xdr:row>
      <xdr:rowOff>95885</xdr:rowOff>
    </xdr:to>
    <xdr:cxnSp macro="">
      <xdr:nvCxnSpPr>
        <xdr:cNvPr id="325" name="直線コネクタ 324"/>
        <xdr:cNvCxnSpPr/>
      </xdr:nvCxnSpPr>
      <xdr:spPr>
        <a:xfrm>
          <a:off x="15153640" y="10434955"/>
          <a:ext cx="8794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48260</xdr:rowOff>
    </xdr:from>
    <xdr:to xmlns:xdr="http://schemas.openxmlformats.org/drawingml/2006/spreadsheetDrawing">
      <xdr:col>77</xdr:col>
      <xdr:colOff>95250</xdr:colOff>
      <xdr:row>61</xdr:row>
      <xdr:rowOff>149860</xdr:rowOff>
    </xdr:to>
    <xdr:sp macro="" textlink="">
      <xdr:nvSpPr>
        <xdr:cNvPr id="326" name="フローチャート: 判断 325"/>
        <xdr:cNvSpPr/>
      </xdr:nvSpPr>
      <xdr:spPr>
        <a:xfrm>
          <a:off x="15984220" y="99256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160020</xdr:rowOff>
    </xdr:from>
    <xdr:ext cx="736600" cy="259080"/>
    <xdr:sp macro="" textlink="">
      <xdr:nvSpPr>
        <xdr:cNvPr id="327" name="テキスト ボックス 326"/>
        <xdr:cNvSpPr txBox="1"/>
      </xdr:nvSpPr>
      <xdr:spPr>
        <a:xfrm>
          <a:off x="15655925" y="9713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11430</xdr:rowOff>
    </xdr:from>
    <xdr:to xmlns:xdr="http://schemas.openxmlformats.org/drawingml/2006/spreadsheetDrawing">
      <xdr:col>72</xdr:col>
      <xdr:colOff>203200</xdr:colOff>
      <xdr:row>64</xdr:row>
      <xdr:rowOff>71755</xdr:rowOff>
    </xdr:to>
    <xdr:cxnSp macro="">
      <xdr:nvCxnSpPr>
        <xdr:cNvPr id="328" name="直線コネクタ 327"/>
        <xdr:cNvCxnSpPr/>
      </xdr:nvCxnSpPr>
      <xdr:spPr>
        <a:xfrm>
          <a:off x="14272260" y="10374630"/>
          <a:ext cx="8813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32385</xdr:rowOff>
    </xdr:from>
    <xdr:to xmlns:xdr="http://schemas.openxmlformats.org/drawingml/2006/spreadsheetDrawing">
      <xdr:col>73</xdr:col>
      <xdr:colOff>44450</xdr:colOff>
      <xdr:row>61</xdr:row>
      <xdr:rowOff>133985</xdr:rowOff>
    </xdr:to>
    <xdr:sp macro="" textlink="">
      <xdr:nvSpPr>
        <xdr:cNvPr id="329" name="フローチャート: 判断 328"/>
        <xdr:cNvSpPr/>
      </xdr:nvSpPr>
      <xdr:spPr>
        <a:xfrm>
          <a:off x="15102840" y="99098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144145</xdr:rowOff>
    </xdr:from>
    <xdr:ext cx="761365" cy="259080"/>
    <xdr:sp macro="" textlink="">
      <xdr:nvSpPr>
        <xdr:cNvPr id="330" name="テキスト ボックス 329"/>
        <xdr:cNvSpPr txBox="1"/>
      </xdr:nvSpPr>
      <xdr:spPr>
        <a:xfrm>
          <a:off x="14774545" y="9697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161925</xdr:rowOff>
    </xdr:from>
    <xdr:to xmlns:xdr="http://schemas.openxmlformats.org/drawingml/2006/spreadsheetDrawing">
      <xdr:col>68</xdr:col>
      <xdr:colOff>152400</xdr:colOff>
      <xdr:row>64</xdr:row>
      <xdr:rowOff>11430</xdr:rowOff>
    </xdr:to>
    <xdr:cxnSp macro="">
      <xdr:nvCxnSpPr>
        <xdr:cNvPr id="331" name="直線コネクタ 330"/>
        <xdr:cNvCxnSpPr/>
      </xdr:nvCxnSpPr>
      <xdr:spPr>
        <a:xfrm>
          <a:off x="13390880" y="10363200"/>
          <a:ext cx="881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12065</xdr:rowOff>
    </xdr:from>
    <xdr:to xmlns:xdr="http://schemas.openxmlformats.org/drawingml/2006/spreadsheetDrawing">
      <xdr:col>68</xdr:col>
      <xdr:colOff>203200</xdr:colOff>
      <xdr:row>61</xdr:row>
      <xdr:rowOff>113665</xdr:rowOff>
    </xdr:to>
    <xdr:sp macro="" textlink="">
      <xdr:nvSpPr>
        <xdr:cNvPr id="332" name="フローチャート: 判断 331"/>
        <xdr:cNvSpPr/>
      </xdr:nvSpPr>
      <xdr:spPr>
        <a:xfrm>
          <a:off x="1422146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123825</xdr:rowOff>
    </xdr:from>
    <xdr:ext cx="762000" cy="259080"/>
    <xdr:sp macro="" textlink="">
      <xdr:nvSpPr>
        <xdr:cNvPr id="333" name="テキスト ボックス 332"/>
        <xdr:cNvSpPr txBox="1"/>
      </xdr:nvSpPr>
      <xdr:spPr>
        <a:xfrm>
          <a:off x="13895070" y="967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155575</xdr:rowOff>
    </xdr:from>
    <xdr:to xmlns:xdr="http://schemas.openxmlformats.org/drawingml/2006/spreadsheetDrawing">
      <xdr:col>64</xdr:col>
      <xdr:colOff>152400</xdr:colOff>
      <xdr:row>61</xdr:row>
      <xdr:rowOff>85725</xdr:rowOff>
    </xdr:to>
    <xdr:sp macro="" textlink="">
      <xdr:nvSpPr>
        <xdr:cNvPr id="334" name="フローチャート: 判断 333"/>
        <xdr:cNvSpPr/>
      </xdr:nvSpPr>
      <xdr:spPr>
        <a:xfrm>
          <a:off x="13340080" y="98710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95885</xdr:rowOff>
    </xdr:from>
    <xdr:ext cx="761365" cy="259080"/>
    <xdr:sp macro="" textlink="">
      <xdr:nvSpPr>
        <xdr:cNvPr id="335" name="テキスト ボックス 334"/>
        <xdr:cNvSpPr txBox="1"/>
      </xdr:nvSpPr>
      <xdr:spPr>
        <a:xfrm>
          <a:off x="1301369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161925</xdr:rowOff>
    </xdr:from>
    <xdr:ext cx="762000" cy="259080"/>
    <xdr:sp macro="" textlink="">
      <xdr:nvSpPr>
        <xdr:cNvPr id="336" name="テキスト ボックス 335"/>
        <xdr:cNvSpPr txBox="1"/>
      </xdr:nvSpPr>
      <xdr:spPr>
        <a:xfrm>
          <a:off x="16649700" y="1133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161925</xdr:rowOff>
    </xdr:from>
    <xdr:ext cx="762000" cy="259080"/>
    <xdr:sp macro="" textlink="">
      <xdr:nvSpPr>
        <xdr:cNvPr id="337" name="テキスト ボックス 336"/>
        <xdr:cNvSpPr txBox="1"/>
      </xdr:nvSpPr>
      <xdr:spPr>
        <a:xfrm>
          <a:off x="15819120" y="1133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161925</xdr:rowOff>
    </xdr:from>
    <xdr:ext cx="762000" cy="259080"/>
    <xdr:sp macro="" textlink="">
      <xdr:nvSpPr>
        <xdr:cNvPr id="338" name="テキスト ボックス 337"/>
        <xdr:cNvSpPr txBox="1"/>
      </xdr:nvSpPr>
      <xdr:spPr>
        <a:xfrm>
          <a:off x="14939645" y="1133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161925</xdr:rowOff>
    </xdr:from>
    <xdr:ext cx="762000" cy="259080"/>
    <xdr:sp macro="" textlink="">
      <xdr:nvSpPr>
        <xdr:cNvPr id="339" name="テキスト ボックス 338"/>
        <xdr:cNvSpPr txBox="1"/>
      </xdr:nvSpPr>
      <xdr:spPr>
        <a:xfrm>
          <a:off x="14058265" y="1133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161925</xdr:rowOff>
    </xdr:from>
    <xdr:ext cx="761365" cy="259080"/>
    <xdr:sp macro="" textlink="">
      <xdr:nvSpPr>
        <xdr:cNvPr id="340" name="テキスト ボックス 339"/>
        <xdr:cNvSpPr txBox="1"/>
      </xdr:nvSpPr>
      <xdr:spPr>
        <a:xfrm>
          <a:off x="13176885" y="11334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97155</xdr:rowOff>
    </xdr:from>
    <xdr:to xmlns:xdr="http://schemas.openxmlformats.org/drawingml/2006/spreadsheetDrawing">
      <xdr:col>81</xdr:col>
      <xdr:colOff>95250</xdr:colOff>
      <xdr:row>65</xdr:row>
      <xdr:rowOff>27305</xdr:rowOff>
    </xdr:to>
    <xdr:sp macro="" textlink="">
      <xdr:nvSpPr>
        <xdr:cNvPr id="341" name="楕円 340"/>
        <xdr:cNvSpPr/>
      </xdr:nvSpPr>
      <xdr:spPr>
        <a:xfrm>
          <a:off x="16814800" y="1046035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69215</xdr:rowOff>
    </xdr:from>
    <xdr:ext cx="762000" cy="259080"/>
    <xdr:sp macro="" textlink="">
      <xdr:nvSpPr>
        <xdr:cNvPr id="342" name="定員管理の状況該当値テキスト"/>
        <xdr:cNvSpPr txBox="1"/>
      </xdr:nvSpPr>
      <xdr:spPr>
        <a:xfrm>
          <a:off x="16952595" y="1043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45085</xdr:rowOff>
    </xdr:from>
    <xdr:to xmlns:xdr="http://schemas.openxmlformats.org/drawingml/2006/spreadsheetDrawing">
      <xdr:col>77</xdr:col>
      <xdr:colOff>95250</xdr:colOff>
      <xdr:row>64</xdr:row>
      <xdr:rowOff>146685</xdr:rowOff>
    </xdr:to>
    <xdr:sp macro="" textlink="">
      <xdr:nvSpPr>
        <xdr:cNvPr id="343" name="楕円 342"/>
        <xdr:cNvSpPr/>
      </xdr:nvSpPr>
      <xdr:spPr>
        <a:xfrm>
          <a:off x="15984220" y="1040828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131445</xdr:rowOff>
    </xdr:from>
    <xdr:ext cx="736600" cy="259080"/>
    <xdr:sp macro="" textlink="">
      <xdr:nvSpPr>
        <xdr:cNvPr id="344" name="テキスト ボックス 343"/>
        <xdr:cNvSpPr txBox="1"/>
      </xdr:nvSpPr>
      <xdr:spPr>
        <a:xfrm>
          <a:off x="15655925" y="10494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20955</xdr:rowOff>
    </xdr:from>
    <xdr:to xmlns:xdr="http://schemas.openxmlformats.org/drawingml/2006/spreadsheetDrawing">
      <xdr:col>73</xdr:col>
      <xdr:colOff>44450</xdr:colOff>
      <xdr:row>64</xdr:row>
      <xdr:rowOff>122555</xdr:rowOff>
    </xdr:to>
    <xdr:sp macro="" textlink="">
      <xdr:nvSpPr>
        <xdr:cNvPr id="345" name="楕円 344"/>
        <xdr:cNvSpPr/>
      </xdr:nvSpPr>
      <xdr:spPr>
        <a:xfrm>
          <a:off x="15102840" y="103841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107315</xdr:rowOff>
    </xdr:from>
    <xdr:ext cx="761365" cy="259080"/>
    <xdr:sp macro="" textlink="">
      <xdr:nvSpPr>
        <xdr:cNvPr id="346" name="テキスト ボックス 345"/>
        <xdr:cNvSpPr txBox="1"/>
      </xdr:nvSpPr>
      <xdr:spPr>
        <a:xfrm>
          <a:off x="14774545" y="10470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132080</xdr:rowOff>
    </xdr:from>
    <xdr:to xmlns:xdr="http://schemas.openxmlformats.org/drawingml/2006/spreadsheetDrawing">
      <xdr:col>68</xdr:col>
      <xdr:colOff>203200</xdr:colOff>
      <xdr:row>64</xdr:row>
      <xdr:rowOff>62230</xdr:rowOff>
    </xdr:to>
    <xdr:sp macro="" textlink="">
      <xdr:nvSpPr>
        <xdr:cNvPr id="347" name="楕円 346"/>
        <xdr:cNvSpPr/>
      </xdr:nvSpPr>
      <xdr:spPr>
        <a:xfrm>
          <a:off x="14221460" y="103333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46990</xdr:rowOff>
    </xdr:from>
    <xdr:ext cx="762000" cy="259080"/>
    <xdr:sp macro="" textlink="">
      <xdr:nvSpPr>
        <xdr:cNvPr id="348" name="テキスト ボックス 347"/>
        <xdr:cNvSpPr txBox="1"/>
      </xdr:nvSpPr>
      <xdr:spPr>
        <a:xfrm>
          <a:off x="13895070" y="10410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120015</xdr:rowOff>
    </xdr:from>
    <xdr:to xmlns:xdr="http://schemas.openxmlformats.org/drawingml/2006/spreadsheetDrawing">
      <xdr:col>64</xdr:col>
      <xdr:colOff>152400</xdr:colOff>
      <xdr:row>64</xdr:row>
      <xdr:rowOff>50165</xdr:rowOff>
    </xdr:to>
    <xdr:sp macro="" textlink="">
      <xdr:nvSpPr>
        <xdr:cNvPr id="349" name="楕円 348"/>
        <xdr:cNvSpPr/>
      </xdr:nvSpPr>
      <xdr:spPr>
        <a:xfrm>
          <a:off x="13340080" y="103212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34925</xdr:rowOff>
    </xdr:from>
    <xdr:ext cx="761365" cy="259080"/>
    <xdr:sp macro="" textlink="">
      <xdr:nvSpPr>
        <xdr:cNvPr id="350" name="テキスト ボックス 349"/>
        <xdr:cNvSpPr txBox="1"/>
      </xdr:nvSpPr>
      <xdr:spPr>
        <a:xfrm>
          <a:off x="13013690" y="10398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710795" y="4740275"/>
          <a:ext cx="50342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2" name="テキスト ボックス 351"/>
        <xdr:cNvSpPr txBox="1"/>
      </xdr:nvSpPr>
      <xdr:spPr>
        <a:xfrm>
          <a:off x="13551535" y="5083175"/>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268575" y="5057775"/>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808575" y="4984750"/>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808575" y="5165725"/>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444335"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444335"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0891500" y="498475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0891500" y="516572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710795" y="546417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7933670" y="546417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7933670" y="5464175"/>
          <a:ext cx="377571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060670" y="5762625"/>
          <a:ext cx="5725160"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基幹産業に乏しく、都市計画税を徴収していないなど、脆弱な税財政基盤の中、遅れていた都市基盤整備を行うための財源議論を経て、平成６年度頃から土地区画整理事業、街路事業などの公共事業への重点的な取組に加え、集中豪雨に伴う浸水対策や、本市の喫緊の課題である南海トラフ地震対策等に取り組んできた結果、事業実施による市債発行が進み</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地方債残高は高い状態で推移している。中長期的な視点において投資事業計画を見直し、起債発行額及び残高を低減させ、起債などの将来負担に対して長期的に償還が可能となる財政構造の構築を目指し、実質公債費比率の低減に取り組んでいる。</a:t>
          </a:r>
          <a:endParaRPr lang="ja-JP" altLang="ja-JP" sz="1100">
            <a:effectLst/>
          </a:endParaRPr>
        </a:p>
      </xdr:txBody>
    </xdr:sp>
    <xdr:clientData/>
  </xdr:twoCellAnchor>
  <xdr:oneCellAnchor>
    <xdr:from xmlns:xdr="http://schemas.openxmlformats.org/drawingml/2006/spreadsheetDrawing">
      <xdr:col>61</xdr:col>
      <xdr:colOff>6350</xdr:colOff>
      <xdr:row>32</xdr:row>
      <xdr:rowOff>101600</xdr:rowOff>
    </xdr:from>
    <xdr:ext cx="297815" cy="225425"/>
    <xdr:sp macro="" textlink="">
      <xdr:nvSpPr>
        <xdr:cNvPr id="364" name="テキスト ボックス 363"/>
        <xdr:cNvSpPr txBox="1"/>
      </xdr:nvSpPr>
      <xdr:spPr>
        <a:xfrm>
          <a:off x="12672695" y="52832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710795" y="77438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161925</xdr:rowOff>
    </xdr:from>
    <xdr:ext cx="761365" cy="259080"/>
    <xdr:sp macro="" textlink="">
      <xdr:nvSpPr>
        <xdr:cNvPr id="366" name="テキスト ボックス 365"/>
        <xdr:cNvSpPr txBox="1"/>
      </xdr:nvSpPr>
      <xdr:spPr>
        <a:xfrm>
          <a:off x="11956415" y="7610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161925</xdr:rowOff>
    </xdr:from>
    <xdr:to xmlns:xdr="http://schemas.openxmlformats.org/drawingml/2006/spreadsheetDrawing">
      <xdr:col>85</xdr:col>
      <xdr:colOff>95250</xdr:colOff>
      <xdr:row>44</xdr:row>
      <xdr:rowOff>161925</xdr:rowOff>
    </xdr:to>
    <xdr:cxnSp macro="">
      <xdr:nvCxnSpPr>
        <xdr:cNvPr id="367" name="直線コネクタ 366"/>
        <xdr:cNvCxnSpPr/>
      </xdr:nvCxnSpPr>
      <xdr:spPr>
        <a:xfrm>
          <a:off x="12710795" y="72866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1365" cy="259080"/>
    <xdr:sp macro="" textlink="">
      <xdr:nvSpPr>
        <xdr:cNvPr id="368" name="テキスト ボックス 367"/>
        <xdr:cNvSpPr txBox="1"/>
      </xdr:nvSpPr>
      <xdr:spPr>
        <a:xfrm>
          <a:off x="11956415" y="7147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710795" y="6826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1365" cy="259080"/>
    <xdr:sp macro="" textlink="">
      <xdr:nvSpPr>
        <xdr:cNvPr id="370" name="テキスト ボックス 369"/>
        <xdr:cNvSpPr txBox="1"/>
      </xdr:nvSpPr>
      <xdr:spPr>
        <a:xfrm>
          <a:off x="11956415" y="6693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710795" y="63722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1365" cy="259080"/>
    <xdr:sp macro="" textlink="">
      <xdr:nvSpPr>
        <xdr:cNvPr id="372" name="テキスト ボックス 371"/>
        <xdr:cNvSpPr txBox="1"/>
      </xdr:nvSpPr>
      <xdr:spPr>
        <a:xfrm>
          <a:off x="11956415"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710795" y="5918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1365" cy="259080"/>
    <xdr:sp macro="" textlink="">
      <xdr:nvSpPr>
        <xdr:cNvPr id="374" name="テキスト ボックス 373"/>
        <xdr:cNvSpPr txBox="1"/>
      </xdr:nvSpPr>
      <xdr:spPr>
        <a:xfrm>
          <a:off x="11956415" y="5785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710795" y="5464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710795" y="546417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134620</xdr:rowOff>
    </xdr:from>
    <xdr:to xmlns:xdr="http://schemas.openxmlformats.org/drawingml/2006/spreadsheetDrawing">
      <xdr:col>81</xdr:col>
      <xdr:colOff>44450</xdr:colOff>
      <xdr:row>43</xdr:row>
      <xdr:rowOff>114300</xdr:rowOff>
    </xdr:to>
    <xdr:cxnSp macro="">
      <xdr:nvCxnSpPr>
        <xdr:cNvPr id="377" name="直線コネクタ 376"/>
        <xdr:cNvCxnSpPr/>
      </xdr:nvCxnSpPr>
      <xdr:spPr>
        <a:xfrm flipV="1">
          <a:off x="16863695" y="5801995"/>
          <a:ext cx="0" cy="1275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86360</xdr:rowOff>
    </xdr:from>
    <xdr:ext cx="762000" cy="259080"/>
    <xdr:sp macro="" textlink="">
      <xdr:nvSpPr>
        <xdr:cNvPr id="378" name="公債費負担の状況最小値テキスト"/>
        <xdr:cNvSpPr txBox="1"/>
      </xdr:nvSpPr>
      <xdr:spPr>
        <a:xfrm>
          <a:off x="16952595" y="704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114300</xdr:rowOff>
    </xdr:from>
    <xdr:to xmlns:xdr="http://schemas.openxmlformats.org/drawingml/2006/spreadsheetDrawing">
      <xdr:col>81</xdr:col>
      <xdr:colOff>133350</xdr:colOff>
      <xdr:row>43</xdr:row>
      <xdr:rowOff>114300</xdr:rowOff>
    </xdr:to>
    <xdr:cxnSp macro="">
      <xdr:nvCxnSpPr>
        <xdr:cNvPr id="379" name="直線コネクタ 378"/>
        <xdr:cNvCxnSpPr/>
      </xdr:nvCxnSpPr>
      <xdr:spPr>
        <a:xfrm>
          <a:off x="16776700" y="70770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49530</xdr:rowOff>
    </xdr:from>
    <xdr:ext cx="762000" cy="259080"/>
    <xdr:sp macro="" textlink="">
      <xdr:nvSpPr>
        <xdr:cNvPr id="380" name="公債費負担の状況最大値テキスト"/>
        <xdr:cNvSpPr txBox="1"/>
      </xdr:nvSpPr>
      <xdr:spPr>
        <a:xfrm>
          <a:off x="16952595" y="5554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134620</xdr:rowOff>
    </xdr:from>
    <xdr:to xmlns:xdr="http://schemas.openxmlformats.org/drawingml/2006/spreadsheetDrawing">
      <xdr:col>81</xdr:col>
      <xdr:colOff>133350</xdr:colOff>
      <xdr:row>35</xdr:row>
      <xdr:rowOff>134620</xdr:rowOff>
    </xdr:to>
    <xdr:cxnSp macro="">
      <xdr:nvCxnSpPr>
        <xdr:cNvPr id="381" name="直線コネクタ 380"/>
        <xdr:cNvCxnSpPr/>
      </xdr:nvCxnSpPr>
      <xdr:spPr>
        <a:xfrm>
          <a:off x="16776700" y="58019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114300</xdr:rowOff>
    </xdr:from>
    <xdr:to xmlns:xdr="http://schemas.openxmlformats.org/drawingml/2006/spreadsheetDrawing">
      <xdr:col>81</xdr:col>
      <xdr:colOff>44450</xdr:colOff>
      <xdr:row>43</xdr:row>
      <xdr:rowOff>143510</xdr:rowOff>
    </xdr:to>
    <xdr:cxnSp macro="">
      <xdr:nvCxnSpPr>
        <xdr:cNvPr id="382" name="直線コネクタ 381"/>
        <xdr:cNvCxnSpPr/>
      </xdr:nvCxnSpPr>
      <xdr:spPr>
        <a:xfrm flipV="1">
          <a:off x="16033115" y="7077075"/>
          <a:ext cx="8305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41910</xdr:rowOff>
    </xdr:from>
    <xdr:ext cx="762000" cy="259080"/>
    <xdr:sp macro="" textlink="">
      <xdr:nvSpPr>
        <xdr:cNvPr id="383" name="公債費負担の状況平均値テキスト"/>
        <xdr:cNvSpPr txBox="1"/>
      </xdr:nvSpPr>
      <xdr:spPr>
        <a:xfrm>
          <a:off x="16952595" y="6195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25400</xdr:rowOff>
    </xdr:from>
    <xdr:to xmlns:xdr="http://schemas.openxmlformats.org/drawingml/2006/spreadsheetDrawing">
      <xdr:col>81</xdr:col>
      <xdr:colOff>95250</xdr:colOff>
      <xdr:row>39</xdr:row>
      <xdr:rowOff>127000</xdr:rowOff>
    </xdr:to>
    <xdr:sp macro="" textlink="">
      <xdr:nvSpPr>
        <xdr:cNvPr id="384" name="フローチャート: 判断 383"/>
        <xdr:cNvSpPr/>
      </xdr:nvSpPr>
      <xdr:spPr>
        <a:xfrm>
          <a:off x="16814800" y="634047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143510</xdr:rowOff>
    </xdr:from>
    <xdr:to xmlns:xdr="http://schemas.openxmlformats.org/drawingml/2006/spreadsheetDrawing">
      <xdr:col>77</xdr:col>
      <xdr:colOff>44450</xdr:colOff>
      <xdr:row>44</xdr:row>
      <xdr:rowOff>29845</xdr:rowOff>
    </xdr:to>
    <xdr:cxnSp macro="">
      <xdr:nvCxnSpPr>
        <xdr:cNvPr id="385" name="直線コネクタ 384"/>
        <xdr:cNvCxnSpPr/>
      </xdr:nvCxnSpPr>
      <xdr:spPr>
        <a:xfrm flipV="1">
          <a:off x="15153640" y="7106285"/>
          <a:ext cx="87947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25400</xdr:rowOff>
    </xdr:from>
    <xdr:to xmlns:xdr="http://schemas.openxmlformats.org/drawingml/2006/spreadsheetDrawing">
      <xdr:col>77</xdr:col>
      <xdr:colOff>95250</xdr:colOff>
      <xdr:row>39</xdr:row>
      <xdr:rowOff>127000</xdr:rowOff>
    </xdr:to>
    <xdr:sp macro="" textlink="">
      <xdr:nvSpPr>
        <xdr:cNvPr id="386" name="フローチャート: 判断 385"/>
        <xdr:cNvSpPr/>
      </xdr:nvSpPr>
      <xdr:spPr>
        <a:xfrm>
          <a:off x="15984220" y="634047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137160</xdr:rowOff>
    </xdr:from>
    <xdr:ext cx="736600" cy="259080"/>
    <xdr:sp macro="" textlink="">
      <xdr:nvSpPr>
        <xdr:cNvPr id="387" name="テキスト ボックス 386"/>
        <xdr:cNvSpPr txBox="1"/>
      </xdr:nvSpPr>
      <xdr:spPr>
        <a:xfrm>
          <a:off x="15655925" y="6128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29845</xdr:rowOff>
    </xdr:from>
    <xdr:to xmlns:xdr="http://schemas.openxmlformats.org/drawingml/2006/spreadsheetDrawing">
      <xdr:col>72</xdr:col>
      <xdr:colOff>203200</xdr:colOff>
      <xdr:row>44</xdr:row>
      <xdr:rowOff>87630</xdr:rowOff>
    </xdr:to>
    <xdr:cxnSp macro="">
      <xdr:nvCxnSpPr>
        <xdr:cNvPr id="388" name="直線コネクタ 387"/>
        <xdr:cNvCxnSpPr/>
      </xdr:nvCxnSpPr>
      <xdr:spPr>
        <a:xfrm flipV="1">
          <a:off x="14272260" y="7154545"/>
          <a:ext cx="8813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45085</xdr:rowOff>
    </xdr:from>
    <xdr:to xmlns:xdr="http://schemas.openxmlformats.org/drawingml/2006/spreadsheetDrawing">
      <xdr:col>73</xdr:col>
      <xdr:colOff>44450</xdr:colOff>
      <xdr:row>39</xdr:row>
      <xdr:rowOff>146685</xdr:rowOff>
    </xdr:to>
    <xdr:sp macro="" textlink="">
      <xdr:nvSpPr>
        <xdr:cNvPr id="389" name="フローチャート: 判断 388"/>
        <xdr:cNvSpPr/>
      </xdr:nvSpPr>
      <xdr:spPr>
        <a:xfrm>
          <a:off x="15102840" y="636016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156845</xdr:rowOff>
    </xdr:from>
    <xdr:ext cx="761365" cy="259080"/>
    <xdr:sp macro="" textlink="">
      <xdr:nvSpPr>
        <xdr:cNvPr id="390" name="テキスト ボックス 389"/>
        <xdr:cNvSpPr txBox="1"/>
      </xdr:nvSpPr>
      <xdr:spPr>
        <a:xfrm>
          <a:off x="14774545" y="6148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87630</xdr:rowOff>
    </xdr:from>
    <xdr:to xmlns:xdr="http://schemas.openxmlformats.org/drawingml/2006/spreadsheetDrawing">
      <xdr:col>68</xdr:col>
      <xdr:colOff>152400</xdr:colOff>
      <xdr:row>44</xdr:row>
      <xdr:rowOff>126365</xdr:rowOff>
    </xdr:to>
    <xdr:cxnSp macro="">
      <xdr:nvCxnSpPr>
        <xdr:cNvPr id="391" name="直線コネクタ 390"/>
        <xdr:cNvCxnSpPr/>
      </xdr:nvCxnSpPr>
      <xdr:spPr>
        <a:xfrm flipV="1">
          <a:off x="13390880" y="7212330"/>
          <a:ext cx="8813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73660</xdr:rowOff>
    </xdr:from>
    <xdr:to xmlns:xdr="http://schemas.openxmlformats.org/drawingml/2006/spreadsheetDrawing">
      <xdr:col>68</xdr:col>
      <xdr:colOff>203200</xdr:colOff>
      <xdr:row>40</xdr:row>
      <xdr:rowOff>3810</xdr:rowOff>
    </xdr:to>
    <xdr:sp macro="" textlink="">
      <xdr:nvSpPr>
        <xdr:cNvPr id="392" name="フローチャート: 判断 391"/>
        <xdr:cNvSpPr/>
      </xdr:nvSpPr>
      <xdr:spPr>
        <a:xfrm>
          <a:off x="14221460" y="63887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13970</xdr:rowOff>
    </xdr:from>
    <xdr:ext cx="762000" cy="259080"/>
    <xdr:sp macro="" textlink="">
      <xdr:nvSpPr>
        <xdr:cNvPr id="393" name="テキスト ボックス 392"/>
        <xdr:cNvSpPr txBox="1"/>
      </xdr:nvSpPr>
      <xdr:spPr>
        <a:xfrm>
          <a:off x="13895070" y="616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93345</xdr:rowOff>
    </xdr:from>
    <xdr:to xmlns:xdr="http://schemas.openxmlformats.org/drawingml/2006/spreadsheetDrawing">
      <xdr:col>64</xdr:col>
      <xdr:colOff>152400</xdr:colOff>
      <xdr:row>40</xdr:row>
      <xdr:rowOff>23495</xdr:rowOff>
    </xdr:to>
    <xdr:sp macro="" textlink="">
      <xdr:nvSpPr>
        <xdr:cNvPr id="394" name="フローチャート: 判断 393"/>
        <xdr:cNvSpPr/>
      </xdr:nvSpPr>
      <xdr:spPr>
        <a:xfrm>
          <a:off x="13340080" y="64084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33655</xdr:rowOff>
    </xdr:from>
    <xdr:ext cx="761365" cy="259080"/>
    <xdr:sp macro="" textlink="">
      <xdr:nvSpPr>
        <xdr:cNvPr id="395" name="テキスト ボックス 394"/>
        <xdr:cNvSpPr txBox="1"/>
      </xdr:nvSpPr>
      <xdr:spPr>
        <a:xfrm>
          <a:off x="13013690" y="6186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64970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819120"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4939645"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058265" y="774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3176885" y="7741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63500</xdr:rowOff>
    </xdr:from>
    <xdr:to xmlns:xdr="http://schemas.openxmlformats.org/drawingml/2006/spreadsheetDrawing">
      <xdr:col>81</xdr:col>
      <xdr:colOff>95250</xdr:colOff>
      <xdr:row>43</xdr:row>
      <xdr:rowOff>161925</xdr:rowOff>
    </xdr:to>
    <xdr:sp macro="" textlink="">
      <xdr:nvSpPr>
        <xdr:cNvPr id="401" name="楕円 400"/>
        <xdr:cNvSpPr/>
      </xdr:nvSpPr>
      <xdr:spPr>
        <a:xfrm>
          <a:off x="16814800" y="7026275"/>
          <a:ext cx="9969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130810</xdr:rowOff>
    </xdr:from>
    <xdr:ext cx="762000" cy="259080"/>
    <xdr:sp macro="" textlink="">
      <xdr:nvSpPr>
        <xdr:cNvPr id="402" name="公債費負担の状況該当値テキスト"/>
        <xdr:cNvSpPr txBox="1"/>
      </xdr:nvSpPr>
      <xdr:spPr>
        <a:xfrm>
          <a:off x="16952595" y="693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92710</xdr:rowOff>
    </xdr:from>
    <xdr:to xmlns:xdr="http://schemas.openxmlformats.org/drawingml/2006/spreadsheetDrawing">
      <xdr:col>77</xdr:col>
      <xdr:colOff>95250</xdr:colOff>
      <xdr:row>44</xdr:row>
      <xdr:rowOff>22860</xdr:rowOff>
    </xdr:to>
    <xdr:sp macro="" textlink="">
      <xdr:nvSpPr>
        <xdr:cNvPr id="403" name="楕円 402"/>
        <xdr:cNvSpPr/>
      </xdr:nvSpPr>
      <xdr:spPr>
        <a:xfrm>
          <a:off x="15984220" y="7055485"/>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7620</xdr:rowOff>
    </xdr:from>
    <xdr:ext cx="736600" cy="259080"/>
    <xdr:sp macro="" textlink="">
      <xdr:nvSpPr>
        <xdr:cNvPr id="404" name="テキスト ボックス 403"/>
        <xdr:cNvSpPr txBox="1"/>
      </xdr:nvSpPr>
      <xdr:spPr>
        <a:xfrm>
          <a:off x="15655925"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150495</xdr:rowOff>
    </xdr:from>
    <xdr:to xmlns:xdr="http://schemas.openxmlformats.org/drawingml/2006/spreadsheetDrawing">
      <xdr:col>73</xdr:col>
      <xdr:colOff>44450</xdr:colOff>
      <xdr:row>44</xdr:row>
      <xdr:rowOff>80645</xdr:rowOff>
    </xdr:to>
    <xdr:sp macro="" textlink="">
      <xdr:nvSpPr>
        <xdr:cNvPr id="405" name="楕円 404"/>
        <xdr:cNvSpPr/>
      </xdr:nvSpPr>
      <xdr:spPr>
        <a:xfrm>
          <a:off x="15102840" y="711327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65405</xdr:rowOff>
    </xdr:from>
    <xdr:ext cx="761365" cy="259080"/>
    <xdr:sp macro="" textlink="">
      <xdr:nvSpPr>
        <xdr:cNvPr id="406" name="テキスト ボックス 405"/>
        <xdr:cNvSpPr txBox="1"/>
      </xdr:nvSpPr>
      <xdr:spPr>
        <a:xfrm>
          <a:off x="14774545" y="7190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36830</xdr:rowOff>
    </xdr:from>
    <xdr:to xmlns:xdr="http://schemas.openxmlformats.org/drawingml/2006/spreadsheetDrawing">
      <xdr:col>68</xdr:col>
      <xdr:colOff>203200</xdr:colOff>
      <xdr:row>44</xdr:row>
      <xdr:rowOff>138430</xdr:rowOff>
    </xdr:to>
    <xdr:sp macro="" textlink="">
      <xdr:nvSpPr>
        <xdr:cNvPr id="407" name="楕円 406"/>
        <xdr:cNvSpPr/>
      </xdr:nvSpPr>
      <xdr:spPr>
        <a:xfrm>
          <a:off x="1422146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123190</xdr:rowOff>
    </xdr:from>
    <xdr:ext cx="762000" cy="259080"/>
    <xdr:sp macro="" textlink="">
      <xdr:nvSpPr>
        <xdr:cNvPr id="408" name="テキスト ボックス 407"/>
        <xdr:cNvSpPr txBox="1"/>
      </xdr:nvSpPr>
      <xdr:spPr>
        <a:xfrm>
          <a:off x="13895070" y="724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75565</xdr:rowOff>
    </xdr:from>
    <xdr:to xmlns:xdr="http://schemas.openxmlformats.org/drawingml/2006/spreadsheetDrawing">
      <xdr:col>64</xdr:col>
      <xdr:colOff>152400</xdr:colOff>
      <xdr:row>45</xdr:row>
      <xdr:rowOff>5715</xdr:rowOff>
    </xdr:to>
    <xdr:sp macro="" textlink="">
      <xdr:nvSpPr>
        <xdr:cNvPr id="409" name="楕円 408"/>
        <xdr:cNvSpPr/>
      </xdr:nvSpPr>
      <xdr:spPr>
        <a:xfrm>
          <a:off x="13340080" y="72002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161925</xdr:rowOff>
    </xdr:from>
    <xdr:ext cx="761365" cy="259080"/>
    <xdr:sp macro="" textlink="">
      <xdr:nvSpPr>
        <xdr:cNvPr id="410" name="テキスト ボックス 409"/>
        <xdr:cNvSpPr txBox="1"/>
      </xdr:nvSpPr>
      <xdr:spPr>
        <a:xfrm>
          <a:off x="13013690" y="7286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710795" y="1139825"/>
          <a:ext cx="503428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634720" y="1482725"/>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3" name="テキスト ボックス 412"/>
        <xdr:cNvSpPr txBox="1"/>
      </xdr:nvSpPr>
      <xdr:spPr>
        <a:xfrm>
          <a:off x="15185390" y="1457325"/>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808575" y="1384300"/>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808575" y="1565275"/>
          <a:ext cx="1508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444335" y="138430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444335" y="156527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0891500" y="1384300"/>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0891500" y="1565275"/>
          <a:ext cx="125857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710795" y="1863725"/>
          <a:ext cx="5034280" cy="22796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7933670" y="1863725"/>
          <a:ext cx="5977255"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161925</xdr:rowOff>
    </xdr:to>
    <xdr:sp macro="" textlink="">
      <xdr:nvSpPr>
        <xdr:cNvPr id="422" name="正方形/長方形 421"/>
        <xdr:cNvSpPr/>
      </xdr:nvSpPr>
      <xdr:spPr>
        <a:xfrm>
          <a:off x="17933670" y="1863725"/>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060670" y="2162175"/>
          <a:ext cx="5725160" cy="1917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基幹産業に乏しく、都市計画税を徴収していないなど、脆弱な税財政基盤の中、集中豪雨に伴う浸水対策や、本市の喫緊の課題である南海トラフ地震対策等に集中的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将来負担比率の低減に取り組んでい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7815" cy="225425"/>
    <xdr:sp macro="" textlink="">
      <xdr:nvSpPr>
        <xdr:cNvPr id="424" name="テキスト ボックス 423"/>
        <xdr:cNvSpPr txBox="1"/>
      </xdr:nvSpPr>
      <xdr:spPr>
        <a:xfrm>
          <a:off x="12672695" y="16827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710795" y="41433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9080"/>
    <xdr:sp macro="" textlink="">
      <xdr:nvSpPr>
        <xdr:cNvPr id="426" name="テキスト ボックス 425"/>
        <xdr:cNvSpPr txBox="1"/>
      </xdr:nvSpPr>
      <xdr:spPr>
        <a:xfrm>
          <a:off x="11956415" y="4010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710795" y="37604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1365" cy="259080"/>
    <xdr:sp macro="" textlink="">
      <xdr:nvSpPr>
        <xdr:cNvPr id="428" name="テキスト ボックス 427"/>
        <xdr:cNvSpPr txBox="1"/>
      </xdr:nvSpPr>
      <xdr:spPr>
        <a:xfrm>
          <a:off x="11956415" y="3627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710795" y="3386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1365" cy="259080"/>
    <xdr:sp macro="" textlink="">
      <xdr:nvSpPr>
        <xdr:cNvPr id="430" name="テキスト ボックス 429"/>
        <xdr:cNvSpPr txBox="1"/>
      </xdr:nvSpPr>
      <xdr:spPr>
        <a:xfrm>
          <a:off x="11956415" y="3244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710795" y="30035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9080"/>
    <xdr:sp macro="" textlink="">
      <xdr:nvSpPr>
        <xdr:cNvPr id="432" name="テキスト ボックス 431"/>
        <xdr:cNvSpPr txBox="1"/>
      </xdr:nvSpPr>
      <xdr:spPr>
        <a:xfrm>
          <a:off x="11956415" y="2870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710795" y="26206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1365" cy="259080"/>
    <xdr:sp macro="" textlink="">
      <xdr:nvSpPr>
        <xdr:cNvPr id="434" name="テキスト ボックス 433"/>
        <xdr:cNvSpPr txBox="1"/>
      </xdr:nvSpPr>
      <xdr:spPr>
        <a:xfrm>
          <a:off x="11956415" y="2487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710795" y="22466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161925</xdr:rowOff>
    </xdr:from>
    <xdr:ext cx="761365" cy="259080"/>
    <xdr:sp macro="" textlink="">
      <xdr:nvSpPr>
        <xdr:cNvPr id="436" name="テキスト ボックス 435"/>
        <xdr:cNvSpPr txBox="1"/>
      </xdr:nvSpPr>
      <xdr:spPr>
        <a:xfrm>
          <a:off x="11956415" y="2105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710795" y="18637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710795" y="1863725"/>
          <a:ext cx="5034280" cy="2279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64135</xdr:rowOff>
    </xdr:to>
    <xdr:cxnSp macro="">
      <xdr:nvCxnSpPr>
        <xdr:cNvPr id="439" name="直線コネクタ 438"/>
        <xdr:cNvCxnSpPr/>
      </xdr:nvCxnSpPr>
      <xdr:spPr>
        <a:xfrm flipV="1">
          <a:off x="16863695" y="2246630"/>
          <a:ext cx="0" cy="1217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36195</xdr:rowOff>
    </xdr:from>
    <xdr:ext cx="762000" cy="259080"/>
    <xdr:sp macro="" textlink="">
      <xdr:nvSpPr>
        <xdr:cNvPr id="440" name="将来負担の状況最小値テキスト"/>
        <xdr:cNvSpPr txBox="1"/>
      </xdr:nvSpPr>
      <xdr:spPr>
        <a:xfrm>
          <a:off x="16952595" y="343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64135</xdr:rowOff>
    </xdr:from>
    <xdr:to xmlns:xdr="http://schemas.openxmlformats.org/drawingml/2006/spreadsheetDrawing">
      <xdr:col>81</xdr:col>
      <xdr:colOff>133350</xdr:colOff>
      <xdr:row>21</xdr:row>
      <xdr:rowOff>64135</xdr:rowOff>
    </xdr:to>
    <xdr:cxnSp macro="">
      <xdr:nvCxnSpPr>
        <xdr:cNvPr id="441" name="直線コネクタ 440"/>
        <xdr:cNvCxnSpPr/>
      </xdr:nvCxnSpPr>
      <xdr:spPr>
        <a:xfrm>
          <a:off x="16776700" y="34645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9080"/>
    <xdr:sp macro="" textlink="">
      <xdr:nvSpPr>
        <xdr:cNvPr id="442" name="将来負担の状況最大値テキスト"/>
        <xdr:cNvSpPr txBox="1"/>
      </xdr:nvSpPr>
      <xdr:spPr>
        <a:xfrm>
          <a:off x="16952595" y="199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776700" y="22466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21</xdr:row>
      <xdr:rowOff>64135</xdr:rowOff>
    </xdr:from>
    <xdr:to xmlns:xdr="http://schemas.openxmlformats.org/drawingml/2006/spreadsheetDrawing">
      <xdr:col>81</xdr:col>
      <xdr:colOff>44450</xdr:colOff>
      <xdr:row>21</xdr:row>
      <xdr:rowOff>161925</xdr:rowOff>
    </xdr:to>
    <xdr:cxnSp macro="">
      <xdr:nvCxnSpPr>
        <xdr:cNvPr id="444" name="直線コネクタ 443"/>
        <xdr:cNvCxnSpPr/>
      </xdr:nvCxnSpPr>
      <xdr:spPr>
        <a:xfrm flipV="1">
          <a:off x="16033115" y="3464560"/>
          <a:ext cx="83058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82550</xdr:rowOff>
    </xdr:from>
    <xdr:ext cx="762000" cy="259080"/>
    <xdr:sp macro="" textlink="">
      <xdr:nvSpPr>
        <xdr:cNvPr id="445" name="将来負担の状況平均値テキスト"/>
        <xdr:cNvSpPr txBox="1"/>
      </xdr:nvSpPr>
      <xdr:spPr>
        <a:xfrm>
          <a:off x="16952595" y="2187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66040</xdr:rowOff>
    </xdr:from>
    <xdr:to xmlns:xdr="http://schemas.openxmlformats.org/drawingml/2006/spreadsheetDrawing">
      <xdr:col>81</xdr:col>
      <xdr:colOff>95250</xdr:colOff>
      <xdr:row>14</xdr:row>
      <xdr:rowOff>161925</xdr:rowOff>
    </xdr:to>
    <xdr:sp macro="" textlink="">
      <xdr:nvSpPr>
        <xdr:cNvPr id="446" name="フローチャート: 判断 445"/>
        <xdr:cNvSpPr/>
      </xdr:nvSpPr>
      <xdr:spPr>
        <a:xfrm>
          <a:off x="16814800" y="2332990"/>
          <a:ext cx="9969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21</xdr:row>
      <xdr:rowOff>155575</xdr:rowOff>
    </xdr:from>
    <xdr:to xmlns:xdr="http://schemas.openxmlformats.org/drawingml/2006/spreadsheetDrawing">
      <xdr:col>77</xdr:col>
      <xdr:colOff>44450</xdr:colOff>
      <xdr:row>21</xdr:row>
      <xdr:rowOff>161925</xdr:rowOff>
    </xdr:to>
    <xdr:cxnSp macro="">
      <xdr:nvCxnSpPr>
        <xdr:cNvPr id="447" name="直線コネクタ 446"/>
        <xdr:cNvCxnSpPr/>
      </xdr:nvCxnSpPr>
      <xdr:spPr>
        <a:xfrm>
          <a:off x="15153640" y="3556000"/>
          <a:ext cx="87947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107950</xdr:rowOff>
    </xdr:from>
    <xdr:to xmlns:xdr="http://schemas.openxmlformats.org/drawingml/2006/spreadsheetDrawing">
      <xdr:col>77</xdr:col>
      <xdr:colOff>95250</xdr:colOff>
      <xdr:row>15</xdr:row>
      <xdr:rowOff>38100</xdr:rowOff>
    </xdr:to>
    <xdr:sp macro="" textlink="">
      <xdr:nvSpPr>
        <xdr:cNvPr id="448" name="フローチャート: 判断 447"/>
        <xdr:cNvSpPr/>
      </xdr:nvSpPr>
      <xdr:spPr>
        <a:xfrm>
          <a:off x="15984220" y="2374900"/>
          <a:ext cx="9969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48260</xdr:rowOff>
    </xdr:from>
    <xdr:ext cx="736600" cy="259080"/>
    <xdr:sp macro="" textlink="">
      <xdr:nvSpPr>
        <xdr:cNvPr id="449" name="テキスト ボックス 448"/>
        <xdr:cNvSpPr txBox="1"/>
      </xdr:nvSpPr>
      <xdr:spPr>
        <a:xfrm>
          <a:off x="15655925" y="2153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155575</xdr:rowOff>
    </xdr:from>
    <xdr:to xmlns:xdr="http://schemas.openxmlformats.org/drawingml/2006/spreadsheetDrawing">
      <xdr:col>72</xdr:col>
      <xdr:colOff>203200</xdr:colOff>
      <xdr:row>22</xdr:row>
      <xdr:rowOff>48260</xdr:rowOff>
    </xdr:to>
    <xdr:cxnSp macro="">
      <xdr:nvCxnSpPr>
        <xdr:cNvPr id="450" name="直線コネクタ 449"/>
        <xdr:cNvCxnSpPr/>
      </xdr:nvCxnSpPr>
      <xdr:spPr>
        <a:xfrm flipV="1">
          <a:off x="14272260" y="3556000"/>
          <a:ext cx="8813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1270</xdr:rowOff>
    </xdr:from>
    <xdr:to xmlns:xdr="http://schemas.openxmlformats.org/drawingml/2006/spreadsheetDrawing">
      <xdr:col>73</xdr:col>
      <xdr:colOff>44450</xdr:colOff>
      <xdr:row>15</xdr:row>
      <xdr:rowOff>102870</xdr:rowOff>
    </xdr:to>
    <xdr:sp macro="" textlink="">
      <xdr:nvSpPr>
        <xdr:cNvPr id="451" name="フローチャート: 判断 450"/>
        <xdr:cNvSpPr/>
      </xdr:nvSpPr>
      <xdr:spPr>
        <a:xfrm>
          <a:off x="15102840" y="24301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113030</xdr:rowOff>
    </xdr:from>
    <xdr:ext cx="761365" cy="259080"/>
    <xdr:sp macro="" textlink="">
      <xdr:nvSpPr>
        <xdr:cNvPr id="452" name="テキスト ボックス 451"/>
        <xdr:cNvSpPr txBox="1"/>
      </xdr:nvSpPr>
      <xdr:spPr>
        <a:xfrm>
          <a:off x="14774545" y="2218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104775</xdr:rowOff>
    </xdr:from>
    <xdr:to xmlns:xdr="http://schemas.openxmlformats.org/drawingml/2006/spreadsheetDrawing">
      <xdr:col>68</xdr:col>
      <xdr:colOff>152400</xdr:colOff>
      <xdr:row>22</xdr:row>
      <xdr:rowOff>48260</xdr:rowOff>
    </xdr:to>
    <xdr:cxnSp macro="">
      <xdr:nvCxnSpPr>
        <xdr:cNvPr id="453" name="直線コネクタ 452"/>
        <xdr:cNvCxnSpPr/>
      </xdr:nvCxnSpPr>
      <xdr:spPr>
        <a:xfrm>
          <a:off x="13390880" y="3505200"/>
          <a:ext cx="88138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20955</xdr:rowOff>
    </xdr:from>
    <xdr:to xmlns:xdr="http://schemas.openxmlformats.org/drawingml/2006/spreadsheetDrawing">
      <xdr:col>68</xdr:col>
      <xdr:colOff>203200</xdr:colOff>
      <xdr:row>15</xdr:row>
      <xdr:rowOff>122555</xdr:rowOff>
    </xdr:to>
    <xdr:sp macro="" textlink="">
      <xdr:nvSpPr>
        <xdr:cNvPr id="454" name="フローチャート: 判断 453"/>
        <xdr:cNvSpPr/>
      </xdr:nvSpPr>
      <xdr:spPr>
        <a:xfrm>
          <a:off x="14221460" y="24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132715</xdr:rowOff>
    </xdr:from>
    <xdr:ext cx="762000" cy="259080"/>
    <xdr:sp macro="" textlink="">
      <xdr:nvSpPr>
        <xdr:cNvPr id="455" name="テキスト ボックス 454"/>
        <xdr:cNvSpPr txBox="1"/>
      </xdr:nvSpPr>
      <xdr:spPr>
        <a:xfrm>
          <a:off x="13895070" y="223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21590</xdr:rowOff>
    </xdr:from>
    <xdr:to xmlns:xdr="http://schemas.openxmlformats.org/drawingml/2006/spreadsheetDrawing">
      <xdr:col>64</xdr:col>
      <xdr:colOff>152400</xdr:colOff>
      <xdr:row>15</xdr:row>
      <xdr:rowOff>123190</xdr:rowOff>
    </xdr:to>
    <xdr:sp macro="" textlink="">
      <xdr:nvSpPr>
        <xdr:cNvPr id="456" name="フローチャート: 判断 455"/>
        <xdr:cNvSpPr/>
      </xdr:nvSpPr>
      <xdr:spPr>
        <a:xfrm>
          <a:off x="1334008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133350</xdr:rowOff>
    </xdr:from>
    <xdr:ext cx="761365" cy="259080"/>
    <xdr:sp macro="" textlink="">
      <xdr:nvSpPr>
        <xdr:cNvPr id="457" name="テキスト ボックス 456"/>
        <xdr:cNvSpPr txBox="1"/>
      </xdr:nvSpPr>
      <xdr:spPr>
        <a:xfrm>
          <a:off x="13013690" y="2238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649700"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819120"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4939645"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058265" y="414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2" name="テキスト ボックス 461"/>
        <xdr:cNvSpPr txBox="1"/>
      </xdr:nvSpPr>
      <xdr:spPr>
        <a:xfrm>
          <a:off x="13176885" y="4140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21</xdr:row>
      <xdr:rowOff>13335</xdr:rowOff>
    </xdr:from>
    <xdr:to xmlns:xdr="http://schemas.openxmlformats.org/drawingml/2006/spreadsheetDrawing">
      <xdr:col>81</xdr:col>
      <xdr:colOff>95250</xdr:colOff>
      <xdr:row>21</xdr:row>
      <xdr:rowOff>114935</xdr:rowOff>
    </xdr:to>
    <xdr:sp macro="" textlink="">
      <xdr:nvSpPr>
        <xdr:cNvPr id="463" name="楕円 462"/>
        <xdr:cNvSpPr/>
      </xdr:nvSpPr>
      <xdr:spPr>
        <a:xfrm>
          <a:off x="16814800" y="341376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80645</xdr:rowOff>
    </xdr:from>
    <xdr:ext cx="762000" cy="259080"/>
    <xdr:sp macro="" textlink="">
      <xdr:nvSpPr>
        <xdr:cNvPr id="464" name="将来負担の状況該当値テキスト"/>
        <xdr:cNvSpPr txBox="1"/>
      </xdr:nvSpPr>
      <xdr:spPr>
        <a:xfrm>
          <a:off x="16952595" y="3319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21</xdr:row>
      <xdr:rowOff>111125</xdr:rowOff>
    </xdr:from>
    <xdr:to xmlns:xdr="http://schemas.openxmlformats.org/drawingml/2006/spreadsheetDrawing">
      <xdr:col>77</xdr:col>
      <xdr:colOff>95250</xdr:colOff>
      <xdr:row>22</xdr:row>
      <xdr:rowOff>41275</xdr:rowOff>
    </xdr:to>
    <xdr:sp macro="" textlink="">
      <xdr:nvSpPr>
        <xdr:cNvPr id="465" name="楕円 464"/>
        <xdr:cNvSpPr/>
      </xdr:nvSpPr>
      <xdr:spPr>
        <a:xfrm>
          <a:off x="15984220" y="351155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22</xdr:row>
      <xdr:rowOff>26035</xdr:rowOff>
    </xdr:from>
    <xdr:ext cx="736600" cy="259080"/>
    <xdr:sp macro="" textlink="">
      <xdr:nvSpPr>
        <xdr:cNvPr id="466" name="テキスト ボックス 465"/>
        <xdr:cNvSpPr txBox="1"/>
      </xdr:nvSpPr>
      <xdr:spPr>
        <a:xfrm>
          <a:off x="15655925" y="3588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104775</xdr:rowOff>
    </xdr:from>
    <xdr:to xmlns:xdr="http://schemas.openxmlformats.org/drawingml/2006/spreadsheetDrawing">
      <xdr:col>73</xdr:col>
      <xdr:colOff>44450</xdr:colOff>
      <xdr:row>22</xdr:row>
      <xdr:rowOff>34925</xdr:rowOff>
    </xdr:to>
    <xdr:sp macro="" textlink="">
      <xdr:nvSpPr>
        <xdr:cNvPr id="467" name="楕円 466"/>
        <xdr:cNvSpPr/>
      </xdr:nvSpPr>
      <xdr:spPr>
        <a:xfrm>
          <a:off x="15102840" y="3505200"/>
          <a:ext cx="9969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19685</xdr:rowOff>
    </xdr:from>
    <xdr:ext cx="761365" cy="259080"/>
    <xdr:sp macro="" textlink="">
      <xdr:nvSpPr>
        <xdr:cNvPr id="468" name="テキスト ボックス 467"/>
        <xdr:cNvSpPr txBox="1"/>
      </xdr:nvSpPr>
      <xdr:spPr>
        <a:xfrm>
          <a:off x="14774545" y="3582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161925</xdr:rowOff>
    </xdr:from>
    <xdr:to xmlns:xdr="http://schemas.openxmlformats.org/drawingml/2006/spreadsheetDrawing">
      <xdr:col>68</xdr:col>
      <xdr:colOff>203200</xdr:colOff>
      <xdr:row>22</xdr:row>
      <xdr:rowOff>99060</xdr:rowOff>
    </xdr:to>
    <xdr:sp macro="" textlink="">
      <xdr:nvSpPr>
        <xdr:cNvPr id="469" name="楕円 468"/>
        <xdr:cNvSpPr/>
      </xdr:nvSpPr>
      <xdr:spPr>
        <a:xfrm>
          <a:off x="14221460" y="3562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83820</xdr:rowOff>
    </xdr:from>
    <xdr:ext cx="762000" cy="259080"/>
    <xdr:sp macro="" textlink="">
      <xdr:nvSpPr>
        <xdr:cNvPr id="470" name="テキスト ボックス 469"/>
        <xdr:cNvSpPr txBox="1"/>
      </xdr:nvSpPr>
      <xdr:spPr>
        <a:xfrm>
          <a:off x="13895070" y="364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53975</xdr:rowOff>
    </xdr:from>
    <xdr:to xmlns:xdr="http://schemas.openxmlformats.org/drawingml/2006/spreadsheetDrawing">
      <xdr:col>64</xdr:col>
      <xdr:colOff>152400</xdr:colOff>
      <xdr:row>21</xdr:row>
      <xdr:rowOff>155575</xdr:rowOff>
    </xdr:to>
    <xdr:sp macro="" textlink="">
      <xdr:nvSpPr>
        <xdr:cNvPr id="471" name="楕円 470"/>
        <xdr:cNvSpPr/>
      </xdr:nvSpPr>
      <xdr:spPr>
        <a:xfrm>
          <a:off x="1334008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140335</xdr:rowOff>
    </xdr:from>
    <xdr:ext cx="761365" cy="259080"/>
    <xdr:sp macro="" textlink="">
      <xdr:nvSpPr>
        <xdr:cNvPr id="472" name="テキスト ボックス 471"/>
        <xdr:cNvSpPr txBox="1"/>
      </xdr:nvSpPr>
      <xdr:spPr>
        <a:xfrm>
          <a:off x="13013690" y="3540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539980" cy="479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8872200" y="180975"/>
          <a:ext cx="38798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8897600" y="206375"/>
          <a:ext cx="38354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8923000" y="231775"/>
          <a:ext cx="378079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113760" y="180975"/>
          <a:ext cx="262763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139160" y="206375"/>
          <a:ext cx="258318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164560" y="231775"/>
          <a:ext cx="252603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41375"/>
          <a:ext cx="22758400" cy="1339215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54380" y="1447800"/>
          <a:ext cx="9527540" cy="1654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78840" y="1470025"/>
          <a:ext cx="137922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194560" y="1470025"/>
          <a:ext cx="125476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319,724
317,817
309.00
165,510,132
162,979,477
1,399,271
79,713,370
209,824,716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12820" y="1470025"/>
          <a:ext cx="150368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161925</xdr:rowOff>
    </xdr:to>
    <xdr:sp macro="" textlink="">
      <xdr:nvSpPr>
        <xdr:cNvPr id="14" name="正方形/長方形 13"/>
        <xdr:cNvSpPr/>
      </xdr:nvSpPr>
      <xdr:spPr>
        <a:xfrm>
          <a:off x="5016500" y="1463675"/>
          <a:ext cx="2006600" cy="965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161925</xdr:rowOff>
    </xdr:to>
    <xdr:sp macro="" textlink="">
      <xdr:nvSpPr>
        <xdr:cNvPr id="15" name="正方形/長方形 14"/>
        <xdr:cNvSpPr/>
      </xdr:nvSpPr>
      <xdr:spPr>
        <a:xfrm>
          <a:off x="7023100" y="1463675"/>
          <a:ext cx="1254760" cy="965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160.9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161925</xdr:rowOff>
    </xdr:to>
    <xdr:sp macro="" textlink="">
      <xdr:nvSpPr>
        <xdr:cNvPr id="16" name="正方形/長方形 15"/>
        <xdr:cNvSpPr/>
      </xdr:nvSpPr>
      <xdr:spPr>
        <a:xfrm>
          <a:off x="8338820" y="1463675"/>
          <a:ext cx="627380" cy="965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16500" y="2279650"/>
          <a:ext cx="2006600" cy="660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086600" y="2279650"/>
          <a:ext cx="3383280" cy="660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434320" y="1447800"/>
          <a:ext cx="1414780" cy="10763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689590" y="1501775"/>
          <a:ext cx="1254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689590" y="1758950"/>
          <a:ext cx="125476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689590" y="2070100"/>
          <a:ext cx="1254760" cy="596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533380" y="1590675"/>
          <a:ext cx="1689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568305" y="1539875"/>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568305" y="178752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612755" y="2044700"/>
          <a:ext cx="0" cy="13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533380" y="2044700"/>
          <a:ext cx="1689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161925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612755" y="226695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533380" y="2406650"/>
          <a:ext cx="1689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9080"/>
    <xdr:sp macro="" textlink="">
      <xdr:nvSpPr>
        <xdr:cNvPr id="30" name="テキスト ボックス 29"/>
        <xdr:cNvSpPr txBox="1"/>
      </xdr:nvSpPr>
      <xdr:spPr>
        <a:xfrm>
          <a:off x="690880" y="3302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9080"/>
    <xdr:sp macro="" textlink="">
      <xdr:nvSpPr>
        <xdr:cNvPr id="31" name="テキスト ボックス 30"/>
        <xdr:cNvSpPr txBox="1"/>
      </xdr:nvSpPr>
      <xdr:spPr>
        <a:xfrm>
          <a:off x="690880" y="35464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90880" y="37814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90880" y="40259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54380" y="4441825"/>
          <a:ext cx="45643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31460" y="45053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31460" y="46863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997700" y="4505325"/>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997700" y="4686300"/>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590280" y="45053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590280" y="46863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54380" y="4984750"/>
          <a:ext cx="456438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643880" y="4984750"/>
          <a:ext cx="526542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07380" y="4984750"/>
          <a:ext cx="376174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742940" y="5283200"/>
          <a:ext cx="5016500" cy="1800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従来より給与水準の適正化を図っていることに加え、定員管理計画に基づく行政運営の効率化などにより、類似団体平均と同水準で推移して</a:t>
          </a:r>
          <a:r>
            <a:rPr kumimoji="1" lang="ja-JP" altLang="en-US" sz="1100">
              <a:solidFill>
                <a:schemeClr val="dk1"/>
              </a:solidFill>
              <a:effectLst/>
              <a:latin typeface="+mn-lt"/>
              <a:ea typeface="+mn-ea"/>
              <a:cs typeface="+mn-cs"/>
            </a:rPr>
            <a:t>きたが、子育て世帯への物価高騰対策として実施した市立保育所及び放課後児童クラブの保護者負担金減免等の実施に伴う運営経費充当一般財源増等の影響により前年比＋</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ポイントとなっている。</a:t>
          </a:r>
          <a:r>
            <a:rPr kumimoji="1" lang="ja-JP" altLang="ja-JP" sz="1100">
              <a:solidFill>
                <a:schemeClr val="dk1"/>
              </a:solidFill>
              <a:effectLst/>
              <a:latin typeface="+mn-lt"/>
              <a:ea typeface="+mn-ea"/>
              <a:cs typeface="+mn-cs"/>
            </a:rPr>
            <a:t>今後も引き続き人件費関係経費全体について縮減に努める。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16280" y="480377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5438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1460" y="700468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54380" y="6784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51460" y="664273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54380" y="642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51460" y="62903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54380" y="6061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51460" y="59283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54380" y="569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51460" y="55664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161925</xdr:rowOff>
    </xdr:from>
    <xdr:to xmlns:xdr="http://schemas.openxmlformats.org/drawingml/2006/spreadsheetDrawing">
      <xdr:col>26</xdr:col>
      <xdr:colOff>184150</xdr:colOff>
      <xdr:row>32</xdr:row>
      <xdr:rowOff>161925</xdr:rowOff>
    </xdr:to>
    <xdr:cxnSp macro="">
      <xdr:nvCxnSpPr>
        <xdr:cNvPr id="56" name="直線コネクタ 55"/>
        <xdr:cNvCxnSpPr/>
      </xdr:nvCxnSpPr>
      <xdr:spPr>
        <a:xfrm>
          <a:off x="754380" y="53435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9080"/>
    <xdr:sp macro="" textlink="">
      <xdr:nvSpPr>
        <xdr:cNvPr id="57" name="テキスト ボックス 56"/>
        <xdr:cNvSpPr txBox="1"/>
      </xdr:nvSpPr>
      <xdr:spPr>
        <a:xfrm>
          <a:off x="251460" y="5204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54380" y="4984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51460" y="485203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54380" y="4984750"/>
          <a:ext cx="456438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46990</xdr:rowOff>
    </xdr:from>
    <xdr:to xmlns:xdr="http://schemas.openxmlformats.org/drawingml/2006/spreadsheetDrawing">
      <xdr:col>24</xdr:col>
      <xdr:colOff>25400</xdr:colOff>
      <xdr:row>40</xdr:row>
      <xdr:rowOff>127000</xdr:rowOff>
    </xdr:to>
    <xdr:cxnSp macro="">
      <xdr:nvCxnSpPr>
        <xdr:cNvPr id="61" name="直線コネクタ 60"/>
        <xdr:cNvCxnSpPr/>
      </xdr:nvCxnSpPr>
      <xdr:spPr>
        <a:xfrm flipV="1">
          <a:off x="4765040" y="539051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99060</xdr:rowOff>
    </xdr:from>
    <xdr:ext cx="761365" cy="259080"/>
    <xdr:sp macro="" textlink="">
      <xdr:nvSpPr>
        <xdr:cNvPr id="62" name="人件費最小値テキスト"/>
        <xdr:cNvSpPr txBox="1"/>
      </xdr:nvSpPr>
      <xdr:spPr>
        <a:xfrm>
          <a:off x="4853940" y="6576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127000</xdr:rowOff>
    </xdr:from>
    <xdr:to xmlns:xdr="http://schemas.openxmlformats.org/drawingml/2006/spreadsheetDrawing">
      <xdr:col>24</xdr:col>
      <xdr:colOff>114300</xdr:colOff>
      <xdr:row>40</xdr:row>
      <xdr:rowOff>127000</xdr:rowOff>
    </xdr:to>
    <xdr:cxnSp macro="">
      <xdr:nvCxnSpPr>
        <xdr:cNvPr id="63" name="直線コネクタ 62"/>
        <xdr:cNvCxnSpPr/>
      </xdr:nvCxnSpPr>
      <xdr:spPr>
        <a:xfrm>
          <a:off x="4678680" y="660400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133350</xdr:rowOff>
    </xdr:from>
    <xdr:ext cx="761365" cy="259080"/>
    <xdr:sp macro="" textlink="">
      <xdr:nvSpPr>
        <xdr:cNvPr id="64" name="人件費最大値テキスト"/>
        <xdr:cNvSpPr txBox="1"/>
      </xdr:nvSpPr>
      <xdr:spPr>
        <a:xfrm>
          <a:off x="4853940" y="51530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46990</xdr:rowOff>
    </xdr:from>
    <xdr:to xmlns:xdr="http://schemas.openxmlformats.org/drawingml/2006/spreadsheetDrawing">
      <xdr:col>24</xdr:col>
      <xdr:colOff>114300</xdr:colOff>
      <xdr:row>33</xdr:row>
      <xdr:rowOff>46990</xdr:rowOff>
    </xdr:to>
    <xdr:cxnSp macro="">
      <xdr:nvCxnSpPr>
        <xdr:cNvPr id="65" name="直線コネクタ 64"/>
        <xdr:cNvCxnSpPr/>
      </xdr:nvCxnSpPr>
      <xdr:spPr>
        <a:xfrm>
          <a:off x="4678680" y="5390515"/>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142240</xdr:rowOff>
    </xdr:from>
    <xdr:to xmlns:xdr="http://schemas.openxmlformats.org/drawingml/2006/spreadsheetDrawing">
      <xdr:col>24</xdr:col>
      <xdr:colOff>25400</xdr:colOff>
      <xdr:row>37</xdr:row>
      <xdr:rowOff>107950</xdr:rowOff>
    </xdr:to>
    <xdr:cxnSp macro="">
      <xdr:nvCxnSpPr>
        <xdr:cNvPr id="66" name="直線コネクタ 65"/>
        <xdr:cNvCxnSpPr/>
      </xdr:nvCxnSpPr>
      <xdr:spPr>
        <a:xfrm>
          <a:off x="3939540" y="5971540"/>
          <a:ext cx="8255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130810</xdr:rowOff>
    </xdr:from>
    <xdr:ext cx="761365" cy="259080"/>
    <xdr:sp macro="" textlink="">
      <xdr:nvSpPr>
        <xdr:cNvPr id="67" name="人件費平均値テキスト"/>
        <xdr:cNvSpPr txBox="1"/>
      </xdr:nvSpPr>
      <xdr:spPr>
        <a:xfrm>
          <a:off x="4853940" y="57981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114300</xdr:rowOff>
    </xdr:from>
    <xdr:to xmlns:xdr="http://schemas.openxmlformats.org/drawingml/2006/spreadsheetDrawing">
      <xdr:col>24</xdr:col>
      <xdr:colOff>76200</xdr:colOff>
      <xdr:row>37</xdr:row>
      <xdr:rowOff>44450</xdr:rowOff>
    </xdr:to>
    <xdr:sp macro="" textlink="">
      <xdr:nvSpPr>
        <xdr:cNvPr id="68" name="フローチャート: 判断 67"/>
        <xdr:cNvSpPr/>
      </xdr:nvSpPr>
      <xdr:spPr>
        <a:xfrm>
          <a:off x="4716780" y="5943600"/>
          <a:ext cx="9906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142240</xdr:rowOff>
    </xdr:from>
    <xdr:to xmlns:xdr="http://schemas.openxmlformats.org/drawingml/2006/spreadsheetDrawing">
      <xdr:col>19</xdr:col>
      <xdr:colOff>187325</xdr:colOff>
      <xdr:row>37</xdr:row>
      <xdr:rowOff>69850</xdr:rowOff>
    </xdr:to>
    <xdr:cxnSp macro="">
      <xdr:nvCxnSpPr>
        <xdr:cNvPr id="69" name="直線コネクタ 68"/>
        <xdr:cNvCxnSpPr/>
      </xdr:nvCxnSpPr>
      <xdr:spPr>
        <a:xfrm flipV="1">
          <a:off x="3060700" y="5971540"/>
          <a:ext cx="87884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76200</xdr:rowOff>
    </xdr:from>
    <xdr:to xmlns:xdr="http://schemas.openxmlformats.org/drawingml/2006/spreadsheetDrawing">
      <xdr:col>20</xdr:col>
      <xdr:colOff>38100</xdr:colOff>
      <xdr:row>37</xdr:row>
      <xdr:rowOff>6350</xdr:rowOff>
    </xdr:to>
    <xdr:sp macro="" textlink="">
      <xdr:nvSpPr>
        <xdr:cNvPr id="70" name="フローチャート: 判断 69"/>
        <xdr:cNvSpPr/>
      </xdr:nvSpPr>
      <xdr:spPr>
        <a:xfrm>
          <a:off x="3888740" y="5905500"/>
          <a:ext cx="9906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16510</xdr:rowOff>
    </xdr:from>
    <xdr:ext cx="736600" cy="259080"/>
    <xdr:sp macro="" textlink="">
      <xdr:nvSpPr>
        <xdr:cNvPr id="71" name="テキスト ボックス 70"/>
        <xdr:cNvSpPr txBox="1"/>
      </xdr:nvSpPr>
      <xdr:spPr>
        <a:xfrm>
          <a:off x="3561080" y="5683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153670</xdr:rowOff>
    </xdr:from>
    <xdr:to xmlns:xdr="http://schemas.openxmlformats.org/drawingml/2006/spreadsheetDrawing">
      <xdr:col>15</xdr:col>
      <xdr:colOff>98425</xdr:colOff>
      <xdr:row>37</xdr:row>
      <xdr:rowOff>69850</xdr:rowOff>
    </xdr:to>
    <xdr:cxnSp macro="">
      <xdr:nvCxnSpPr>
        <xdr:cNvPr id="72" name="直線コネクタ 71"/>
        <xdr:cNvCxnSpPr/>
      </xdr:nvCxnSpPr>
      <xdr:spPr>
        <a:xfrm>
          <a:off x="2181860" y="5821045"/>
          <a:ext cx="87884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3810</xdr:rowOff>
    </xdr:from>
    <xdr:to xmlns:xdr="http://schemas.openxmlformats.org/drawingml/2006/spreadsheetDrawing">
      <xdr:col>15</xdr:col>
      <xdr:colOff>149225</xdr:colOff>
      <xdr:row>37</xdr:row>
      <xdr:rowOff>105410</xdr:rowOff>
    </xdr:to>
    <xdr:sp macro="" textlink="">
      <xdr:nvSpPr>
        <xdr:cNvPr id="73" name="フローチャート: 判断 72"/>
        <xdr:cNvSpPr/>
      </xdr:nvSpPr>
      <xdr:spPr>
        <a:xfrm>
          <a:off x="3009900" y="59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115570</xdr:rowOff>
    </xdr:from>
    <xdr:ext cx="762000" cy="259080"/>
    <xdr:sp macro="" textlink="">
      <xdr:nvSpPr>
        <xdr:cNvPr id="74" name="テキスト ボックス 73"/>
        <xdr:cNvSpPr txBox="1"/>
      </xdr:nvSpPr>
      <xdr:spPr>
        <a:xfrm>
          <a:off x="2684780" y="578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153670</xdr:rowOff>
    </xdr:from>
    <xdr:to xmlns:xdr="http://schemas.openxmlformats.org/drawingml/2006/spreadsheetDrawing">
      <xdr:col>11</xdr:col>
      <xdr:colOff>9525</xdr:colOff>
      <xdr:row>36</xdr:row>
      <xdr:rowOff>35560</xdr:rowOff>
    </xdr:to>
    <xdr:cxnSp macro="">
      <xdr:nvCxnSpPr>
        <xdr:cNvPr id="75" name="直線コネクタ 74"/>
        <xdr:cNvCxnSpPr/>
      </xdr:nvCxnSpPr>
      <xdr:spPr>
        <a:xfrm flipV="1">
          <a:off x="1305560" y="5821045"/>
          <a:ext cx="8763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76200</xdr:rowOff>
    </xdr:from>
    <xdr:to xmlns:xdr="http://schemas.openxmlformats.org/drawingml/2006/spreadsheetDrawing">
      <xdr:col>11</xdr:col>
      <xdr:colOff>60325</xdr:colOff>
      <xdr:row>37</xdr:row>
      <xdr:rowOff>6350</xdr:rowOff>
    </xdr:to>
    <xdr:sp macro="" textlink="">
      <xdr:nvSpPr>
        <xdr:cNvPr id="76" name="フローチャート: 判断 75"/>
        <xdr:cNvSpPr/>
      </xdr:nvSpPr>
      <xdr:spPr>
        <a:xfrm>
          <a:off x="2133600" y="5905500"/>
          <a:ext cx="9906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161925</xdr:rowOff>
    </xdr:from>
    <xdr:ext cx="761365" cy="259080"/>
    <xdr:sp macro="" textlink="">
      <xdr:nvSpPr>
        <xdr:cNvPr id="77" name="テキスト ボックス 76"/>
        <xdr:cNvSpPr txBox="1"/>
      </xdr:nvSpPr>
      <xdr:spPr>
        <a:xfrm>
          <a:off x="1805940" y="5991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83820</xdr:rowOff>
    </xdr:from>
    <xdr:to xmlns:xdr="http://schemas.openxmlformats.org/drawingml/2006/spreadsheetDrawing">
      <xdr:col>6</xdr:col>
      <xdr:colOff>171450</xdr:colOff>
      <xdr:row>37</xdr:row>
      <xdr:rowOff>13970</xdr:rowOff>
    </xdr:to>
    <xdr:sp macro="" textlink="">
      <xdr:nvSpPr>
        <xdr:cNvPr id="78" name="フローチャート: 判断 77"/>
        <xdr:cNvSpPr/>
      </xdr:nvSpPr>
      <xdr:spPr>
        <a:xfrm>
          <a:off x="1254760" y="59131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161925</xdr:rowOff>
    </xdr:from>
    <xdr:ext cx="762000" cy="259080"/>
    <xdr:sp macro="" textlink="">
      <xdr:nvSpPr>
        <xdr:cNvPr id="79" name="テキスト ボックス 78"/>
        <xdr:cNvSpPr txBox="1"/>
      </xdr:nvSpPr>
      <xdr:spPr>
        <a:xfrm>
          <a:off x="929640" y="5991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551680" y="713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726180" y="713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847340" y="713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9080"/>
    <xdr:sp macro="" textlink="">
      <xdr:nvSpPr>
        <xdr:cNvPr id="83" name="テキスト ボックス 82"/>
        <xdr:cNvSpPr txBox="1"/>
      </xdr:nvSpPr>
      <xdr:spPr>
        <a:xfrm>
          <a:off x="1971040" y="713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092200" y="713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57150</xdr:rowOff>
    </xdr:from>
    <xdr:to xmlns:xdr="http://schemas.openxmlformats.org/drawingml/2006/spreadsheetDrawing">
      <xdr:col>24</xdr:col>
      <xdr:colOff>76200</xdr:colOff>
      <xdr:row>37</xdr:row>
      <xdr:rowOff>158750</xdr:rowOff>
    </xdr:to>
    <xdr:sp macro="" textlink="">
      <xdr:nvSpPr>
        <xdr:cNvPr id="85" name="楕円 84"/>
        <xdr:cNvSpPr/>
      </xdr:nvSpPr>
      <xdr:spPr>
        <a:xfrm>
          <a:off x="4716780" y="604837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29210</xdr:rowOff>
    </xdr:from>
    <xdr:ext cx="761365" cy="259080"/>
    <xdr:sp macro="" textlink="">
      <xdr:nvSpPr>
        <xdr:cNvPr id="86" name="人件費該当値テキスト"/>
        <xdr:cNvSpPr txBox="1"/>
      </xdr:nvSpPr>
      <xdr:spPr>
        <a:xfrm>
          <a:off x="4853940" y="6020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91440</xdr:rowOff>
    </xdr:from>
    <xdr:to xmlns:xdr="http://schemas.openxmlformats.org/drawingml/2006/spreadsheetDrawing">
      <xdr:col>20</xdr:col>
      <xdr:colOff>38100</xdr:colOff>
      <xdr:row>37</xdr:row>
      <xdr:rowOff>21590</xdr:rowOff>
    </xdr:to>
    <xdr:sp macro="" textlink="">
      <xdr:nvSpPr>
        <xdr:cNvPr id="87" name="楕円 86"/>
        <xdr:cNvSpPr/>
      </xdr:nvSpPr>
      <xdr:spPr>
        <a:xfrm>
          <a:off x="3888740" y="5920740"/>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6350</xdr:rowOff>
    </xdr:from>
    <xdr:ext cx="736600" cy="259080"/>
    <xdr:sp macro="" textlink="">
      <xdr:nvSpPr>
        <xdr:cNvPr id="88" name="テキスト ボックス 87"/>
        <xdr:cNvSpPr txBox="1"/>
      </xdr:nvSpPr>
      <xdr:spPr>
        <a:xfrm>
          <a:off x="3561080" y="5997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89" name="楕円 88"/>
        <xdr:cNvSpPr/>
      </xdr:nvSpPr>
      <xdr:spPr>
        <a:xfrm>
          <a:off x="30099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105410</xdr:rowOff>
    </xdr:from>
    <xdr:ext cx="762000" cy="259080"/>
    <xdr:sp macro="" textlink="">
      <xdr:nvSpPr>
        <xdr:cNvPr id="90" name="テキスト ボックス 89"/>
        <xdr:cNvSpPr txBox="1"/>
      </xdr:nvSpPr>
      <xdr:spPr>
        <a:xfrm>
          <a:off x="2684780" y="609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102870</xdr:rowOff>
    </xdr:from>
    <xdr:to xmlns:xdr="http://schemas.openxmlformats.org/drawingml/2006/spreadsheetDrawing">
      <xdr:col>11</xdr:col>
      <xdr:colOff>60325</xdr:colOff>
      <xdr:row>36</xdr:row>
      <xdr:rowOff>33020</xdr:rowOff>
    </xdr:to>
    <xdr:sp macro="" textlink="">
      <xdr:nvSpPr>
        <xdr:cNvPr id="91" name="楕円 90"/>
        <xdr:cNvSpPr/>
      </xdr:nvSpPr>
      <xdr:spPr>
        <a:xfrm>
          <a:off x="2133600" y="5770245"/>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43180</xdr:rowOff>
    </xdr:from>
    <xdr:ext cx="761365" cy="259080"/>
    <xdr:sp macro="" textlink="">
      <xdr:nvSpPr>
        <xdr:cNvPr id="92" name="テキスト ボックス 91"/>
        <xdr:cNvSpPr txBox="1"/>
      </xdr:nvSpPr>
      <xdr:spPr>
        <a:xfrm>
          <a:off x="1805940" y="5548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156210</xdr:rowOff>
    </xdr:from>
    <xdr:to xmlns:xdr="http://schemas.openxmlformats.org/drawingml/2006/spreadsheetDrawing">
      <xdr:col>6</xdr:col>
      <xdr:colOff>171450</xdr:colOff>
      <xdr:row>36</xdr:row>
      <xdr:rowOff>86360</xdr:rowOff>
    </xdr:to>
    <xdr:sp macro="" textlink="">
      <xdr:nvSpPr>
        <xdr:cNvPr id="93" name="楕円 92"/>
        <xdr:cNvSpPr/>
      </xdr:nvSpPr>
      <xdr:spPr>
        <a:xfrm>
          <a:off x="1254760" y="58235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96520</xdr:rowOff>
    </xdr:from>
    <xdr:ext cx="762000" cy="259080"/>
    <xdr:sp macro="" textlink="">
      <xdr:nvSpPr>
        <xdr:cNvPr id="94" name="テキスト ボックス 93"/>
        <xdr:cNvSpPr txBox="1"/>
      </xdr:nvSpPr>
      <xdr:spPr>
        <a:xfrm>
          <a:off x="929640" y="560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288520" y="1203325"/>
          <a:ext cx="45643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6865600" y="12668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6865600" y="14478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534380" y="1266825"/>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534380" y="1447800"/>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126960" y="12668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126960" y="14478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288520" y="1746250"/>
          <a:ext cx="456438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180560" y="1746250"/>
          <a:ext cx="526542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241520" y="1746250"/>
          <a:ext cx="376174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279620" y="2044700"/>
          <a:ext cx="5016500" cy="1800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新高知市財政再建推進プラン（計画期間：</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年度）に基づき、徹底的な事務事業の見直しを行った結果、引き続き、類似団体と比べて低い水準で推移している。</a:t>
          </a:r>
          <a:r>
            <a:rPr kumimoji="1" lang="ja-JP" altLang="en-US" sz="1100">
              <a:solidFill>
                <a:schemeClr val="dk1"/>
              </a:solidFill>
              <a:effectLst/>
              <a:latin typeface="+mn-lt"/>
              <a:ea typeface="+mn-ea"/>
              <a:cs typeface="+mn-cs"/>
            </a:rPr>
            <a:t>令和５年度</a:t>
          </a:r>
          <a:r>
            <a:rPr kumimoji="1" lang="ja-JP" altLang="ja-JP" sz="1100">
              <a:solidFill>
                <a:schemeClr val="dk1"/>
              </a:solidFill>
              <a:effectLst/>
              <a:latin typeface="+mn-lt"/>
              <a:ea typeface="+mn-ea"/>
              <a:cs typeface="+mn-cs"/>
            </a:rPr>
            <a:t>に策定した高知市財政健全化プラン（</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年度版）（計画期間：</a:t>
          </a:r>
          <a:r>
            <a:rPr kumimoji="1" lang="ja-JP" altLang="en-US" sz="1100">
              <a:solidFill>
                <a:schemeClr val="dk1"/>
              </a:solidFill>
              <a:effectLst/>
              <a:latin typeface="+mn-lt"/>
              <a:ea typeface="+mn-ea"/>
              <a:cs typeface="+mn-cs"/>
            </a:rPr>
            <a:t>令和５</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年度）に基づき、今後も事業のスクラップや手法見直しによる事業費の抑制など、常に見直しを行うとともに、計画的・効率的かつ適正な執行に努める。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6" name="テキスト ボックス 105"/>
        <xdr:cNvSpPr txBox="1"/>
      </xdr:nvSpPr>
      <xdr:spPr>
        <a:xfrm>
          <a:off x="12250420" y="156527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288520" y="38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8" name="テキスト ボックス 107"/>
        <xdr:cNvSpPr txBox="1"/>
      </xdr:nvSpPr>
      <xdr:spPr>
        <a:xfrm>
          <a:off x="11788140" y="376618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288520" y="3591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788140" y="345884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288520" y="3283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74295</xdr:rowOff>
    </xdr:from>
    <xdr:ext cx="507365" cy="259080"/>
    <xdr:sp macro="" textlink="">
      <xdr:nvSpPr>
        <xdr:cNvPr id="112" name="テキスト ボックス 111"/>
        <xdr:cNvSpPr txBox="1"/>
      </xdr:nvSpPr>
      <xdr:spPr>
        <a:xfrm>
          <a:off x="11788140" y="3150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288520" y="29762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9080"/>
    <xdr:sp macro="" textlink="">
      <xdr:nvSpPr>
        <xdr:cNvPr id="114" name="テキスト ボックス 113"/>
        <xdr:cNvSpPr txBox="1"/>
      </xdr:nvSpPr>
      <xdr:spPr>
        <a:xfrm>
          <a:off x="11788140" y="28435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288520" y="266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788140" y="25361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288520" y="23615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9080"/>
    <xdr:sp macro="" textlink="">
      <xdr:nvSpPr>
        <xdr:cNvPr id="118" name="テキスト ボックス 117"/>
        <xdr:cNvSpPr txBox="1"/>
      </xdr:nvSpPr>
      <xdr:spPr>
        <a:xfrm>
          <a:off x="11788140" y="22288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288520" y="2053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788140" y="192087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288520" y="1746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9080"/>
    <xdr:sp macro="" textlink="">
      <xdr:nvSpPr>
        <xdr:cNvPr id="122" name="テキスト ボックス 121"/>
        <xdr:cNvSpPr txBox="1"/>
      </xdr:nvSpPr>
      <xdr:spPr>
        <a:xfrm>
          <a:off x="11788140" y="161353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288520" y="1746250"/>
          <a:ext cx="456438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154305</xdr:rowOff>
    </xdr:from>
    <xdr:to xmlns:xdr="http://schemas.openxmlformats.org/drawingml/2006/spreadsheetDrawing">
      <xdr:col>82</xdr:col>
      <xdr:colOff>107950</xdr:colOff>
      <xdr:row>22</xdr:row>
      <xdr:rowOff>29210</xdr:rowOff>
    </xdr:to>
    <xdr:cxnSp macro="">
      <xdr:nvCxnSpPr>
        <xdr:cNvPr id="124" name="直線コネクタ 123"/>
        <xdr:cNvCxnSpPr/>
      </xdr:nvCxnSpPr>
      <xdr:spPr>
        <a:xfrm flipV="1">
          <a:off x="16301720" y="209740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1270</xdr:rowOff>
    </xdr:from>
    <xdr:ext cx="762000" cy="259080"/>
    <xdr:sp macro="" textlink="">
      <xdr:nvSpPr>
        <xdr:cNvPr id="125" name="物件費最小値テキスト"/>
        <xdr:cNvSpPr txBox="1"/>
      </xdr:nvSpPr>
      <xdr:spPr>
        <a:xfrm>
          <a:off x="16390620" y="3563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29210</xdr:rowOff>
    </xdr:from>
    <xdr:to xmlns:xdr="http://schemas.openxmlformats.org/drawingml/2006/spreadsheetDrawing">
      <xdr:col>82</xdr:col>
      <xdr:colOff>196850</xdr:colOff>
      <xdr:row>22</xdr:row>
      <xdr:rowOff>29210</xdr:rowOff>
    </xdr:to>
    <xdr:cxnSp macro="">
      <xdr:nvCxnSpPr>
        <xdr:cNvPr id="126" name="直線コネクタ 125"/>
        <xdr:cNvCxnSpPr/>
      </xdr:nvCxnSpPr>
      <xdr:spPr>
        <a:xfrm>
          <a:off x="16212820" y="359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69215</xdr:rowOff>
    </xdr:from>
    <xdr:ext cx="762000" cy="259080"/>
    <xdr:sp macro="" textlink="">
      <xdr:nvSpPr>
        <xdr:cNvPr id="127" name="物件費最大値テキスト"/>
        <xdr:cNvSpPr txBox="1"/>
      </xdr:nvSpPr>
      <xdr:spPr>
        <a:xfrm>
          <a:off x="16390620" y="185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154305</xdr:rowOff>
    </xdr:from>
    <xdr:to xmlns:xdr="http://schemas.openxmlformats.org/drawingml/2006/spreadsheetDrawing">
      <xdr:col>82</xdr:col>
      <xdr:colOff>196850</xdr:colOff>
      <xdr:row>12</xdr:row>
      <xdr:rowOff>154305</xdr:rowOff>
    </xdr:to>
    <xdr:cxnSp macro="">
      <xdr:nvCxnSpPr>
        <xdr:cNvPr id="128" name="直線コネクタ 127"/>
        <xdr:cNvCxnSpPr/>
      </xdr:nvCxnSpPr>
      <xdr:spPr>
        <a:xfrm>
          <a:off x="16212820" y="209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102235</xdr:rowOff>
    </xdr:from>
    <xdr:to xmlns:xdr="http://schemas.openxmlformats.org/drawingml/2006/spreadsheetDrawing">
      <xdr:col>82</xdr:col>
      <xdr:colOff>107950</xdr:colOff>
      <xdr:row>14</xdr:row>
      <xdr:rowOff>72390</xdr:rowOff>
    </xdr:to>
    <xdr:cxnSp macro="">
      <xdr:nvCxnSpPr>
        <xdr:cNvPr id="129" name="直線コネクタ 128"/>
        <xdr:cNvCxnSpPr/>
      </xdr:nvCxnSpPr>
      <xdr:spPr>
        <a:xfrm>
          <a:off x="15473680" y="2207260"/>
          <a:ext cx="82804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64770</xdr:rowOff>
    </xdr:from>
    <xdr:ext cx="762000" cy="259080"/>
    <xdr:sp macro="" textlink="">
      <xdr:nvSpPr>
        <xdr:cNvPr id="130" name="物件費平均値テキスト"/>
        <xdr:cNvSpPr txBox="1"/>
      </xdr:nvSpPr>
      <xdr:spPr>
        <a:xfrm>
          <a:off x="16390620" y="265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92710</xdr:rowOff>
    </xdr:from>
    <xdr:to xmlns:xdr="http://schemas.openxmlformats.org/drawingml/2006/spreadsheetDrawing">
      <xdr:col>82</xdr:col>
      <xdr:colOff>158750</xdr:colOff>
      <xdr:row>17</xdr:row>
      <xdr:rowOff>22860</xdr:rowOff>
    </xdr:to>
    <xdr:sp macro="" textlink="">
      <xdr:nvSpPr>
        <xdr:cNvPr id="131" name="フローチャート: 判断 130"/>
        <xdr:cNvSpPr/>
      </xdr:nvSpPr>
      <xdr:spPr>
        <a:xfrm>
          <a:off x="16250920" y="26835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102235</xdr:rowOff>
    </xdr:from>
    <xdr:to xmlns:xdr="http://schemas.openxmlformats.org/drawingml/2006/spreadsheetDrawing">
      <xdr:col>78</xdr:col>
      <xdr:colOff>69850</xdr:colOff>
      <xdr:row>14</xdr:row>
      <xdr:rowOff>6985</xdr:rowOff>
    </xdr:to>
    <xdr:cxnSp macro="">
      <xdr:nvCxnSpPr>
        <xdr:cNvPr id="132" name="直線コネクタ 131"/>
        <xdr:cNvCxnSpPr/>
      </xdr:nvCxnSpPr>
      <xdr:spPr>
        <a:xfrm flipV="1">
          <a:off x="14597380" y="2207260"/>
          <a:ext cx="8763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144145</xdr:rowOff>
    </xdr:from>
    <xdr:to xmlns:xdr="http://schemas.openxmlformats.org/drawingml/2006/spreadsheetDrawing">
      <xdr:col>78</xdr:col>
      <xdr:colOff>120650</xdr:colOff>
      <xdr:row>16</xdr:row>
      <xdr:rowOff>74295</xdr:rowOff>
    </xdr:to>
    <xdr:sp macro="" textlink="">
      <xdr:nvSpPr>
        <xdr:cNvPr id="133" name="フローチャート: 判断 132"/>
        <xdr:cNvSpPr/>
      </xdr:nvSpPr>
      <xdr:spPr>
        <a:xfrm>
          <a:off x="15422880" y="25730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59055</xdr:rowOff>
    </xdr:from>
    <xdr:ext cx="736600" cy="259080"/>
    <xdr:sp macro="" textlink="">
      <xdr:nvSpPr>
        <xdr:cNvPr id="134" name="テキスト ボックス 133"/>
        <xdr:cNvSpPr txBox="1"/>
      </xdr:nvSpPr>
      <xdr:spPr>
        <a:xfrm>
          <a:off x="15097760" y="2649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6985</xdr:rowOff>
    </xdr:from>
    <xdr:to xmlns:xdr="http://schemas.openxmlformats.org/drawingml/2006/spreadsheetDrawing">
      <xdr:col>73</xdr:col>
      <xdr:colOff>180975</xdr:colOff>
      <xdr:row>14</xdr:row>
      <xdr:rowOff>83185</xdr:rowOff>
    </xdr:to>
    <xdr:cxnSp macro="">
      <xdr:nvCxnSpPr>
        <xdr:cNvPr id="135" name="直線コネクタ 134"/>
        <xdr:cNvCxnSpPr/>
      </xdr:nvCxnSpPr>
      <xdr:spPr>
        <a:xfrm flipV="1">
          <a:off x="13718540" y="2273935"/>
          <a:ext cx="87884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36" name="フローチャート: 判断 135"/>
        <xdr:cNvSpPr/>
      </xdr:nvSpPr>
      <xdr:spPr>
        <a:xfrm>
          <a:off x="14546580" y="26289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124460</xdr:rowOff>
    </xdr:from>
    <xdr:ext cx="762000" cy="259080"/>
    <xdr:sp macro="" textlink="">
      <xdr:nvSpPr>
        <xdr:cNvPr id="137" name="テキスト ボックス 136"/>
        <xdr:cNvSpPr txBox="1"/>
      </xdr:nvSpPr>
      <xdr:spPr>
        <a:xfrm>
          <a:off x="14218920" y="271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72390</xdr:rowOff>
    </xdr:from>
    <xdr:to xmlns:xdr="http://schemas.openxmlformats.org/drawingml/2006/spreadsheetDrawing">
      <xdr:col>69</xdr:col>
      <xdr:colOff>92075</xdr:colOff>
      <xdr:row>14</xdr:row>
      <xdr:rowOff>83185</xdr:rowOff>
    </xdr:to>
    <xdr:cxnSp macro="">
      <xdr:nvCxnSpPr>
        <xdr:cNvPr id="138" name="直線コネクタ 137"/>
        <xdr:cNvCxnSpPr/>
      </xdr:nvCxnSpPr>
      <xdr:spPr>
        <a:xfrm>
          <a:off x="12839700" y="2339340"/>
          <a:ext cx="87884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70485</xdr:rowOff>
    </xdr:from>
    <xdr:to xmlns:xdr="http://schemas.openxmlformats.org/drawingml/2006/spreadsheetDrawing">
      <xdr:col>69</xdr:col>
      <xdr:colOff>142875</xdr:colOff>
      <xdr:row>17</xdr:row>
      <xdr:rowOff>635</xdr:rowOff>
    </xdr:to>
    <xdr:sp macro="" textlink="">
      <xdr:nvSpPr>
        <xdr:cNvPr id="139" name="フローチャート: 判断 138"/>
        <xdr:cNvSpPr/>
      </xdr:nvSpPr>
      <xdr:spPr>
        <a:xfrm>
          <a:off x="13667740" y="26612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156845</xdr:rowOff>
    </xdr:from>
    <xdr:ext cx="762000" cy="259080"/>
    <xdr:sp macro="" textlink="">
      <xdr:nvSpPr>
        <xdr:cNvPr id="140" name="テキスト ボックス 139"/>
        <xdr:cNvSpPr txBox="1"/>
      </xdr:nvSpPr>
      <xdr:spPr>
        <a:xfrm>
          <a:off x="13342620" y="2747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38100</xdr:rowOff>
    </xdr:from>
    <xdr:to xmlns:xdr="http://schemas.openxmlformats.org/drawingml/2006/spreadsheetDrawing">
      <xdr:col>65</xdr:col>
      <xdr:colOff>53975</xdr:colOff>
      <xdr:row>16</xdr:row>
      <xdr:rowOff>139700</xdr:rowOff>
    </xdr:to>
    <xdr:sp macro="" textlink="">
      <xdr:nvSpPr>
        <xdr:cNvPr id="141" name="フローチャート: 判断 140"/>
        <xdr:cNvSpPr/>
      </xdr:nvSpPr>
      <xdr:spPr>
        <a:xfrm>
          <a:off x="12791440" y="262890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124460</xdr:rowOff>
    </xdr:from>
    <xdr:ext cx="761365" cy="259080"/>
    <xdr:sp macro="" textlink="">
      <xdr:nvSpPr>
        <xdr:cNvPr id="142" name="テキスト ボックス 141"/>
        <xdr:cNvSpPr txBox="1"/>
      </xdr:nvSpPr>
      <xdr:spPr>
        <a:xfrm>
          <a:off x="12463780" y="271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088360" y="389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44" name="テキスト ボックス 143"/>
        <xdr:cNvSpPr txBox="1"/>
      </xdr:nvSpPr>
      <xdr:spPr>
        <a:xfrm>
          <a:off x="15260320" y="389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384020" y="389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505180" y="389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628880" y="389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21590</xdr:rowOff>
    </xdr:from>
    <xdr:to xmlns:xdr="http://schemas.openxmlformats.org/drawingml/2006/spreadsheetDrawing">
      <xdr:col>82</xdr:col>
      <xdr:colOff>158750</xdr:colOff>
      <xdr:row>14</xdr:row>
      <xdr:rowOff>123190</xdr:rowOff>
    </xdr:to>
    <xdr:sp macro="" textlink="">
      <xdr:nvSpPr>
        <xdr:cNvPr id="148" name="楕円 147"/>
        <xdr:cNvSpPr/>
      </xdr:nvSpPr>
      <xdr:spPr>
        <a:xfrm>
          <a:off x="16250920" y="22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38100</xdr:rowOff>
    </xdr:from>
    <xdr:ext cx="762000" cy="259080"/>
    <xdr:sp macro="" textlink="">
      <xdr:nvSpPr>
        <xdr:cNvPr id="149" name="物件費該当値テキスト"/>
        <xdr:cNvSpPr txBox="1"/>
      </xdr:nvSpPr>
      <xdr:spPr>
        <a:xfrm>
          <a:off x="16390620" y="214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51435</xdr:rowOff>
    </xdr:from>
    <xdr:to xmlns:xdr="http://schemas.openxmlformats.org/drawingml/2006/spreadsheetDrawing">
      <xdr:col>78</xdr:col>
      <xdr:colOff>120650</xdr:colOff>
      <xdr:row>13</xdr:row>
      <xdr:rowOff>153035</xdr:rowOff>
    </xdr:to>
    <xdr:sp macro="" textlink="">
      <xdr:nvSpPr>
        <xdr:cNvPr id="150" name="楕円 149"/>
        <xdr:cNvSpPr/>
      </xdr:nvSpPr>
      <xdr:spPr>
        <a:xfrm>
          <a:off x="1542288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11</xdr:row>
      <xdr:rowOff>161925</xdr:rowOff>
    </xdr:from>
    <xdr:ext cx="736600" cy="259080"/>
    <xdr:sp macro="" textlink="">
      <xdr:nvSpPr>
        <xdr:cNvPr id="151" name="テキスト ボックス 150"/>
        <xdr:cNvSpPr txBox="1"/>
      </xdr:nvSpPr>
      <xdr:spPr>
        <a:xfrm>
          <a:off x="15097760" y="1943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127635</xdr:rowOff>
    </xdr:from>
    <xdr:to xmlns:xdr="http://schemas.openxmlformats.org/drawingml/2006/spreadsheetDrawing">
      <xdr:col>74</xdr:col>
      <xdr:colOff>31750</xdr:colOff>
      <xdr:row>14</xdr:row>
      <xdr:rowOff>57785</xdr:rowOff>
    </xdr:to>
    <xdr:sp macro="" textlink="">
      <xdr:nvSpPr>
        <xdr:cNvPr id="152" name="楕円 151"/>
        <xdr:cNvSpPr/>
      </xdr:nvSpPr>
      <xdr:spPr>
        <a:xfrm>
          <a:off x="14546580" y="2232660"/>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67945</xdr:rowOff>
    </xdr:from>
    <xdr:ext cx="762000" cy="259080"/>
    <xdr:sp macro="" textlink="">
      <xdr:nvSpPr>
        <xdr:cNvPr id="153" name="テキスト ボックス 152"/>
        <xdr:cNvSpPr txBox="1"/>
      </xdr:nvSpPr>
      <xdr:spPr>
        <a:xfrm>
          <a:off x="14218920" y="201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32385</xdr:rowOff>
    </xdr:from>
    <xdr:to xmlns:xdr="http://schemas.openxmlformats.org/drawingml/2006/spreadsheetDrawing">
      <xdr:col>69</xdr:col>
      <xdr:colOff>142875</xdr:colOff>
      <xdr:row>14</xdr:row>
      <xdr:rowOff>133985</xdr:rowOff>
    </xdr:to>
    <xdr:sp macro="" textlink="">
      <xdr:nvSpPr>
        <xdr:cNvPr id="154" name="楕円 153"/>
        <xdr:cNvSpPr/>
      </xdr:nvSpPr>
      <xdr:spPr>
        <a:xfrm>
          <a:off x="1366774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144145</xdr:rowOff>
    </xdr:from>
    <xdr:ext cx="762000" cy="259080"/>
    <xdr:sp macro="" textlink="">
      <xdr:nvSpPr>
        <xdr:cNvPr id="155" name="テキスト ボックス 154"/>
        <xdr:cNvSpPr txBox="1"/>
      </xdr:nvSpPr>
      <xdr:spPr>
        <a:xfrm>
          <a:off x="13342620" y="2087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21590</xdr:rowOff>
    </xdr:from>
    <xdr:to xmlns:xdr="http://schemas.openxmlformats.org/drawingml/2006/spreadsheetDrawing">
      <xdr:col>65</xdr:col>
      <xdr:colOff>53975</xdr:colOff>
      <xdr:row>14</xdr:row>
      <xdr:rowOff>123190</xdr:rowOff>
    </xdr:to>
    <xdr:sp macro="" textlink="">
      <xdr:nvSpPr>
        <xdr:cNvPr id="156" name="楕円 155"/>
        <xdr:cNvSpPr/>
      </xdr:nvSpPr>
      <xdr:spPr>
        <a:xfrm>
          <a:off x="12791440" y="228854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133350</xdr:rowOff>
    </xdr:from>
    <xdr:ext cx="761365" cy="259080"/>
    <xdr:sp macro="" textlink="">
      <xdr:nvSpPr>
        <xdr:cNvPr id="157" name="テキスト ボックス 156"/>
        <xdr:cNvSpPr txBox="1"/>
      </xdr:nvSpPr>
      <xdr:spPr>
        <a:xfrm>
          <a:off x="12463780" y="2076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54380" y="7680325"/>
          <a:ext cx="45643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31460" y="77438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31460" y="79248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997700" y="7743825"/>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997700" y="7924800"/>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590280" y="77438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590280" y="79248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54380" y="8223250"/>
          <a:ext cx="456438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643880" y="8223250"/>
          <a:ext cx="526542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07380" y="8223250"/>
          <a:ext cx="376174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742940" y="8521700"/>
          <a:ext cx="5016500" cy="1800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長引く景気低迷や高齢化率の上昇に伴い、生活保護費を中心とする扶助費は、類似団体との比較において高い水準で推移しており、財政構造の硬直化の大きな要因となっているが、社会保障関連経費削減の余地は少ない。</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16280" y="804227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54380" y="10375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71" name="テキスト ボックス 170"/>
        <xdr:cNvSpPr txBox="1"/>
      </xdr:nvSpPr>
      <xdr:spPr>
        <a:xfrm>
          <a:off x="251460" y="1024318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54380" y="100234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59080"/>
    <xdr:sp macro="" textlink="">
      <xdr:nvSpPr>
        <xdr:cNvPr id="173" name="テキスト ボックス 172"/>
        <xdr:cNvSpPr txBox="1"/>
      </xdr:nvSpPr>
      <xdr:spPr>
        <a:xfrm>
          <a:off x="251460" y="988123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54380" y="96615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75" name="テキスト ボックス 174"/>
        <xdr:cNvSpPr txBox="1"/>
      </xdr:nvSpPr>
      <xdr:spPr>
        <a:xfrm>
          <a:off x="251460" y="95288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54380" y="92995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9080"/>
    <xdr:sp macro="" textlink="">
      <xdr:nvSpPr>
        <xdr:cNvPr id="177" name="テキスト ボックス 176"/>
        <xdr:cNvSpPr txBox="1"/>
      </xdr:nvSpPr>
      <xdr:spPr>
        <a:xfrm>
          <a:off x="251460" y="91668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54380" y="89376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8000" cy="259080"/>
    <xdr:sp macro="" textlink="">
      <xdr:nvSpPr>
        <xdr:cNvPr id="179" name="テキスト ボックス 178"/>
        <xdr:cNvSpPr txBox="1"/>
      </xdr:nvSpPr>
      <xdr:spPr>
        <a:xfrm>
          <a:off x="251460" y="88049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161925</xdr:rowOff>
    </xdr:from>
    <xdr:to xmlns:xdr="http://schemas.openxmlformats.org/drawingml/2006/spreadsheetDrawing">
      <xdr:col>26</xdr:col>
      <xdr:colOff>184150</xdr:colOff>
      <xdr:row>52</xdr:row>
      <xdr:rowOff>161925</xdr:rowOff>
    </xdr:to>
    <xdr:cxnSp macro="">
      <xdr:nvCxnSpPr>
        <xdr:cNvPr id="180" name="直線コネクタ 179"/>
        <xdr:cNvCxnSpPr/>
      </xdr:nvCxnSpPr>
      <xdr:spPr>
        <a:xfrm>
          <a:off x="7543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81" name="テキスト ボックス 180"/>
        <xdr:cNvSpPr txBox="1"/>
      </xdr:nvSpPr>
      <xdr:spPr>
        <a:xfrm>
          <a:off x="251460" y="84429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54380" y="8223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9080"/>
    <xdr:sp macro="" textlink="">
      <xdr:nvSpPr>
        <xdr:cNvPr id="183" name="テキスト ボックス 182"/>
        <xdr:cNvSpPr txBox="1"/>
      </xdr:nvSpPr>
      <xdr:spPr>
        <a:xfrm>
          <a:off x="251460" y="809053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54380" y="8223250"/>
          <a:ext cx="456438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62</xdr:row>
      <xdr:rowOff>38100</xdr:rowOff>
    </xdr:to>
    <xdr:cxnSp macro="">
      <xdr:nvCxnSpPr>
        <xdr:cNvPr id="185" name="直線コネクタ 184"/>
        <xdr:cNvCxnSpPr/>
      </xdr:nvCxnSpPr>
      <xdr:spPr>
        <a:xfrm flipV="1">
          <a:off x="4765040" y="860107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10160</xdr:rowOff>
    </xdr:from>
    <xdr:ext cx="761365" cy="259080"/>
    <xdr:sp macro="" textlink="">
      <xdr:nvSpPr>
        <xdr:cNvPr id="186" name="扶助費最小値テキスト"/>
        <xdr:cNvSpPr txBox="1"/>
      </xdr:nvSpPr>
      <xdr:spPr>
        <a:xfrm>
          <a:off x="485394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38100</xdr:rowOff>
    </xdr:from>
    <xdr:to xmlns:xdr="http://schemas.openxmlformats.org/drawingml/2006/spreadsheetDrawing">
      <xdr:col>24</xdr:col>
      <xdr:colOff>114300</xdr:colOff>
      <xdr:row>62</xdr:row>
      <xdr:rowOff>38100</xdr:rowOff>
    </xdr:to>
    <xdr:cxnSp macro="">
      <xdr:nvCxnSpPr>
        <xdr:cNvPr id="187" name="直線コネクタ 186"/>
        <xdr:cNvCxnSpPr/>
      </xdr:nvCxnSpPr>
      <xdr:spPr>
        <a:xfrm>
          <a:off x="4678680" y="1007745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1365" cy="259080"/>
    <xdr:sp macro="" textlink="">
      <xdr:nvSpPr>
        <xdr:cNvPr id="188" name="扶助費最大値テキスト"/>
        <xdr:cNvSpPr txBox="1"/>
      </xdr:nvSpPr>
      <xdr:spPr>
        <a:xfrm>
          <a:off x="4853940" y="8363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9" name="直線コネクタ 188"/>
        <xdr:cNvCxnSpPr/>
      </xdr:nvCxnSpPr>
      <xdr:spPr>
        <a:xfrm>
          <a:off x="4678680" y="8601075"/>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50800</xdr:rowOff>
    </xdr:from>
    <xdr:to xmlns:xdr="http://schemas.openxmlformats.org/drawingml/2006/spreadsheetDrawing">
      <xdr:col>24</xdr:col>
      <xdr:colOff>25400</xdr:colOff>
      <xdr:row>59</xdr:row>
      <xdr:rowOff>82550</xdr:rowOff>
    </xdr:to>
    <xdr:cxnSp macro="">
      <xdr:nvCxnSpPr>
        <xdr:cNvPr id="190" name="直線コネクタ 189"/>
        <xdr:cNvCxnSpPr/>
      </xdr:nvCxnSpPr>
      <xdr:spPr>
        <a:xfrm>
          <a:off x="3939540" y="9442450"/>
          <a:ext cx="8255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48260</xdr:rowOff>
    </xdr:from>
    <xdr:ext cx="761365" cy="259080"/>
    <xdr:sp macro="" textlink="">
      <xdr:nvSpPr>
        <xdr:cNvPr id="191" name="扶助費平均値テキスト"/>
        <xdr:cNvSpPr txBox="1"/>
      </xdr:nvSpPr>
      <xdr:spPr>
        <a:xfrm>
          <a:off x="4853940" y="9116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31750</xdr:rowOff>
    </xdr:from>
    <xdr:to xmlns:xdr="http://schemas.openxmlformats.org/drawingml/2006/spreadsheetDrawing">
      <xdr:col>24</xdr:col>
      <xdr:colOff>76200</xdr:colOff>
      <xdr:row>57</xdr:row>
      <xdr:rowOff>133350</xdr:rowOff>
    </xdr:to>
    <xdr:sp macro="" textlink="">
      <xdr:nvSpPr>
        <xdr:cNvPr id="192" name="フローチャート: 判断 191"/>
        <xdr:cNvSpPr/>
      </xdr:nvSpPr>
      <xdr:spPr>
        <a:xfrm>
          <a:off x="4716780" y="926147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50800</xdr:rowOff>
    </xdr:from>
    <xdr:to xmlns:xdr="http://schemas.openxmlformats.org/drawingml/2006/spreadsheetDrawing">
      <xdr:col>19</xdr:col>
      <xdr:colOff>187325</xdr:colOff>
      <xdr:row>59</xdr:row>
      <xdr:rowOff>69850</xdr:rowOff>
    </xdr:to>
    <xdr:cxnSp macro="">
      <xdr:nvCxnSpPr>
        <xdr:cNvPr id="193" name="直線コネクタ 192"/>
        <xdr:cNvCxnSpPr/>
      </xdr:nvCxnSpPr>
      <xdr:spPr>
        <a:xfrm flipV="1">
          <a:off x="3060700" y="9442450"/>
          <a:ext cx="87884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139700</xdr:rowOff>
    </xdr:from>
    <xdr:to xmlns:xdr="http://schemas.openxmlformats.org/drawingml/2006/spreadsheetDrawing">
      <xdr:col>20</xdr:col>
      <xdr:colOff>38100</xdr:colOff>
      <xdr:row>57</xdr:row>
      <xdr:rowOff>69850</xdr:rowOff>
    </xdr:to>
    <xdr:sp macro="" textlink="">
      <xdr:nvSpPr>
        <xdr:cNvPr id="194" name="フローチャート: 判断 193"/>
        <xdr:cNvSpPr/>
      </xdr:nvSpPr>
      <xdr:spPr>
        <a:xfrm>
          <a:off x="3888740" y="9207500"/>
          <a:ext cx="9906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80010</xdr:rowOff>
    </xdr:from>
    <xdr:ext cx="736600" cy="259080"/>
    <xdr:sp macro="" textlink="">
      <xdr:nvSpPr>
        <xdr:cNvPr id="195" name="テキスト ボックス 194"/>
        <xdr:cNvSpPr txBox="1"/>
      </xdr:nvSpPr>
      <xdr:spPr>
        <a:xfrm>
          <a:off x="3561080" y="8985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69850</xdr:rowOff>
    </xdr:from>
    <xdr:to xmlns:xdr="http://schemas.openxmlformats.org/drawingml/2006/spreadsheetDrawing">
      <xdr:col>15</xdr:col>
      <xdr:colOff>98425</xdr:colOff>
      <xdr:row>61</xdr:row>
      <xdr:rowOff>69850</xdr:rowOff>
    </xdr:to>
    <xdr:cxnSp macro="">
      <xdr:nvCxnSpPr>
        <xdr:cNvPr id="196" name="直線コネクタ 195"/>
        <xdr:cNvCxnSpPr/>
      </xdr:nvCxnSpPr>
      <xdr:spPr>
        <a:xfrm flipV="1">
          <a:off x="2181860" y="9623425"/>
          <a:ext cx="87884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197" name="フローチャート: 判断 196"/>
        <xdr:cNvSpPr/>
      </xdr:nvSpPr>
      <xdr:spPr>
        <a:xfrm>
          <a:off x="3009900" y="9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130810</xdr:rowOff>
    </xdr:from>
    <xdr:ext cx="762000" cy="259080"/>
    <xdr:sp macro="" textlink="">
      <xdr:nvSpPr>
        <xdr:cNvPr id="198" name="テキスト ボックス 197"/>
        <xdr:cNvSpPr txBox="1"/>
      </xdr:nvSpPr>
      <xdr:spPr>
        <a:xfrm>
          <a:off x="2684780" y="903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61</xdr:row>
      <xdr:rowOff>31750</xdr:rowOff>
    </xdr:from>
    <xdr:to xmlns:xdr="http://schemas.openxmlformats.org/drawingml/2006/spreadsheetDrawing">
      <xdr:col>11</xdr:col>
      <xdr:colOff>9525</xdr:colOff>
      <xdr:row>61</xdr:row>
      <xdr:rowOff>69850</xdr:rowOff>
    </xdr:to>
    <xdr:cxnSp macro="">
      <xdr:nvCxnSpPr>
        <xdr:cNvPr id="199" name="直線コネクタ 198"/>
        <xdr:cNvCxnSpPr/>
      </xdr:nvCxnSpPr>
      <xdr:spPr>
        <a:xfrm>
          <a:off x="1305560" y="9909175"/>
          <a:ext cx="8763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120650</xdr:rowOff>
    </xdr:from>
    <xdr:to xmlns:xdr="http://schemas.openxmlformats.org/drawingml/2006/spreadsheetDrawing">
      <xdr:col>11</xdr:col>
      <xdr:colOff>60325</xdr:colOff>
      <xdr:row>58</xdr:row>
      <xdr:rowOff>50800</xdr:rowOff>
    </xdr:to>
    <xdr:sp macro="" textlink="">
      <xdr:nvSpPr>
        <xdr:cNvPr id="200" name="フローチャート: 判断 199"/>
        <xdr:cNvSpPr/>
      </xdr:nvSpPr>
      <xdr:spPr>
        <a:xfrm>
          <a:off x="2133600" y="9350375"/>
          <a:ext cx="9906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60960</xdr:rowOff>
    </xdr:from>
    <xdr:ext cx="761365" cy="259080"/>
    <xdr:sp macro="" textlink="">
      <xdr:nvSpPr>
        <xdr:cNvPr id="201" name="テキスト ボックス 200"/>
        <xdr:cNvSpPr txBox="1"/>
      </xdr:nvSpPr>
      <xdr:spPr>
        <a:xfrm>
          <a:off x="1805940" y="9128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44450</xdr:rowOff>
    </xdr:from>
    <xdr:to xmlns:xdr="http://schemas.openxmlformats.org/drawingml/2006/spreadsheetDrawing">
      <xdr:col>6</xdr:col>
      <xdr:colOff>171450</xdr:colOff>
      <xdr:row>57</xdr:row>
      <xdr:rowOff>146050</xdr:rowOff>
    </xdr:to>
    <xdr:sp macro="" textlink="">
      <xdr:nvSpPr>
        <xdr:cNvPr id="202" name="フローチャート: 判断 201"/>
        <xdr:cNvSpPr/>
      </xdr:nvSpPr>
      <xdr:spPr>
        <a:xfrm>
          <a:off x="1254760" y="927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156210</xdr:rowOff>
    </xdr:from>
    <xdr:ext cx="762000" cy="259080"/>
    <xdr:sp macro="" textlink="">
      <xdr:nvSpPr>
        <xdr:cNvPr id="203" name="テキスト ボックス 202"/>
        <xdr:cNvSpPr txBox="1"/>
      </xdr:nvSpPr>
      <xdr:spPr>
        <a:xfrm>
          <a:off x="929640" y="906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4" name="テキスト ボックス 203"/>
        <xdr:cNvSpPr txBox="1"/>
      </xdr:nvSpPr>
      <xdr:spPr>
        <a:xfrm>
          <a:off x="4551680" y="1037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5" name="テキスト ボックス 204"/>
        <xdr:cNvSpPr txBox="1"/>
      </xdr:nvSpPr>
      <xdr:spPr>
        <a:xfrm>
          <a:off x="3726180" y="1037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6" name="テキスト ボックス 205"/>
        <xdr:cNvSpPr txBox="1"/>
      </xdr:nvSpPr>
      <xdr:spPr>
        <a:xfrm>
          <a:off x="2847340" y="1037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9080"/>
    <xdr:sp macro="" textlink="">
      <xdr:nvSpPr>
        <xdr:cNvPr id="207" name="テキスト ボックス 206"/>
        <xdr:cNvSpPr txBox="1"/>
      </xdr:nvSpPr>
      <xdr:spPr>
        <a:xfrm>
          <a:off x="1971040" y="1037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092200" y="1037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31750</xdr:rowOff>
    </xdr:from>
    <xdr:to xmlns:xdr="http://schemas.openxmlformats.org/drawingml/2006/spreadsheetDrawing">
      <xdr:col>24</xdr:col>
      <xdr:colOff>76200</xdr:colOff>
      <xdr:row>59</xdr:row>
      <xdr:rowOff>133350</xdr:rowOff>
    </xdr:to>
    <xdr:sp macro="" textlink="">
      <xdr:nvSpPr>
        <xdr:cNvPr id="209" name="楕円 208"/>
        <xdr:cNvSpPr/>
      </xdr:nvSpPr>
      <xdr:spPr>
        <a:xfrm>
          <a:off x="4716780" y="958532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3810</xdr:rowOff>
    </xdr:from>
    <xdr:ext cx="761365" cy="259080"/>
    <xdr:sp macro="" textlink="">
      <xdr:nvSpPr>
        <xdr:cNvPr id="210" name="扶助費該当値テキスト"/>
        <xdr:cNvSpPr txBox="1"/>
      </xdr:nvSpPr>
      <xdr:spPr>
        <a:xfrm>
          <a:off x="4853940" y="9557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0</xdr:rowOff>
    </xdr:from>
    <xdr:to xmlns:xdr="http://schemas.openxmlformats.org/drawingml/2006/spreadsheetDrawing">
      <xdr:col>20</xdr:col>
      <xdr:colOff>38100</xdr:colOff>
      <xdr:row>58</xdr:row>
      <xdr:rowOff>101600</xdr:rowOff>
    </xdr:to>
    <xdr:sp macro="" textlink="">
      <xdr:nvSpPr>
        <xdr:cNvPr id="211" name="楕円 210"/>
        <xdr:cNvSpPr/>
      </xdr:nvSpPr>
      <xdr:spPr>
        <a:xfrm>
          <a:off x="3888740" y="939165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86360</xdr:rowOff>
    </xdr:from>
    <xdr:ext cx="736600" cy="259080"/>
    <xdr:sp macro="" textlink="">
      <xdr:nvSpPr>
        <xdr:cNvPr id="212" name="テキスト ボックス 211"/>
        <xdr:cNvSpPr txBox="1"/>
      </xdr:nvSpPr>
      <xdr:spPr>
        <a:xfrm>
          <a:off x="3561080" y="9478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19050</xdr:rowOff>
    </xdr:from>
    <xdr:to xmlns:xdr="http://schemas.openxmlformats.org/drawingml/2006/spreadsheetDrawing">
      <xdr:col>15</xdr:col>
      <xdr:colOff>149225</xdr:colOff>
      <xdr:row>59</xdr:row>
      <xdr:rowOff>120650</xdr:rowOff>
    </xdr:to>
    <xdr:sp macro="" textlink="">
      <xdr:nvSpPr>
        <xdr:cNvPr id="213" name="楕円 212"/>
        <xdr:cNvSpPr/>
      </xdr:nvSpPr>
      <xdr:spPr>
        <a:xfrm>
          <a:off x="30099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105410</xdr:rowOff>
    </xdr:from>
    <xdr:ext cx="762000" cy="259080"/>
    <xdr:sp macro="" textlink="">
      <xdr:nvSpPr>
        <xdr:cNvPr id="214" name="テキスト ボックス 213"/>
        <xdr:cNvSpPr txBox="1"/>
      </xdr:nvSpPr>
      <xdr:spPr>
        <a:xfrm>
          <a:off x="2684780" y="9658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61</xdr:row>
      <xdr:rowOff>19050</xdr:rowOff>
    </xdr:from>
    <xdr:to xmlns:xdr="http://schemas.openxmlformats.org/drawingml/2006/spreadsheetDrawing">
      <xdr:col>11</xdr:col>
      <xdr:colOff>60325</xdr:colOff>
      <xdr:row>61</xdr:row>
      <xdr:rowOff>120650</xdr:rowOff>
    </xdr:to>
    <xdr:sp macro="" textlink="">
      <xdr:nvSpPr>
        <xdr:cNvPr id="215" name="楕円 214"/>
        <xdr:cNvSpPr/>
      </xdr:nvSpPr>
      <xdr:spPr>
        <a:xfrm>
          <a:off x="2133600" y="989647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61</xdr:row>
      <xdr:rowOff>105410</xdr:rowOff>
    </xdr:from>
    <xdr:ext cx="761365" cy="259080"/>
    <xdr:sp macro="" textlink="">
      <xdr:nvSpPr>
        <xdr:cNvPr id="216" name="テキスト ボックス 215"/>
        <xdr:cNvSpPr txBox="1"/>
      </xdr:nvSpPr>
      <xdr:spPr>
        <a:xfrm>
          <a:off x="1805940" y="9982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60</xdr:row>
      <xdr:rowOff>152400</xdr:rowOff>
    </xdr:from>
    <xdr:to xmlns:xdr="http://schemas.openxmlformats.org/drawingml/2006/spreadsheetDrawing">
      <xdr:col>6</xdr:col>
      <xdr:colOff>171450</xdr:colOff>
      <xdr:row>61</xdr:row>
      <xdr:rowOff>82550</xdr:rowOff>
    </xdr:to>
    <xdr:sp macro="" textlink="">
      <xdr:nvSpPr>
        <xdr:cNvPr id="217" name="楕円 216"/>
        <xdr:cNvSpPr/>
      </xdr:nvSpPr>
      <xdr:spPr>
        <a:xfrm>
          <a:off x="1254760" y="9867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61</xdr:row>
      <xdr:rowOff>67310</xdr:rowOff>
    </xdr:from>
    <xdr:ext cx="762000" cy="259080"/>
    <xdr:sp macro="" textlink="">
      <xdr:nvSpPr>
        <xdr:cNvPr id="218" name="テキスト ボックス 217"/>
        <xdr:cNvSpPr txBox="1"/>
      </xdr:nvSpPr>
      <xdr:spPr>
        <a:xfrm>
          <a:off x="929640" y="994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288520" y="7680325"/>
          <a:ext cx="45643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6865600" y="77438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6865600" y="79248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534380" y="7743825"/>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534380" y="7924800"/>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126960" y="77438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126960" y="79248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288520" y="8223250"/>
          <a:ext cx="456438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180560" y="8223250"/>
          <a:ext cx="526542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241520" y="8223250"/>
          <a:ext cx="376174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279620" y="8521700"/>
          <a:ext cx="5016500" cy="1800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類似団体平均と同水準で推移しており、今後も市税や交付税等の財源確保に努めるとともに、繰出基準に基づく適正な処理を行っていく。</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30" name="テキスト ボックス 229"/>
        <xdr:cNvSpPr txBox="1"/>
      </xdr:nvSpPr>
      <xdr:spPr>
        <a:xfrm>
          <a:off x="12250420" y="804227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288520" y="10375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32" name="テキスト ボックス 231"/>
        <xdr:cNvSpPr txBox="1"/>
      </xdr:nvSpPr>
      <xdr:spPr>
        <a:xfrm>
          <a:off x="11788140" y="1024318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288520" y="100234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4" name="テキスト ボックス 233"/>
        <xdr:cNvSpPr txBox="1"/>
      </xdr:nvSpPr>
      <xdr:spPr>
        <a:xfrm>
          <a:off x="11788140" y="988123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288520" y="96615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6" name="テキスト ボックス 235"/>
        <xdr:cNvSpPr txBox="1"/>
      </xdr:nvSpPr>
      <xdr:spPr>
        <a:xfrm>
          <a:off x="11788140" y="95288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288520" y="92995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9080"/>
    <xdr:sp macro="" textlink="">
      <xdr:nvSpPr>
        <xdr:cNvPr id="238" name="テキスト ボックス 237"/>
        <xdr:cNvSpPr txBox="1"/>
      </xdr:nvSpPr>
      <xdr:spPr>
        <a:xfrm>
          <a:off x="11788140" y="91668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288520" y="89376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0" name="テキスト ボックス 239"/>
        <xdr:cNvSpPr txBox="1"/>
      </xdr:nvSpPr>
      <xdr:spPr>
        <a:xfrm>
          <a:off x="11788140" y="880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161925</xdr:rowOff>
    </xdr:from>
    <xdr:to xmlns:xdr="http://schemas.openxmlformats.org/drawingml/2006/spreadsheetDrawing">
      <xdr:col>85</xdr:col>
      <xdr:colOff>66675</xdr:colOff>
      <xdr:row>52</xdr:row>
      <xdr:rowOff>161925</xdr:rowOff>
    </xdr:to>
    <xdr:cxnSp macro="">
      <xdr:nvCxnSpPr>
        <xdr:cNvPr id="241" name="直線コネクタ 240"/>
        <xdr:cNvCxnSpPr/>
      </xdr:nvCxnSpPr>
      <xdr:spPr>
        <a:xfrm>
          <a:off x="1228852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2" name="テキスト ボックス 241"/>
        <xdr:cNvSpPr txBox="1"/>
      </xdr:nvSpPr>
      <xdr:spPr>
        <a:xfrm>
          <a:off x="11788140" y="84429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288520" y="8223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9080"/>
    <xdr:sp macro="" textlink="">
      <xdr:nvSpPr>
        <xdr:cNvPr id="244" name="テキスト ボックス 243"/>
        <xdr:cNvSpPr txBox="1"/>
      </xdr:nvSpPr>
      <xdr:spPr>
        <a:xfrm>
          <a:off x="11788140" y="809053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288520" y="8223250"/>
          <a:ext cx="456438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69850</xdr:rowOff>
    </xdr:from>
    <xdr:to xmlns:xdr="http://schemas.openxmlformats.org/drawingml/2006/spreadsheetDrawing">
      <xdr:col>82</xdr:col>
      <xdr:colOff>107950</xdr:colOff>
      <xdr:row>62</xdr:row>
      <xdr:rowOff>0</xdr:rowOff>
    </xdr:to>
    <xdr:cxnSp macro="">
      <xdr:nvCxnSpPr>
        <xdr:cNvPr id="246" name="直線コネクタ 245"/>
        <xdr:cNvCxnSpPr/>
      </xdr:nvCxnSpPr>
      <xdr:spPr>
        <a:xfrm flipV="1">
          <a:off x="16301720" y="865187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143510</xdr:rowOff>
    </xdr:from>
    <xdr:ext cx="762000" cy="259080"/>
    <xdr:sp macro="" textlink="">
      <xdr:nvSpPr>
        <xdr:cNvPr id="247" name="その他最小値テキスト"/>
        <xdr:cNvSpPr txBox="1"/>
      </xdr:nvSpPr>
      <xdr:spPr>
        <a:xfrm>
          <a:off x="16390620" y="1002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0</xdr:rowOff>
    </xdr:from>
    <xdr:to xmlns:xdr="http://schemas.openxmlformats.org/drawingml/2006/spreadsheetDrawing">
      <xdr:col>82</xdr:col>
      <xdr:colOff>196850</xdr:colOff>
      <xdr:row>62</xdr:row>
      <xdr:rowOff>0</xdr:rowOff>
    </xdr:to>
    <xdr:cxnSp macro="">
      <xdr:nvCxnSpPr>
        <xdr:cNvPr id="248" name="直線コネクタ 247"/>
        <xdr:cNvCxnSpPr/>
      </xdr:nvCxnSpPr>
      <xdr:spPr>
        <a:xfrm>
          <a:off x="1621282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156210</xdr:rowOff>
    </xdr:from>
    <xdr:ext cx="762000" cy="259080"/>
    <xdr:sp macro="" textlink="">
      <xdr:nvSpPr>
        <xdr:cNvPr id="249" name="その他最大値テキスト"/>
        <xdr:cNvSpPr txBox="1"/>
      </xdr:nvSpPr>
      <xdr:spPr>
        <a:xfrm>
          <a:off x="16390620" y="841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69850</xdr:rowOff>
    </xdr:from>
    <xdr:to xmlns:xdr="http://schemas.openxmlformats.org/drawingml/2006/spreadsheetDrawing">
      <xdr:col>82</xdr:col>
      <xdr:colOff>196850</xdr:colOff>
      <xdr:row>53</xdr:row>
      <xdr:rowOff>69850</xdr:rowOff>
    </xdr:to>
    <xdr:cxnSp macro="">
      <xdr:nvCxnSpPr>
        <xdr:cNvPr id="250" name="直線コネクタ 249"/>
        <xdr:cNvCxnSpPr/>
      </xdr:nvCxnSpPr>
      <xdr:spPr>
        <a:xfrm>
          <a:off x="16212820" y="8651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139700</xdr:rowOff>
    </xdr:from>
    <xdr:to xmlns:xdr="http://schemas.openxmlformats.org/drawingml/2006/spreadsheetDrawing">
      <xdr:col>82</xdr:col>
      <xdr:colOff>107950</xdr:colOff>
      <xdr:row>58</xdr:row>
      <xdr:rowOff>161925</xdr:rowOff>
    </xdr:to>
    <xdr:cxnSp macro="">
      <xdr:nvCxnSpPr>
        <xdr:cNvPr id="251" name="直線コネクタ 250"/>
        <xdr:cNvCxnSpPr/>
      </xdr:nvCxnSpPr>
      <xdr:spPr>
        <a:xfrm>
          <a:off x="15473680" y="9531350"/>
          <a:ext cx="82804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41910</xdr:rowOff>
    </xdr:from>
    <xdr:ext cx="762000" cy="259080"/>
    <xdr:sp macro="" textlink="">
      <xdr:nvSpPr>
        <xdr:cNvPr id="252" name="その他平均値テキスト"/>
        <xdr:cNvSpPr txBox="1"/>
      </xdr:nvSpPr>
      <xdr:spPr>
        <a:xfrm>
          <a:off x="16390620" y="9271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25400</xdr:rowOff>
    </xdr:from>
    <xdr:to xmlns:xdr="http://schemas.openxmlformats.org/drawingml/2006/spreadsheetDrawing">
      <xdr:col>82</xdr:col>
      <xdr:colOff>158750</xdr:colOff>
      <xdr:row>58</xdr:row>
      <xdr:rowOff>127000</xdr:rowOff>
    </xdr:to>
    <xdr:sp macro="" textlink="">
      <xdr:nvSpPr>
        <xdr:cNvPr id="253" name="フローチャート: 判断 252"/>
        <xdr:cNvSpPr/>
      </xdr:nvSpPr>
      <xdr:spPr>
        <a:xfrm>
          <a:off x="16250920" y="941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139700</xdr:rowOff>
    </xdr:from>
    <xdr:to xmlns:xdr="http://schemas.openxmlformats.org/drawingml/2006/spreadsheetDrawing">
      <xdr:col>78</xdr:col>
      <xdr:colOff>69850</xdr:colOff>
      <xdr:row>59</xdr:row>
      <xdr:rowOff>57150</xdr:rowOff>
    </xdr:to>
    <xdr:cxnSp macro="">
      <xdr:nvCxnSpPr>
        <xdr:cNvPr id="254" name="直線コネクタ 253"/>
        <xdr:cNvCxnSpPr/>
      </xdr:nvCxnSpPr>
      <xdr:spPr>
        <a:xfrm flipV="1">
          <a:off x="14597380" y="9531350"/>
          <a:ext cx="8763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133350</xdr:rowOff>
    </xdr:from>
    <xdr:to xmlns:xdr="http://schemas.openxmlformats.org/drawingml/2006/spreadsheetDrawing">
      <xdr:col>78</xdr:col>
      <xdr:colOff>120650</xdr:colOff>
      <xdr:row>58</xdr:row>
      <xdr:rowOff>63500</xdr:rowOff>
    </xdr:to>
    <xdr:sp macro="" textlink="">
      <xdr:nvSpPr>
        <xdr:cNvPr id="255" name="フローチャート: 判断 254"/>
        <xdr:cNvSpPr/>
      </xdr:nvSpPr>
      <xdr:spPr>
        <a:xfrm>
          <a:off x="15422880" y="93630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73660</xdr:rowOff>
    </xdr:from>
    <xdr:ext cx="736600" cy="259080"/>
    <xdr:sp macro="" textlink="">
      <xdr:nvSpPr>
        <xdr:cNvPr id="256" name="テキスト ボックス 255"/>
        <xdr:cNvSpPr txBox="1"/>
      </xdr:nvSpPr>
      <xdr:spPr>
        <a:xfrm>
          <a:off x="15097760" y="9141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31750</xdr:rowOff>
    </xdr:from>
    <xdr:to xmlns:xdr="http://schemas.openxmlformats.org/drawingml/2006/spreadsheetDrawing">
      <xdr:col>73</xdr:col>
      <xdr:colOff>180975</xdr:colOff>
      <xdr:row>59</xdr:row>
      <xdr:rowOff>57150</xdr:rowOff>
    </xdr:to>
    <xdr:cxnSp macro="">
      <xdr:nvCxnSpPr>
        <xdr:cNvPr id="257" name="直線コネクタ 256"/>
        <xdr:cNvCxnSpPr/>
      </xdr:nvCxnSpPr>
      <xdr:spPr>
        <a:xfrm>
          <a:off x="13718540" y="9585325"/>
          <a:ext cx="87884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25400</xdr:rowOff>
    </xdr:from>
    <xdr:to xmlns:xdr="http://schemas.openxmlformats.org/drawingml/2006/spreadsheetDrawing">
      <xdr:col>74</xdr:col>
      <xdr:colOff>31750</xdr:colOff>
      <xdr:row>58</xdr:row>
      <xdr:rowOff>127000</xdr:rowOff>
    </xdr:to>
    <xdr:sp macro="" textlink="">
      <xdr:nvSpPr>
        <xdr:cNvPr id="258" name="フローチャート: 判断 257"/>
        <xdr:cNvSpPr/>
      </xdr:nvSpPr>
      <xdr:spPr>
        <a:xfrm>
          <a:off x="14546580" y="941705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137160</xdr:rowOff>
    </xdr:from>
    <xdr:ext cx="762000" cy="259080"/>
    <xdr:sp macro="" textlink="">
      <xdr:nvSpPr>
        <xdr:cNvPr id="259" name="テキスト ボックス 258"/>
        <xdr:cNvSpPr txBox="1"/>
      </xdr:nvSpPr>
      <xdr:spPr>
        <a:xfrm>
          <a:off x="14218920" y="920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161925</xdr:rowOff>
    </xdr:from>
    <xdr:to xmlns:xdr="http://schemas.openxmlformats.org/drawingml/2006/spreadsheetDrawing">
      <xdr:col>69</xdr:col>
      <xdr:colOff>92075</xdr:colOff>
      <xdr:row>59</xdr:row>
      <xdr:rowOff>31750</xdr:rowOff>
    </xdr:to>
    <xdr:cxnSp macro="">
      <xdr:nvCxnSpPr>
        <xdr:cNvPr id="260" name="直線コネクタ 259"/>
        <xdr:cNvCxnSpPr/>
      </xdr:nvCxnSpPr>
      <xdr:spPr>
        <a:xfrm>
          <a:off x="12839700" y="9553575"/>
          <a:ext cx="87884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25400</xdr:rowOff>
    </xdr:from>
    <xdr:to xmlns:xdr="http://schemas.openxmlformats.org/drawingml/2006/spreadsheetDrawing">
      <xdr:col>69</xdr:col>
      <xdr:colOff>142875</xdr:colOff>
      <xdr:row>58</xdr:row>
      <xdr:rowOff>127000</xdr:rowOff>
    </xdr:to>
    <xdr:sp macro="" textlink="">
      <xdr:nvSpPr>
        <xdr:cNvPr id="261" name="フローチャート: 判断 260"/>
        <xdr:cNvSpPr/>
      </xdr:nvSpPr>
      <xdr:spPr>
        <a:xfrm>
          <a:off x="13667740" y="941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137160</xdr:rowOff>
    </xdr:from>
    <xdr:ext cx="762000" cy="259080"/>
    <xdr:sp macro="" textlink="">
      <xdr:nvSpPr>
        <xdr:cNvPr id="262" name="テキスト ボックス 261"/>
        <xdr:cNvSpPr txBox="1"/>
      </xdr:nvSpPr>
      <xdr:spPr>
        <a:xfrm>
          <a:off x="13342620" y="920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38100</xdr:rowOff>
    </xdr:from>
    <xdr:to xmlns:xdr="http://schemas.openxmlformats.org/drawingml/2006/spreadsheetDrawing">
      <xdr:col>65</xdr:col>
      <xdr:colOff>53975</xdr:colOff>
      <xdr:row>58</xdr:row>
      <xdr:rowOff>139700</xdr:rowOff>
    </xdr:to>
    <xdr:sp macro="" textlink="">
      <xdr:nvSpPr>
        <xdr:cNvPr id="263" name="フローチャート: 判断 262"/>
        <xdr:cNvSpPr/>
      </xdr:nvSpPr>
      <xdr:spPr>
        <a:xfrm>
          <a:off x="12791440" y="942975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149860</xdr:rowOff>
    </xdr:from>
    <xdr:ext cx="761365" cy="259080"/>
    <xdr:sp macro="" textlink="">
      <xdr:nvSpPr>
        <xdr:cNvPr id="264" name="テキスト ボックス 263"/>
        <xdr:cNvSpPr txBox="1"/>
      </xdr:nvSpPr>
      <xdr:spPr>
        <a:xfrm>
          <a:off x="1246378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088360" y="1037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66" name="テキスト ボックス 265"/>
        <xdr:cNvSpPr txBox="1"/>
      </xdr:nvSpPr>
      <xdr:spPr>
        <a:xfrm>
          <a:off x="15260320" y="1037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7" name="テキスト ボックス 266"/>
        <xdr:cNvSpPr txBox="1"/>
      </xdr:nvSpPr>
      <xdr:spPr>
        <a:xfrm>
          <a:off x="14384020" y="1037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505180" y="1037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9" name="テキスト ボックス 268"/>
        <xdr:cNvSpPr txBox="1"/>
      </xdr:nvSpPr>
      <xdr:spPr>
        <a:xfrm>
          <a:off x="12628880" y="1037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114300</xdr:rowOff>
    </xdr:from>
    <xdr:to xmlns:xdr="http://schemas.openxmlformats.org/drawingml/2006/spreadsheetDrawing">
      <xdr:col>82</xdr:col>
      <xdr:colOff>158750</xdr:colOff>
      <xdr:row>59</xdr:row>
      <xdr:rowOff>44450</xdr:rowOff>
    </xdr:to>
    <xdr:sp macro="" textlink="">
      <xdr:nvSpPr>
        <xdr:cNvPr id="270" name="楕円 269"/>
        <xdr:cNvSpPr/>
      </xdr:nvSpPr>
      <xdr:spPr>
        <a:xfrm>
          <a:off x="16250920" y="95059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86360</xdr:rowOff>
    </xdr:from>
    <xdr:ext cx="762000" cy="259080"/>
    <xdr:sp macro="" textlink="">
      <xdr:nvSpPr>
        <xdr:cNvPr id="271" name="その他該当値テキスト"/>
        <xdr:cNvSpPr txBox="1"/>
      </xdr:nvSpPr>
      <xdr:spPr>
        <a:xfrm>
          <a:off x="16390620" y="947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88900</xdr:rowOff>
    </xdr:from>
    <xdr:to xmlns:xdr="http://schemas.openxmlformats.org/drawingml/2006/spreadsheetDrawing">
      <xdr:col>78</xdr:col>
      <xdr:colOff>120650</xdr:colOff>
      <xdr:row>59</xdr:row>
      <xdr:rowOff>19050</xdr:rowOff>
    </xdr:to>
    <xdr:sp macro="" textlink="">
      <xdr:nvSpPr>
        <xdr:cNvPr id="272" name="楕円 271"/>
        <xdr:cNvSpPr/>
      </xdr:nvSpPr>
      <xdr:spPr>
        <a:xfrm>
          <a:off x="15422880" y="94805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3810</xdr:rowOff>
    </xdr:from>
    <xdr:ext cx="736600" cy="259080"/>
    <xdr:sp macro="" textlink="">
      <xdr:nvSpPr>
        <xdr:cNvPr id="273" name="テキスト ボックス 272"/>
        <xdr:cNvSpPr txBox="1"/>
      </xdr:nvSpPr>
      <xdr:spPr>
        <a:xfrm>
          <a:off x="15097760" y="9557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6350</xdr:rowOff>
    </xdr:from>
    <xdr:to xmlns:xdr="http://schemas.openxmlformats.org/drawingml/2006/spreadsheetDrawing">
      <xdr:col>74</xdr:col>
      <xdr:colOff>31750</xdr:colOff>
      <xdr:row>59</xdr:row>
      <xdr:rowOff>107950</xdr:rowOff>
    </xdr:to>
    <xdr:sp macro="" textlink="">
      <xdr:nvSpPr>
        <xdr:cNvPr id="274" name="楕円 273"/>
        <xdr:cNvSpPr/>
      </xdr:nvSpPr>
      <xdr:spPr>
        <a:xfrm>
          <a:off x="14546580" y="955992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92710</xdr:rowOff>
    </xdr:from>
    <xdr:ext cx="762000" cy="259080"/>
    <xdr:sp macro="" textlink="">
      <xdr:nvSpPr>
        <xdr:cNvPr id="275" name="テキスト ボックス 274"/>
        <xdr:cNvSpPr txBox="1"/>
      </xdr:nvSpPr>
      <xdr:spPr>
        <a:xfrm>
          <a:off x="14218920" y="964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152400</xdr:rowOff>
    </xdr:from>
    <xdr:to xmlns:xdr="http://schemas.openxmlformats.org/drawingml/2006/spreadsheetDrawing">
      <xdr:col>69</xdr:col>
      <xdr:colOff>142875</xdr:colOff>
      <xdr:row>59</xdr:row>
      <xdr:rowOff>82550</xdr:rowOff>
    </xdr:to>
    <xdr:sp macro="" textlink="">
      <xdr:nvSpPr>
        <xdr:cNvPr id="276" name="楕円 275"/>
        <xdr:cNvSpPr/>
      </xdr:nvSpPr>
      <xdr:spPr>
        <a:xfrm>
          <a:off x="13667740" y="95440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67310</xdr:rowOff>
    </xdr:from>
    <xdr:ext cx="762000" cy="259080"/>
    <xdr:sp macro="" textlink="">
      <xdr:nvSpPr>
        <xdr:cNvPr id="277" name="テキスト ボックス 276"/>
        <xdr:cNvSpPr txBox="1"/>
      </xdr:nvSpPr>
      <xdr:spPr>
        <a:xfrm>
          <a:off x="13342620" y="962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114300</xdr:rowOff>
    </xdr:from>
    <xdr:to xmlns:xdr="http://schemas.openxmlformats.org/drawingml/2006/spreadsheetDrawing">
      <xdr:col>65</xdr:col>
      <xdr:colOff>53975</xdr:colOff>
      <xdr:row>59</xdr:row>
      <xdr:rowOff>44450</xdr:rowOff>
    </xdr:to>
    <xdr:sp macro="" textlink="">
      <xdr:nvSpPr>
        <xdr:cNvPr id="278" name="楕円 277"/>
        <xdr:cNvSpPr/>
      </xdr:nvSpPr>
      <xdr:spPr>
        <a:xfrm>
          <a:off x="12791440" y="9505950"/>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29210</xdr:rowOff>
    </xdr:from>
    <xdr:ext cx="761365" cy="259080"/>
    <xdr:sp macro="" textlink="">
      <xdr:nvSpPr>
        <xdr:cNvPr id="279" name="テキスト ボックス 278"/>
        <xdr:cNvSpPr txBox="1"/>
      </xdr:nvSpPr>
      <xdr:spPr>
        <a:xfrm>
          <a:off x="12463780" y="9582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288520" y="4441825"/>
          <a:ext cx="45643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6865600" y="45053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6865600" y="46863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534380" y="4505325"/>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534380" y="4686300"/>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126960" y="45053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126960" y="46863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288520" y="4984750"/>
          <a:ext cx="456438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180560" y="4984750"/>
          <a:ext cx="526542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241520" y="4984750"/>
          <a:ext cx="376174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279620" y="5283200"/>
          <a:ext cx="5016500" cy="1800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類似団体平均と同水準で推移しており、今後も引き続き事務事業の見直しに努める。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91" name="テキスト ボックス 290"/>
        <xdr:cNvSpPr txBox="1"/>
      </xdr:nvSpPr>
      <xdr:spPr>
        <a:xfrm>
          <a:off x="12250420" y="480377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28852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93" name="テキスト ボックス 292"/>
        <xdr:cNvSpPr txBox="1"/>
      </xdr:nvSpPr>
      <xdr:spPr>
        <a:xfrm>
          <a:off x="11788140" y="700468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288520" y="6784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5" name="テキスト ボックス 294"/>
        <xdr:cNvSpPr txBox="1"/>
      </xdr:nvSpPr>
      <xdr:spPr>
        <a:xfrm>
          <a:off x="11788140" y="664273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288520" y="642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7" name="テキスト ボックス 296"/>
        <xdr:cNvSpPr txBox="1"/>
      </xdr:nvSpPr>
      <xdr:spPr>
        <a:xfrm>
          <a:off x="11788140" y="6290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288520" y="6061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9080"/>
    <xdr:sp macro="" textlink="">
      <xdr:nvSpPr>
        <xdr:cNvPr id="299" name="テキスト ボックス 298"/>
        <xdr:cNvSpPr txBox="1"/>
      </xdr:nvSpPr>
      <xdr:spPr>
        <a:xfrm>
          <a:off x="11788140" y="59283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288520" y="569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1" name="テキスト ボックス 300"/>
        <xdr:cNvSpPr txBox="1"/>
      </xdr:nvSpPr>
      <xdr:spPr>
        <a:xfrm>
          <a:off x="11788140" y="55664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161925</xdr:rowOff>
    </xdr:from>
    <xdr:to xmlns:xdr="http://schemas.openxmlformats.org/drawingml/2006/spreadsheetDrawing">
      <xdr:col>85</xdr:col>
      <xdr:colOff>66675</xdr:colOff>
      <xdr:row>32</xdr:row>
      <xdr:rowOff>161925</xdr:rowOff>
    </xdr:to>
    <xdr:cxnSp macro="">
      <xdr:nvCxnSpPr>
        <xdr:cNvPr id="302" name="直線コネクタ 301"/>
        <xdr:cNvCxnSpPr/>
      </xdr:nvCxnSpPr>
      <xdr:spPr>
        <a:xfrm>
          <a:off x="12288520" y="53435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3" name="テキスト ボックス 302"/>
        <xdr:cNvSpPr txBox="1"/>
      </xdr:nvSpPr>
      <xdr:spPr>
        <a:xfrm>
          <a:off x="11788140" y="52044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288520" y="4984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9080"/>
    <xdr:sp macro="" textlink="">
      <xdr:nvSpPr>
        <xdr:cNvPr id="305" name="テキスト ボックス 304"/>
        <xdr:cNvSpPr txBox="1"/>
      </xdr:nvSpPr>
      <xdr:spPr>
        <a:xfrm>
          <a:off x="11788140" y="485203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288520" y="4984750"/>
          <a:ext cx="456438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66040</xdr:rowOff>
    </xdr:from>
    <xdr:to xmlns:xdr="http://schemas.openxmlformats.org/drawingml/2006/spreadsheetDrawing">
      <xdr:col>82</xdr:col>
      <xdr:colOff>107950</xdr:colOff>
      <xdr:row>40</xdr:row>
      <xdr:rowOff>73660</xdr:rowOff>
    </xdr:to>
    <xdr:cxnSp macro="">
      <xdr:nvCxnSpPr>
        <xdr:cNvPr id="307" name="直線コネクタ 306"/>
        <xdr:cNvCxnSpPr/>
      </xdr:nvCxnSpPr>
      <xdr:spPr>
        <a:xfrm flipV="1">
          <a:off x="16301720" y="52476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45720</xdr:rowOff>
    </xdr:from>
    <xdr:ext cx="762000" cy="259080"/>
    <xdr:sp macro="" textlink="">
      <xdr:nvSpPr>
        <xdr:cNvPr id="308" name="補助費等最小値テキスト"/>
        <xdr:cNvSpPr txBox="1"/>
      </xdr:nvSpPr>
      <xdr:spPr>
        <a:xfrm>
          <a:off x="16390620" y="652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73660</xdr:rowOff>
    </xdr:from>
    <xdr:to xmlns:xdr="http://schemas.openxmlformats.org/drawingml/2006/spreadsheetDrawing">
      <xdr:col>82</xdr:col>
      <xdr:colOff>196850</xdr:colOff>
      <xdr:row>40</xdr:row>
      <xdr:rowOff>73660</xdr:rowOff>
    </xdr:to>
    <xdr:cxnSp macro="">
      <xdr:nvCxnSpPr>
        <xdr:cNvPr id="309" name="直線コネクタ 308"/>
        <xdr:cNvCxnSpPr/>
      </xdr:nvCxnSpPr>
      <xdr:spPr>
        <a:xfrm>
          <a:off x="1621282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30</xdr:row>
      <xdr:rowOff>152400</xdr:rowOff>
    </xdr:from>
    <xdr:ext cx="762000" cy="259080"/>
    <xdr:sp macro="" textlink="">
      <xdr:nvSpPr>
        <xdr:cNvPr id="310" name="補助費等最大値テキスト"/>
        <xdr:cNvSpPr txBox="1"/>
      </xdr:nvSpPr>
      <xdr:spPr>
        <a:xfrm>
          <a:off x="16390620" y="501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66040</xdr:rowOff>
    </xdr:from>
    <xdr:to xmlns:xdr="http://schemas.openxmlformats.org/drawingml/2006/spreadsheetDrawing">
      <xdr:col>82</xdr:col>
      <xdr:colOff>196850</xdr:colOff>
      <xdr:row>32</xdr:row>
      <xdr:rowOff>66040</xdr:rowOff>
    </xdr:to>
    <xdr:cxnSp macro="">
      <xdr:nvCxnSpPr>
        <xdr:cNvPr id="311" name="直線コネクタ 310"/>
        <xdr:cNvCxnSpPr/>
      </xdr:nvCxnSpPr>
      <xdr:spPr>
        <a:xfrm>
          <a:off x="1621282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66040</xdr:rowOff>
    </xdr:from>
    <xdr:to xmlns:xdr="http://schemas.openxmlformats.org/drawingml/2006/spreadsheetDrawing">
      <xdr:col>82</xdr:col>
      <xdr:colOff>107950</xdr:colOff>
      <xdr:row>34</xdr:row>
      <xdr:rowOff>127000</xdr:rowOff>
    </xdr:to>
    <xdr:cxnSp macro="">
      <xdr:nvCxnSpPr>
        <xdr:cNvPr id="312" name="直線コネクタ 311"/>
        <xdr:cNvCxnSpPr/>
      </xdr:nvCxnSpPr>
      <xdr:spPr>
        <a:xfrm>
          <a:off x="15473680" y="5571490"/>
          <a:ext cx="82804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62230</xdr:rowOff>
    </xdr:from>
    <xdr:ext cx="762000" cy="259080"/>
    <xdr:sp macro="" textlink="">
      <xdr:nvSpPr>
        <xdr:cNvPr id="313" name="補助費等平均値テキスト"/>
        <xdr:cNvSpPr txBox="1"/>
      </xdr:nvSpPr>
      <xdr:spPr>
        <a:xfrm>
          <a:off x="16390620" y="5405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45720</xdr:rowOff>
    </xdr:from>
    <xdr:to xmlns:xdr="http://schemas.openxmlformats.org/drawingml/2006/spreadsheetDrawing">
      <xdr:col>82</xdr:col>
      <xdr:colOff>158750</xdr:colOff>
      <xdr:row>34</xdr:row>
      <xdr:rowOff>147320</xdr:rowOff>
    </xdr:to>
    <xdr:sp macro="" textlink="">
      <xdr:nvSpPr>
        <xdr:cNvPr id="314" name="フローチャート: 判断 313"/>
        <xdr:cNvSpPr/>
      </xdr:nvSpPr>
      <xdr:spPr>
        <a:xfrm>
          <a:off x="16250920" y="55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66040</xdr:rowOff>
    </xdr:from>
    <xdr:to xmlns:xdr="http://schemas.openxmlformats.org/drawingml/2006/spreadsheetDrawing">
      <xdr:col>78</xdr:col>
      <xdr:colOff>69850</xdr:colOff>
      <xdr:row>34</xdr:row>
      <xdr:rowOff>104140</xdr:rowOff>
    </xdr:to>
    <xdr:cxnSp macro="">
      <xdr:nvCxnSpPr>
        <xdr:cNvPr id="315" name="直線コネクタ 314"/>
        <xdr:cNvCxnSpPr/>
      </xdr:nvCxnSpPr>
      <xdr:spPr>
        <a:xfrm flipV="1">
          <a:off x="14597380" y="5571490"/>
          <a:ext cx="8763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22860</xdr:rowOff>
    </xdr:from>
    <xdr:to xmlns:xdr="http://schemas.openxmlformats.org/drawingml/2006/spreadsheetDrawing">
      <xdr:col>78</xdr:col>
      <xdr:colOff>120650</xdr:colOff>
      <xdr:row>34</xdr:row>
      <xdr:rowOff>124460</xdr:rowOff>
    </xdr:to>
    <xdr:sp macro="" textlink="">
      <xdr:nvSpPr>
        <xdr:cNvPr id="316" name="フローチャート: 判断 315"/>
        <xdr:cNvSpPr/>
      </xdr:nvSpPr>
      <xdr:spPr>
        <a:xfrm>
          <a:off x="15422880" y="55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109220</xdr:rowOff>
    </xdr:from>
    <xdr:ext cx="736600" cy="259080"/>
    <xdr:sp macro="" textlink="">
      <xdr:nvSpPr>
        <xdr:cNvPr id="317" name="テキスト ボックス 316"/>
        <xdr:cNvSpPr txBox="1"/>
      </xdr:nvSpPr>
      <xdr:spPr>
        <a:xfrm>
          <a:off x="15097760" y="5614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96520</xdr:rowOff>
    </xdr:from>
    <xdr:to xmlns:xdr="http://schemas.openxmlformats.org/drawingml/2006/spreadsheetDrawing">
      <xdr:col>73</xdr:col>
      <xdr:colOff>180975</xdr:colOff>
      <xdr:row>34</xdr:row>
      <xdr:rowOff>104140</xdr:rowOff>
    </xdr:to>
    <xdr:cxnSp macro="">
      <xdr:nvCxnSpPr>
        <xdr:cNvPr id="318" name="直線コネクタ 317"/>
        <xdr:cNvCxnSpPr/>
      </xdr:nvCxnSpPr>
      <xdr:spPr>
        <a:xfrm>
          <a:off x="13718540" y="5601970"/>
          <a:ext cx="87884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34</xdr:row>
      <xdr:rowOff>53340</xdr:rowOff>
    </xdr:from>
    <xdr:to xmlns:xdr="http://schemas.openxmlformats.org/drawingml/2006/spreadsheetDrawing">
      <xdr:col>74</xdr:col>
      <xdr:colOff>31750</xdr:colOff>
      <xdr:row>34</xdr:row>
      <xdr:rowOff>154940</xdr:rowOff>
    </xdr:to>
    <xdr:sp macro="" textlink="">
      <xdr:nvSpPr>
        <xdr:cNvPr id="319" name="フローチャート: 判断 318"/>
        <xdr:cNvSpPr/>
      </xdr:nvSpPr>
      <xdr:spPr>
        <a:xfrm>
          <a:off x="14546580" y="555879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161925</xdr:rowOff>
    </xdr:from>
    <xdr:ext cx="762000" cy="259080"/>
    <xdr:sp macro="" textlink="">
      <xdr:nvSpPr>
        <xdr:cNvPr id="320" name="テキスト ボックス 319"/>
        <xdr:cNvSpPr txBox="1"/>
      </xdr:nvSpPr>
      <xdr:spPr>
        <a:xfrm>
          <a:off x="14218920" y="5343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96520</xdr:rowOff>
    </xdr:from>
    <xdr:to xmlns:xdr="http://schemas.openxmlformats.org/drawingml/2006/spreadsheetDrawing">
      <xdr:col>69</xdr:col>
      <xdr:colOff>92075</xdr:colOff>
      <xdr:row>34</xdr:row>
      <xdr:rowOff>96520</xdr:rowOff>
    </xdr:to>
    <xdr:cxnSp macro="">
      <xdr:nvCxnSpPr>
        <xdr:cNvPr id="321" name="直線コネクタ 320"/>
        <xdr:cNvCxnSpPr/>
      </xdr:nvCxnSpPr>
      <xdr:spPr>
        <a:xfrm>
          <a:off x="12839700" y="5601970"/>
          <a:ext cx="8788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53340</xdr:rowOff>
    </xdr:from>
    <xdr:to xmlns:xdr="http://schemas.openxmlformats.org/drawingml/2006/spreadsheetDrawing">
      <xdr:col>69</xdr:col>
      <xdr:colOff>142875</xdr:colOff>
      <xdr:row>34</xdr:row>
      <xdr:rowOff>154940</xdr:rowOff>
    </xdr:to>
    <xdr:sp macro="" textlink="">
      <xdr:nvSpPr>
        <xdr:cNvPr id="322" name="フローチャート: 判断 321"/>
        <xdr:cNvSpPr/>
      </xdr:nvSpPr>
      <xdr:spPr>
        <a:xfrm>
          <a:off x="13667740" y="555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139700</xdr:rowOff>
    </xdr:from>
    <xdr:ext cx="762000" cy="259080"/>
    <xdr:sp macro="" textlink="">
      <xdr:nvSpPr>
        <xdr:cNvPr id="323" name="テキスト ボックス 322"/>
        <xdr:cNvSpPr txBox="1"/>
      </xdr:nvSpPr>
      <xdr:spPr>
        <a:xfrm>
          <a:off x="1334262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45720</xdr:rowOff>
    </xdr:from>
    <xdr:to xmlns:xdr="http://schemas.openxmlformats.org/drawingml/2006/spreadsheetDrawing">
      <xdr:col>65</xdr:col>
      <xdr:colOff>53975</xdr:colOff>
      <xdr:row>34</xdr:row>
      <xdr:rowOff>147320</xdr:rowOff>
    </xdr:to>
    <xdr:sp macro="" textlink="">
      <xdr:nvSpPr>
        <xdr:cNvPr id="324" name="フローチャート: 判断 323"/>
        <xdr:cNvSpPr/>
      </xdr:nvSpPr>
      <xdr:spPr>
        <a:xfrm>
          <a:off x="12791440" y="555117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157480</xdr:rowOff>
    </xdr:from>
    <xdr:ext cx="761365" cy="259080"/>
    <xdr:sp macro="" textlink="">
      <xdr:nvSpPr>
        <xdr:cNvPr id="325" name="テキスト ボックス 324"/>
        <xdr:cNvSpPr txBox="1"/>
      </xdr:nvSpPr>
      <xdr:spPr>
        <a:xfrm>
          <a:off x="12463780" y="5339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088360" y="713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27" name="テキスト ボックス 326"/>
        <xdr:cNvSpPr txBox="1"/>
      </xdr:nvSpPr>
      <xdr:spPr>
        <a:xfrm>
          <a:off x="15260320" y="713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8" name="テキスト ボックス 327"/>
        <xdr:cNvSpPr txBox="1"/>
      </xdr:nvSpPr>
      <xdr:spPr>
        <a:xfrm>
          <a:off x="14384020" y="713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505180" y="713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0" name="テキスト ボックス 329"/>
        <xdr:cNvSpPr txBox="1"/>
      </xdr:nvSpPr>
      <xdr:spPr>
        <a:xfrm>
          <a:off x="12628880" y="713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76200</xdr:rowOff>
    </xdr:from>
    <xdr:to xmlns:xdr="http://schemas.openxmlformats.org/drawingml/2006/spreadsheetDrawing">
      <xdr:col>82</xdr:col>
      <xdr:colOff>158750</xdr:colOff>
      <xdr:row>35</xdr:row>
      <xdr:rowOff>6350</xdr:rowOff>
    </xdr:to>
    <xdr:sp macro="" textlink="">
      <xdr:nvSpPr>
        <xdr:cNvPr id="331" name="楕円 330"/>
        <xdr:cNvSpPr/>
      </xdr:nvSpPr>
      <xdr:spPr>
        <a:xfrm>
          <a:off x="16250920" y="55816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48260</xdr:rowOff>
    </xdr:from>
    <xdr:ext cx="762000" cy="259080"/>
    <xdr:sp macro="" textlink="">
      <xdr:nvSpPr>
        <xdr:cNvPr id="332" name="補助費等該当値テキスト"/>
        <xdr:cNvSpPr txBox="1"/>
      </xdr:nvSpPr>
      <xdr:spPr>
        <a:xfrm>
          <a:off x="16390620" y="555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15240</xdr:rowOff>
    </xdr:from>
    <xdr:to xmlns:xdr="http://schemas.openxmlformats.org/drawingml/2006/spreadsheetDrawing">
      <xdr:col>78</xdr:col>
      <xdr:colOff>120650</xdr:colOff>
      <xdr:row>34</xdr:row>
      <xdr:rowOff>116840</xdr:rowOff>
    </xdr:to>
    <xdr:sp macro="" textlink="">
      <xdr:nvSpPr>
        <xdr:cNvPr id="333" name="楕円 332"/>
        <xdr:cNvSpPr/>
      </xdr:nvSpPr>
      <xdr:spPr>
        <a:xfrm>
          <a:off x="15422880" y="55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127000</xdr:rowOff>
    </xdr:from>
    <xdr:ext cx="736600" cy="259080"/>
    <xdr:sp macro="" textlink="">
      <xdr:nvSpPr>
        <xdr:cNvPr id="334" name="テキスト ボックス 333"/>
        <xdr:cNvSpPr txBox="1"/>
      </xdr:nvSpPr>
      <xdr:spPr>
        <a:xfrm>
          <a:off x="15097760" y="5308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53340</xdr:rowOff>
    </xdr:from>
    <xdr:to xmlns:xdr="http://schemas.openxmlformats.org/drawingml/2006/spreadsheetDrawing">
      <xdr:col>74</xdr:col>
      <xdr:colOff>31750</xdr:colOff>
      <xdr:row>34</xdr:row>
      <xdr:rowOff>154940</xdr:rowOff>
    </xdr:to>
    <xdr:sp macro="" textlink="">
      <xdr:nvSpPr>
        <xdr:cNvPr id="335" name="楕円 334"/>
        <xdr:cNvSpPr/>
      </xdr:nvSpPr>
      <xdr:spPr>
        <a:xfrm>
          <a:off x="14546580" y="555879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139700</xdr:rowOff>
    </xdr:from>
    <xdr:ext cx="762000" cy="259080"/>
    <xdr:sp macro="" textlink="">
      <xdr:nvSpPr>
        <xdr:cNvPr id="336" name="テキスト ボックス 335"/>
        <xdr:cNvSpPr txBox="1"/>
      </xdr:nvSpPr>
      <xdr:spPr>
        <a:xfrm>
          <a:off x="1421892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45720</xdr:rowOff>
    </xdr:from>
    <xdr:to xmlns:xdr="http://schemas.openxmlformats.org/drawingml/2006/spreadsheetDrawing">
      <xdr:col>69</xdr:col>
      <xdr:colOff>142875</xdr:colOff>
      <xdr:row>34</xdr:row>
      <xdr:rowOff>147320</xdr:rowOff>
    </xdr:to>
    <xdr:sp macro="" textlink="">
      <xdr:nvSpPr>
        <xdr:cNvPr id="337" name="楕円 336"/>
        <xdr:cNvSpPr/>
      </xdr:nvSpPr>
      <xdr:spPr>
        <a:xfrm>
          <a:off x="13667740" y="55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157480</xdr:rowOff>
    </xdr:from>
    <xdr:ext cx="762000" cy="259080"/>
    <xdr:sp macro="" textlink="">
      <xdr:nvSpPr>
        <xdr:cNvPr id="338" name="テキスト ボックス 337"/>
        <xdr:cNvSpPr txBox="1"/>
      </xdr:nvSpPr>
      <xdr:spPr>
        <a:xfrm>
          <a:off x="13342620" y="533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45720</xdr:rowOff>
    </xdr:from>
    <xdr:to xmlns:xdr="http://schemas.openxmlformats.org/drawingml/2006/spreadsheetDrawing">
      <xdr:col>65</xdr:col>
      <xdr:colOff>53975</xdr:colOff>
      <xdr:row>34</xdr:row>
      <xdr:rowOff>147320</xdr:rowOff>
    </xdr:to>
    <xdr:sp macro="" textlink="">
      <xdr:nvSpPr>
        <xdr:cNvPr id="339" name="楕円 338"/>
        <xdr:cNvSpPr/>
      </xdr:nvSpPr>
      <xdr:spPr>
        <a:xfrm>
          <a:off x="12791440" y="5551170"/>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132080</xdr:rowOff>
    </xdr:from>
    <xdr:ext cx="761365" cy="259080"/>
    <xdr:sp macro="" textlink="">
      <xdr:nvSpPr>
        <xdr:cNvPr id="340" name="テキスト ボックス 339"/>
        <xdr:cNvSpPr txBox="1"/>
      </xdr:nvSpPr>
      <xdr:spPr>
        <a:xfrm>
          <a:off x="12463780" y="5637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54380" y="10918825"/>
          <a:ext cx="45643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331460" y="109823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331460" y="111633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6997700" y="10982325"/>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6997700" y="11163300"/>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590280" y="109823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590280" y="111633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54380" y="11461750"/>
          <a:ext cx="456438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643880" y="11461750"/>
          <a:ext cx="526542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707380" y="11461750"/>
          <a:ext cx="376174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742940" y="11760200"/>
          <a:ext cx="5016500" cy="1800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プロジェクト事業の実施や国の経済対策との協調、地域経済への配慮等による投資的事業の実施に伴う市債発行に比例し、類似団体との比較においても極めて高い状態となっ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100">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2" name="テキスト ボックス 351"/>
        <xdr:cNvSpPr txBox="1"/>
      </xdr:nvSpPr>
      <xdr:spPr>
        <a:xfrm>
          <a:off x="716280" y="1128077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54380" y="13614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54" name="テキスト ボックス 353"/>
        <xdr:cNvSpPr txBox="1"/>
      </xdr:nvSpPr>
      <xdr:spPr>
        <a:xfrm>
          <a:off x="251460" y="1348168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5" name="直線コネクタ 354"/>
        <xdr:cNvCxnSpPr/>
      </xdr:nvCxnSpPr>
      <xdr:spPr>
        <a:xfrm>
          <a:off x="754380" y="13261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56" name="テキスト ボックス 355"/>
        <xdr:cNvSpPr txBox="1"/>
      </xdr:nvSpPr>
      <xdr:spPr>
        <a:xfrm>
          <a:off x="251460" y="1311973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7" name="直線コネクタ 356"/>
        <xdr:cNvCxnSpPr/>
      </xdr:nvCxnSpPr>
      <xdr:spPr>
        <a:xfrm>
          <a:off x="754380" y="1290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58" name="テキスト ボックス 357"/>
        <xdr:cNvSpPr txBox="1"/>
      </xdr:nvSpPr>
      <xdr:spPr>
        <a:xfrm>
          <a:off x="251460" y="127673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9" name="直線コネクタ 358"/>
        <xdr:cNvCxnSpPr/>
      </xdr:nvCxnSpPr>
      <xdr:spPr>
        <a:xfrm>
          <a:off x="754380" y="12538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9080"/>
    <xdr:sp macro="" textlink="">
      <xdr:nvSpPr>
        <xdr:cNvPr id="360" name="テキスト ボックス 359"/>
        <xdr:cNvSpPr txBox="1"/>
      </xdr:nvSpPr>
      <xdr:spPr>
        <a:xfrm>
          <a:off x="251460" y="124053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1" name="直線コネクタ 360"/>
        <xdr:cNvCxnSpPr/>
      </xdr:nvCxnSpPr>
      <xdr:spPr>
        <a:xfrm>
          <a:off x="754380" y="12176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62" name="テキスト ボックス 361"/>
        <xdr:cNvSpPr txBox="1"/>
      </xdr:nvSpPr>
      <xdr:spPr>
        <a:xfrm>
          <a:off x="251460" y="120434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161925</xdr:rowOff>
    </xdr:from>
    <xdr:to xmlns:xdr="http://schemas.openxmlformats.org/drawingml/2006/spreadsheetDrawing">
      <xdr:col>26</xdr:col>
      <xdr:colOff>184150</xdr:colOff>
      <xdr:row>72</xdr:row>
      <xdr:rowOff>161925</xdr:rowOff>
    </xdr:to>
    <xdr:cxnSp macro="">
      <xdr:nvCxnSpPr>
        <xdr:cNvPr id="363" name="直線コネクタ 362"/>
        <xdr:cNvCxnSpPr/>
      </xdr:nvCxnSpPr>
      <xdr:spPr>
        <a:xfrm>
          <a:off x="754380" y="118205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64" name="テキスト ボックス 363"/>
        <xdr:cNvSpPr txBox="1"/>
      </xdr:nvSpPr>
      <xdr:spPr>
        <a:xfrm>
          <a:off x="251460" y="116814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54380" y="11461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8000" cy="259080"/>
    <xdr:sp macro="" textlink="">
      <xdr:nvSpPr>
        <xdr:cNvPr id="366" name="テキスト ボックス 365"/>
        <xdr:cNvSpPr txBox="1"/>
      </xdr:nvSpPr>
      <xdr:spPr>
        <a:xfrm>
          <a:off x="251460" y="1132903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7" name="公債費グラフ枠"/>
        <xdr:cNvSpPr/>
      </xdr:nvSpPr>
      <xdr:spPr>
        <a:xfrm>
          <a:off x="754380" y="11461750"/>
          <a:ext cx="456438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39370</xdr:rowOff>
    </xdr:from>
    <xdr:to xmlns:xdr="http://schemas.openxmlformats.org/drawingml/2006/spreadsheetDrawing">
      <xdr:col>24</xdr:col>
      <xdr:colOff>25400</xdr:colOff>
      <xdr:row>80</xdr:row>
      <xdr:rowOff>157480</xdr:rowOff>
    </xdr:to>
    <xdr:cxnSp macro="">
      <xdr:nvCxnSpPr>
        <xdr:cNvPr id="368" name="直線コネクタ 367"/>
        <xdr:cNvCxnSpPr/>
      </xdr:nvCxnSpPr>
      <xdr:spPr>
        <a:xfrm flipV="1">
          <a:off x="4765040" y="11859895"/>
          <a:ext cx="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129540</xdr:rowOff>
    </xdr:from>
    <xdr:ext cx="761365" cy="259080"/>
    <xdr:sp macro="" textlink="">
      <xdr:nvSpPr>
        <xdr:cNvPr id="369" name="公債費最小値テキスト"/>
        <xdr:cNvSpPr txBox="1"/>
      </xdr:nvSpPr>
      <xdr:spPr>
        <a:xfrm>
          <a:off x="4853940" y="13083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157480</xdr:rowOff>
    </xdr:from>
    <xdr:to xmlns:xdr="http://schemas.openxmlformats.org/drawingml/2006/spreadsheetDrawing">
      <xdr:col>24</xdr:col>
      <xdr:colOff>114300</xdr:colOff>
      <xdr:row>80</xdr:row>
      <xdr:rowOff>157480</xdr:rowOff>
    </xdr:to>
    <xdr:cxnSp macro="">
      <xdr:nvCxnSpPr>
        <xdr:cNvPr id="370" name="直線コネクタ 369"/>
        <xdr:cNvCxnSpPr/>
      </xdr:nvCxnSpPr>
      <xdr:spPr>
        <a:xfrm>
          <a:off x="4678680" y="13111480"/>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125730</xdr:rowOff>
    </xdr:from>
    <xdr:ext cx="761365" cy="259080"/>
    <xdr:sp macro="" textlink="">
      <xdr:nvSpPr>
        <xdr:cNvPr id="371" name="公債費最大値テキスト"/>
        <xdr:cNvSpPr txBox="1"/>
      </xdr:nvSpPr>
      <xdr:spPr>
        <a:xfrm>
          <a:off x="4853940" y="11622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39370</xdr:rowOff>
    </xdr:from>
    <xdr:to xmlns:xdr="http://schemas.openxmlformats.org/drawingml/2006/spreadsheetDrawing">
      <xdr:col>24</xdr:col>
      <xdr:colOff>114300</xdr:colOff>
      <xdr:row>73</xdr:row>
      <xdr:rowOff>39370</xdr:rowOff>
    </xdr:to>
    <xdr:cxnSp macro="">
      <xdr:nvCxnSpPr>
        <xdr:cNvPr id="372" name="直線コネクタ 371"/>
        <xdr:cNvCxnSpPr/>
      </xdr:nvCxnSpPr>
      <xdr:spPr>
        <a:xfrm>
          <a:off x="4678680" y="11859895"/>
          <a:ext cx="1752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111760</xdr:rowOff>
    </xdr:from>
    <xdr:to xmlns:xdr="http://schemas.openxmlformats.org/drawingml/2006/spreadsheetDrawing">
      <xdr:col>24</xdr:col>
      <xdr:colOff>25400</xdr:colOff>
      <xdr:row>79</xdr:row>
      <xdr:rowOff>8890</xdr:rowOff>
    </xdr:to>
    <xdr:cxnSp macro="">
      <xdr:nvCxnSpPr>
        <xdr:cNvPr id="373" name="直線コネクタ 372"/>
        <xdr:cNvCxnSpPr/>
      </xdr:nvCxnSpPr>
      <xdr:spPr>
        <a:xfrm>
          <a:off x="3939540" y="12741910"/>
          <a:ext cx="8255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58420</xdr:rowOff>
    </xdr:from>
    <xdr:ext cx="761365" cy="259080"/>
    <xdr:sp macro="" textlink="">
      <xdr:nvSpPr>
        <xdr:cNvPr id="374" name="公債費平均値テキスト"/>
        <xdr:cNvSpPr txBox="1"/>
      </xdr:nvSpPr>
      <xdr:spPr>
        <a:xfrm>
          <a:off x="4853940" y="123647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41910</xdr:rowOff>
    </xdr:from>
    <xdr:to xmlns:xdr="http://schemas.openxmlformats.org/drawingml/2006/spreadsheetDrawing">
      <xdr:col>24</xdr:col>
      <xdr:colOff>76200</xdr:colOff>
      <xdr:row>77</xdr:row>
      <xdr:rowOff>143510</xdr:rowOff>
    </xdr:to>
    <xdr:sp macro="" textlink="">
      <xdr:nvSpPr>
        <xdr:cNvPr id="375" name="フローチャート: 判断 374"/>
        <xdr:cNvSpPr/>
      </xdr:nvSpPr>
      <xdr:spPr>
        <a:xfrm>
          <a:off x="4716780" y="1251013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111760</xdr:rowOff>
    </xdr:from>
    <xdr:to xmlns:xdr="http://schemas.openxmlformats.org/drawingml/2006/spreadsheetDrawing">
      <xdr:col>19</xdr:col>
      <xdr:colOff>187325</xdr:colOff>
      <xdr:row>79</xdr:row>
      <xdr:rowOff>39370</xdr:rowOff>
    </xdr:to>
    <xdr:cxnSp macro="">
      <xdr:nvCxnSpPr>
        <xdr:cNvPr id="376" name="直線コネクタ 375"/>
        <xdr:cNvCxnSpPr/>
      </xdr:nvCxnSpPr>
      <xdr:spPr>
        <a:xfrm flipV="1">
          <a:off x="3060700" y="12741910"/>
          <a:ext cx="87884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11430</xdr:rowOff>
    </xdr:from>
    <xdr:to xmlns:xdr="http://schemas.openxmlformats.org/drawingml/2006/spreadsheetDrawing">
      <xdr:col>20</xdr:col>
      <xdr:colOff>38100</xdr:colOff>
      <xdr:row>77</xdr:row>
      <xdr:rowOff>113030</xdr:rowOff>
    </xdr:to>
    <xdr:sp macro="" textlink="">
      <xdr:nvSpPr>
        <xdr:cNvPr id="377" name="フローチャート: 判断 376"/>
        <xdr:cNvSpPr/>
      </xdr:nvSpPr>
      <xdr:spPr>
        <a:xfrm>
          <a:off x="3888740" y="1247965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123190</xdr:rowOff>
    </xdr:from>
    <xdr:ext cx="736600" cy="259080"/>
    <xdr:sp macro="" textlink="">
      <xdr:nvSpPr>
        <xdr:cNvPr id="378" name="テキスト ボックス 377"/>
        <xdr:cNvSpPr txBox="1"/>
      </xdr:nvSpPr>
      <xdr:spPr>
        <a:xfrm>
          <a:off x="3561080" y="12267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39370</xdr:rowOff>
    </xdr:from>
    <xdr:to xmlns:xdr="http://schemas.openxmlformats.org/drawingml/2006/spreadsheetDrawing">
      <xdr:col>15</xdr:col>
      <xdr:colOff>98425</xdr:colOff>
      <xdr:row>80</xdr:row>
      <xdr:rowOff>5080</xdr:rowOff>
    </xdr:to>
    <xdr:cxnSp macro="">
      <xdr:nvCxnSpPr>
        <xdr:cNvPr id="379" name="直線コネクタ 378"/>
        <xdr:cNvCxnSpPr/>
      </xdr:nvCxnSpPr>
      <xdr:spPr>
        <a:xfrm flipV="1">
          <a:off x="2181860" y="12831445"/>
          <a:ext cx="87884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72390</xdr:rowOff>
    </xdr:from>
    <xdr:to xmlns:xdr="http://schemas.openxmlformats.org/drawingml/2006/spreadsheetDrawing">
      <xdr:col>15</xdr:col>
      <xdr:colOff>149225</xdr:colOff>
      <xdr:row>78</xdr:row>
      <xdr:rowOff>2540</xdr:rowOff>
    </xdr:to>
    <xdr:sp macro="" textlink="">
      <xdr:nvSpPr>
        <xdr:cNvPr id="380" name="フローチャート: 判断 379"/>
        <xdr:cNvSpPr/>
      </xdr:nvSpPr>
      <xdr:spPr>
        <a:xfrm>
          <a:off x="3009900" y="125406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12700</xdr:rowOff>
    </xdr:from>
    <xdr:ext cx="762000" cy="259080"/>
    <xdr:sp macro="" textlink="">
      <xdr:nvSpPr>
        <xdr:cNvPr id="381" name="テキスト ボックス 380"/>
        <xdr:cNvSpPr txBox="1"/>
      </xdr:nvSpPr>
      <xdr:spPr>
        <a:xfrm>
          <a:off x="2684780" y="1231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5080</xdr:rowOff>
    </xdr:from>
    <xdr:to xmlns:xdr="http://schemas.openxmlformats.org/drawingml/2006/spreadsheetDrawing">
      <xdr:col>11</xdr:col>
      <xdr:colOff>9525</xdr:colOff>
      <xdr:row>80</xdr:row>
      <xdr:rowOff>50800</xdr:rowOff>
    </xdr:to>
    <xdr:cxnSp macro="">
      <xdr:nvCxnSpPr>
        <xdr:cNvPr id="382" name="直線コネクタ 381"/>
        <xdr:cNvCxnSpPr/>
      </xdr:nvCxnSpPr>
      <xdr:spPr>
        <a:xfrm flipV="1">
          <a:off x="1305560" y="12959080"/>
          <a:ext cx="8763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95250</xdr:rowOff>
    </xdr:from>
    <xdr:to xmlns:xdr="http://schemas.openxmlformats.org/drawingml/2006/spreadsheetDrawing">
      <xdr:col>11</xdr:col>
      <xdr:colOff>60325</xdr:colOff>
      <xdr:row>78</xdr:row>
      <xdr:rowOff>25400</xdr:rowOff>
    </xdr:to>
    <xdr:sp macro="" textlink="">
      <xdr:nvSpPr>
        <xdr:cNvPr id="383" name="フローチャート: 判断 382"/>
        <xdr:cNvSpPr/>
      </xdr:nvSpPr>
      <xdr:spPr>
        <a:xfrm>
          <a:off x="2133600" y="12563475"/>
          <a:ext cx="9906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35560</xdr:rowOff>
    </xdr:from>
    <xdr:ext cx="761365" cy="259080"/>
    <xdr:sp macro="" textlink="">
      <xdr:nvSpPr>
        <xdr:cNvPr id="384" name="テキスト ボックス 383"/>
        <xdr:cNvSpPr txBox="1"/>
      </xdr:nvSpPr>
      <xdr:spPr>
        <a:xfrm>
          <a:off x="1805940" y="1234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85" name="フローチャート: 判断 384"/>
        <xdr:cNvSpPr/>
      </xdr:nvSpPr>
      <xdr:spPr>
        <a:xfrm>
          <a:off x="1254760" y="125787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50800</xdr:rowOff>
    </xdr:from>
    <xdr:ext cx="762000" cy="259080"/>
    <xdr:sp macro="" textlink="">
      <xdr:nvSpPr>
        <xdr:cNvPr id="386" name="テキスト ボックス 385"/>
        <xdr:cNvSpPr txBox="1"/>
      </xdr:nvSpPr>
      <xdr:spPr>
        <a:xfrm>
          <a:off x="929640" y="1235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7" name="テキスト ボックス 386"/>
        <xdr:cNvSpPr txBox="1"/>
      </xdr:nvSpPr>
      <xdr:spPr>
        <a:xfrm>
          <a:off x="4551680" y="1361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8" name="テキスト ボックス 387"/>
        <xdr:cNvSpPr txBox="1"/>
      </xdr:nvSpPr>
      <xdr:spPr>
        <a:xfrm>
          <a:off x="3726180" y="1361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9" name="テキスト ボックス 388"/>
        <xdr:cNvSpPr txBox="1"/>
      </xdr:nvSpPr>
      <xdr:spPr>
        <a:xfrm>
          <a:off x="284734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9080"/>
    <xdr:sp macro="" textlink="">
      <xdr:nvSpPr>
        <xdr:cNvPr id="390" name="テキスト ボックス 389"/>
        <xdr:cNvSpPr txBox="1"/>
      </xdr:nvSpPr>
      <xdr:spPr>
        <a:xfrm>
          <a:off x="1971040" y="1361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1" name="テキスト ボックス 390"/>
        <xdr:cNvSpPr txBox="1"/>
      </xdr:nvSpPr>
      <xdr:spPr>
        <a:xfrm>
          <a:off x="10922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129540</xdr:rowOff>
    </xdr:from>
    <xdr:to xmlns:xdr="http://schemas.openxmlformats.org/drawingml/2006/spreadsheetDrawing">
      <xdr:col>24</xdr:col>
      <xdr:colOff>76200</xdr:colOff>
      <xdr:row>79</xdr:row>
      <xdr:rowOff>59690</xdr:rowOff>
    </xdr:to>
    <xdr:sp macro="" textlink="">
      <xdr:nvSpPr>
        <xdr:cNvPr id="392" name="楕円 391"/>
        <xdr:cNvSpPr/>
      </xdr:nvSpPr>
      <xdr:spPr>
        <a:xfrm>
          <a:off x="4716780" y="12759690"/>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101600</xdr:rowOff>
    </xdr:from>
    <xdr:ext cx="761365" cy="259080"/>
    <xdr:sp macro="" textlink="">
      <xdr:nvSpPr>
        <xdr:cNvPr id="393" name="公債費該当値テキスト"/>
        <xdr:cNvSpPr txBox="1"/>
      </xdr:nvSpPr>
      <xdr:spPr>
        <a:xfrm>
          <a:off x="4853940" y="12731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60960</xdr:rowOff>
    </xdr:from>
    <xdr:to xmlns:xdr="http://schemas.openxmlformats.org/drawingml/2006/spreadsheetDrawing">
      <xdr:col>20</xdr:col>
      <xdr:colOff>38100</xdr:colOff>
      <xdr:row>78</xdr:row>
      <xdr:rowOff>161925</xdr:rowOff>
    </xdr:to>
    <xdr:sp macro="" textlink="">
      <xdr:nvSpPr>
        <xdr:cNvPr id="394" name="楕円 393"/>
        <xdr:cNvSpPr/>
      </xdr:nvSpPr>
      <xdr:spPr>
        <a:xfrm>
          <a:off x="3888740" y="12691110"/>
          <a:ext cx="990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147320</xdr:rowOff>
    </xdr:from>
    <xdr:ext cx="736600" cy="259080"/>
    <xdr:sp macro="" textlink="">
      <xdr:nvSpPr>
        <xdr:cNvPr id="395" name="テキスト ボックス 394"/>
        <xdr:cNvSpPr txBox="1"/>
      </xdr:nvSpPr>
      <xdr:spPr>
        <a:xfrm>
          <a:off x="3561080" y="12777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160020</xdr:rowOff>
    </xdr:from>
    <xdr:to xmlns:xdr="http://schemas.openxmlformats.org/drawingml/2006/spreadsheetDrawing">
      <xdr:col>15</xdr:col>
      <xdr:colOff>149225</xdr:colOff>
      <xdr:row>79</xdr:row>
      <xdr:rowOff>90170</xdr:rowOff>
    </xdr:to>
    <xdr:sp macro="" textlink="">
      <xdr:nvSpPr>
        <xdr:cNvPr id="396" name="楕円 395"/>
        <xdr:cNvSpPr/>
      </xdr:nvSpPr>
      <xdr:spPr>
        <a:xfrm>
          <a:off x="3009900" y="127901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74930</xdr:rowOff>
    </xdr:from>
    <xdr:ext cx="762000" cy="259080"/>
    <xdr:sp macro="" textlink="">
      <xdr:nvSpPr>
        <xdr:cNvPr id="397" name="テキスト ボックス 396"/>
        <xdr:cNvSpPr txBox="1"/>
      </xdr:nvSpPr>
      <xdr:spPr>
        <a:xfrm>
          <a:off x="2684780" y="12867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125730</xdr:rowOff>
    </xdr:from>
    <xdr:to xmlns:xdr="http://schemas.openxmlformats.org/drawingml/2006/spreadsheetDrawing">
      <xdr:col>11</xdr:col>
      <xdr:colOff>60325</xdr:colOff>
      <xdr:row>80</xdr:row>
      <xdr:rowOff>55880</xdr:rowOff>
    </xdr:to>
    <xdr:sp macro="" textlink="">
      <xdr:nvSpPr>
        <xdr:cNvPr id="398" name="楕円 397"/>
        <xdr:cNvSpPr/>
      </xdr:nvSpPr>
      <xdr:spPr>
        <a:xfrm>
          <a:off x="2133600" y="12917805"/>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40640</xdr:rowOff>
    </xdr:from>
    <xdr:ext cx="761365" cy="259080"/>
    <xdr:sp macro="" textlink="">
      <xdr:nvSpPr>
        <xdr:cNvPr id="399" name="テキスト ボックス 398"/>
        <xdr:cNvSpPr txBox="1"/>
      </xdr:nvSpPr>
      <xdr:spPr>
        <a:xfrm>
          <a:off x="1805940" y="12994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0</xdr:rowOff>
    </xdr:from>
    <xdr:to xmlns:xdr="http://schemas.openxmlformats.org/drawingml/2006/spreadsheetDrawing">
      <xdr:col>6</xdr:col>
      <xdr:colOff>171450</xdr:colOff>
      <xdr:row>80</xdr:row>
      <xdr:rowOff>101600</xdr:rowOff>
    </xdr:to>
    <xdr:sp macro="" textlink="">
      <xdr:nvSpPr>
        <xdr:cNvPr id="400" name="楕円 399"/>
        <xdr:cNvSpPr/>
      </xdr:nvSpPr>
      <xdr:spPr>
        <a:xfrm>
          <a:off x="125476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86360</xdr:rowOff>
    </xdr:from>
    <xdr:ext cx="762000" cy="259080"/>
    <xdr:sp macro="" textlink="">
      <xdr:nvSpPr>
        <xdr:cNvPr id="401" name="テキスト ボックス 400"/>
        <xdr:cNvSpPr txBox="1"/>
      </xdr:nvSpPr>
      <xdr:spPr>
        <a:xfrm>
          <a:off x="929640" y="1304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2288520" y="10918825"/>
          <a:ext cx="456438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6865600" y="109823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6865600" y="111633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8534380" y="10982325"/>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8534380" y="11163300"/>
          <a:ext cx="137922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20126960" y="10982325"/>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20126960" y="11163300"/>
          <a:ext cx="150368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2288520" y="11461750"/>
          <a:ext cx="456438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7180560" y="11461750"/>
          <a:ext cx="526542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7241520" y="11461750"/>
          <a:ext cx="376174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7279620" y="11760200"/>
          <a:ext cx="5016500" cy="18002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定数管理計画等による行政運営の効率化や事務事業見直しによる経費削減など</a:t>
          </a:r>
          <a:r>
            <a:rPr kumimoji="1" lang="ja-JP" altLang="en-US" sz="1100">
              <a:solidFill>
                <a:schemeClr val="dk1"/>
              </a:solidFill>
              <a:effectLst/>
              <a:latin typeface="+mn-lt"/>
              <a:ea typeface="+mn-ea"/>
              <a:cs typeface="+mn-cs"/>
            </a:rPr>
            <a:t>に努めたが、</a:t>
          </a:r>
          <a:r>
            <a:rPr kumimoji="1" lang="ja-JP" altLang="ja-JP" sz="1100">
              <a:solidFill>
                <a:schemeClr val="dk1"/>
              </a:solidFill>
              <a:effectLst/>
              <a:latin typeface="+mn-lt"/>
              <a:ea typeface="+mn-ea"/>
              <a:cs typeface="+mn-cs"/>
            </a:rPr>
            <a:t>子育て世帯への物価高騰対策</a:t>
          </a:r>
          <a:r>
            <a:rPr kumimoji="1" lang="ja-JP" altLang="en-US" sz="1100">
              <a:solidFill>
                <a:schemeClr val="dk1"/>
              </a:solidFill>
              <a:effectLst/>
              <a:latin typeface="+mn-lt"/>
              <a:ea typeface="+mn-ea"/>
              <a:cs typeface="+mn-cs"/>
            </a:rPr>
            <a:t>等による人件費への充当一般財源の増や、扶助費の高止まり等により</a:t>
          </a:r>
          <a:r>
            <a:rPr kumimoji="1" lang="ja-JP" altLang="ja-JP" sz="1100">
              <a:solidFill>
                <a:schemeClr val="dk1"/>
              </a:solidFill>
              <a:effectLst/>
              <a:latin typeface="+mn-lt"/>
              <a:ea typeface="+mn-ea"/>
              <a:cs typeface="+mn-cs"/>
            </a:rPr>
            <a:t>対前年比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ポイントとなり類似団体平均を</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る結果となった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、今後もより一層の歳出削減に努める。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13" name="テキスト ボックス 412"/>
        <xdr:cNvSpPr txBox="1"/>
      </xdr:nvSpPr>
      <xdr:spPr>
        <a:xfrm>
          <a:off x="12250420" y="1128077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2288520" y="13614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15" name="テキスト ボックス 414"/>
        <xdr:cNvSpPr txBox="1"/>
      </xdr:nvSpPr>
      <xdr:spPr>
        <a:xfrm>
          <a:off x="11788140" y="1348168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6" name="直線コネクタ 415"/>
        <xdr:cNvCxnSpPr/>
      </xdr:nvCxnSpPr>
      <xdr:spPr>
        <a:xfrm>
          <a:off x="12288520" y="131857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9080"/>
    <xdr:sp macro="" textlink="">
      <xdr:nvSpPr>
        <xdr:cNvPr id="417" name="テキスト ボックス 416"/>
        <xdr:cNvSpPr txBox="1"/>
      </xdr:nvSpPr>
      <xdr:spPr>
        <a:xfrm>
          <a:off x="11788140" y="130530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8" name="直線コネクタ 417"/>
        <xdr:cNvCxnSpPr/>
      </xdr:nvCxnSpPr>
      <xdr:spPr>
        <a:xfrm>
          <a:off x="12288520" y="1275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9080"/>
    <xdr:sp macro="" textlink="">
      <xdr:nvSpPr>
        <xdr:cNvPr id="419" name="テキスト ボックス 418"/>
        <xdr:cNvSpPr txBox="1"/>
      </xdr:nvSpPr>
      <xdr:spPr>
        <a:xfrm>
          <a:off x="11788140" y="1262443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0" name="直線コネクタ 419"/>
        <xdr:cNvCxnSpPr/>
      </xdr:nvCxnSpPr>
      <xdr:spPr>
        <a:xfrm>
          <a:off x="12288520" y="1231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9080"/>
    <xdr:sp macro="" textlink="">
      <xdr:nvSpPr>
        <xdr:cNvPr id="421" name="テキスト ボックス 420"/>
        <xdr:cNvSpPr txBox="1"/>
      </xdr:nvSpPr>
      <xdr:spPr>
        <a:xfrm>
          <a:off x="11788140" y="1218628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2" name="直線コネクタ 421"/>
        <xdr:cNvCxnSpPr/>
      </xdr:nvCxnSpPr>
      <xdr:spPr>
        <a:xfrm>
          <a:off x="12288520" y="11890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9080"/>
    <xdr:sp macro="" textlink="">
      <xdr:nvSpPr>
        <xdr:cNvPr id="423" name="テキスト ボックス 422"/>
        <xdr:cNvSpPr txBox="1"/>
      </xdr:nvSpPr>
      <xdr:spPr>
        <a:xfrm>
          <a:off x="11788140" y="11757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288520" y="11461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25" name="テキスト ボックス 424"/>
        <xdr:cNvSpPr txBox="1"/>
      </xdr:nvSpPr>
      <xdr:spPr>
        <a:xfrm>
          <a:off x="11788140" y="1132903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288520" y="11461750"/>
          <a:ext cx="456438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149860</xdr:rowOff>
    </xdr:from>
    <xdr:to xmlns:xdr="http://schemas.openxmlformats.org/drawingml/2006/spreadsheetDrawing">
      <xdr:col>82</xdr:col>
      <xdr:colOff>107950</xdr:colOff>
      <xdr:row>80</xdr:row>
      <xdr:rowOff>135890</xdr:rowOff>
    </xdr:to>
    <xdr:cxnSp macro="">
      <xdr:nvCxnSpPr>
        <xdr:cNvPr id="427" name="直線コネクタ 426"/>
        <xdr:cNvCxnSpPr/>
      </xdr:nvCxnSpPr>
      <xdr:spPr>
        <a:xfrm flipV="1">
          <a:off x="16301720" y="12132310"/>
          <a:ext cx="0" cy="957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107950</xdr:rowOff>
    </xdr:from>
    <xdr:ext cx="762000" cy="259080"/>
    <xdr:sp macro="" textlink="">
      <xdr:nvSpPr>
        <xdr:cNvPr id="428" name="公債費以外最小値テキスト"/>
        <xdr:cNvSpPr txBox="1"/>
      </xdr:nvSpPr>
      <xdr:spPr>
        <a:xfrm>
          <a:off x="16390620" y="13061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135890</xdr:rowOff>
    </xdr:from>
    <xdr:to xmlns:xdr="http://schemas.openxmlformats.org/drawingml/2006/spreadsheetDrawing">
      <xdr:col>82</xdr:col>
      <xdr:colOff>196850</xdr:colOff>
      <xdr:row>80</xdr:row>
      <xdr:rowOff>135890</xdr:rowOff>
    </xdr:to>
    <xdr:cxnSp macro="">
      <xdr:nvCxnSpPr>
        <xdr:cNvPr id="429" name="直線コネクタ 428"/>
        <xdr:cNvCxnSpPr/>
      </xdr:nvCxnSpPr>
      <xdr:spPr>
        <a:xfrm>
          <a:off x="16212820" y="1308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64770</xdr:rowOff>
    </xdr:from>
    <xdr:ext cx="762000" cy="259080"/>
    <xdr:sp macro="" textlink="">
      <xdr:nvSpPr>
        <xdr:cNvPr id="430" name="公債費以外最大値テキスト"/>
        <xdr:cNvSpPr txBox="1"/>
      </xdr:nvSpPr>
      <xdr:spPr>
        <a:xfrm>
          <a:off x="16390620" y="1188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149860</xdr:rowOff>
    </xdr:from>
    <xdr:to xmlns:xdr="http://schemas.openxmlformats.org/drawingml/2006/spreadsheetDrawing">
      <xdr:col>82</xdr:col>
      <xdr:colOff>196850</xdr:colOff>
      <xdr:row>74</xdr:row>
      <xdr:rowOff>149860</xdr:rowOff>
    </xdr:to>
    <xdr:cxnSp macro="">
      <xdr:nvCxnSpPr>
        <xdr:cNvPr id="431" name="直線コネクタ 430"/>
        <xdr:cNvCxnSpPr/>
      </xdr:nvCxnSpPr>
      <xdr:spPr>
        <a:xfrm>
          <a:off x="1621282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127000</xdr:rowOff>
    </xdr:from>
    <xdr:to xmlns:xdr="http://schemas.openxmlformats.org/drawingml/2006/spreadsheetDrawing">
      <xdr:col>82</xdr:col>
      <xdr:colOff>107950</xdr:colOff>
      <xdr:row>78</xdr:row>
      <xdr:rowOff>44450</xdr:rowOff>
    </xdr:to>
    <xdr:cxnSp macro="">
      <xdr:nvCxnSpPr>
        <xdr:cNvPr id="432" name="直線コネクタ 431"/>
        <xdr:cNvCxnSpPr/>
      </xdr:nvCxnSpPr>
      <xdr:spPr>
        <a:xfrm>
          <a:off x="15473680" y="12433300"/>
          <a:ext cx="82804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113030</xdr:rowOff>
    </xdr:from>
    <xdr:ext cx="762000" cy="259080"/>
    <xdr:sp macro="" textlink="">
      <xdr:nvSpPr>
        <xdr:cNvPr id="433" name="公債費以外平均値テキスト"/>
        <xdr:cNvSpPr txBox="1"/>
      </xdr:nvSpPr>
      <xdr:spPr>
        <a:xfrm>
          <a:off x="16390620" y="12419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96520</xdr:rowOff>
    </xdr:from>
    <xdr:to xmlns:xdr="http://schemas.openxmlformats.org/drawingml/2006/spreadsheetDrawing">
      <xdr:col>82</xdr:col>
      <xdr:colOff>158750</xdr:colOff>
      <xdr:row>78</xdr:row>
      <xdr:rowOff>26670</xdr:rowOff>
    </xdr:to>
    <xdr:sp macro="" textlink="">
      <xdr:nvSpPr>
        <xdr:cNvPr id="434" name="フローチャート: 判断 433"/>
        <xdr:cNvSpPr/>
      </xdr:nvSpPr>
      <xdr:spPr>
        <a:xfrm>
          <a:off x="16250920" y="125647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127000</xdr:rowOff>
    </xdr:from>
    <xdr:to xmlns:xdr="http://schemas.openxmlformats.org/drawingml/2006/spreadsheetDrawing">
      <xdr:col>78</xdr:col>
      <xdr:colOff>69850</xdr:colOff>
      <xdr:row>77</xdr:row>
      <xdr:rowOff>161925</xdr:rowOff>
    </xdr:to>
    <xdr:cxnSp macro="">
      <xdr:nvCxnSpPr>
        <xdr:cNvPr id="435" name="直線コネクタ 434"/>
        <xdr:cNvCxnSpPr/>
      </xdr:nvCxnSpPr>
      <xdr:spPr>
        <a:xfrm flipV="1">
          <a:off x="14597380" y="12433300"/>
          <a:ext cx="8763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6" name="フローチャート: 判断 435"/>
        <xdr:cNvSpPr/>
      </xdr:nvSpPr>
      <xdr:spPr>
        <a:xfrm>
          <a:off x="15422880" y="124421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6600" cy="259080"/>
    <xdr:sp macro="" textlink="">
      <xdr:nvSpPr>
        <xdr:cNvPr id="437" name="テキスト ボックス 436"/>
        <xdr:cNvSpPr txBox="1"/>
      </xdr:nvSpPr>
      <xdr:spPr>
        <a:xfrm>
          <a:off x="15097760" y="12519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156845</xdr:rowOff>
    </xdr:from>
    <xdr:to xmlns:xdr="http://schemas.openxmlformats.org/drawingml/2006/spreadsheetDrawing">
      <xdr:col>73</xdr:col>
      <xdr:colOff>180975</xdr:colOff>
      <xdr:row>77</xdr:row>
      <xdr:rowOff>161925</xdr:rowOff>
    </xdr:to>
    <xdr:cxnSp macro="">
      <xdr:nvCxnSpPr>
        <xdr:cNvPr id="438" name="直線コネクタ 437"/>
        <xdr:cNvCxnSpPr/>
      </xdr:nvCxnSpPr>
      <xdr:spPr>
        <a:xfrm>
          <a:off x="13718540" y="12625070"/>
          <a:ext cx="87884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39" name="フローチャート: 判断 438"/>
        <xdr:cNvSpPr/>
      </xdr:nvSpPr>
      <xdr:spPr>
        <a:xfrm>
          <a:off x="14546580" y="12578715"/>
          <a:ext cx="9906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50800</xdr:rowOff>
    </xdr:from>
    <xdr:ext cx="762000" cy="259080"/>
    <xdr:sp macro="" textlink="">
      <xdr:nvSpPr>
        <xdr:cNvPr id="440" name="テキスト ボックス 439"/>
        <xdr:cNvSpPr txBox="1"/>
      </xdr:nvSpPr>
      <xdr:spPr>
        <a:xfrm>
          <a:off x="14218920" y="1235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156845</xdr:rowOff>
    </xdr:from>
    <xdr:to xmlns:xdr="http://schemas.openxmlformats.org/drawingml/2006/spreadsheetDrawing">
      <xdr:col>69</xdr:col>
      <xdr:colOff>92075</xdr:colOff>
      <xdr:row>77</xdr:row>
      <xdr:rowOff>156845</xdr:rowOff>
    </xdr:to>
    <xdr:cxnSp macro="">
      <xdr:nvCxnSpPr>
        <xdr:cNvPr id="441" name="直線コネクタ 440"/>
        <xdr:cNvCxnSpPr/>
      </xdr:nvCxnSpPr>
      <xdr:spPr>
        <a:xfrm>
          <a:off x="12839700" y="12625070"/>
          <a:ext cx="8788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101600</xdr:rowOff>
    </xdr:from>
    <xdr:to xmlns:xdr="http://schemas.openxmlformats.org/drawingml/2006/spreadsheetDrawing">
      <xdr:col>69</xdr:col>
      <xdr:colOff>142875</xdr:colOff>
      <xdr:row>78</xdr:row>
      <xdr:rowOff>31750</xdr:rowOff>
    </xdr:to>
    <xdr:sp macro="" textlink="">
      <xdr:nvSpPr>
        <xdr:cNvPr id="442" name="フローチャート: 判断 441"/>
        <xdr:cNvSpPr/>
      </xdr:nvSpPr>
      <xdr:spPr>
        <a:xfrm>
          <a:off x="13667740" y="125698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41910</xdr:rowOff>
    </xdr:from>
    <xdr:ext cx="762000" cy="259080"/>
    <xdr:sp macro="" textlink="">
      <xdr:nvSpPr>
        <xdr:cNvPr id="443" name="テキスト ボックス 442"/>
        <xdr:cNvSpPr txBox="1"/>
      </xdr:nvSpPr>
      <xdr:spPr>
        <a:xfrm>
          <a:off x="13342620" y="1234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64770</xdr:rowOff>
    </xdr:from>
    <xdr:to xmlns:xdr="http://schemas.openxmlformats.org/drawingml/2006/spreadsheetDrawing">
      <xdr:col>65</xdr:col>
      <xdr:colOff>53975</xdr:colOff>
      <xdr:row>77</xdr:row>
      <xdr:rowOff>161925</xdr:rowOff>
    </xdr:to>
    <xdr:sp macro="" textlink="">
      <xdr:nvSpPr>
        <xdr:cNvPr id="444" name="フローチャート: 判断 443"/>
        <xdr:cNvSpPr/>
      </xdr:nvSpPr>
      <xdr:spPr>
        <a:xfrm>
          <a:off x="12791440" y="12532995"/>
          <a:ext cx="9906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5080</xdr:rowOff>
    </xdr:from>
    <xdr:ext cx="761365" cy="259080"/>
    <xdr:sp macro="" textlink="">
      <xdr:nvSpPr>
        <xdr:cNvPr id="445" name="テキスト ボックス 444"/>
        <xdr:cNvSpPr txBox="1"/>
      </xdr:nvSpPr>
      <xdr:spPr>
        <a:xfrm>
          <a:off x="12463780" y="12311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6" name="テキスト ボックス 445"/>
        <xdr:cNvSpPr txBox="1"/>
      </xdr:nvSpPr>
      <xdr:spPr>
        <a:xfrm>
          <a:off x="1608836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47" name="テキスト ボックス 446"/>
        <xdr:cNvSpPr txBox="1"/>
      </xdr:nvSpPr>
      <xdr:spPr>
        <a:xfrm>
          <a:off x="1526032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8" name="テキスト ボックス 447"/>
        <xdr:cNvSpPr txBox="1"/>
      </xdr:nvSpPr>
      <xdr:spPr>
        <a:xfrm>
          <a:off x="14384020" y="1361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350518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0" name="テキスト ボックス 449"/>
        <xdr:cNvSpPr txBox="1"/>
      </xdr:nvSpPr>
      <xdr:spPr>
        <a:xfrm>
          <a:off x="12628880" y="1361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161925</xdr:rowOff>
    </xdr:from>
    <xdr:to xmlns:xdr="http://schemas.openxmlformats.org/drawingml/2006/spreadsheetDrawing">
      <xdr:col>82</xdr:col>
      <xdr:colOff>158750</xdr:colOff>
      <xdr:row>78</xdr:row>
      <xdr:rowOff>95250</xdr:rowOff>
    </xdr:to>
    <xdr:sp macro="" textlink="">
      <xdr:nvSpPr>
        <xdr:cNvPr id="451" name="楕円 450"/>
        <xdr:cNvSpPr/>
      </xdr:nvSpPr>
      <xdr:spPr>
        <a:xfrm>
          <a:off x="16250920" y="12630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137160</xdr:rowOff>
    </xdr:from>
    <xdr:ext cx="762000" cy="259080"/>
    <xdr:sp macro="" textlink="">
      <xdr:nvSpPr>
        <xdr:cNvPr id="452" name="公債費以外該当値テキスト"/>
        <xdr:cNvSpPr txBox="1"/>
      </xdr:nvSpPr>
      <xdr:spPr>
        <a:xfrm>
          <a:off x="16390620" y="1260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76200</xdr:rowOff>
    </xdr:from>
    <xdr:to xmlns:xdr="http://schemas.openxmlformats.org/drawingml/2006/spreadsheetDrawing">
      <xdr:col>78</xdr:col>
      <xdr:colOff>120650</xdr:colOff>
      <xdr:row>77</xdr:row>
      <xdr:rowOff>6350</xdr:rowOff>
    </xdr:to>
    <xdr:sp macro="" textlink="">
      <xdr:nvSpPr>
        <xdr:cNvPr id="453" name="楕円 452"/>
        <xdr:cNvSpPr/>
      </xdr:nvSpPr>
      <xdr:spPr>
        <a:xfrm>
          <a:off x="15422880" y="1238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16510</xdr:rowOff>
    </xdr:from>
    <xdr:ext cx="736600" cy="259080"/>
    <xdr:sp macro="" textlink="">
      <xdr:nvSpPr>
        <xdr:cNvPr id="454" name="テキスト ボックス 453"/>
        <xdr:cNvSpPr txBox="1"/>
      </xdr:nvSpPr>
      <xdr:spPr>
        <a:xfrm>
          <a:off x="15097760" y="12160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119380</xdr:rowOff>
    </xdr:from>
    <xdr:to xmlns:xdr="http://schemas.openxmlformats.org/drawingml/2006/spreadsheetDrawing">
      <xdr:col>74</xdr:col>
      <xdr:colOff>31750</xdr:colOff>
      <xdr:row>78</xdr:row>
      <xdr:rowOff>49530</xdr:rowOff>
    </xdr:to>
    <xdr:sp macro="" textlink="">
      <xdr:nvSpPr>
        <xdr:cNvPr id="455" name="楕円 454"/>
        <xdr:cNvSpPr/>
      </xdr:nvSpPr>
      <xdr:spPr>
        <a:xfrm>
          <a:off x="14546580" y="12587605"/>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34290</xdr:rowOff>
    </xdr:from>
    <xdr:ext cx="762000" cy="259080"/>
    <xdr:sp macro="" textlink="">
      <xdr:nvSpPr>
        <xdr:cNvPr id="456" name="テキスト ボックス 455"/>
        <xdr:cNvSpPr txBox="1"/>
      </xdr:nvSpPr>
      <xdr:spPr>
        <a:xfrm>
          <a:off x="14218920" y="1266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106045</xdr:rowOff>
    </xdr:from>
    <xdr:to xmlns:xdr="http://schemas.openxmlformats.org/drawingml/2006/spreadsheetDrawing">
      <xdr:col>69</xdr:col>
      <xdr:colOff>142875</xdr:colOff>
      <xdr:row>78</xdr:row>
      <xdr:rowOff>36195</xdr:rowOff>
    </xdr:to>
    <xdr:sp macro="" textlink="">
      <xdr:nvSpPr>
        <xdr:cNvPr id="457" name="楕円 456"/>
        <xdr:cNvSpPr/>
      </xdr:nvSpPr>
      <xdr:spPr>
        <a:xfrm>
          <a:off x="13667740" y="125742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20955</xdr:rowOff>
    </xdr:from>
    <xdr:ext cx="762000" cy="259080"/>
    <xdr:sp macro="" textlink="">
      <xdr:nvSpPr>
        <xdr:cNvPr id="458" name="テキスト ボックス 457"/>
        <xdr:cNvSpPr txBox="1"/>
      </xdr:nvSpPr>
      <xdr:spPr>
        <a:xfrm>
          <a:off x="13342620" y="1265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106045</xdr:rowOff>
    </xdr:from>
    <xdr:to xmlns:xdr="http://schemas.openxmlformats.org/drawingml/2006/spreadsheetDrawing">
      <xdr:col>65</xdr:col>
      <xdr:colOff>53975</xdr:colOff>
      <xdr:row>78</xdr:row>
      <xdr:rowOff>36195</xdr:rowOff>
    </xdr:to>
    <xdr:sp macro="" textlink="">
      <xdr:nvSpPr>
        <xdr:cNvPr id="459" name="楕円 458"/>
        <xdr:cNvSpPr/>
      </xdr:nvSpPr>
      <xdr:spPr>
        <a:xfrm>
          <a:off x="12791440" y="12574270"/>
          <a:ext cx="9906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20955</xdr:rowOff>
    </xdr:from>
    <xdr:ext cx="761365" cy="259080"/>
    <xdr:sp macro="" textlink="">
      <xdr:nvSpPr>
        <xdr:cNvPr id="460" name="テキスト ボックス 459"/>
        <xdr:cNvSpPr txBox="1"/>
      </xdr:nvSpPr>
      <xdr:spPr>
        <a:xfrm>
          <a:off x="12463780" y="12651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205335" cy="4159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919835" y="0"/>
          <a:ext cx="2984500"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928725" y="12700"/>
          <a:ext cx="2959100" cy="3365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941425" y="31750"/>
          <a:ext cx="2926080" cy="3048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96065" y="0"/>
          <a:ext cx="2026285" cy="36195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722735" y="12700"/>
          <a:ext cx="1980565" cy="3365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748135" y="31750"/>
          <a:ext cx="1923415" cy="30480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24075" y="11563985"/>
          <a:ext cx="4171950" cy="2444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86050" y="11602085"/>
          <a:ext cx="12477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74900" y="11690985"/>
          <a:ext cx="2857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73325" y="11640185"/>
          <a:ext cx="101600" cy="920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10075" y="11640185"/>
          <a:ext cx="98425"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635500" y="11602085"/>
          <a:ext cx="12477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24075" y="1017905"/>
          <a:ext cx="41719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17905"/>
          <a:ext cx="1311275" cy="11239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50850" y="1132205"/>
          <a:ext cx="12477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0850" y="1389380"/>
          <a:ext cx="12477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0850" y="1684655"/>
          <a:ext cx="12477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3675" y="119570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9400" y="163385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675" y="16338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9400" y="187198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675" y="20148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8600" y="114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8600" y="1402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24075" y="1570355"/>
          <a:ext cx="4171950" cy="22193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5590"/>
    <xdr:sp macro="" textlink="">
      <xdr:nvSpPr>
        <xdr:cNvPr id="29" name="テキスト ボックス 28"/>
        <xdr:cNvSpPr txBox="1"/>
      </xdr:nvSpPr>
      <xdr:spPr>
        <a:xfrm>
          <a:off x="1651000" y="1208405"/>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24075" y="378968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9080"/>
    <xdr:sp macro="" textlink="">
      <xdr:nvSpPr>
        <xdr:cNvPr id="31" name="テキスト ボックス 30"/>
        <xdr:cNvSpPr txBox="1"/>
      </xdr:nvSpPr>
      <xdr:spPr>
        <a:xfrm>
          <a:off x="1362075" y="3656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24075" y="342773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1365" cy="259080"/>
    <xdr:sp macro="" textlink="">
      <xdr:nvSpPr>
        <xdr:cNvPr id="33" name="テキスト ボックス 32"/>
        <xdr:cNvSpPr txBox="1"/>
      </xdr:nvSpPr>
      <xdr:spPr>
        <a:xfrm>
          <a:off x="1362075" y="3295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24075" y="306578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9080"/>
    <xdr:sp macro="" textlink="">
      <xdr:nvSpPr>
        <xdr:cNvPr id="35" name="テキスト ボックス 34"/>
        <xdr:cNvSpPr txBox="1"/>
      </xdr:nvSpPr>
      <xdr:spPr>
        <a:xfrm>
          <a:off x="1362075" y="29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24075" y="270383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9080"/>
    <xdr:sp macro="" textlink="">
      <xdr:nvSpPr>
        <xdr:cNvPr id="37" name="テキスト ボックス 36"/>
        <xdr:cNvSpPr txBox="1"/>
      </xdr:nvSpPr>
      <xdr:spPr>
        <a:xfrm>
          <a:off x="1362075" y="2571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24075" y="233235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9" name="テキスト ボックス 38"/>
        <xdr:cNvSpPr txBox="1"/>
      </xdr:nvSpPr>
      <xdr:spPr>
        <a:xfrm>
          <a:off x="1362075" y="2190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24075" y="195135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1" name="テキスト ボックス 40"/>
        <xdr:cNvSpPr txBox="1"/>
      </xdr:nvSpPr>
      <xdr:spPr>
        <a:xfrm>
          <a:off x="1362075" y="1809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24075" y="157035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9080"/>
    <xdr:sp macro="" textlink="">
      <xdr:nvSpPr>
        <xdr:cNvPr id="43" name="テキスト ボックス 42"/>
        <xdr:cNvSpPr txBox="1"/>
      </xdr:nvSpPr>
      <xdr:spPr>
        <a:xfrm>
          <a:off x="1362075" y="1437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24075" y="1570355"/>
          <a:ext cx="4171950" cy="22193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142240</xdr:rowOff>
    </xdr:from>
    <xdr:to xmlns:xdr="http://schemas.openxmlformats.org/drawingml/2006/spreadsheetDrawing">
      <xdr:col>29</xdr:col>
      <xdr:colOff>127000</xdr:colOff>
      <xdr:row>20</xdr:row>
      <xdr:rowOff>28575</xdr:rowOff>
    </xdr:to>
    <xdr:cxnSp macro="">
      <xdr:nvCxnSpPr>
        <xdr:cNvPr id="45" name="直線コネクタ 44"/>
        <xdr:cNvCxnSpPr/>
      </xdr:nvCxnSpPr>
      <xdr:spPr>
        <a:xfrm flipV="1">
          <a:off x="5559425" y="2166620"/>
          <a:ext cx="0" cy="12103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635</xdr:rowOff>
    </xdr:from>
    <xdr:ext cx="762000" cy="259080"/>
    <xdr:sp macro="" textlink="">
      <xdr:nvSpPr>
        <xdr:cNvPr id="46" name="人口1人当たり決算額の推移最小値テキスト130"/>
        <xdr:cNvSpPr txBox="1"/>
      </xdr:nvSpPr>
      <xdr:spPr>
        <a:xfrm>
          <a:off x="5645150" y="334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28575</xdr:rowOff>
    </xdr:from>
    <xdr:to xmlns:xdr="http://schemas.openxmlformats.org/drawingml/2006/spreadsheetDrawing">
      <xdr:col>30</xdr:col>
      <xdr:colOff>25400</xdr:colOff>
      <xdr:row>20</xdr:row>
      <xdr:rowOff>28575</xdr:rowOff>
    </xdr:to>
    <xdr:cxnSp macro="">
      <xdr:nvCxnSpPr>
        <xdr:cNvPr id="47" name="直線コネクタ 46"/>
        <xdr:cNvCxnSpPr/>
      </xdr:nvCxnSpPr>
      <xdr:spPr>
        <a:xfrm>
          <a:off x="5470525" y="3376930"/>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57150</xdr:rowOff>
    </xdr:from>
    <xdr:ext cx="762000" cy="259080"/>
    <xdr:sp macro="" textlink="">
      <xdr:nvSpPr>
        <xdr:cNvPr id="48" name="人口1人当たり決算額の推移最大値テキスト130"/>
        <xdr:cNvSpPr txBox="1"/>
      </xdr:nvSpPr>
      <xdr:spPr>
        <a:xfrm>
          <a:off x="5645150" y="191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142240</xdr:rowOff>
    </xdr:from>
    <xdr:to xmlns:xdr="http://schemas.openxmlformats.org/drawingml/2006/spreadsheetDrawing">
      <xdr:col>30</xdr:col>
      <xdr:colOff>25400</xdr:colOff>
      <xdr:row>12</xdr:row>
      <xdr:rowOff>142240</xdr:rowOff>
    </xdr:to>
    <xdr:cxnSp macro="">
      <xdr:nvCxnSpPr>
        <xdr:cNvPr id="49" name="直線コネクタ 48"/>
        <xdr:cNvCxnSpPr/>
      </xdr:nvCxnSpPr>
      <xdr:spPr>
        <a:xfrm>
          <a:off x="5470525" y="2166620"/>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29210</xdr:rowOff>
    </xdr:from>
    <xdr:to xmlns:xdr="http://schemas.openxmlformats.org/drawingml/2006/spreadsheetDrawing">
      <xdr:col>29</xdr:col>
      <xdr:colOff>127000</xdr:colOff>
      <xdr:row>14</xdr:row>
      <xdr:rowOff>76200</xdr:rowOff>
    </xdr:to>
    <xdr:cxnSp macro="">
      <xdr:nvCxnSpPr>
        <xdr:cNvPr id="50" name="直線コネクタ 49"/>
        <xdr:cNvCxnSpPr/>
      </xdr:nvCxnSpPr>
      <xdr:spPr>
        <a:xfrm flipV="1">
          <a:off x="4921250" y="2396490"/>
          <a:ext cx="638175"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100965</xdr:rowOff>
    </xdr:from>
    <xdr:ext cx="762000" cy="259080"/>
    <xdr:sp macro="" textlink="">
      <xdr:nvSpPr>
        <xdr:cNvPr id="51" name="人口1人当たり決算額の推移平均値テキスト130"/>
        <xdr:cNvSpPr txBox="1"/>
      </xdr:nvSpPr>
      <xdr:spPr>
        <a:xfrm>
          <a:off x="5645150" y="2801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128905</xdr:rowOff>
    </xdr:from>
    <xdr:to xmlns:xdr="http://schemas.openxmlformats.org/drawingml/2006/spreadsheetDrawing">
      <xdr:col>29</xdr:col>
      <xdr:colOff>177800</xdr:colOff>
      <xdr:row>17</xdr:row>
      <xdr:rowOff>59055</xdr:rowOff>
    </xdr:to>
    <xdr:sp macro="" textlink="">
      <xdr:nvSpPr>
        <xdr:cNvPr id="52" name="フローチャート: 判断 51"/>
        <xdr:cNvSpPr/>
      </xdr:nvSpPr>
      <xdr:spPr>
        <a:xfrm>
          <a:off x="5508625" y="2829560"/>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76200</xdr:rowOff>
    </xdr:from>
    <xdr:to xmlns:xdr="http://schemas.openxmlformats.org/drawingml/2006/spreadsheetDrawing">
      <xdr:col>26</xdr:col>
      <xdr:colOff>50800</xdr:colOff>
      <xdr:row>14</xdr:row>
      <xdr:rowOff>165100</xdr:rowOff>
    </xdr:to>
    <xdr:cxnSp macro="">
      <xdr:nvCxnSpPr>
        <xdr:cNvPr id="53" name="直線コネクタ 52"/>
        <xdr:cNvCxnSpPr/>
      </xdr:nvCxnSpPr>
      <xdr:spPr>
        <a:xfrm flipV="1">
          <a:off x="4235450" y="2443480"/>
          <a:ext cx="6858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151765</xdr:rowOff>
    </xdr:from>
    <xdr:to xmlns:xdr="http://schemas.openxmlformats.org/drawingml/2006/spreadsheetDrawing">
      <xdr:col>26</xdr:col>
      <xdr:colOff>101600</xdr:colOff>
      <xdr:row>17</xdr:row>
      <xdr:rowOff>81915</xdr:rowOff>
    </xdr:to>
    <xdr:sp macro="" textlink="">
      <xdr:nvSpPr>
        <xdr:cNvPr id="54" name="フローチャート: 判断 53"/>
        <xdr:cNvSpPr/>
      </xdr:nvSpPr>
      <xdr:spPr>
        <a:xfrm>
          <a:off x="4870450" y="2852420"/>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66675</xdr:rowOff>
    </xdr:from>
    <xdr:ext cx="735965" cy="259080"/>
    <xdr:sp macro="" textlink="">
      <xdr:nvSpPr>
        <xdr:cNvPr id="55" name="テキスト ボックス 54"/>
        <xdr:cNvSpPr txBox="1"/>
      </xdr:nvSpPr>
      <xdr:spPr>
        <a:xfrm>
          <a:off x="4546600" y="29292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165100</xdr:rowOff>
    </xdr:from>
    <xdr:to xmlns:xdr="http://schemas.openxmlformats.org/drawingml/2006/spreadsheetDrawing">
      <xdr:col>22</xdr:col>
      <xdr:colOff>114300</xdr:colOff>
      <xdr:row>16</xdr:row>
      <xdr:rowOff>44450</xdr:rowOff>
    </xdr:to>
    <xdr:cxnSp macro="">
      <xdr:nvCxnSpPr>
        <xdr:cNvPr id="56" name="直線コネクタ 55"/>
        <xdr:cNvCxnSpPr/>
      </xdr:nvCxnSpPr>
      <xdr:spPr>
        <a:xfrm flipV="1">
          <a:off x="3549650" y="2532380"/>
          <a:ext cx="685800" cy="212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5080</xdr:rowOff>
    </xdr:from>
    <xdr:to xmlns:xdr="http://schemas.openxmlformats.org/drawingml/2006/spreadsheetDrawing">
      <xdr:col>22</xdr:col>
      <xdr:colOff>165100</xdr:colOff>
      <xdr:row>17</xdr:row>
      <xdr:rowOff>106680</xdr:rowOff>
    </xdr:to>
    <xdr:sp macro="" textlink="">
      <xdr:nvSpPr>
        <xdr:cNvPr id="57" name="フローチャート: 判断 56"/>
        <xdr:cNvSpPr/>
      </xdr:nvSpPr>
      <xdr:spPr>
        <a:xfrm>
          <a:off x="4184650" y="2867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91440</xdr:rowOff>
    </xdr:from>
    <xdr:ext cx="761365" cy="259080"/>
    <xdr:sp macro="" textlink="">
      <xdr:nvSpPr>
        <xdr:cNvPr id="58" name="テキスト ボックス 57"/>
        <xdr:cNvSpPr txBox="1"/>
      </xdr:nvSpPr>
      <xdr:spPr>
        <a:xfrm>
          <a:off x="3860800" y="2954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44450</xdr:rowOff>
    </xdr:from>
    <xdr:to xmlns:xdr="http://schemas.openxmlformats.org/drawingml/2006/spreadsheetDrawing">
      <xdr:col>18</xdr:col>
      <xdr:colOff>177800</xdr:colOff>
      <xdr:row>16</xdr:row>
      <xdr:rowOff>86995</xdr:rowOff>
    </xdr:to>
    <xdr:cxnSp macro="">
      <xdr:nvCxnSpPr>
        <xdr:cNvPr id="59" name="直線コネクタ 58"/>
        <xdr:cNvCxnSpPr/>
      </xdr:nvCxnSpPr>
      <xdr:spPr>
        <a:xfrm flipV="1">
          <a:off x="2860675" y="2745105"/>
          <a:ext cx="688975"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61595</xdr:rowOff>
    </xdr:from>
    <xdr:to xmlns:xdr="http://schemas.openxmlformats.org/drawingml/2006/spreadsheetDrawing">
      <xdr:col>19</xdr:col>
      <xdr:colOff>38100</xdr:colOff>
      <xdr:row>17</xdr:row>
      <xdr:rowOff>161925</xdr:rowOff>
    </xdr:to>
    <xdr:sp macro="" textlink="">
      <xdr:nvSpPr>
        <xdr:cNvPr id="60" name="フローチャート: 判断 59"/>
        <xdr:cNvSpPr/>
      </xdr:nvSpPr>
      <xdr:spPr>
        <a:xfrm>
          <a:off x="3498850" y="2924175"/>
          <a:ext cx="9842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147955</xdr:rowOff>
    </xdr:from>
    <xdr:ext cx="762000" cy="259080"/>
    <xdr:sp macro="" textlink="">
      <xdr:nvSpPr>
        <xdr:cNvPr id="61" name="テキスト ボックス 60"/>
        <xdr:cNvSpPr txBox="1"/>
      </xdr:nvSpPr>
      <xdr:spPr>
        <a:xfrm>
          <a:off x="3175000" y="3010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100965</xdr:rowOff>
    </xdr:from>
    <xdr:to xmlns:xdr="http://schemas.openxmlformats.org/drawingml/2006/spreadsheetDrawing">
      <xdr:col>15</xdr:col>
      <xdr:colOff>101600</xdr:colOff>
      <xdr:row>18</xdr:row>
      <xdr:rowOff>31115</xdr:rowOff>
    </xdr:to>
    <xdr:sp macro="" textlink="">
      <xdr:nvSpPr>
        <xdr:cNvPr id="62" name="フローチャート: 判断 61"/>
        <xdr:cNvSpPr/>
      </xdr:nvSpPr>
      <xdr:spPr>
        <a:xfrm>
          <a:off x="2809875" y="2963545"/>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15875</xdr:rowOff>
    </xdr:from>
    <xdr:ext cx="761365" cy="259080"/>
    <xdr:sp macro="" textlink="">
      <xdr:nvSpPr>
        <xdr:cNvPr id="63" name="テキスト ボックス 62"/>
        <xdr:cNvSpPr txBox="1"/>
      </xdr:nvSpPr>
      <xdr:spPr>
        <a:xfrm>
          <a:off x="2486025" y="3040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4" name="テキスト ボックス 63"/>
        <xdr:cNvSpPr txBox="1"/>
      </xdr:nvSpPr>
      <xdr:spPr>
        <a:xfrm>
          <a:off x="5384800" y="381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746625" y="381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060825" y="381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371850" y="381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686050" y="381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149860</xdr:rowOff>
    </xdr:from>
    <xdr:to xmlns:xdr="http://schemas.openxmlformats.org/drawingml/2006/spreadsheetDrawing">
      <xdr:col>29</xdr:col>
      <xdr:colOff>177800</xdr:colOff>
      <xdr:row>14</xdr:row>
      <xdr:rowOff>80010</xdr:rowOff>
    </xdr:to>
    <xdr:sp macro="" textlink="">
      <xdr:nvSpPr>
        <xdr:cNvPr id="69" name="楕円 68"/>
        <xdr:cNvSpPr/>
      </xdr:nvSpPr>
      <xdr:spPr>
        <a:xfrm>
          <a:off x="5508625" y="234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166370</xdr:rowOff>
    </xdr:from>
    <xdr:ext cx="762000" cy="258445"/>
    <xdr:sp macro="" textlink="">
      <xdr:nvSpPr>
        <xdr:cNvPr id="70" name="人口1人当たり決算額の推移該当値テキスト130"/>
        <xdr:cNvSpPr txBox="1"/>
      </xdr:nvSpPr>
      <xdr:spPr>
        <a:xfrm>
          <a:off x="5645150" y="2190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25400</xdr:rowOff>
    </xdr:from>
    <xdr:to xmlns:xdr="http://schemas.openxmlformats.org/drawingml/2006/spreadsheetDrawing">
      <xdr:col>26</xdr:col>
      <xdr:colOff>101600</xdr:colOff>
      <xdr:row>14</xdr:row>
      <xdr:rowOff>127000</xdr:rowOff>
    </xdr:to>
    <xdr:sp macro="" textlink="">
      <xdr:nvSpPr>
        <xdr:cNvPr id="71" name="楕円 70"/>
        <xdr:cNvSpPr/>
      </xdr:nvSpPr>
      <xdr:spPr>
        <a:xfrm>
          <a:off x="4870450" y="239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137160</xdr:rowOff>
    </xdr:from>
    <xdr:ext cx="735965" cy="259080"/>
    <xdr:sp macro="" textlink="">
      <xdr:nvSpPr>
        <xdr:cNvPr id="72" name="テキスト ボックス 71"/>
        <xdr:cNvSpPr txBox="1"/>
      </xdr:nvSpPr>
      <xdr:spPr>
        <a:xfrm>
          <a:off x="4546600" y="2161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114300</xdr:rowOff>
    </xdr:from>
    <xdr:to xmlns:xdr="http://schemas.openxmlformats.org/drawingml/2006/spreadsheetDrawing">
      <xdr:col>22</xdr:col>
      <xdr:colOff>165100</xdr:colOff>
      <xdr:row>15</xdr:row>
      <xdr:rowOff>44450</xdr:rowOff>
    </xdr:to>
    <xdr:sp macro="" textlink="">
      <xdr:nvSpPr>
        <xdr:cNvPr id="73" name="楕円 72"/>
        <xdr:cNvSpPr/>
      </xdr:nvSpPr>
      <xdr:spPr>
        <a:xfrm>
          <a:off x="4184650" y="248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54610</xdr:rowOff>
    </xdr:from>
    <xdr:ext cx="761365" cy="258445"/>
    <xdr:sp macro="" textlink="">
      <xdr:nvSpPr>
        <xdr:cNvPr id="74" name="テキスト ボックス 73"/>
        <xdr:cNvSpPr txBox="1"/>
      </xdr:nvSpPr>
      <xdr:spPr>
        <a:xfrm>
          <a:off x="3860800" y="2250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161925</xdr:rowOff>
    </xdr:from>
    <xdr:to xmlns:xdr="http://schemas.openxmlformats.org/drawingml/2006/spreadsheetDrawing">
      <xdr:col>19</xdr:col>
      <xdr:colOff>38100</xdr:colOff>
      <xdr:row>16</xdr:row>
      <xdr:rowOff>95250</xdr:rowOff>
    </xdr:to>
    <xdr:sp macro="" textlink="">
      <xdr:nvSpPr>
        <xdr:cNvPr id="75" name="楕円 74"/>
        <xdr:cNvSpPr/>
      </xdr:nvSpPr>
      <xdr:spPr>
        <a:xfrm>
          <a:off x="3498850" y="2700655"/>
          <a:ext cx="9842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105410</xdr:rowOff>
    </xdr:from>
    <xdr:ext cx="762000" cy="259080"/>
    <xdr:sp macro="" textlink="">
      <xdr:nvSpPr>
        <xdr:cNvPr id="76" name="テキスト ボックス 75"/>
        <xdr:cNvSpPr txBox="1"/>
      </xdr:nvSpPr>
      <xdr:spPr>
        <a:xfrm>
          <a:off x="3175000" y="24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36195</xdr:rowOff>
    </xdr:from>
    <xdr:to xmlns:xdr="http://schemas.openxmlformats.org/drawingml/2006/spreadsheetDrawing">
      <xdr:col>15</xdr:col>
      <xdr:colOff>101600</xdr:colOff>
      <xdr:row>16</xdr:row>
      <xdr:rowOff>137795</xdr:rowOff>
    </xdr:to>
    <xdr:sp macro="" textlink="">
      <xdr:nvSpPr>
        <xdr:cNvPr id="77" name="楕円 76"/>
        <xdr:cNvSpPr/>
      </xdr:nvSpPr>
      <xdr:spPr>
        <a:xfrm>
          <a:off x="2809875" y="273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147955</xdr:rowOff>
    </xdr:from>
    <xdr:ext cx="761365" cy="258445"/>
    <xdr:sp macro="" textlink="">
      <xdr:nvSpPr>
        <xdr:cNvPr id="78" name="テキスト ボックス 77"/>
        <xdr:cNvSpPr txBox="1"/>
      </xdr:nvSpPr>
      <xdr:spPr>
        <a:xfrm>
          <a:off x="2486025" y="2515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24075" y="4861560"/>
          <a:ext cx="41719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861560"/>
          <a:ext cx="1311275" cy="11334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0850" y="4975860"/>
          <a:ext cx="1247775" cy="2438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0850" y="5233035"/>
          <a:ext cx="12477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0850" y="5537835"/>
          <a:ext cx="12477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3675" y="503936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9400" y="548767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3675" y="548767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9400" y="5724525"/>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3675" y="586867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28600" y="4988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8600" y="524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24075" y="5422900"/>
          <a:ext cx="4171950" cy="227711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51000" y="505206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24075" y="770001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24075" y="732853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24075" y="694753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6" name="テキスト ボックス 95"/>
        <xdr:cNvSpPr txBox="1"/>
      </xdr:nvSpPr>
      <xdr:spPr>
        <a:xfrm>
          <a:off x="1362075" y="68052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24075" y="6566535"/>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8" name="テキスト ボックス 97"/>
        <xdr:cNvSpPr txBox="1"/>
      </xdr:nvSpPr>
      <xdr:spPr>
        <a:xfrm>
          <a:off x="1362075" y="64242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24075" y="618617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0" name="テキスト ボックス 99"/>
        <xdr:cNvSpPr txBox="1"/>
      </xdr:nvSpPr>
      <xdr:spPr>
        <a:xfrm>
          <a:off x="1362075" y="60432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24075" y="580390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2" name="テキスト ボックス 101"/>
        <xdr:cNvSpPr txBox="1"/>
      </xdr:nvSpPr>
      <xdr:spPr>
        <a:xfrm>
          <a:off x="1362075" y="5662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24075" y="5422900"/>
          <a:ext cx="41719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4" name="テキスト ボックス 103"/>
        <xdr:cNvSpPr txBox="1"/>
      </xdr:nvSpPr>
      <xdr:spPr>
        <a:xfrm>
          <a:off x="1362075" y="5281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24075" y="5422900"/>
          <a:ext cx="4171950" cy="227711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177800</xdr:rowOff>
    </xdr:from>
    <xdr:to xmlns:xdr="http://schemas.openxmlformats.org/drawingml/2006/spreadsheetDrawing">
      <xdr:col>29</xdr:col>
      <xdr:colOff>127000</xdr:colOff>
      <xdr:row>37</xdr:row>
      <xdr:rowOff>204470</xdr:rowOff>
    </xdr:to>
    <xdr:cxnSp macro="">
      <xdr:nvCxnSpPr>
        <xdr:cNvPr id="106" name="直線コネクタ 105"/>
        <xdr:cNvCxnSpPr/>
      </xdr:nvCxnSpPr>
      <xdr:spPr>
        <a:xfrm flipV="1">
          <a:off x="5559425" y="5874385"/>
          <a:ext cx="0" cy="1226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175895</xdr:rowOff>
    </xdr:from>
    <xdr:ext cx="762000" cy="259080"/>
    <xdr:sp macro="" textlink="">
      <xdr:nvSpPr>
        <xdr:cNvPr id="107" name="人口1人当たり決算額の推移最小値テキスト445"/>
        <xdr:cNvSpPr txBox="1"/>
      </xdr:nvSpPr>
      <xdr:spPr>
        <a:xfrm>
          <a:off x="5645150" y="707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204470</xdr:rowOff>
    </xdr:from>
    <xdr:to xmlns:xdr="http://schemas.openxmlformats.org/drawingml/2006/spreadsheetDrawing">
      <xdr:col>30</xdr:col>
      <xdr:colOff>25400</xdr:colOff>
      <xdr:row>37</xdr:row>
      <xdr:rowOff>204470</xdr:rowOff>
    </xdr:to>
    <xdr:cxnSp macro="">
      <xdr:nvCxnSpPr>
        <xdr:cNvPr id="108" name="直線コネクタ 107"/>
        <xdr:cNvCxnSpPr/>
      </xdr:nvCxnSpPr>
      <xdr:spPr>
        <a:xfrm>
          <a:off x="5470525" y="7101205"/>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92710</xdr:rowOff>
    </xdr:from>
    <xdr:ext cx="762000" cy="259080"/>
    <xdr:sp macro="" textlink="">
      <xdr:nvSpPr>
        <xdr:cNvPr id="109" name="人口1人当たり決算額の推移最大値テキスト445"/>
        <xdr:cNvSpPr txBox="1"/>
      </xdr:nvSpPr>
      <xdr:spPr>
        <a:xfrm>
          <a:off x="5645150" y="561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177800</xdr:rowOff>
    </xdr:from>
    <xdr:to xmlns:xdr="http://schemas.openxmlformats.org/drawingml/2006/spreadsheetDrawing">
      <xdr:col>30</xdr:col>
      <xdr:colOff>25400</xdr:colOff>
      <xdr:row>33</xdr:row>
      <xdr:rowOff>177800</xdr:rowOff>
    </xdr:to>
    <xdr:cxnSp macro="">
      <xdr:nvCxnSpPr>
        <xdr:cNvPr id="110" name="直線コネクタ 109"/>
        <xdr:cNvCxnSpPr/>
      </xdr:nvCxnSpPr>
      <xdr:spPr>
        <a:xfrm>
          <a:off x="5470525" y="5874385"/>
          <a:ext cx="1746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177800</xdr:rowOff>
    </xdr:from>
    <xdr:to xmlns:xdr="http://schemas.openxmlformats.org/drawingml/2006/spreadsheetDrawing">
      <xdr:col>29</xdr:col>
      <xdr:colOff>127000</xdr:colOff>
      <xdr:row>33</xdr:row>
      <xdr:rowOff>201930</xdr:rowOff>
    </xdr:to>
    <xdr:cxnSp macro="">
      <xdr:nvCxnSpPr>
        <xdr:cNvPr id="111" name="直線コネクタ 110"/>
        <xdr:cNvCxnSpPr/>
      </xdr:nvCxnSpPr>
      <xdr:spPr>
        <a:xfrm flipV="1">
          <a:off x="4921250" y="5874385"/>
          <a:ext cx="63817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78105</xdr:rowOff>
    </xdr:from>
    <xdr:ext cx="762000" cy="257810"/>
    <xdr:sp macro="" textlink="">
      <xdr:nvSpPr>
        <xdr:cNvPr id="112" name="人口1人当たり決算額の推移平均値テキスト445"/>
        <xdr:cNvSpPr txBox="1"/>
      </xdr:nvSpPr>
      <xdr:spPr>
        <a:xfrm>
          <a:off x="5645150" y="64604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104775</xdr:rowOff>
    </xdr:from>
    <xdr:to xmlns:xdr="http://schemas.openxmlformats.org/drawingml/2006/spreadsheetDrawing">
      <xdr:col>29</xdr:col>
      <xdr:colOff>177800</xdr:colOff>
      <xdr:row>35</xdr:row>
      <xdr:rowOff>207010</xdr:rowOff>
    </xdr:to>
    <xdr:sp macro="" textlink="">
      <xdr:nvSpPr>
        <xdr:cNvPr id="113" name="フローチャート: 判断 112"/>
        <xdr:cNvSpPr/>
      </xdr:nvSpPr>
      <xdr:spPr>
        <a:xfrm>
          <a:off x="5508625" y="64871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201930</xdr:rowOff>
    </xdr:from>
    <xdr:to xmlns:xdr="http://schemas.openxmlformats.org/drawingml/2006/spreadsheetDrawing">
      <xdr:col>26</xdr:col>
      <xdr:colOff>50800</xdr:colOff>
      <xdr:row>33</xdr:row>
      <xdr:rowOff>285115</xdr:rowOff>
    </xdr:to>
    <xdr:cxnSp macro="">
      <xdr:nvCxnSpPr>
        <xdr:cNvPr id="114" name="直線コネクタ 113"/>
        <xdr:cNvCxnSpPr/>
      </xdr:nvCxnSpPr>
      <xdr:spPr>
        <a:xfrm flipV="1">
          <a:off x="4235450" y="5898515"/>
          <a:ext cx="6858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122555</xdr:rowOff>
    </xdr:from>
    <xdr:to xmlns:xdr="http://schemas.openxmlformats.org/drawingml/2006/spreadsheetDrawing">
      <xdr:col>26</xdr:col>
      <xdr:colOff>101600</xdr:colOff>
      <xdr:row>35</xdr:row>
      <xdr:rowOff>224790</xdr:rowOff>
    </xdr:to>
    <xdr:sp macro="" textlink="">
      <xdr:nvSpPr>
        <xdr:cNvPr id="115" name="フローチャート: 判断 114"/>
        <xdr:cNvSpPr/>
      </xdr:nvSpPr>
      <xdr:spPr>
        <a:xfrm>
          <a:off x="4870450" y="6504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208280</xdr:rowOff>
    </xdr:from>
    <xdr:ext cx="735965" cy="259080"/>
    <xdr:sp macro="" textlink="">
      <xdr:nvSpPr>
        <xdr:cNvPr id="116" name="テキスト ボックス 115"/>
        <xdr:cNvSpPr txBox="1"/>
      </xdr:nvSpPr>
      <xdr:spPr>
        <a:xfrm>
          <a:off x="4546600" y="65906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172085</xdr:rowOff>
    </xdr:from>
    <xdr:to xmlns:xdr="http://schemas.openxmlformats.org/drawingml/2006/spreadsheetDrawing">
      <xdr:col>22</xdr:col>
      <xdr:colOff>114300</xdr:colOff>
      <xdr:row>33</xdr:row>
      <xdr:rowOff>285115</xdr:rowOff>
    </xdr:to>
    <xdr:cxnSp macro="">
      <xdr:nvCxnSpPr>
        <xdr:cNvPr id="117" name="直線コネクタ 116"/>
        <xdr:cNvCxnSpPr/>
      </xdr:nvCxnSpPr>
      <xdr:spPr>
        <a:xfrm>
          <a:off x="3549650" y="5868670"/>
          <a:ext cx="685800" cy="1130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128905</xdr:rowOff>
    </xdr:from>
    <xdr:to xmlns:xdr="http://schemas.openxmlformats.org/drawingml/2006/spreadsheetDrawing">
      <xdr:col>22</xdr:col>
      <xdr:colOff>165100</xdr:colOff>
      <xdr:row>35</xdr:row>
      <xdr:rowOff>231140</xdr:rowOff>
    </xdr:to>
    <xdr:sp macro="" textlink="">
      <xdr:nvSpPr>
        <xdr:cNvPr id="118" name="フローチャート: 判断 117"/>
        <xdr:cNvSpPr/>
      </xdr:nvSpPr>
      <xdr:spPr>
        <a:xfrm>
          <a:off x="4184650" y="65112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216535</xdr:rowOff>
    </xdr:from>
    <xdr:ext cx="761365" cy="258445"/>
    <xdr:sp macro="" textlink="">
      <xdr:nvSpPr>
        <xdr:cNvPr id="119" name="テキスト ボックス 118"/>
        <xdr:cNvSpPr txBox="1"/>
      </xdr:nvSpPr>
      <xdr:spPr>
        <a:xfrm>
          <a:off x="3860800" y="6598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147955</xdr:rowOff>
    </xdr:from>
    <xdr:to xmlns:xdr="http://schemas.openxmlformats.org/drawingml/2006/spreadsheetDrawing">
      <xdr:col>18</xdr:col>
      <xdr:colOff>177800</xdr:colOff>
      <xdr:row>33</xdr:row>
      <xdr:rowOff>172085</xdr:rowOff>
    </xdr:to>
    <xdr:cxnSp macro="">
      <xdr:nvCxnSpPr>
        <xdr:cNvPr id="120" name="直線コネクタ 119"/>
        <xdr:cNvCxnSpPr/>
      </xdr:nvCxnSpPr>
      <xdr:spPr>
        <a:xfrm>
          <a:off x="2860675" y="5844540"/>
          <a:ext cx="68897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116840</xdr:rowOff>
    </xdr:from>
    <xdr:to xmlns:xdr="http://schemas.openxmlformats.org/drawingml/2006/spreadsheetDrawing">
      <xdr:col>19</xdr:col>
      <xdr:colOff>38100</xdr:colOff>
      <xdr:row>35</xdr:row>
      <xdr:rowOff>219075</xdr:rowOff>
    </xdr:to>
    <xdr:sp macro="" textlink="">
      <xdr:nvSpPr>
        <xdr:cNvPr id="121" name="フローチャート: 判断 120"/>
        <xdr:cNvSpPr/>
      </xdr:nvSpPr>
      <xdr:spPr>
        <a:xfrm>
          <a:off x="3498850" y="649922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204470</xdr:rowOff>
    </xdr:from>
    <xdr:ext cx="762000" cy="259080"/>
    <xdr:sp macro="" textlink="">
      <xdr:nvSpPr>
        <xdr:cNvPr id="122" name="テキスト ボックス 121"/>
        <xdr:cNvSpPr txBox="1"/>
      </xdr:nvSpPr>
      <xdr:spPr>
        <a:xfrm>
          <a:off x="3175000" y="6586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113030</xdr:rowOff>
    </xdr:from>
    <xdr:to xmlns:xdr="http://schemas.openxmlformats.org/drawingml/2006/spreadsheetDrawing">
      <xdr:col>15</xdr:col>
      <xdr:colOff>101600</xdr:colOff>
      <xdr:row>35</xdr:row>
      <xdr:rowOff>215265</xdr:rowOff>
    </xdr:to>
    <xdr:sp macro="" textlink="">
      <xdr:nvSpPr>
        <xdr:cNvPr id="123" name="フローチャート: 判断 122"/>
        <xdr:cNvSpPr/>
      </xdr:nvSpPr>
      <xdr:spPr>
        <a:xfrm>
          <a:off x="2809875" y="6495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198755</xdr:rowOff>
    </xdr:from>
    <xdr:ext cx="761365" cy="259080"/>
    <xdr:sp macro="" textlink="">
      <xdr:nvSpPr>
        <xdr:cNvPr id="124" name="テキスト ボックス 123"/>
        <xdr:cNvSpPr txBox="1"/>
      </xdr:nvSpPr>
      <xdr:spPr>
        <a:xfrm>
          <a:off x="2486025" y="658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5" name="テキスト ボックス 124"/>
        <xdr:cNvSpPr txBox="1"/>
      </xdr:nvSpPr>
      <xdr:spPr>
        <a:xfrm>
          <a:off x="5384800" y="772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746625" y="772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060825" y="772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371850" y="772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686050" y="772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126365</xdr:rowOff>
    </xdr:from>
    <xdr:to xmlns:xdr="http://schemas.openxmlformats.org/drawingml/2006/spreadsheetDrawing">
      <xdr:col>29</xdr:col>
      <xdr:colOff>177800</xdr:colOff>
      <xdr:row>33</xdr:row>
      <xdr:rowOff>228600</xdr:rowOff>
    </xdr:to>
    <xdr:sp macro="" textlink="">
      <xdr:nvSpPr>
        <xdr:cNvPr id="130" name="楕円 129"/>
        <xdr:cNvSpPr/>
      </xdr:nvSpPr>
      <xdr:spPr>
        <a:xfrm>
          <a:off x="5508625" y="58229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73660</xdr:rowOff>
    </xdr:from>
    <xdr:ext cx="762000" cy="258445"/>
    <xdr:sp macro="" textlink="">
      <xdr:nvSpPr>
        <xdr:cNvPr id="131" name="人口1人当たり決算額の推移該当値テキスト445"/>
        <xdr:cNvSpPr txBox="1"/>
      </xdr:nvSpPr>
      <xdr:spPr>
        <a:xfrm>
          <a:off x="5645150" y="5770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150495</xdr:rowOff>
    </xdr:from>
    <xdr:to xmlns:xdr="http://schemas.openxmlformats.org/drawingml/2006/spreadsheetDrawing">
      <xdr:col>26</xdr:col>
      <xdr:colOff>101600</xdr:colOff>
      <xdr:row>33</xdr:row>
      <xdr:rowOff>251460</xdr:rowOff>
    </xdr:to>
    <xdr:sp macro="" textlink="">
      <xdr:nvSpPr>
        <xdr:cNvPr id="132" name="楕円 131"/>
        <xdr:cNvSpPr/>
      </xdr:nvSpPr>
      <xdr:spPr>
        <a:xfrm>
          <a:off x="4870450" y="5847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32</xdr:row>
      <xdr:rowOff>90805</xdr:rowOff>
    </xdr:from>
    <xdr:ext cx="735965" cy="258445"/>
    <xdr:sp macro="" textlink="">
      <xdr:nvSpPr>
        <xdr:cNvPr id="133" name="テキスト ボックス 132"/>
        <xdr:cNvSpPr txBox="1"/>
      </xdr:nvSpPr>
      <xdr:spPr>
        <a:xfrm>
          <a:off x="4546600" y="56159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233680</xdr:rowOff>
    </xdr:from>
    <xdr:to xmlns:xdr="http://schemas.openxmlformats.org/drawingml/2006/spreadsheetDrawing">
      <xdr:col>22</xdr:col>
      <xdr:colOff>165100</xdr:colOff>
      <xdr:row>33</xdr:row>
      <xdr:rowOff>334645</xdr:rowOff>
    </xdr:to>
    <xdr:sp macro="" textlink="">
      <xdr:nvSpPr>
        <xdr:cNvPr id="134" name="楕円 133"/>
        <xdr:cNvSpPr/>
      </xdr:nvSpPr>
      <xdr:spPr>
        <a:xfrm>
          <a:off x="4184650" y="59302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2540</xdr:rowOff>
    </xdr:from>
    <xdr:ext cx="761365" cy="259715"/>
    <xdr:sp macro="" textlink="">
      <xdr:nvSpPr>
        <xdr:cNvPr id="135" name="テキスト ボックス 134"/>
        <xdr:cNvSpPr txBox="1"/>
      </xdr:nvSpPr>
      <xdr:spPr>
        <a:xfrm>
          <a:off x="3860800" y="569912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121285</xdr:rowOff>
    </xdr:from>
    <xdr:to xmlns:xdr="http://schemas.openxmlformats.org/drawingml/2006/spreadsheetDrawing">
      <xdr:col>19</xdr:col>
      <xdr:colOff>38100</xdr:colOff>
      <xdr:row>33</xdr:row>
      <xdr:rowOff>221615</xdr:rowOff>
    </xdr:to>
    <xdr:sp macro="" textlink="">
      <xdr:nvSpPr>
        <xdr:cNvPr id="136" name="楕円 135"/>
        <xdr:cNvSpPr/>
      </xdr:nvSpPr>
      <xdr:spPr>
        <a:xfrm>
          <a:off x="3498850" y="5817870"/>
          <a:ext cx="9842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32</xdr:row>
      <xdr:rowOff>60960</xdr:rowOff>
    </xdr:from>
    <xdr:ext cx="762000" cy="259715"/>
    <xdr:sp macro="" textlink="">
      <xdr:nvSpPr>
        <xdr:cNvPr id="137" name="テキスト ボックス 136"/>
        <xdr:cNvSpPr txBox="1"/>
      </xdr:nvSpPr>
      <xdr:spPr>
        <a:xfrm>
          <a:off x="3175000" y="55860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96520</xdr:rowOff>
    </xdr:from>
    <xdr:to xmlns:xdr="http://schemas.openxmlformats.org/drawingml/2006/spreadsheetDrawing">
      <xdr:col>15</xdr:col>
      <xdr:colOff>101600</xdr:colOff>
      <xdr:row>33</xdr:row>
      <xdr:rowOff>197485</xdr:rowOff>
    </xdr:to>
    <xdr:sp macro="" textlink="">
      <xdr:nvSpPr>
        <xdr:cNvPr id="138" name="楕円 137"/>
        <xdr:cNvSpPr/>
      </xdr:nvSpPr>
      <xdr:spPr>
        <a:xfrm>
          <a:off x="2809875" y="57931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32</xdr:row>
      <xdr:rowOff>36830</xdr:rowOff>
    </xdr:from>
    <xdr:ext cx="761365" cy="259715"/>
    <xdr:sp macro="" textlink="">
      <xdr:nvSpPr>
        <xdr:cNvPr id="139" name="テキスト ボックス 138"/>
        <xdr:cNvSpPr txBox="1"/>
      </xdr:nvSpPr>
      <xdr:spPr>
        <a:xfrm>
          <a:off x="2486025" y="556196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28,973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04000" y="71127"/>
          <a:ext cx="4185378" cy="24376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5475" y="127000"/>
          <a:ext cx="12487275"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732500" y="190500"/>
          <a:ext cx="38608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751550" y="215900"/>
          <a:ext cx="38163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76950" y="241300"/>
          <a:ext cx="37592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86125" y="190500"/>
          <a:ext cx="26162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011525" y="215900"/>
          <a:ext cx="25717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036925" y="241300"/>
          <a:ext cx="25146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9300" y="850900"/>
          <a:ext cx="9928225"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6300" y="882650"/>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7575" y="882650"/>
          <a:ext cx="1397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319,724
317,817
309.00
165,510,132
162,979,477
1,399,271
79,713,370
209,824,716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98850" y="882650"/>
          <a:ext cx="1498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997450" y="901700"/>
          <a:ext cx="1997075" cy="889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994525" y="901700"/>
          <a:ext cx="1247775" cy="889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160.9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305800" y="914400"/>
          <a:ext cx="625475" cy="882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97450" y="1628775"/>
          <a:ext cx="1997075"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58025" y="1628775"/>
          <a:ext cx="374650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90250" y="850900"/>
          <a:ext cx="1498600" cy="10858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47425" y="914400"/>
          <a:ext cx="14351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47425" y="1162050"/>
          <a:ext cx="14351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47425" y="1473200"/>
          <a:ext cx="143510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72800" y="1019175"/>
          <a:ext cx="206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026775" y="977900"/>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026775" y="122555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69955" y="1457325"/>
          <a:ext cx="0" cy="13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91850" y="1457325"/>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69955" y="1676400"/>
          <a:ext cx="0" cy="13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91850" y="180975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8975" y="27146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9080"/>
    <xdr:sp macro="" textlink="">
      <xdr:nvSpPr>
        <xdr:cNvPr id="30" name="テキスト ボックス 29"/>
        <xdr:cNvSpPr txBox="1"/>
      </xdr:nvSpPr>
      <xdr:spPr>
        <a:xfrm>
          <a:off x="688975" y="30130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8975" y="33115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9300" y="3790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63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63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7325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7325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972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972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9300" y="4568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714375" y="4387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9300"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9080"/>
    <xdr:sp macro="" textlink="">
      <xdr:nvSpPr>
        <xdr:cNvPr id="42" name="テキスト ボックス 41"/>
        <xdr:cNvSpPr txBox="1"/>
      </xdr:nvSpPr>
      <xdr:spPr>
        <a:xfrm>
          <a:off x="227330" y="65982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9300" y="642366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860" cy="259080"/>
    <xdr:sp macro="" textlink="">
      <xdr:nvSpPr>
        <xdr:cNvPr id="44" name="テキスト ボックス 43"/>
        <xdr:cNvSpPr txBox="1"/>
      </xdr:nvSpPr>
      <xdr:spPr>
        <a:xfrm>
          <a:off x="227330" y="6290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9300" y="611568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860" cy="259080"/>
    <xdr:sp macro="" textlink="">
      <xdr:nvSpPr>
        <xdr:cNvPr id="46" name="テキスト ボックス 45"/>
        <xdr:cNvSpPr txBox="1"/>
      </xdr:nvSpPr>
      <xdr:spPr>
        <a:xfrm>
          <a:off x="227330" y="5982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131445</xdr:rowOff>
    </xdr:from>
    <xdr:to xmlns:xdr="http://schemas.openxmlformats.org/drawingml/2006/spreadsheetDrawing">
      <xdr:col>28</xdr:col>
      <xdr:colOff>114300</xdr:colOff>
      <xdr:row>35</xdr:row>
      <xdr:rowOff>131445</xdr:rowOff>
    </xdr:to>
    <xdr:cxnSp macro="">
      <xdr:nvCxnSpPr>
        <xdr:cNvPr id="47" name="直線コネクタ 46"/>
        <xdr:cNvCxnSpPr/>
      </xdr:nvCxnSpPr>
      <xdr:spPr>
        <a:xfrm>
          <a:off x="749300" y="580834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9080"/>
    <xdr:sp macro="" textlink="">
      <xdr:nvSpPr>
        <xdr:cNvPr id="48" name="テキスト ボックス 47"/>
        <xdr:cNvSpPr txBox="1"/>
      </xdr:nvSpPr>
      <xdr:spPr>
        <a:xfrm>
          <a:off x="227330" y="5675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9300" y="55010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5715</xdr:rowOff>
    </xdr:from>
    <xdr:ext cx="530860" cy="259080"/>
    <xdr:sp macro="" textlink="">
      <xdr:nvSpPr>
        <xdr:cNvPr id="50" name="テキスト ボックス 49"/>
        <xdr:cNvSpPr txBox="1"/>
      </xdr:nvSpPr>
      <xdr:spPr>
        <a:xfrm>
          <a:off x="227330" y="53587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161925</xdr:rowOff>
    </xdr:from>
    <xdr:to xmlns:xdr="http://schemas.openxmlformats.org/drawingml/2006/spreadsheetDrawing">
      <xdr:col>28</xdr:col>
      <xdr:colOff>114300</xdr:colOff>
      <xdr:row>31</xdr:row>
      <xdr:rowOff>161925</xdr:rowOff>
    </xdr:to>
    <xdr:cxnSp macro="">
      <xdr:nvCxnSpPr>
        <xdr:cNvPr id="51" name="直線コネクタ 50"/>
        <xdr:cNvCxnSpPr/>
      </xdr:nvCxnSpPr>
      <xdr:spPr>
        <a:xfrm>
          <a:off x="749300" y="51911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0860" cy="259080"/>
    <xdr:sp macro="" textlink="">
      <xdr:nvSpPr>
        <xdr:cNvPr id="52" name="テキスト ボックス 51"/>
        <xdr:cNvSpPr txBox="1"/>
      </xdr:nvSpPr>
      <xdr:spPr>
        <a:xfrm>
          <a:off x="227330" y="50514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9300" y="48761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0860" cy="259080"/>
    <xdr:sp macro="" textlink="">
      <xdr:nvSpPr>
        <xdr:cNvPr id="54" name="テキスト ボックス 53"/>
        <xdr:cNvSpPr txBox="1"/>
      </xdr:nvSpPr>
      <xdr:spPr>
        <a:xfrm>
          <a:off x="227330" y="4743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9300" y="4568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9080"/>
    <xdr:sp macro="" textlink="">
      <xdr:nvSpPr>
        <xdr:cNvPr id="56" name="テキスト ボックス 55"/>
        <xdr:cNvSpPr txBox="1"/>
      </xdr:nvSpPr>
      <xdr:spPr>
        <a:xfrm>
          <a:off x="166370" y="44361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49300" y="4568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94615</xdr:rowOff>
    </xdr:from>
    <xdr:to xmlns:xdr="http://schemas.openxmlformats.org/drawingml/2006/spreadsheetDrawing">
      <xdr:col>24</xdr:col>
      <xdr:colOff>62865</xdr:colOff>
      <xdr:row>38</xdr:row>
      <xdr:rowOff>60325</xdr:rowOff>
    </xdr:to>
    <xdr:cxnSp macro="">
      <xdr:nvCxnSpPr>
        <xdr:cNvPr id="58" name="直線コネクタ 57"/>
        <xdr:cNvCxnSpPr/>
      </xdr:nvCxnSpPr>
      <xdr:spPr>
        <a:xfrm flipV="1">
          <a:off x="4557395" y="49618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64135</xdr:rowOff>
    </xdr:from>
    <xdr:ext cx="534035" cy="259080"/>
    <xdr:sp macro="" textlink="">
      <xdr:nvSpPr>
        <xdr:cNvPr id="59" name="人件費最小値テキスト"/>
        <xdr:cNvSpPr txBox="1"/>
      </xdr:nvSpPr>
      <xdr:spPr>
        <a:xfrm>
          <a:off x="4610100" y="6226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60325</xdr:rowOff>
    </xdr:from>
    <xdr:to xmlns:xdr="http://schemas.openxmlformats.org/drawingml/2006/spreadsheetDrawing">
      <xdr:col>24</xdr:col>
      <xdr:colOff>152400</xdr:colOff>
      <xdr:row>38</xdr:row>
      <xdr:rowOff>60325</xdr:rowOff>
    </xdr:to>
    <xdr:cxnSp macro="">
      <xdr:nvCxnSpPr>
        <xdr:cNvPr id="60" name="直線コネクタ 59"/>
        <xdr:cNvCxnSpPr/>
      </xdr:nvCxnSpPr>
      <xdr:spPr>
        <a:xfrm>
          <a:off x="4473575" y="6223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41275</xdr:rowOff>
    </xdr:from>
    <xdr:ext cx="534035" cy="259080"/>
    <xdr:sp macro="" textlink="">
      <xdr:nvSpPr>
        <xdr:cNvPr id="61" name="人件費最大値テキスト"/>
        <xdr:cNvSpPr txBox="1"/>
      </xdr:nvSpPr>
      <xdr:spPr>
        <a:xfrm>
          <a:off x="4610100" y="4746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94615</xdr:rowOff>
    </xdr:from>
    <xdr:to xmlns:xdr="http://schemas.openxmlformats.org/drawingml/2006/spreadsheetDrawing">
      <xdr:col>24</xdr:col>
      <xdr:colOff>152400</xdr:colOff>
      <xdr:row>30</xdr:row>
      <xdr:rowOff>94615</xdr:rowOff>
    </xdr:to>
    <xdr:cxnSp macro="">
      <xdr:nvCxnSpPr>
        <xdr:cNvPr id="62" name="直線コネクタ 61"/>
        <xdr:cNvCxnSpPr/>
      </xdr:nvCxnSpPr>
      <xdr:spPr>
        <a:xfrm>
          <a:off x="4473575" y="49618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36195</xdr:rowOff>
    </xdr:from>
    <xdr:to xmlns:xdr="http://schemas.openxmlformats.org/drawingml/2006/spreadsheetDrawing">
      <xdr:col>24</xdr:col>
      <xdr:colOff>63500</xdr:colOff>
      <xdr:row>32</xdr:row>
      <xdr:rowOff>130810</xdr:rowOff>
    </xdr:to>
    <xdr:cxnSp macro="">
      <xdr:nvCxnSpPr>
        <xdr:cNvPr id="63" name="直線コネクタ 62"/>
        <xdr:cNvCxnSpPr/>
      </xdr:nvCxnSpPr>
      <xdr:spPr>
        <a:xfrm flipV="1">
          <a:off x="3736975" y="5227320"/>
          <a:ext cx="8223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114300</xdr:rowOff>
    </xdr:from>
    <xdr:ext cx="534035" cy="259080"/>
    <xdr:sp macro="" textlink="">
      <xdr:nvSpPr>
        <xdr:cNvPr id="64" name="人件費平均値テキスト"/>
        <xdr:cNvSpPr txBox="1"/>
      </xdr:nvSpPr>
      <xdr:spPr>
        <a:xfrm>
          <a:off x="4610100" y="56292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135255</xdr:rowOff>
    </xdr:from>
    <xdr:to xmlns:xdr="http://schemas.openxmlformats.org/drawingml/2006/spreadsheetDrawing">
      <xdr:col>24</xdr:col>
      <xdr:colOff>114300</xdr:colOff>
      <xdr:row>35</xdr:row>
      <xdr:rowOff>65405</xdr:rowOff>
    </xdr:to>
    <xdr:sp macro="" textlink="">
      <xdr:nvSpPr>
        <xdr:cNvPr id="65" name="フローチャート: 判断 64"/>
        <xdr:cNvSpPr/>
      </xdr:nvSpPr>
      <xdr:spPr>
        <a:xfrm>
          <a:off x="4508500" y="56502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130810</xdr:rowOff>
    </xdr:from>
    <xdr:to xmlns:xdr="http://schemas.openxmlformats.org/drawingml/2006/spreadsheetDrawing">
      <xdr:col>19</xdr:col>
      <xdr:colOff>177800</xdr:colOff>
      <xdr:row>33</xdr:row>
      <xdr:rowOff>34290</xdr:rowOff>
    </xdr:to>
    <xdr:cxnSp macro="">
      <xdr:nvCxnSpPr>
        <xdr:cNvPr id="66" name="直線コネクタ 65"/>
        <xdr:cNvCxnSpPr/>
      </xdr:nvCxnSpPr>
      <xdr:spPr>
        <a:xfrm flipV="1">
          <a:off x="2860675" y="5321935"/>
          <a:ext cx="8763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156210</xdr:rowOff>
    </xdr:from>
    <xdr:to xmlns:xdr="http://schemas.openxmlformats.org/drawingml/2006/spreadsheetDrawing">
      <xdr:col>20</xdr:col>
      <xdr:colOff>38100</xdr:colOff>
      <xdr:row>35</xdr:row>
      <xdr:rowOff>86360</xdr:rowOff>
    </xdr:to>
    <xdr:sp macro="" textlink="">
      <xdr:nvSpPr>
        <xdr:cNvPr id="67" name="フローチャート: 判断 66"/>
        <xdr:cNvSpPr/>
      </xdr:nvSpPr>
      <xdr:spPr>
        <a:xfrm>
          <a:off x="3686175" y="567118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77470</xdr:rowOff>
    </xdr:from>
    <xdr:ext cx="534035" cy="259080"/>
    <xdr:sp macro="" textlink="">
      <xdr:nvSpPr>
        <xdr:cNvPr id="68" name="テキスト ボックス 67"/>
        <xdr:cNvSpPr txBox="1"/>
      </xdr:nvSpPr>
      <xdr:spPr>
        <a:xfrm>
          <a:off x="3472815" y="5754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34290</xdr:rowOff>
    </xdr:from>
    <xdr:to xmlns:xdr="http://schemas.openxmlformats.org/drawingml/2006/spreadsheetDrawing">
      <xdr:col>15</xdr:col>
      <xdr:colOff>50800</xdr:colOff>
      <xdr:row>35</xdr:row>
      <xdr:rowOff>41275</xdr:rowOff>
    </xdr:to>
    <xdr:cxnSp macro="">
      <xdr:nvCxnSpPr>
        <xdr:cNvPr id="69" name="直線コネクタ 68"/>
        <xdr:cNvCxnSpPr/>
      </xdr:nvCxnSpPr>
      <xdr:spPr>
        <a:xfrm flipV="1">
          <a:off x="1987550" y="5387340"/>
          <a:ext cx="873125"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6985</xdr:rowOff>
    </xdr:from>
    <xdr:to xmlns:xdr="http://schemas.openxmlformats.org/drawingml/2006/spreadsheetDrawing">
      <xdr:col>15</xdr:col>
      <xdr:colOff>101600</xdr:colOff>
      <xdr:row>35</xdr:row>
      <xdr:rowOff>108585</xdr:rowOff>
    </xdr:to>
    <xdr:sp macro="" textlink="">
      <xdr:nvSpPr>
        <xdr:cNvPr id="70" name="フローチャート: 判断 69"/>
        <xdr:cNvSpPr/>
      </xdr:nvSpPr>
      <xdr:spPr>
        <a:xfrm>
          <a:off x="2809875" y="568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99695</xdr:rowOff>
    </xdr:from>
    <xdr:ext cx="534035" cy="259080"/>
    <xdr:sp macro="" textlink="">
      <xdr:nvSpPr>
        <xdr:cNvPr id="71" name="テキスト ボックス 70"/>
        <xdr:cNvSpPr txBox="1"/>
      </xdr:nvSpPr>
      <xdr:spPr>
        <a:xfrm>
          <a:off x="2599690" y="5776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23495</xdr:rowOff>
    </xdr:from>
    <xdr:to xmlns:xdr="http://schemas.openxmlformats.org/drawingml/2006/spreadsheetDrawing">
      <xdr:col>10</xdr:col>
      <xdr:colOff>114300</xdr:colOff>
      <xdr:row>35</xdr:row>
      <xdr:rowOff>41275</xdr:rowOff>
    </xdr:to>
    <xdr:cxnSp macro="">
      <xdr:nvCxnSpPr>
        <xdr:cNvPr id="72" name="直線コネクタ 71"/>
        <xdr:cNvCxnSpPr/>
      </xdr:nvCxnSpPr>
      <xdr:spPr>
        <a:xfrm>
          <a:off x="1114425" y="5700395"/>
          <a:ext cx="8731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73" name="フローチャート: 判断 72"/>
        <xdr:cNvSpPr/>
      </xdr:nvSpPr>
      <xdr:spPr>
        <a:xfrm>
          <a:off x="1936750" y="58204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64770</xdr:rowOff>
    </xdr:from>
    <xdr:ext cx="534670" cy="259080"/>
    <xdr:sp macro="" textlink="">
      <xdr:nvSpPr>
        <xdr:cNvPr id="74" name="テキスト ボックス 73"/>
        <xdr:cNvSpPr txBox="1"/>
      </xdr:nvSpPr>
      <xdr:spPr>
        <a:xfrm>
          <a:off x="1723390" y="5903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148590</xdr:rowOff>
    </xdr:from>
    <xdr:to xmlns:xdr="http://schemas.openxmlformats.org/drawingml/2006/spreadsheetDrawing">
      <xdr:col>6</xdr:col>
      <xdr:colOff>38100</xdr:colOff>
      <xdr:row>36</xdr:row>
      <xdr:rowOff>78740</xdr:rowOff>
    </xdr:to>
    <xdr:sp macro="" textlink="">
      <xdr:nvSpPr>
        <xdr:cNvPr id="75" name="フローチャート: 判断 74"/>
        <xdr:cNvSpPr/>
      </xdr:nvSpPr>
      <xdr:spPr>
        <a:xfrm>
          <a:off x="1063625" y="582549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69850</xdr:rowOff>
    </xdr:from>
    <xdr:ext cx="534035" cy="259080"/>
    <xdr:sp macro="" textlink="">
      <xdr:nvSpPr>
        <xdr:cNvPr id="76" name="テキスト ボックス 75"/>
        <xdr:cNvSpPr txBox="1"/>
      </xdr:nvSpPr>
      <xdr:spPr>
        <a:xfrm>
          <a:off x="850265" y="590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71975"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54965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67335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80" name="テキスト ボックス 79"/>
        <xdr:cNvSpPr txBox="1"/>
      </xdr:nvSpPr>
      <xdr:spPr>
        <a:xfrm>
          <a:off x="180022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271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156845</xdr:rowOff>
    </xdr:from>
    <xdr:to xmlns:xdr="http://schemas.openxmlformats.org/drawingml/2006/spreadsheetDrawing">
      <xdr:col>24</xdr:col>
      <xdr:colOff>114300</xdr:colOff>
      <xdr:row>32</xdr:row>
      <xdr:rowOff>86995</xdr:rowOff>
    </xdr:to>
    <xdr:sp macro="" textlink="">
      <xdr:nvSpPr>
        <xdr:cNvPr id="82" name="楕円 81"/>
        <xdr:cNvSpPr/>
      </xdr:nvSpPr>
      <xdr:spPr>
        <a:xfrm>
          <a:off x="4508500" y="51860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8255</xdr:rowOff>
    </xdr:from>
    <xdr:ext cx="534035" cy="259080"/>
    <xdr:sp macro="" textlink="">
      <xdr:nvSpPr>
        <xdr:cNvPr id="83" name="人件費該当値テキスト"/>
        <xdr:cNvSpPr txBox="1"/>
      </xdr:nvSpPr>
      <xdr:spPr>
        <a:xfrm>
          <a:off x="4610100" y="5037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80010</xdr:rowOff>
    </xdr:from>
    <xdr:to xmlns:xdr="http://schemas.openxmlformats.org/drawingml/2006/spreadsheetDrawing">
      <xdr:col>20</xdr:col>
      <xdr:colOff>38100</xdr:colOff>
      <xdr:row>33</xdr:row>
      <xdr:rowOff>10160</xdr:rowOff>
    </xdr:to>
    <xdr:sp macro="" textlink="">
      <xdr:nvSpPr>
        <xdr:cNvPr id="84" name="楕円 83"/>
        <xdr:cNvSpPr/>
      </xdr:nvSpPr>
      <xdr:spPr>
        <a:xfrm>
          <a:off x="3686175" y="527113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31</xdr:row>
      <xdr:rowOff>26670</xdr:rowOff>
    </xdr:from>
    <xdr:ext cx="534035" cy="259080"/>
    <xdr:sp macro="" textlink="">
      <xdr:nvSpPr>
        <xdr:cNvPr id="85" name="テキスト ボックス 84"/>
        <xdr:cNvSpPr txBox="1"/>
      </xdr:nvSpPr>
      <xdr:spPr>
        <a:xfrm>
          <a:off x="3472815" y="5055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154940</xdr:rowOff>
    </xdr:from>
    <xdr:to xmlns:xdr="http://schemas.openxmlformats.org/drawingml/2006/spreadsheetDrawing">
      <xdr:col>15</xdr:col>
      <xdr:colOff>101600</xdr:colOff>
      <xdr:row>33</xdr:row>
      <xdr:rowOff>85090</xdr:rowOff>
    </xdr:to>
    <xdr:sp macro="" textlink="">
      <xdr:nvSpPr>
        <xdr:cNvPr id="86" name="楕円 85"/>
        <xdr:cNvSpPr/>
      </xdr:nvSpPr>
      <xdr:spPr>
        <a:xfrm>
          <a:off x="2809875" y="53460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31</xdr:row>
      <xdr:rowOff>101600</xdr:rowOff>
    </xdr:from>
    <xdr:ext cx="534035" cy="259080"/>
    <xdr:sp macro="" textlink="">
      <xdr:nvSpPr>
        <xdr:cNvPr id="87" name="テキスト ボックス 86"/>
        <xdr:cNvSpPr txBox="1"/>
      </xdr:nvSpPr>
      <xdr:spPr>
        <a:xfrm>
          <a:off x="2599690" y="513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161925</xdr:rowOff>
    </xdr:from>
    <xdr:to xmlns:xdr="http://schemas.openxmlformats.org/drawingml/2006/spreadsheetDrawing">
      <xdr:col>10</xdr:col>
      <xdr:colOff>165100</xdr:colOff>
      <xdr:row>35</xdr:row>
      <xdr:rowOff>92075</xdr:rowOff>
    </xdr:to>
    <xdr:sp macro="" textlink="">
      <xdr:nvSpPr>
        <xdr:cNvPr id="88" name="楕円 87"/>
        <xdr:cNvSpPr/>
      </xdr:nvSpPr>
      <xdr:spPr>
        <a:xfrm>
          <a:off x="1936750" y="5676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108585</xdr:rowOff>
    </xdr:from>
    <xdr:ext cx="534670" cy="259080"/>
    <xdr:sp macro="" textlink="">
      <xdr:nvSpPr>
        <xdr:cNvPr id="89" name="テキスト ボックス 88"/>
        <xdr:cNvSpPr txBox="1"/>
      </xdr:nvSpPr>
      <xdr:spPr>
        <a:xfrm>
          <a:off x="1723390" y="5461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144145</xdr:rowOff>
    </xdr:from>
    <xdr:to xmlns:xdr="http://schemas.openxmlformats.org/drawingml/2006/spreadsheetDrawing">
      <xdr:col>6</xdr:col>
      <xdr:colOff>38100</xdr:colOff>
      <xdr:row>35</xdr:row>
      <xdr:rowOff>74295</xdr:rowOff>
    </xdr:to>
    <xdr:sp macro="" textlink="">
      <xdr:nvSpPr>
        <xdr:cNvPr id="90" name="楕円 89"/>
        <xdr:cNvSpPr/>
      </xdr:nvSpPr>
      <xdr:spPr>
        <a:xfrm>
          <a:off x="1063625" y="5659120"/>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90805</xdr:rowOff>
    </xdr:from>
    <xdr:ext cx="534035" cy="259080"/>
    <xdr:sp macro="" textlink="">
      <xdr:nvSpPr>
        <xdr:cNvPr id="91" name="テキスト ボックス 90"/>
        <xdr:cNvSpPr txBox="1"/>
      </xdr:nvSpPr>
      <xdr:spPr>
        <a:xfrm>
          <a:off x="850265" y="544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49300" y="7029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763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763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7325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7325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972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972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49300" y="78073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100" name="テキスト ボックス 99"/>
        <xdr:cNvSpPr txBox="1"/>
      </xdr:nvSpPr>
      <xdr:spPr>
        <a:xfrm>
          <a:off x="714375" y="7626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49300" y="9969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9080"/>
    <xdr:sp macro="" textlink="">
      <xdr:nvSpPr>
        <xdr:cNvPr id="102" name="テキスト ボックス 101"/>
        <xdr:cNvSpPr txBox="1"/>
      </xdr:nvSpPr>
      <xdr:spPr>
        <a:xfrm>
          <a:off x="227330" y="98367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49300" y="95408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161925</xdr:rowOff>
    </xdr:from>
    <xdr:ext cx="530860" cy="259080"/>
    <xdr:sp macro="" textlink="">
      <xdr:nvSpPr>
        <xdr:cNvPr id="104" name="テキスト ボックス 103"/>
        <xdr:cNvSpPr txBox="1"/>
      </xdr:nvSpPr>
      <xdr:spPr>
        <a:xfrm>
          <a:off x="227330" y="94011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49300" y="91027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0860" cy="259080"/>
    <xdr:sp macro="" textlink="">
      <xdr:nvSpPr>
        <xdr:cNvPr id="106" name="テキスト ボックス 105"/>
        <xdr:cNvSpPr txBox="1"/>
      </xdr:nvSpPr>
      <xdr:spPr>
        <a:xfrm>
          <a:off x="227330" y="8970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49300" y="86741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0860" cy="259080"/>
    <xdr:sp macro="" textlink="">
      <xdr:nvSpPr>
        <xdr:cNvPr id="108" name="テキスト ボックス 107"/>
        <xdr:cNvSpPr txBox="1"/>
      </xdr:nvSpPr>
      <xdr:spPr>
        <a:xfrm>
          <a:off x="227330" y="8541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49300" y="82454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161925</xdr:rowOff>
    </xdr:from>
    <xdr:ext cx="595630" cy="259080"/>
    <xdr:sp macro="" textlink="">
      <xdr:nvSpPr>
        <xdr:cNvPr id="110" name="テキスト ボックス 109"/>
        <xdr:cNvSpPr txBox="1"/>
      </xdr:nvSpPr>
      <xdr:spPr>
        <a:xfrm>
          <a:off x="166370" y="81057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49300" y="7807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9080"/>
    <xdr:sp macro="" textlink="">
      <xdr:nvSpPr>
        <xdr:cNvPr id="112" name="テキスト ボックス 111"/>
        <xdr:cNvSpPr txBox="1"/>
      </xdr:nvSpPr>
      <xdr:spPr>
        <a:xfrm>
          <a:off x="166370" y="7674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49300" y="78073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19685</xdr:rowOff>
    </xdr:from>
    <xdr:to xmlns:xdr="http://schemas.openxmlformats.org/drawingml/2006/spreadsheetDrawing">
      <xdr:col>24</xdr:col>
      <xdr:colOff>62865</xdr:colOff>
      <xdr:row>57</xdr:row>
      <xdr:rowOff>66040</xdr:rowOff>
    </xdr:to>
    <xdr:cxnSp macro="">
      <xdr:nvCxnSpPr>
        <xdr:cNvPr id="114" name="直線コネクタ 113"/>
        <xdr:cNvCxnSpPr/>
      </xdr:nvCxnSpPr>
      <xdr:spPr>
        <a:xfrm flipV="1">
          <a:off x="4557395" y="8449310"/>
          <a:ext cx="1270" cy="855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69850</xdr:rowOff>
    </xdr:from>
    <xdr:ext cx="534035" cy="259080"/>
    <xdr:sp macro="" textlink="">
      <xdr:nvSpPr>
        <xdr:cNvPr id="115" name="物件費最小値テキスト"/>
        <xdr:cNvSpPr txBox="1"/>
      </xdr:nvSpPr>
      <xdr:spPr>
        <a:xfrm>
          <a:off x="4610100" y="9309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66040</xdr:rowOff>
    </xdr:from>
    <xdr:to xmlns:xdr="http://schemas.openxmlformats.org/drawingml/2006/spreadsheetDrawing">
      <xdr:col>24</xdr:col>
      <xdr:colOff>152400</xdr:colOff>
      <xdr:row>57</xdr:row>
      <xdr:rowOff>66040</xdr:rowOff>
    </xdr:to>
    <xdr:cxnSp macro="">
      <xdr:nvCxnSpPr>
        <xdr:cNvPr id="116" name="直線コネクタ 115"/>
        <xdr:cNvCxnSpPr/>
      </xdr:nvCxnSpPr>
      <xdr:spPr>
        <a:xfrm>
          <a:off x="4473575" y="93052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137795</xdr:rowOff>
    </xdr:from>
    <xdr:ext cx="534035" cy="259080"/>
    <xdr:sp macro="" textlink="">
      <xdr:nvSpPr>
        <xdr:cNvPr id="117" name="物件費最大値テキスト"/>
        <xdr:cNvSpPr txBox="1"/>
      </xdr:nvSpPr>
      <xdr:spPr>
        <a:xfrm>
          <a:off x="4610100" y="8243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52</xdr:row>
      <xdr:rowOff>19685</xdr:rowOff>
    </xdr:from>
    <xdr:to xmlns:xdr="http://schemas.openxmlformats.org/drawingml/2006/spreadsheetDrawing">
      <xdr:col>24</xdr:col>
      <xdr:colOff>152400</xdr:colOff>
      <xdr:row>52</xdr:row>
      <xdr:rowOff>19685</xdr:rowOff>
    </xdr:to>
    <xdr:cxnSp macro="">
      <xdr:nvCxnSpPr>
        <xdr:cNvPr id="118" name="直線コネクタ 117"/>
        <xdr:cNvCxnSpPr/>
      </xdr:nvCxnSpPr>
      <xdr:spPr>
        <a:xfrm>
          <a:off x="4473575" y="84493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161925</xdr:rowOff>
    </xdr:from>
    <xdr:to xmlns:xdr="http://schemas.openxmlformats.org/drawingml/2006/spreadsheetDrawing">
      <xdr:col>24</xdr:col>
      <xdr:colOff>63500</xdr:colOff>
      <xdr:row>57</xdr:row>
      <xdr:rowOff>92075</xdr:rowOff>
    </xdr:to>
    <xdr:cxnSp macro="">
      <xdr:nvCxnSpPr>
        <xdr:cNvPr id="119" name="直線コネクタ 118"/>
        <xdr:cNvCxnSpPr/>
      </xdr:nvCxnSpPr>
      <xdr:spPr>
        <a:xfrm flipV="1">
          <a:off x="3736975" y="9239250"/>
          <a:ext cx="82232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28575</xdr:rowOff>
    </xdr:from>
    <xdr:ext cx="534035" cy="259080"/>
    <xdr:sp macro="" textlink="">
      <xdr:nvSpPr>
        <xdr:cNvPr id="120" name="物件費平均値テキスト"/>
        <xdr:cNvSpPr txBox="1"/>
      </xdr:nvSpPr>
      <xdr:spPr>
        <a:xfrm>
          <a:off x="4610100" y="87820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5715</xdr:rowOff>
    </xdr:from>
    <xdr:to xmlns:xdr="http://schemas.openxmlformats.org/drawingml/2006/spreadsheetDrawing">
      <xdr:col>24</xdr:col>
      <xdr:colOff>114300</xdr:colOff>
      <xdr:row>55</xdr:row>
      <xdr:rowOff>107315</xdr:rowOff>
    </xdr:to>
    <xdr:sp macro="" textlink="">
      <xdr:nvSpPr>
        <xdr:cNvPr id="121" name="フローチャート: 判断 120"/>
        <xdr:cNvSpPr/>
      </xdr:nvSpPr>
      <xdr:spPr>
        <a:xfrm>
          <a:off x="4508500" y="892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92075</xdr:rowOff>
    </xdr:from>
    <xdr:to xmlns:xdr="http://schemas.openxmlformats.org/drawingml/2006/spreadsheetDrawing">
      <xdr:col>19</xdr:col>
      <xdr:colOff>177800</xdr:colOff>
      <xdr:row>58</xdr:row>
      <xdr:rowOff>90170</xdr:rowOff>
    </xdr:to>
    <xdr:cxnSp macro="">
      <xdr:nvCxnSpPr>
        <xdr:cNvPr id="122" name="直線コネクタ 121"/>
        <xdr:cNvCxnSpPr/>
      </xdr:nvCxnSpPr>
      <xdr:spPr>
        <a:xfrm flipV="1">
          <a:off x="2860675" y="9331325"/>
          <a:ext cx="8763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103505</xdr:rowOff>
    </xdr:from>
    <xdr:to xmlns:xdr="http://schemas.openxmlformats.org/drawingml/2006/spreadsheetDrawing">
      <xdr:col>20</xdr:col>
      <xdr:colOff>38100</xdr:colOff>
      <xdr:row>56</xdr:row>
      <xdr:rowOff>33655</xdr:rowOff>
    </xdr:to>
    <xdr:sp macro="" textlink="">
      <xdr:nvSpPr>
        <xdr:cNvPr id="123" name="フローチャート: 判断 122"/>
        <xdr:cNvSpPr/>
      </xdr:nvSpPr>
      <xdr:spPr>
        <a:xfrm>
          <a:off x="3686175" y="901890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50165</xdr:rowOff>
    </xdr:from>
    <xdr:ext cx="534035" cy="259080"/>
    <xdr:sp macro="" textlink="">
      <xdr:nvSpPr>
        <xdr:cNvPr id="124" name="テキスト ボックス 123"/>
        <xdr:cNvSpPr txBox="1"/>
      </xdr:nvSpPr>
      <xdr:spPr>
        <a:xfrm>
          <a:off x="3472815" y="8803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76200</xdr:rowOff>
    </xdr:from>
    <xdr:to xmlns:xdr="http://schemas.openxmlformats.org/drawingml/2006/spreadsheetDrawing">
      <xdr:col>15</xdr:col>
      <xdr:colOff>50800</xdr:colOff>
      <xdr:row>58</xdr:row>
      <xdr:rowOff>90170</xdr:rowOff>
    </xdr:to>
    <xdr:cxnSp macro="">
      <xdr:nvCxnSpPr>
        <xdr:cNvPr id="125" name="直線コネクタ 124"/>
        <xdr:cNvCxnSpPr/>
      </xdr:nvCxnSpPr>
      <xdr:spPr>
        <a:xfrm>
          <a:off x="1987550" y="9477375"/>
          <a:ext cx="8731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95250</xdr:rowOff>
    </xdr:from>
    <xdr:to xmlns:xdr="http://schemas.openxmlformats.org/drawingml/2006/spreadsheetDrawing">
      <xdr:col>15</xdr:col>
      <xdr:colOff>101600</xdr:colOff>
      <xdr:row>57</xdr:row>
      <xdr:rowOff>25400</xdr:rowOff>
    </xdr:to>
    <xdr:sp macro="" textlink="">
      <xdr:nvSpPr>
        <xdr:cNvPr id="126" name="フローチャート: 判断 125"/>
        <xdr:cNvSpPr/>
      </xdr:nvSpPr>
      <xdr:spPr>
        <a:xfrm>
          <a:off x="2809875" y="91725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41910</xdr:rowOff>
    </xdr:from>
    <xdr:ext cx="534035" cy="259080"/>
    <xdr:sp macro="" textlink="">
      <xdr:nvSpPr>
        <xdr:cNvPr id="127" name="テキスト ボックス 126"/>
        <xdr:cNvSpPr txBox="1"/>
      </xdr:nvSpPr>
      <xdr:spPr>
        <a:xfrm>
          <a:off x="2599690" y="895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76200</xdr:rowOff>
    </xdr:from>
    <xdr:to xmlns:xdr="http://schemas.openxmlformats.org/drawingml/2006/spreadsheetDrawing">
      <xdr:col>10</xdr:col>
      <xdr:colOff>114300</xdr:colOff>
      <xdr:row>58</xdr:row>
      <xdr:rowOff>161925</xdr:rowOff>
    </xdr:to>
    <xdr:cxnSp macro="">
      <xdr:nvCxnSpPr>
        <xdr:cNvPr id="128" name="直線コネクタ 127"/>
        <xdr:cNvCxnSpPr/>
      </xdr:nvCxnSpPr>
      <xdr:spPr>
        <a:xfrm flipV="1">
          <a:off x="1114425" y="9477375"/>
          <a:ext cx="8731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161925</xdr:rowOff>
    </xdr:from>
    <xdr:to xmlns:xdr="http://schemas.openxmlformats.org/drawingml/2006/spreadsheetDrawing">
      <xdr:col>10</xdr:col>
      <xdr:colOff>165100</xdr:colOff>
      <xdr:row>57</xdr:row>
      <xdr:rowOff>96520</xdr:rowOff>
    </xdr:to>
    <xdr:sp macro="" textlink="">
      <xdr:nvSpPr>
        <xdr:cNvPr id="129" name="フローチャート: 判断 128"/>
        <xdr:cNvSpPr/>
      </xdr:nvSpPr>
      <xdr:spPr>
        <a:xfrm>
          <a:off x="1936750" y="92392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113030</xdr:rowOff>
    </xdr:from>
    <xdr:ext cx="534670" cy="259080"/>
    <xdr:sp macro="" textlink="">
      <xdr:nvSpPr>
        <xdr:cNvPr id="130" name="テキスト ボックス 129"/>
        <xdr:cNvSpPr txBox="1"/>
      </xdr:nvSpPr>
      <xdr:spPr>
        <a:xfrm>
          <a:off x="1723390" y="9028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44450</xdr:rowOff>
    </xdr:from>
    <xdr:to xmlns:xdr="http://schemas.openxmlformats.org/drawingml/2006/spreadsheetDrawing">
      <xdr:col>6</xdr:col>
      <xdr:colOff>38100</xdr:colOff>
      <xdr:row>57</xdr:row>
      <xdr:rowOff>146050</xdr:rowOff>
    </xdr:to>
    <xdr:sp macro="" textlink="">
      <xdr:nvSpPr>
        <xdr:cNvPr id="131" name="フローチャート: 判断 130"/>
        <xdr:cNvSpPr/>
      </xdr:nvSpPr>
      <xdr:spPr>
        <a:xfrm>
          <a:off x="1063625" y="9283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161925</xdr:rowOff>
    </xdr:from>
    <xdr:ext cx="534035" cy="259080"/>
    <xdr:sp macro="" textlink="">
      <xdr:nvSpPr>
        <xdr:cNvPr id="132" name="テキスト ボックス 131"/>
        <xdr:cNvSpPr txBox="1"/>
      </xdr:nvSpPr>
      <xdr:spPr>
        <a:xfrm>
          <a:off x="850265" y="9077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371975"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54965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67335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6" name="テキスト ボックス 135"/>
        <xdr:cNvSpPr txBox="1"/>
      </xdr:nvSpPr>
      <xdr:spPr>
        <a:xfrm>
          <a:off x="180022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271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116840</xdr:rowOff>
    </xdr:from>
    <xdr:to xmlns:xdr="http://schemas.openxmlformats.org/drawingml/2006/spreadsheetDrawing">
      <xdr:col>24</xdr:col>
      <xdr:colOff>114300</xdr:colOff>
      <xdr:row>57</xdr:row>
      <xdr:rowOff>46990</xdr:rowOff>
    </xdr:to>
    <xdr:sp macro="" textlink="">
      <xdr:nvSpPr>
        <xdr:cNvPr id="138" name="楕円 137"/>
        <xdr:cNvSpPr/>
      </xdr:nvSpPr>
      <xdr:spPr>
        <a:xfrm>
          <a:off x="4508500" y="91941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31750</xdr:rowOff>
    </xdr:from>
    <xdr:ext cx="534035" cy="259080"/>
    <xdr:sp macro="" textlink="">
      <xdr:nvSpPr>
        <xdr:cNvPr id="139" name="物件費該当値テキスト"/>
        <xdr:cNvSpPr txBox="1"/>
      </xdr:nvSpPr>
      <xdr:spPr>
        <a:xfrm>
          <a:off x="4610100" y="9109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41275</xdr:rowOff>
    </xdr:from>
    <xdr:to xmlns:xdr="http://schemas.openxmlformats.org/drawingml/2006/spreadsheetDrawing">
      <xdr:col>20</xdr:col>
      <xdr:colOff>38100</xdr:colOff>
      <xdr:row>57</xdr:row>
      <xdr:rowOff>142875</xdr:rowOff>
    </xdr:to>
    <xdr:sp macro="" textlink="">
      <xdr:nvSpPr>
        <xdr:cNvPr id="140" name="楕円 139"/>
        <xdr:cNvSpPr/>
      </xdr:nvSpPr>
      <xdr:spPr>
        <a:xfrm>
          <a:off x="3686175" y="92805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133985</xdr:rowOff>
    </xdr:from>
    <xdr:ext cx="534035" cy="259080"/>
    <xdr:sp macro="" textlink="">
      <xdr:nvSpPr>
        <xdr:cNvPr id="141" name="テキスト ボックス 140"/>
        <xdr:cNvSpPr txBox="1"/>
      </xdr:nvSpPr>
      <xdr:spPr>
        <a:xfrm>
          <a:off x="3472815" y="9373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39370</xdr:rowOff>
    </xdr:from>
    <xdr:to xmlns:xdr="http://schemas.openxmlformats.org/drawingml/2006/spreadsheetDrawing">
      <xdr:col>15</xdr:col>
      <xdr:colOff>101600</xdr:colOff>
      <xdr:row>58</xdr:row>
      <xdr:rowOff>140970</xdr:rowOff>
    </xdr:to>
    <xdr:sp macro="" textlink="">
      <xdr:nvSpPr>
        <xdr:cNvPr id="142" name="楕円 141"/>
        <xdr:cNvSpPr/>
      </xdr:nvSpPr>
      <xdr:spPr>
        <a:xfrm>
          <a:off x="2809875" y="94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132080</xdr:rowOff>
    </xdr:from>
    <xdr:ext cx="534035" cy="259080"/>
    <xdr:sp macro="" textlink="">
      <xdr:nvSpPr>
        <xdr:cNvPr id="143" name="テキスト ボックス 142"/>
        <xdr:cNvSpPr txBox="1"/>
      </xdr:nvSpPr>
      <xdr:spPr>
        <a:xfrm>
          <a:off x="2599690" y="953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25400</xdr:rowOff>
    </xdr:from>
    <xdr:to xmlns:xdr="http://schemas.openxmlformats.org/drawingml/2006/spreadsheetDrawing">
      <xdr:col>10</xdr:col>
      <xdr:colOff>165100</xdr:colOff>
      <xdr:row>58</xdr:row>
      <xdr:rowOff>127000</xdr:rowOff>
    </xdr:to>
    <xdr:sp macro="" textlink="">
      <xdr:nvSpPr>
        <xdr:cNvPr id="144" name="楕円 143"/>
        <xdr:cNvSpPr/>
      </xdr:nvSpPr>
      <xdr:spPr>
        <a:xfrm>
          <a:off x="1936750" y="94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118110</xdr:rowOff>
    </xdr:from>
    <xdr:ext cx="534670" cy="259080"/>
    <xdr:sp macro="" textlink="">
      <xdr:nvSpPr>
        <xdr:cNvPr id="145" name="テキスト ボックス 144"/>
        <xdr:cNvSpPr txBox="1"/>
      </xdr:nvSpPr>
      <xdr:spPr>
        <a:xfrm>
          <a:off x="1723390" y="9519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111125</xdr:rowOff>
    </xdr:from>
    <xdr:to xmlns:xdr="http://schemas.openxmlformats.org/drawingml/2006/spreadsheetDrawing">
      <xdr:col>6</xdr:col>
      <xdr:colOff>38100</xdr:colOff>
      <xdr:row>59</xdr:row>
      <xdr:rowOff>41275</xdr:rowOff>
    </xdr:to>
    <xdr:sp macro="" textlink="">
      <xdr:nvSpPr>
        <xdr:cNvPr id="146" name="楕円 145"/>
        <xdr:cNvSpPr/>
      </xdr:nvSpPr>
      <xdr:spPr>
        <a:xfrm>
          <a:off x="1063625" y="9512300"/>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32385</xdr:rowOff>
    </xdr:from>
    <xdr:ext cx="534035" cy="259080"/>
    <xdr:sp macro="" textlink="">
      <xdr:nvSpPr>
        <xdr:cNvPr id="147" name="テキスト ボックス 146"/>
        <xdr:cNvSpPr txBox="1"/>
      </xdr:nvSpPr>
      <xdr:spPr>
        <a:xfrm>
          <a:off x="850265" y="9595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49300" y="10267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7630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7630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87325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7325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99720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9720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49300" y="11045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6" name="テキスト ボックス 155"/>
        <xdr:cNvSpPr txBox="1"/>
      </xdr:nvSpPr>
      <xdr:spPr>
        <a:xfrm>
          <a:off x="714375" y="10864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49300" y="1320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49300" y="126650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9080"/>
    <xdr:sp macro="" textlink="">
      <xdr:nvSpPr>
        <xdr:cNvPr id="159" name="テキスト ボックス 158"/>
        <xdr:cNvSpPr txBox="1"/>
      </xdr:nvSpPr>
      <xdr:spPr>
        <a:xfrm>
          <a:off x="506730" y="125323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49300" y="121316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161925</xdr:rowOff>
    </xdr:from>
    <xdr:ext cx="530860" cy="259080"/>
    <xdr:sp macro="" textlink="">
      <xdr:nvSpPr>
        <xdr:cNvPr id="161" name="テキスト ボックス 160"/>
        <xdr:cNvSpPr txBox="1"/>
      </xdr:nvSpPr>
      <xdr:spPr>
        <a:xfrm>
          <a:off x="227330" y="119919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49300" y="115887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0860" cy="259080"/>
    <xdr:sp macro="" textlink="">
      <xdr:nvSpPr>
        <xdr:cNvPr id="163" name="テキスト ボックス 162"/>
        <xdr:cNvSpPr txBox="1"/>
      </xdr:nvSpPr>
      <xdr:spPr>
        <a:xfrm>
          <a:off x="227330" y="114560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49300" y="11045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9080"/>
    <xdr:sp macro="" textlink="">
      <xdr:nvSpPr>
        <xdr:cNvPr id="165" name="テキスト ボックス 164"/>
        <xdr:cNvSpPr txBox="1"/>
      </xdr:nvSpPr>
      <xdr:spPr>
        <a:xfrm>
          <a:off x="227330" y="10913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49300" y="11045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9525</xdr:rowOff>
    </xdr:to>
    <xdr:cxnSp macro="">
      <xdr:nvCxnSpPr>
        <xdr:cNvPr id="167" name="直線コネクタ 166"/>
        <xdr:cNvCxnSpPr/>
      </xdr:nvCxnSpPr>
      <xdr:spPr>
        <a:xfrm flipV="1">
          <a:off x="4557395" y="1148016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13335</xdr:rowOff>
    </xdr:from>
    <xdr:ext cx="377825" cy="259080"/>
    <xdr:sp macro="" textlink="">
      <xdr:nvSpPr>
        <xdr:cNvPr id="168" name="維持補修費最小値テキスト"/>
        <xdr:cNvSpPr txBox="1"/>
      </xdr:nvSpPr>
      <xdr:spPr>
        <a:xfrm>
          <a:off x="4610100" y="126530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9525</xdr:rowOff>
    </xdr:from>
    <xdr:to xmlns:xdr="http://schemas.openxmlformats.org/drawingml/2006/spreadsheetDrawing">
      <xdr:col>24</xdr:col>
      <xdr:colOff>152400</xdr:colOff>
      <xdr:row>78</xdr:row>
      <xdr:rowOff>9525</xdr:rowOff>
    </xdr:to>
    <xdr:cxnSp macro="">
      <xdr:nvCxnSpPr>
        <xdr:cNvPr id="169" name="直線コネクタ 168"/>
        <xdr:cNvCxnSpPr/>
      </xdr:nvCxnSpPr>
      <xdr:spPr>
        <a:xfrm>
          <a:off x="4473575" y="126492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34035" cy="259080"/>
    <xdr:sp macro="" textlink="">
      <xdr:nvSpPr>
        <xdr:cNvPr id="170" name="維持補修費最大値テキスト"/>
        <xdr:cNvSpPr txBox="1"/>
      </xdr:nvSpPr>
      <xdr:spPr>
        <a:xfrm>
          <a:off x="4610100" y="1126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473575" y="114801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144780</xdr:rowOff>
    </xdr:from>
    <xdr:to xmlns:xdr="http://schemas.openxmlformats.org/drawingml/2006/spreadsheetDrawing">
      <xdr:col>24</xdr:col>
      <xdr:colOff>63500</xdr:colOff>
      <xdr:row>77</xdr:row>
      <xdr:rowOff>19685</xdr:rowOff>
    </xdr:to>
    <xdr:cxnSp macro="">
      <xdr:nvCxnSpPr>
        <xdr:cNvPr id="172" name="直線コネクタ 171"/>
        <xdr:cNvCxnSpPr/>
      </xdr:nvCxnSpPr>
      <xdr:spPr>
        <a:xfrm>
          <a:off x="3736975" y="12460605"/>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58420</xdr:rowOff>
    </xdr:from>
    <xdr:ext cx="469265" cy="259080"/>
    <xdr:sp macro="" textlink="">
      <xdr:nvSpPr>
        <xdr:cNvPr id="173" name="維持補修費平均値テキスト"/>
        <xdr:cNvSpPr txBox="1"/>
      </xdr:nvSpPr>
      <xdr:spPr>
        <a:xfrm>
          <a:off x="4610100" y="122123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35560</xdr:rowOff>
    </xdr:from>
    <xdr:to xmlns:xdr="http://schemas.openxmlformats.org/drawingml/2006/spreadsheetDrawing">
      <xdr:col>24</xdr:col>
      <xdr:colOff>114300</xdr:colOff>
      <xdr:row>76</xdr:row>
      <xdr:rowOff>137160</xdr:rowOff>
    </xdr:to>
    <xdr:sp macro="" textlink="">
      <xdr:nvSpPr>
        <xdr:cNvPr id="174" name="フローチャート: 判断 173"/>
        <xdr:cNvSpPr/>
      </xdr:nvSpPr>
      <xdr:spPr>
        <a:xfrm>
          <a:off x="4508500" y="1235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144780</xdr:rowOff>
    </xdr:from>
    <xdr:to xmlns:xdr="http://schemas.openxmlformats.org/drawingml/2006/spreadsheetDrawing">
      <xdr:col>19</xdr:col>
      <xdr:colOff>177800</xdr:colOff>
      <xdr:row>76</xdr:row>
      <xdr:rowOff>158750</xdr:rowOff>
    </xdr:to>
    <xdr:cxnSp macro="">
      <xdr:nvCxnSpPr>
        <xdr:cNvPr id="175" name="直線コネクタ 174"/>
        <xdr:cNvCxnSpPr/>
      </xdr:nvCxnSpPr>
      <xdr:spPr>
        <a:xfrm flipV="1">
          <a:off x="2860675" y="12460605"/>
          <a:ext cx="876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27305</xdr:rowOff>
    </xdr:from>
    <xdr:to xmlns:xdr="http://schemas.openxmlformats.org/drawingml/2006/spreadsheetDrawing">
      <xdr:col>20</xdr:col>
      <xdr:colOff>38100</xdr:colOff>
      <xdr:row>76</xdr:row>
      <xdr:rowOff>128905</xdr:rowOff>
    </xdr:to>
    <xdr:sp macro="" textlink="">
      <xdr:nvSpPr>
        <xdr:cNvPr id="176" name="フローチャート: 判断 175"/>
        <xdr:cNvSpPr/>
      </xdr:nvSpPr>
      <xdr:spPr>
        <a:xfrm>
          <a:off x="3686175" y="123431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145415</xdr:rowOff>
    </xdr:from>
    <xdr:ext cx="469265" cy="259080"/>
    <xdr:sp macro="" textlink="">
      <xdr:nvSpPr>
        <xdr:cNvPr id="177" name="テキスト ボックス 176"/>
        <xdr:cNvSpPr txBox="1"/>
      </xdr:nvSpPr>
      <xdr:spPr>
        <a:xfrm>
          <a:off x="3505200" y="1213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158750</xdr:rowOff>
    </xdr:from>
    <xdr:to xmlns:xdr="http://schemas.openxmlformats.org/drawingml/2006/spreadsheetDrawing">
      <xdr:col>15</xdr:col>
      <xdr:colOff>50800</xdr:colOff>
      <xdr:row>76</xdr:row>
      <xdr:rowOff>161925</xdr:rowOff>
    </xdr:to>
    <xdr:cxnSp macro="">
      <xdr:nvCxnSpPr>
        <xdr:cNvPr id="178" name="直線コネクタ 177"/>
        <xdr:cNvCxnSpPr/>
      </xdr:nvCxnSpPr>
      <xdr:spPr>
        <a:xfrm flipV="1">
          <a:off x="1987550" y="12474575"/>
          <a:ext cx="8731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36830</xdr:rowOff>
    </xdr:from>
    <xdr:to xmlns:xdr="http://schemas.openxmlformats.org/drawingml/2006/spreadsheetDrawing">
      <xdr:col>15</xdr:col>
      <xdr:colOff>101600</xdr:colOff>
      <xdr:row>76</xdr:row>
      <xdr:rowOff>138430</xdr:rowOff>
    </xdr:to>
    <xdr:sp macro="" textlink="">
      <xdr:nvSpPr>
        <xdr:cNvPr id="179" name="フローチャート: 判断 178"/>
        <xdr:cNvSpPr/>
      </xdr:nvSpPr>
      <xdr:spPr>
        <a:xfrm>
          <a:off x="2809875" y="1235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154940</xdr:rowOff>
    </xdr:from>
    <xdr:ext cx="469900" cy="259080"/>
    <xdr:sp macro="" textlink="">
      <xdr:nvSpPr>
        <xdr:cNvPr id="180" name="テキスト ボックス 179"/>
        <xdr:cNvSpPr txBox="1"/>
      </xdr:nvSpPr>
      <xdr:spPr>
        <a:xfrm>
          <a:off x="2628900" y="12146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123190</xdr:rowOff>
    </xdr:from>
    <xdr:to xmlns:xdr="http://schemas.openxmlformats.org/drawingml/2006/spreadsheetDrawing">
      <xdr:col>10</xdr:col>
      <xdr:colOff>114300</xdr:colOff>
      <xdr:row>76</xdr:row>
      <xdr:rowOff>161925</xdr:rowOff>
    </xdr:to>
    <xdr:cxnSp macro="">
      <xdr:nvCxnSpPr>
        <xdr:cNvPr id="181" name="直線コネクタ 180"/>
        <xdr:cNvCxnSpPr/>
      </xdr:nvCxnSpPr>
      <xdr:spPr>
        <a:xfrm>
          <a:off x="1114425" y="12439015"/>
          <a:ext cx="8731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83185</xdr:rowOff>
    </xdr:from>
    <xdr:to xmlns:xdr="http://schemas.openxmlformats.org/drawingml/2006/spreadsheetDrawing">
      <xdr:col>10</xdr:col>
      <xdr:colOff>165100</xdr:colOff>
      <xdr:row>77</xdr:row>
      <xdr:rowOff>13335</xdr:rowOff>
    </xdr:to>
    <xdr:sp macro="" textlink="">
      <xdr:nvSpPr>
        <xdr:cNvPr id="182" name="フローチャート: 判断 181"/>
        <xdr:cNvSpPr/>
      </xdr:nvSpPr>
      <xdr:spPr>
        <a:xfrm>
          <a:off x="1936750" y="123990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29845</xdr:rowOff>
    </xdr:from>
    <xdr:ext cx="469265" cy="259080"/>
    <xdr:sp macro="" textlink="">
      <xdr:nvSpPr>
        <xdr:cNvPr id="183" name="テキスト ボックス 182"/>
        <xdr:cNvSpPr txBox="1"/>
      </xdr:nvSpPr>
      <xdr:spPr>
        <a:xfrm>
          <a:off x="1755775" y="12183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71120</xdr:rowOff>
    </xdr:from>
    <xdr:to xmlns:xdr="http://schemas.openxmlformats.org/drawingml/2006/spreadsheetDrawing">
      <xdr:col>6</xdr:col>
      <xdr:colOff>38100</xdr:colOff>
      <xdr:row>77</xdr:row>
      <xdr:rowOff>1270</xdr:rowOff>
    </xdr:to>
    <xdr:sp macro="" textlink="">
      <xdr:nvSpPr>
        <xdr:cNvPr id="184" name="フローチャート: 判断 183"/>
        <xdr:cNvSpPr/>
      </xdr:nvSpPr>
      <xdr:spPr>
        <a:xfrm>
          <a:off x="1063625" y="1238694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17780</xdr:rowOff>
    </xdr:from>
    <xdr:ext cx="469265" cy="259080"/>
    <xdr:sp macro="" textlink="">
      <xdr:nvSpPr>
        <xdr:cNvPr id="185" name="テキスト ボックス 184"/>
        <xdr:cNvSpPr txBox="1"/>
      </xdr:nvSpPr>
      <xdr:spPr>
        <a:xfrm>
          <a:off x="882650" y="12171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371975"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54965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8" name="テキスト ボックス 187"/>
        <xdr:cNvSpPr txBox="1"/>
      </xdr:nvSpPr>
      <xdr:spPr>
        <a:xfrm>
          <a:off x="267335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89" name="テキスト ボックス 188"/>
        <xdr:cNvSpPr txBox="1"/>
      </xdr:nvSpPr>
      <xdr:spPr>
        <a:xfrm>
          <a:off x="180022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2710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140335</xdr:rowOff>
    </xdr:from>
    <xdr:to xmlns:xdr="http://schemas.openxmlformats.org/drawingml/2006/spreadsheetDrawing">
      <xdr:col>24</xdr:col>
      <xdr:colOff>114300</xdr:colOff>
      <xdr:row>77</xdr:row>
      <xdr:rowOff>70485</xdr:rowOff>
    </xdr:to>
    <xdr:sp macro="" textlink="">
      <xdr:nvSpPr>
        <xdr:cNvPr id="191" name="楕円 190"/>
        <xdr:cNvSpPr/>
      </xdr:nvSpPr>
      <xdr:spPr>
        <a:xfrm>
          <a:off x="4508500" y="124561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118745</xdr:rowOff>
    </xdr:from>
    <xdr:ext cx="469265" cy="259080"/>
    <xdr:sp macro="" textlink="">
      <xdr:nvSpPr>
        <xdr:cNvPr id="192" name="維持補修費該当値テキスト"/>
        <xdr:cNvSpPr txBox="1"/>
      </xdr:nvSpPr>
      <xdr:spPr>
        <a:xfrm>
          <a:off x="4610100" y="12434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93980</xdr:rowOff>
    </xdr:from>
    <xdr:to xmlns:xdr="http://schemas.openxmlformats.org/drawingml/2006/spreadsheetDrawing">
      <xdr:col>20</xdr:col>
      <xdr:colOff>38100</xdr:colOff>
      <xdr:row>77</xdr:row>
      <xdr:rowOff>24130</xdr:rowOff>
    </xdr:to>
    <xdr:sp macro="" textlink="">
      <xdr:nvSpPr>
        <xdr:cNvPr id="193" name="楕円 192"/>
        <xdr:cNvSpPr/>
      </xdr:nvSpPr>
      <xdr:spPr>
        <a:xfrm>
          <a:off x="3686175" y="1240980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15240</xdr:rowOff>
    </xdr:from>
    <xdr:ext cx="469265" cy="259080"/>
    <xdr:sp macro="" textlink="">
      <xdr:nvSpPr>
        <xdr:cNvPr id="194" name="テキスト ボックス 193"/>
        <xdr:cNvSpPr txBox="1"/>
      </xdr:nvSpPr>
      <xdr:spPr>
        <a:xfrm>
          <a:off x="3505200" y="12492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107950</xdr:rowOff>
    </xdr:from>
    <xdr:to xmlns:xdr="http://schemas.openxmlformats.org/drawingml/2006/spreadsheetDrawing">
      <xdr:col>15</xdr:col>
      <xdr:colOff>101600</xdr:colOff>
      <xdr:row>77</xdr:row>
      <xdr:rowOff>38100</xdr:rowOff>
    </xdr:to>
    <xdr:sp macro="" textlink="">
      <xdr:nvSpPr>
        <xdr:cNvPr id="195" name="楕円 194"/>
        <xdr:cNvSpPr/>
      </xdr:nvSpPr>
      <xdr:spPr>
        <a:xfrm>
          <a:off x="2809875" y="124237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29210</xdr:rowOff>
    </xdr:from>
    <xdr:ext cx="469900" cy="259080"/>
    <xdr:sp macro="" textlink="">
      <xdr:nvSpPr>
        <xdr:cNvPr id="196" name="テキスト ボックス 195"/>
        <xdr:cNvSpPr txBox="1"/>
      </xdr:nvSpPr>
      <xdr:spPr>
        <a:xfrm>
          <a:off x="2628900" y="12506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114300</xdr:rowOff>
    </xdr:from>
    <xdr:to xmlns:xdr="http://schemas.openxmlformats.org/drawingml/2006/spreadsheetDrawing">
      <xdr:col>10</xdr:col>
      <xdr:colOff>165100</xdr:colOff>
      <xdr:row>77</xdr:row>
      <xdr:rowOff>44450</xdr:rowOff>
    </xdr:to>
    <xdr:sp macro="" textlink="">
      <xdr:nvSpPr>
        <xdr:cNvPr id="197" name="楕円 196"/>
        <xdr:cNvSpPr/>
      </xdr:nvSpPr>
      <xdr:spPr>
        <a:xfrm>
          <a:off x="1936750" y="124301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35560</xdr:rowOff>
    </xdr:from>
    <xdr:ext cx="469265" cy="259080"/>
    <xdr:sp macro="" textlink="">
      <xdr:nvSpPr>
        <xdr:cNvPr id="198" name="テキスト ボックス 197"/>
        <xdr:cNvSpPr txBox="1"/>
      </xdr:nvSpPr>
      <xdr:spPr>
        <a:xfrm>
          <a:off x="1755775" y="12513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72390</xdr:rowOff>
    </xdr:from>
    <xdr:to xmlns:xdr="http://schemas.openxmlformats.org/drawingml/2006/spreadsheetDrawing">
      <xdr:col>6</xdr:col>
      <xdr:colOff>38100</xdr:colOff>
      <xdr:row>77</xdr:row>
      <xdr:rowOff>2540</xdr:rowOff>
    </xdr:to>
    <xdr:sp macro="" textlink="">
      <xdr:nvSpPr>
        <xdr:cNvPr id="199" name="楕円 198"/>
        <xdr:cNvSpPr/>
      </xdr:nvSpPr>
      <xdr:spPr>
        <a:xfrm>
          <a:off x="1063625" y="1238821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161925</xdr:rowOff>
    </xdr:from>
    <xdr:ext cx="469265" cy="259080"/>
    <xdr:sp macro="" textlink="">
      <xdr:nvSpPr>
        <xdr:cNvPr id="200" name="テキスト ボックス 199"/>
        <xdr:cNvSpPr txBox="1"/>
      </xdr:nvSpPr>
      <xdr:spPr>
        <a:xfrm>
          <a:off x="882650" y="12477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49300" y="13506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7630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7630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87325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87325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299720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99720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49300" y="14284325"/>
          <a:ext cx="46101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09" name="テキスト ボックス 208"/>
        <xdr:cNvSpPr txBox="1"/>
      </xdr:nvSpPr>
      <xdr:spPr>
        <a:xfrm>
          <a:off x="714375" y="14103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49300" y="165417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8445"/>
    <xdr:sp macro="" textlink="">
      <xdr:nvSpPr>
        <xdr:cNvPr id="211" name="テキスト ボックス 210"/>
        <xdr:cNvSpPr txBox="1"/>
      </xdr:nvSpPr>
      <xdr:spPr>
        <a:xfrm>
          <a:off x="227330" y="1639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49300" y="1621536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3" name="テキスト ボックス 212"/>
        <xdr:cNvSpPr txBox="1"/>
      </xdr:nvSpPr>
      <xdr:spPr>
        <a:xfrm>
          <a:off x="227330" y="16073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49300" y="158883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5" name="テキスト ボックス 214"/>
        <xdr:cNvSpPr txBox="1"/>
      </xdr:nvSpPr>
      <xdr:spPr>
        <a:xfrm>
          <a:off x="166370" y="157460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49300" y="155625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17" name="テキスト ボックス 216"/>
        <xdr:cNvSpPr txBox="1"/>
      </xdr:nvSpPr>
      <xdr:spPr>
        <a:xfrm>
          <a:off x="166370" y="154197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49300" y="152355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19" name="テキスト ボックス 218"/>
        <xdr:cNvSpPr txBox="1"/>
      </xdr:nvSpPr>
      <xdr:spPr>
        <a:xfrm>
          <a:off x="166370" y="150939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49300" y="149091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1" name="テキスト ボックス 220"/>
        <xdr:cNvSpPr txBox="1"/>
      </xdr:nvSpPr>
      <xdr:spPr>
        <a:xfrm>
          <a:off x="166370" y="14766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49300" y="145916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3" name="テキスト ボックス 222"/>
        <xdr:cNvSpPr txBox="1"/>
      </xdr:nvSpPr>
      <xdr:spPr>
        <a:xfrm>
          <a:off x="166370" y="144589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49300" y="14284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9080"/>
    <xdr:sp macro="" textlink="">
      <xdr:nvSpPr>
        <xdr:cNvPr id="225" name="テキスト ボックス 224"/>
        <xdr:cNvSpPr txBox="1"/>
      </xdr:nvSpPr>
      <xdr:spPr>
        <a:xfrm>
          <a:off x="166370" y="14151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49300" y="14284325"/>
          <a:ext cx="46101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102870</xdr:rowOff>
    </xdr:from>
    <xdr:to xmlns:xdr="http://schemas.openxmlformats.org/drawingml/2006/spreadsheetDrawing">
      <xdr:col>24</xdr:col>
      <xdr:colOff>62865</xdr:colOff>
      <xdr:row>99</xdr:row>
      <xdr:rowOff>107950</xdr:rowOff>
    </xdr:to>
    <xdr:cxnSp macro="">
      <xdr:nvCxnSpPr>
        <xdr:cNvPr id="227" name="直線コネクタ 226"/>
        <xdr:cNvCxnSpPr/>
      </xdr:nvCxnSpPr>
      <xdr:spPr>
        <a:xfrm flipV="1">
          <a:off x="4557395" y="1468564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111760</xdr:rowOff>
    </xdr:from>
    <xdr:ext cx="534035" cy="258445"/>
    <xdr:sp macro="" textlink="">
      <xdr:nvSpPr>
        <xdr:cNvPr id="228" name="扶助費最小値テキスト"/>
        <xdr:cNvSpPr txBox="1"/>
      </xdr:nvSpPr>
      <xdr:spPr>
        <a:xfrm>
          <a:off x="4610100"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107950</xdr:rowOff>
    </xdr:from>
    <xdr:to xmlns:xdr="http://schemas.openxmlformats.org/drawingml/2006/spreadsheetDrawing">
      <xdr:col>24</xdr:col>
      <xdr:colOff>152400</xdr:colOff>
      <xdr:row>99</xdr:row>
      <xdr:rowOff>107950</xdr:rowOff>
    </xdr:to>
    <xdr:cxnSp macro="">
      <xdr:nvCxnSpPr>
        <xdr:cNvPr id="229" name="直線コネクタ 228"/>
        <xdr:cNvCxnSpPr/>
      </xdr:nvCxnSpPr>
      <xdr:spPr>
        <a:xfrm>
          <a:off x="4473575" y="162242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49530</xdr:rowOff>
    </xdr:from>
    <xdr:ext cx="598170" cy="259080"/>
    <xdr:sp macro="" textlink="">
      <xdr:nvSpPr>
        <xdr:cNvPr id="230" name="扶助費最大値テキスト"/>
        <xdr:cNvSpPr txBox="1"/>
      </xdr:nvSpPr>
      <xdr:spPr>
        <a:xfrm>
          <a:off x="4610100" y="14470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102870</xdr:rowOff>
    </xdr:from>
    <xdr:to xmlns:xdr="http://schemas.openxmlformats.org/drawingml/2006/spreadsheetDrawing">
      <xdr:col>24</xdr:col>
      <xdr:colOff>152400</xdr:colOff>
      <xdr:row>90</xdr:row>
      <xdr:rowOff>102870</xdr:rowOff>
    </xdr:to>
    <xdr:cxnSp macro="">
      <xdr:nvCxnSpPr>
        <xdr:cNvPr id="231" name="直線コネクタ 230"/>
        <xdr:cNvCxnSpPr/>
      </xdr:nvCxnSpPr>
      <xdr:spPr>
        <a:xfrm>
          <a:off x="4473575" y="146856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124460</xdr:rowOff>
    </xdr:from>
    <xdr:to xmlns:xdr="http://schemas.openxmlformats.org/drawingml/2006/spreadsheetDrawing">
      <xdr:col>24</xdr:col>
      <xdr:colOff>63500</xdr:colOff>
      <xdr:row>94</xdr:row>
      <xdr:rowOff>98425</xdr:rowOff>
    </xdr:to>
    <xdr:cxnSp macro="">
      <xdr:nvCxnSpPr>
        <xdr:cNvPr id="232" name="直線コネクタ 231"/>
        <xdr:cNvCxnSpPr/>
      </xdr:nvCxnSpPr>
      <xdr:spPr>
        <a:xfrm>
          <a:off x="3736975" y="15212060"/>
          <a:ext cx="822325"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69215</xdr:rowOff>
    </xdr:from>
    <xdr:ext cx="598170" cy="259080"/>
    <xdr:sp macro="" textlink="">
      <xdr:nvSpPr>
        <xdr:cNvPr id="233" name="扶助費平均値テキスト"/>
        <xdr:cNvSpPr txBox="1"/>
      </xdr:nvSpPr>
      <xdr:spPr>
        <a:xfrm>
          <a:off x="4610100" y="1567116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90805</xdr:rowOff>
    </xdr:from>
    <xdr:to xmlns:xdr="http://schemas.openxmlformats.org/drawingml/2006/spreadsheetDrawing">
      <xdr:col>24</xdr:col>
      <xdr:colOff>114300</xdr:colOff>
      <xdr:row>97</xdr:row>
      <xdr:rowOff>20955</xdr:rowOff>
    </xdr:to>
    <xdr:sp macro="" textlink="">
      <xdr:nvSpPr>
        <xdr:cNvPr id="234" name="フローチャート: 判断 233"/>
        <xdr:cNvSpPr/>
      </xdr:nvSpPr>
      <xdr:spPr>
        <a:xfrm>
          <a:off x="4508500" y="156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124460</xdr:rowOff>
    </xdr:from>
    <xdr:to xmlns:xdr="http://schemas.openxmlformats.org/drawingml/2006/spreadsheetDrawing">
      <xdr:col>19</xdr:col>
      <xdr:colOff>177800</xdr:colOff>
      <xdr:row>95</xdr:row>
      <xdr:rowOff>60960</xdr:rowOff>
    </xdr:to>
    <xdr:cxnSp macro="">
      <xdr:nvCxnSpPr>
        <xdr:cNvPr id="235" name="直線コネクタ 234"/>
        <xdr:cNvCxnSpPr/>
      </xdr:nvCxnSpPr>
      <xdr:spPr>
        <a:xfrm flipV="1">
          <a:off x="2860675" y="15212060"/>
          <a:ext cx="8763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153670</xdr:rowOff>
    </xdr:from>
    <xdr:to xmlns:xdr="http://schemas.openxmlformats.org/drawingml/2006/spreadsheetDrawing">
      <xdr:col>20</xdr:col>
      <xdr:colOff>38100</xdr:colOff>
      <xdr:row>96</xdr:row>
      <xdr:rowOff>83820</xdr:rowOff>
    </xdr:to>
    <xdr:sp macro="" textlink="">
      <xdr:nvSpPr>
        <xdr:cNvPr id="236" name="フローチャート: 判断 235"/>
        <xdr:cNvSpPr/>
      </xdr:nvSpPr>
      <xdr:spPr>
        <a:xfrm>
          <a:off x="3686175" y="155841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74930</xdr:rowOff>
    </xdr:from>
    <xdr:ext cx="598805" cy="258445"/>
    <xdr:sp macro="" textlink="">
      <xdr:nvSpPr>
        <xdr:cNvPr id="237" name="テキスト ボックス 236"/>
        <xdr:cNvSpPr txBox="1"/>
      </xdr:nvSpPr>
      <xdr:spPr>
        <a:xfrm>
          <a:off x="3440430" y="156768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49530</xdr:rowOff>
    </xdr:from>
    <xdr:to xmlns:xdr="http://schemas.openxmlformats.org/drawingml/2006/spreadsheetDrawing">
      <xdr:col>15</xdr:col>
      <xdr:colOff>50800</xdr:colOff>
      <xdr:row>95</xdr:row>
      <xdr:rowOff>60960</xdr:rowOff>
    </xdr:to>
    <xdr:cxnSp macro="">
      <xdr:nvCxnSpPr>
        <xdr:cNvPr id="238" name="直線コネクタ 237"/>
        <xdr:cNvCxnSpPr/>
      </xdr:nvCxnSpPr>
      <xdr:spPr>
        <a:xfrm>
          <a:off x="1987550" y="15480030"/>
          <a:ext cx="8731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86360</xdr:rowOff>
    </xdr:from>
    <xdr:to xmlns:xdr="http://schemas.openxmlformats.org/drawingml/2006/spreadsheetDrawing">
      <xdr:col>15</xdr:col>
      <xdr:colOff>101600</xdr:colOff>
      <xdr:row>98</xdr:row>
      <xdr:rowOff>15875</xdr:rowOff>
    </xdr:to>
    <xdr:sp macro="" textlink="">
      <xdr:nvSpPr>
        <xdr:cNvPr id="239" name="フローチャート: 判断 238"/>
        <xdr:cNvSpPr/>
      </xdr:nvSpPr>
      <xdr:spPr>
        <a:xfrm>
          <a:off x="2809875" y="15859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98</xdr:row>
      <xdr:rowOff>6985</xdr:rowOff>
    </xdr:from>
    <xdr:ext cx="598170" cy="258445"/>
    <xdr:sp macro="" textlink="">
      <xdr:nvSpPr>
        <xdr:cNvPr id="240" name="テキスト ボックス 239"/>
        <xdr:cNvSpPr txBox="1"/>
      </xdr:nvSpPr>
      <xdr:spPr>
        <a:xfrm>
          <a:off x="2567305" y="15951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49530</xdr:rowOff>
    </xdr:from>
    <xdr:to xmlns:xdr="http://schemas.openxmlformats.org/drawingml/2006/spreadsheetDrawing">
      <xdr:col>10</xdr:col>
      <xdr:colOff>114300</xdr:colOff>
      <xdr:row>95</xdr:row>
      <xdr:rowOff>79375</xdr:rowOff>
    </xdr:to>
    <xdr:cxnSp macro="">
      <xdr:nvCxnSpPr>
        <xdr:cNvPr id="241" name="直線コネクタ 240"/>
        <xdr:cNvCxnSpPr/>
      </xdr:nvCxnSpPr>
      <xdr:spPr>
        <a:xfrm flipV="1">
          <a:off x="1114425" y="15480030"/>
          <a:ext cx="8731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132080</xdr:rowOff>
    </xdr:from>
    <xdr:to xmlns:xdr="http://schemas.openxmlformats.org/drawingml/2006/spreadsheetDrawing">
      <xdr:col>10</xdr:col>
      <xdr:colOff>165100</xdr:colOff>
      <xdr:row>98</xdr:row>
      <xdr:rowOff>62230</xdr:rowOff>
    </xdr:to>
    <xdr:sp macro="" textlink="">
      <xdr:nvSpPr>
        <xdr:cNvPr id="242" name="フローチャート: 判断 241"/>
        <xdr:cNvSpPr/>
      </xdr:nvSpPr>
      <xdr:spPr>
        <a:xfrm>
          <a:off x="1936750" y="1590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53340</xdr:rowOff>
    </xdr:from>
    <xdr:ext cx="598805" cy="258445"/>
    <xdr:sp macro="" textlink="">
      <xdr:nvSpPr>
        <xdr:cNvPr id="243" name="テキスト ボックス 242"/>
        <xdr:cNvSpPr txBox="1"/>
      </xdr:nvSpPr>
      <xdr:spPr>
        <a:xfrm>
          <a:off x="1691005" y="15998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14605</xdr:rowOff>
    </xdr:from>
    <xdr:to xmlns:xdr="http://schemas.openxmlformats.org/drawingml/2006/spreadsheetDrawing">
      <xdr:col>6</xdr:col>
      <xdr:colOff>38100</xdr:colOff>
      <xdr:row>98</xdr:row>
      <xdr:rowOff>116205</xdr:rowOff>
    </xdr:to>
    <xdr:sp macro="" textlink="">
      <xdr:nvSpPr>
        <xdr:cNvPr id="244" name="フローチャート: 判断 243"/>
        <xdr:cNvSpPr/>
      </xdr:nvSpPr>
      <xdr:spPr>
        <a:xfrm>
          <a:off x="1063625" y="159594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107315</xdr:rowOff>
    </xdr:from>
    <xdr:ext cx="598805" cy="259080"/>
    <xdr:sp macro="" textlink="">
      <xdr:nvSpPr>
        <xdr:cNvPr id="245" name="テキスト ボックス 244"/>
        <xdr:cNvSpPr txBox="1"/>
      </xdr:nvSpPr>
      <xdr:spPr>
        <a:xfrm>
          <a:off x="817880" y="16052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3719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5496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8" name="テキスト ボックス 247"/>
        <xdr:cNvSpPr txBox="1"/>
      </xdr:nvSpPr>
      <xdr:spPr>
        <a:xfrm>
          <a:off x="267335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9" name="テキスト ボックス 248"/>
        <xdr:cNvSpPr txBox="1"/>
      </xdr:nvSpPr>
      <xdr:spPr>
        <a:xfrm>
          <a:off x="180022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271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47625</xdr:rowOff>
    </xdr:from>
    <xdr:to xmlns:xdr="http://schemas.openxmlformats.org/drawingml/2006/spreadsheetDrawing">
      <xdr:col>24</xdr:col>
      <xdr:colOff>114300</xdr:colOff>
      <xdr:row>94</xdr:row>
      <xdr:rowOff>149225</xdr:rowOff>
    </xdr:to>
    <xdr:sp macro="" textlink="">
      <xdr:nvSpPr>
        <xdr:cNvPr id="251" name="楕円 250"/>
        <xdr:cNvSpPr/>
      </xdr:nvSpPr>
      <xdr:spPr>
        <a:xfrm>
          <a:off x="4508500" y="153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70485</xdr:rowOff>
    </xdr:from>
    <xdr:ext cx="598170" cy="259080"/>
    <xdr:sp macro="" textlink="">
      <xdr:nvSpPr>
        <xdr:cNvPr id="252" name="扶助費該当値テキスト"/>
        <xdr:cNvSpPr txBox="1"/>
      </xdr:nvSpPr>
      <xdr:spPr>
        <a:xfrm>
          <a:off x="4610100" y="15158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73660</xdr:rowOff>
    </xdr:from>
    <xdr:to xmlns:xdr="http://schemas.openxmlformats.org/drawingml/2006/spreadsheetDrawing">
      <xdr:col>20</xdr:col>
      <xdr:colOff>38100</xdr:colOff>
      <xdr:row>94</xdr:row>
      <xdr:rowOff>3810</xdr:rowOff>
    </xdr:to>
    <xdr:sp macro="" textlink="">
      <xdr:nvSpPr>
        <xdr:cNvPr id="253" name="楕円 252"/>
        <xdr:cNvSpPr/>
      </xdr:nvSpPr>
      <xdr:spPr>
        <a:xfrm>
          <a:off x="3686175" y="151612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20320</xdr:rowOff>
    </xdr:from>
    <xdr:ext cx="598805" cy="258445"/>
    <xdr:sp macro="" textlink="">
      <xdr:nvSpPr>
        <xdr:cNvPr id="254" name="テキスト ボックス 253"/>
        <xdr:cNvSpPr txBox="1"/>
      </xdr:nvSpPr>
      <xdr:spPr>
        <a:xfrm>
          <a:off x="3440430" y="149364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10160</xdr:rowOff>
    </xdr:from>
    <xdr:to xmlns:xdr="http://schemas.openxmlformats.org/drawingml/2006/spreadsheetDrawing">
      <xdr:col>15</xdr:col>
      <xdr:colOff>101600</xdr:colOff>
      <xdr:row>95</xdr:row>
      <xdr:rowOff>111760</xdr:rowOff>
    </xdr:to>
    <xdr:sp macro="" textlink="">
      <xdr:nvSpPr>
        <xdr:cNvPr id="255" name="楕円 254"/>
        <xdr:cNvSpPr/>
      </xdr:nvSpPr>
      <xdr:spPr>
        <a:xfrm>
          <a:off x="2809875" y="154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128270</xdr:rowOff>
    </xdr:from>
    <xdr:ext cx="598170" cy="259080"/>
    <xdr:sp macro="" textlink="">
      <xdr:nvSpPr>
        <xdr:cNvPr id="256" name="テキスト ボックス 255"/>
        <xdr:cNvSpPr txBox="1"/>
      </xdr:nvSpPr>
      <xdr:spPr>
        <a:xfrm>
          <a:off x="2567305" y="15215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170180</xdr:rowOff>
    </xdr:from>
    <xdr:to xmlns:xdr="http://schemas.openxmlformats.org/drawingml/2006/spreadsheetDrawing">
      <xdr:col>10</xdr:col>
      <xdr:colOff>165100</xdr:colOff>
      <xdr:row>95</xdr:row>
      <xdr:rowOff>100330</xdr:rowOff>
    </xdr:to>
    <xdr:sp macro="" textlink="">
      <xdr:nvSpPr>
        <xdr:cNvPr id="257" name="楕円 256"/>
        <xdr:cNvSpPr/>
      </xdr:nvSpPr>
      <xdr:spPr>
        <a:xfrm>
          <a:off x="1936750" y="154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116840</xdr:rowOff>
    </xdr:from>
    <xdr:ext cx="598805" cy="259080"/>
    <xdr:sp macro="" textlink="">
      <xdr:nvSpPr>
        <xdr:cNvPr id="258" name="テキスト ボックス 257"/>
        <xdr:cNvSpPr txBox="1"/>
      </xdr:nvSpPr>
      <xdr:spPr>
        <a:xfrm>
          <a:off x="1691005"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29210</xdr:rowOff>
    </xdr:from>
    <xdr:to xmlns:xdr="http://schemas.openxmlformats.org/drawingml/2006/spreadsheetDrawing">
      <xdr:col>6</xdr:col>
      <xdr:colOff>38100</xdr:colOff>
      <xdr:row>95</xdr:row>
      <xdr:rowOff>130175</xdr:rowOff>
    </xdr:to>
    <xdr:sp macro="" textlink="">
      <xdr:nvSpPr>
        <xdr:cNvPr id="259" name="楕円 258"/>
        <xdr:cNvSpPr/>
      </xdr:nvSpPr>
      <xdr:spPr>
        <a:xfrm>
          <a:off x="1063625" y="1545971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146685</xdr:rowOff>
    </xdr:from>
    <xdr:ext cx="598805" cy="258445"/>
    <xdr:sp macro="" textlink="">
      <xdr:nvSpPr>
        <xdr:cNvPr id="260" name="テキスト ボックス 259"/>
        <xdr:cNvSpPr txBox="1"/>
      </xdr:nvSpPr>
      <xdr:spPr>
        <a:xfrm>
          <a:off x="817880" y="1523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496050" y="3790950"/>
          <a:ext cx="460692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619875"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619875"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6200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6200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74395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74395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496050" y="4568825"/>
          <a:ext cx="4606925"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9" name="テキスト ボックス 268"/>
        <xdr:cNvSpPr txBox="1"/>
      </xdr:nvSpPr>
      <xdr:spPr>
        <a:xfrm>
          <a:off x="6457950" y="4387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496050" y="6731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920" cy="259080"/>
    <xdr:sp macro="" textlink="">
      <xdr:nvSpPr>
        <xdr:cNvPr id="271" name="テキスト ボックス 270"/>
        <xdr:cNvSpPr txBox="1"/>
      </xdr:nvSpPr>
      <xdr:spPr>
        <a:xfrm>
          <a:off x="6250305" y="65982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496050" y="636905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0860" cy="259080"/>
    <xdr:sp macro="" textlink="">
      <xdr:nvSpPr>
        <xdr:cNvPr id="273" name="テキスト ボックス 272"/>
        <xdr:cNvSpPr txBox="1"/>
      </xdr:nvSpPr>
      <xdr:spPr>
        <a:xfrm>
          <a:off x="5974080" y="62363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496050" y="60071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9080"/>
    <xdr:sp macro="" textlink="">
      <xdr:nvSpPr>
        <xdr:cNvPr id="275" name="テキスト ボックス 274"/>
        <xdr:cNvSpPr txBox="1"/>
      </xdr:nvSpPr>
      <xdr:spPr>
        <a:xfrm>
          <a:off x="5974080" y="5874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496050" y="56546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161925</xdr:rowOff>
    </xdr:from>
    <xdr:ext cx="530860" cy="259080"/>
    <xdr:sp macro="" textlink="">
      <xdr:nvSpPr>
        <xdr:cNvPr id="277" name="テキスト ボックス 276"/>
        <xdr:cNvSpPr txBox="1"/>
      </xdr:nvSpPr>
      <xdr:spPr>
        <a:xfrm>
          <a:off x="5974080" y="55149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496050" y="52927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9" name="テキスト ボックス 278"/>
        <xdr:cNvSpPr txBox="1"/>
      </xdr:nvSpPr>
      <xdr:spPr>
        <a:xfrm>
          <a:off x="5909945" y="5160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496050" y="49307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81" name="テキスト ボックス 280"/>
        <xdr:cNvSpPr txBox="1"/>
      </xdr:nvSpPr>
      <xdr:spPr>
        <a:xfrm>
          <a:off x="5909945" y="4798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496050" y="45688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9080"/>
    <xdr:sp macro="" textlink="">
      <xdr:nvSpPr>
        <xdr:cNvPr id="283" name="テキスト ボックス 282"/>
        <xdr:cNvSpPr txBox="1"/>
      </xdr:nvSpPr>
      <xdr:spPr>
        <a:xfrm>
          <a:off x="5909945" y="44361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496050" y="4568825"/>
          <a:ext cx="4606925"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187325</xdr:colOff>
      <xdr:row>34</xdr:row>
      <xdr:rowOff>140335</xdr:rowOff>
    </xdr:from>
    <xdr:to xmlns:xdr="http://schemas.openxmlformats.org/drawingml/2006/spreadsheetDrawing">
      <xdr:col>54</xdr:col>
      <xdr:colOff>187325</xdr:colOff>
      <xdr:row>39</xdr:row>
      <xdr:rowOff>121920</xdr:rowOff>
    </xdr:to>
    <xdr:cxnSp macro="">
      <xdr:nvCxnSpPr>
        <xdr:cNvPr id="285" name="直線コネクタ 284"/>
        <xdr:cNvCxnSpPr/>
      </xdr:nvCxnSpPr>
      <xdr:spPr>
        <a:xfrm flipV="1">
          <a:off x="10302875" y="5655310"/>
          <a:ext cx="0" cy="791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125730</xdr:rowOff>
    </xdr:from>
    <xdr:ext cx="534035" cy="259080"/>
    <xdr:sp macro="" textlink="">
      <xdr:nvSpPr>
        <xdr:cNvPr id="286" name="補助費等最小値テキスト"/>
        <xdr:cNvSpPr txBox="1"/>
      </xdr:nvSpPr>
      <xdr:spPr>
        <a:xfrm>
          <a:off x="10353675" y="645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121920</xdr:rowOff>
    </xdr:from>
    <xdr:to xmlns:xdr="http://schemas.openxmlformats.org/drawingml/2006/spreadsheetDrawing">
      <xdr:col>55</xdr:col>
      <xdr:colOff>88900</xdr:colOff>
      <xdr:row>39</xdr:row>
      <xdr:rowOff>121920</xdr:rowOff>
    </xdr:to>
    <xdr:cxnSp macro="">
      <xdr:nvCxnSpPr>
        <xdr:cNvPr id="287" name="直線コネクタ 286"/>
        <xdr:cNvCxnSpPr/>
      </xdr:nvCxnSpPr>
      <xdr:spPr>
        <a:xfrm>
          <a:off x="10217150" y="64465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86995</xdr:rowOff>
    </xdr:from>
    <xdr:ext cx="534035" cy="259080"/>
    <xdr:sp macro="" textlink="">
      <xdr:nvSpPr>
        <xdr:cNvPr id="288" name="補助費等最大値テキスト"/>
        <xdr:cNvSpPr txBox="1"/>
      </xdr:nvSpPr>
      <xdr:spPr>
        <a:xfrm>
          <a:off x="10353675" y="5440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140335</xdr:rowOff>
    </xdr:from>
    <xdr:to xmlns:xdr="http://schemas.openxmlformats.org/drawingml/2006/spreadsheetDrawing">
      <xdr:col>55</xdr:col>
      <xdr:colOff>88900</xdr:colOff>
      <xdr:row>34</xdr:row>
      <xdr:rowOff>140335</xdr:rowOff>
    </xdr:to>
    <xdr:cxnSp macro="">
      <xdr:nvCxnSpPr>
        <xdr:cNvPr id="289" name="直線コネクタ 288"/>
        <xdr:cNvCxnSpPr/>
      </xdr:nvCxnSpPr>
      <xdr:spPr>
        <a:xfrm>
          <a:off x="10217150" y="56553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97790</xdr:rowOff>
    </xdr:from>
    <xdr:to xmlns:xdr="http://schemas.openxmlformats.org/drawingml/2006/spreadsheetDrawing">
      <xdr:col>55</xdr:col>
      <xdr:colOff>0</xdr:colOff>
      <xdr:row>38</xdr:row>
      <xdr:rowOff>120015</xdr:rowOff>
    </xdr:to>
    <xdr:cxnSp macro="">
      <xdr:nvCxnSpPr>
        <xdr:cNvPr id="290" name="直線コネクタ 289"/>
        <xdr:cNvCxnSpPr/>
      </xdr:nvCxnSpPr>
      <xdr:spPr>
        <a:xfrm flipV="1">
          <a:off x="9480550" y="6098540"/>
          <a:ext cx="822325"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154940</xdr:rowOff>
    </xdr:from>
    <xdr:ext cx="534035" cy="259080"/>
    <xdr:sp macro="" textlink="">
      <xdr:nvSpPr>
        <xdr:cNvPr id="291" name="補助費等平均値テキスト"/>
        <xdr:cNvSpPr txBox="1"/>
      </xdr:nvSpPr>
      <xdr:spPr>
        <a:xfrm>
          <a:off x="10353675" y="61556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5080</xdr:rowOff>
    </xdr:from>
    <xdr:to xmlns:xdr="http://schemas.openxmlformats.org/drawingml/2006/spreadsheetDrawing">
      <xdr:col>55</xdr:col>
      <xdr:colOff>50800</xdr:colOff>
      <xdr:row>38</xdr:row>
      <xdr:rowOff>106680</xdr:rowOff>
    </xdr:to>
    <xdr:sp macro="" textlink="">
      <xdr:nvSpPr>
        <xdr:cNvPr id="292" name="フローチャート: 判断 291"/>
        <xdr:cNvSpPr/>
      </xdr:nvSpPr>
      <xdr:spPr>
        <a:xfrm>
          <a:off x="10255250" y="61677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43180</xdr:rowOff>
    </xdr:from>
    <xdr:to xmlns:xdr="http://schemas.openxmlformats.org/drawingml/2006/spreadsheetDrawing">
      <xdr:col>50</xdr:col>
      <xdr:colOff>114300</xdr:colOff>
      <xdr:row>38</xdr:row>
      <xdr:rowOff>120015</xdr:rowOff>
    </xdr:to>
    <xdr:cxnSp macro="">
      <xdr:nvCxnSpPr>
        <xdr:cNvPr id="293" name="直線コネクタ 292"/>
        <xdr:cNvCxnSpPr/>
      </xdr:nvCxnSpPr>
      <xdr:spPr>
        <a:xfrm>
          <a:off x="8607425" y="5072380"/>
          <a:ext cx="873125" cy="1210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294" name="フローチャート: 判断 293"/>
        <xdr:cNvSpPr/>
      </xdr:nvSpPr>
      <xdr:spPr>
        <a:xfrm>
          <a:off x="9429750" y="62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161925</xdr:rowOff>
    </xdr:from>
    <xdr:ext cx="534670" cy="259080"/>
    <xdr:sp macro="" textlink="">
      <xdr:nvSpPr>
        <xdr:cNvPr id="295" name="テキスト ボックス 294"/>
        <xdr:cNvSpPr txBox="1"/>
      </xdr:nvSpPr>
      <xdr:spPr>
        <a:xfrm>
          <a:off x="9216390" y="600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43180</xdr:rowOff>
    </xdr:from>
    <xdr:to xmlns:xdr="http://schemas.openxmlformats.org/drawingml/2006/spreadsheetDrawing">
      <xdr:col>45</xdr:col>
      <xdr:colOff>177800</xdr:colOff>
      <xdr:row>39</xdr:row>
      <xdr:rowOff>35560</xdr:rowOff>
    </xdr:to>
    <xdr:cxnSp macro="">
      <xdr:nvCxnSpPr>
        <xdr:cNvPr id="296" name="直線コネクタ 295"/>
        <xdr:cNvCxnSpPr/>
      </xdr:nvCxnSpPr>
      <xdr:spPr>
        <a:xfrm flipV="1">
          <a:off x="7731125" y="5072380"/>
          <a:ext cx="876300" cy="128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156210</xdr:rowOff>
    </xdr:from>
    <xdr:to xmlns:xdr="http://schemas.openxmlformats.org/drawingml/2006/spreadsheetDrawing">
      <xdr:col>46</xdr:col>
      <xdr:colOff>38100</xdr:colOff>
      <xdr:row>31</xdr:row>
      <xdr:rowOff>86360</xdr:rowOff>
    </xdr:to>
    <xdr:sp macro="" textlink="">
      <xdr:nvSpPr>
        <xdr:cNvPr id="297" name="フローチャート: 判断 296"/>
        <xdr:cNvSpPr/>
      </xdr:nvSpPr>
      <xdr:spPr>
        <a:xfrm>
          <a:off x="8556625" y="502348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102870</xdr:rowOff>
    </xdr:from>
    <xdr:ext cx="598805" cy="259080"/>
    <xdr:sp macro="" textlink="">
      <xdr:nvSpPr>
        <xdr:cNvPr id="298" name="テキスト ボックス 297"/>
        <xdr:cNvSpPr txBox="1"/>
      </xdr:nvSpPr>
      <xdr:spPr>
        <a:xfrm>
          <a:off x="8310880" y="4808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35560</xdr:rowOff>
    </xdr:from>
    <xdr:to xmlns:xdr="http://schemas.openxmlformats.org/drawingml/2006/spreadsheetDrawing">
      <xdr:col>41</xdr:col>
      <xdr:colOff>50800</xdr:colOff>
      <xdr:row>39</xdr:row>
      <xdr:rowOff>40005</xdr:rowOff>
    </xdr:to>
    <xdr:cxnSp macro="">
      <xdr:nvCxnSpPr>
        <xdr:cNvPr id="299" name="直線コネクタ 298"/>
        <xdr:cNvCxnSpPr/>
      </xdr:nvCxnSpPr>
      <xdr:spPr>
        <a:xfrm flipV="1">
          <a:off x="6858000" y="6360160"/>
          <a:ext cx="8731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146050</xdr:rowOff>
    </xdr:from>
    <xdr:to xmlns:xdr="http://schemas.openxmlformats.org/drawingml/2006/spreadsheetDrawing">
      <xdr:col>41</xdr:col>
      <xdr:colOff>101600</xdr:colOff>
      <xdr:row>39</xdr:row>
      <xdr:rowOff>76200</xdr:rowOff>
    </xdr:to>
    <xdr:sp macro="" textlink="">
      <xdr:nvSpPr>
        <xdr:cNvPr id="300" name="フローチャート: 判断 299"/>
        <xdr:cNvSpPr/>
      </xdr:nvSpPr>
      <xdr:spPr>
        <a:xfrm>
          <a:off x="7680325" y="63087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92710</xdr:rowOff>
    </xdr:from>
    <xdr:ext cx="534035" cy="259080"/>
    <xdr:sp macro="" textlink="">
      <xdr:nvSpPr>
        <xdr:cNvPr id="301" name="テキスト ボックス 300"/>
        <xdr:cNvSpPr txBox="1"/>
      </xdr:nvSpPr>
      <xdr:spPr>
        <a:xfrm>
          <a:off x="7470140" y="6093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161925</xdr:rowOff>
    </xdr:from>
    <xdr:to xmlns:xdr="http://schemas.openxmlformats.org/drawingml/2006/spreadsheetDrawing">
      <xdr:col>36</xdr:col>
      <xdr:colOff>165100</xdr:colOff>
      <xdr:row>39</xdr:row>
      <xdr:rowOff>97790</xdr:rowOff>
    </xdr:to>
    <xdr:sp macro="" textlink="">
      <xdr:nvSpPr>
        <xdr:cNvPr id="302" name="フローチャート: 判断 301"/>
        <xdr:cNvSpPr/>
      </xdr:nvSpPr>
      <xdr:spPr>
        <a:xfrm>
          <a:off x="6807200" y="6324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88900</xdr:rowOff>
    </xdr:from>
    <xdr:ext cx="534670" cy="259080"/>
    <xdr:sp macro="" textlink="">
      <xdr:nvSpPr>
        <xdr:cNvPr id="303" name="テキスト ボックス 302"/>
        <xdr:cNvSpPr txBox="1"/>
      </xdr:nvSpPr>
      <xdr:spPr>
        <a:xfrm>
          <a:off x="6593840" y="641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11555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5" name="テキスト ボックス 304"/>
        <xdr:cNvSpPr txBox="1"/>
      </xdr:nvSpPr>
      <xdr:spPr>
        <a:xfrm>
          <a:off x="929322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4201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7" name="テキスト ボックス 306"/>
        <xdr:cNvSpPr txBox="1"/>
      </xdr:nvSpPr>
      <xdr:spPr>
        <a:xfrm>
          <a:off x="754380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8" name="テキスト ボックス 307"/>
        <xdr:cNvSpPr txBox="1"/>
      </xdr:nvSpPr>
      <xdr:spPr>
        <a:xfrm>
          <a:off x="667067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46990</xdr:rowOff>
    </xdr:from>
    <xdr:to xmlns:xdr="http://schemas.openxmlformats.org/drawingml/2006/spreadsheetDrawing">
      <xdr:col>55</xdr:col>
      <xdr:colOff>50800</xdr:colOff>
      <xdr:row>37</xdr:row>
      <xdr:rowOff>148590</xdr:rowOff>
    </xdr:to>
    <xdr:sp macro="" textlink="">
      <xdr:nvSpPr>
        <xdr:cNvPr id="309" name="楕円 308"/>
        <xdr:cNvSpPr/>
      </xdr:nvSpPr>
      <xdr:spPr>
        <a:xfrm>
          <a:off x="10255250" y="60477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69850</xdr:rowOff>
    </xdr:from>
    <xdr:ext cx="534035" cy="259080"/>
    <xdr:sp macro="" textlink="">
      <xdr:nvSpPr>
        <xdr:cNvPr id="310" name="補助費等該当値テキスト"/>
        <xdr:cNvSpPr txBox="1"/>
      </xdr:nvSpPr>
      <xdr:spPr>
        <a:xfrm>
          <a:off x="10353675" y="590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69215</xdr:rowOff>
    </xdr:from>
    <xdr:to xmlns:xdr="http://schemas.openxmlformats.org/drawingml/2006/spreadsheetDrawing">
      <xdr:col>50</xdr:col>
      <xdr:colOff>165100</xdr:colOff>
      <xdr:row>38</xdr:row>
      <xdr:rowOff>161925</xdr:rowOff>
    </xdr:to>
    <xdr:sp macro="" textlink="">
      <xdr:nvSpPr>
        <xdr:cNvPr id="311" name="楕円 310"/>
        <xdr:cNvSpPr/>
      </xdr:nvSpPr>
      <xdr:spPr>
        <a:xfrm>
          <a:off x="9429750" y="623189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161925</xdr:rowOff>
    </xdr:from>
    <xdr:ext cx="534670" cy="259080"/>
    <xdr:sp macro="" textlink="">
      <xdr:nvSpPr>
        <xdr:cNvPr id="312" name="テキスト ボックス 311"/>
        <xdr:cNvSpPr txBox="1"/>
      </xdr:nvSpPr>
      <xdr:spPr>
        <a:xfrm>
          <a:off x="9216390" y="6324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161925</xdr:rowOff>
    </xdr:from>
    <xdr:to xmlns:xdr="http://schemas.openxmlformats.org/drawingml/2006/spreadsheetDrawing">
      <xdr:col>46</xdr:col>
      <xdr:colOff>38100</xdr:colOff>
      <xdr:row>31</xdr:row>
      <xdr:rowOff>93980</xdr:rowOff>
    </xdr:to>
    <xdr:sp macro="" textlink="">
      <xdr:nvSpPr>
        <xdr:cNvPr id="313" name="楕円 312"/>
        <xdr:cNvSpPr/>
      </xdr:nvSpPr>
      <xdr:spPr>
        <a:xfrm>
          <a:off x="8556625" y="5029200"/>
          <a:ext cx="9842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85090</xdr:rowOff>
    </xdr:from>
    <xdr:ext cx="598805" cy="259080"/>
    <xdr:sp macro="" textlink="">
      <xdr:nvSpPr>
        <xdr:cNvPr id="314" name="テキスト ボックス 313"/>
        <xdr:cNvSpPr txBox="1"/>
      </xdr:nvSpPr>
      <xdr:spPr>
        <a:xfrm>
          <a:off x="8310880" y="5114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156210</xdr:rowOff>
    </xdr:from>
    <xdr:to xmlns:xdr="http://schemas.openxmlformats.org/drawingml/2006/spreadsheetDrawing">
      <xdr:col>41</xdr:col>
      <xdr:colOff>101600</xdr:colOff>
      <xdr:row>39</xdr:row>
      <xdr:rowOff>86360</xdr:rowOff>
    </xdr:to>
    <xdr:sp macro="" textlink="">
      <xdr:nvSpPr>
        <xdr:cNvPr id="315" name="楕円 314"/>
        <xdr:cNvSpPr/>
      </xdr:nvSpPr>
      <xdr:spPr>
        <a:xfrm>
          <a:off x="7680325" y="63188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77470</xdr:rowOff>
    </xdr:from>
    <xdr:ext cx="534035" cy="259080"/>
    <xdr:sp macro="" textlink="">
      <xdr:nvSpPr>
        <xdr:cNvPr id="316" name="テキスト ボックス 315"/>
        <xdr:cNvSpPr txBox="1"/>
      </xdr:nvSpPr>
      <xdr:spPr>
        <a:xfrm>
          <a:off x="7470140" y="6402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160655</xdr:rowOff>
    </xdr:from>
    <xdr:to xmlns:xdr="http://schemas.openxmlformats.org/drawingml/2006/spreadsheetDrawing">
      <xdr:col>36</xdr:col>
      <xdr:colOff>165100</xdr:colOff>
      <xdr:row>39</xdr:row>
      <xdr:rowOff>90805</xdr:rowOff>
    </xdr:to>
    <xdr:sp macro="" textlink="">
      <xdr:nvSpPr>
        <xdr:cNvPr id="317" name="楕円 316"/>
        <xdr:cNvSpPr/>
      </xdr:nvSpPr>
      <xdr:spPr>
        <a:xfrm>
          <a:off x="6807200" y="63233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107315</xdr:rowOff>
    </xdr:from>
    <xdr:ext cx="534670" cy="259080"/>
    <xdr:sp macro="" textlink="">
      <xdr:nvSpPr>
        <xdr:cNvPr id="318" name="テキスト ボックス 317"/>
        <xdr:cNvSpPr txBox="1"/>
      </xdr:nvSpPr>
      <xdr:spPr>
        <a:xfrm>
          <a:off x="6593840" y="6108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496050" y="7029450"/>
          <a:ext cx="460692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619875"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619875"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6200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6200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74395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74395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496050" y="7807325"/>
          <a:ext cx="4606925"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7" name="テキスト ボックス 326"/>
        <xdr:cNvSpPr txBox="1"/>
      </xdr:nvSpPr>
      <xdr:spPr>
        <a:xfrm>
          <a:off x="6457950" y="7626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496050" y="99695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8920" cy="259080"/>
    <xdr:sp macro="" textlink="">
      <xdr:nvSpPr>
        <xdr:cNvPr id="329" name="テキスト ボックス 328"/>
        <xdr:cNvSpPr txBox="1"/>
      </xdr:nvSpPr>
      <xdr:spPr>
        <a:xfrm>
          <a:off x="6250305" y="98367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496050" y="966216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128270</xdr:rowOff>
    </xdr:from>
    <xdr:ext cx="530860" cy="259080"/>
    <xdr:sp macro="" textlink="">
      <xdr:nvSpPr>
        <xdr:cNvPr id="331" name="テキスト ボックス 330"/>
        <xdr:cNvSpPr txBox="1"/>
      </xdr:nvSpPr>
      <xdr:spPr>
        <a:xfrm>
          <a:off x="5974080" y="9529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496050" y="935418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9080"/>
    <xdr:sp macro="" textlink="">
      <xdr:nvSpPr>
        <xdr:cNvPr id="333" name="テキスト ボックス 332"/>
        <xdr:cNvSpPr txBox="1"/>
      </xdr:nvSpPr>
      <xdr:spPr>
        <a:xfrm>
          <a:off x="5974080" y="9221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4" name="直線コネクタ 333"/>
        <xdr:cNvCxnSpPr/>
      </xdr:nvCxnSpPr>
      <xdr:spPr>
        <a:xfrm>
          <a:off x="6496050" y="904684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9080"/>
    <xdr:sp macro="" textlink="">
      <xdr:nvSpPr>
        <xdr:cNvPr id="335" name="テキスト ボックス 334"/>
        <xdr:cNvSpPr txBox="1"/>
      </xdr:nvSpPr>
      <xdr:spPr>
        <a:xfrm>
          <a:off x="5974080" y="8914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496050" y="873950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30860" cy="259080"/>
    <xdr:sp macro="" textlink="">
      <xdr:nvSpPr>
        <xdr:cNvPr id="337" name="テキスト ボックス 336"/>
        <xdr:cNvSpPr txBox="1"/>
      </xdr:nvSpPr>
      <xdr:spPr>
        <a:xfrm>
          <a:off x="5974080" y="8597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161925</xdr:rowOff>
    </xdr:from>
    <xdr:to xmlns:xdr="http://schemas.openxmlformats.org/drawingml/2006/spreadsheetDrawing">
      <xdr:col>59</xdr:col>
      <xdr:colOff>50800</xdr:colOff>
      <xdr:row>51</xdr:row>
      <xdr:rowOff>161925</xdr:rowOff>
    </xdr:to>
    <xdr:cxnSp macro="">
      <xdr:nvCxnSpPr>
        <xdr:cNvPr id="338" name="直線コネクタ 337"/>
        <xdr:cNvCxnSpPr/>
      </xdr:nvCxnSpPr>
      <xdr:spPr>
        <a:xfrm>
          <a:off x="6496050" y="84296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9080"/>
    <xdr:sp macro="" textlink="">
      <xdr:nvSpPr>
        <xdr:cNvPr id="339" name="テキスト ボックス 338"/>
        <xdr:cNvSpPr txBox="1"/>
      </xdr:nvSpPr>
      <xdr:spPr>
        <a:xfrm>
          <a:off x="5909945" y="82899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496050" y="81146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41" name="テキスト ボックス 340"/>
        <xdr:cNvSpPr txBox="1"/>
      </xdr:nvSpPr>
      <xdr:spPr>
        <a:xfrm>
          <a:off x="5909945" y="79819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496050" y="78073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9080"/>
    <xdr:sp macro="" textlink="">
      <xdr:nvSpPr>
        <xdr:cNvPr id="343" name="テキスト ボックス 342"/>
        <xdr:cNvSpPr txBox="1"/>
      </xdr:nvSpPr>
      <xdr:spPr>
        <a:xfrm>
          <a:off x="5909945" y="7674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496050" y="7807325"/>
          <a:ext cx="4606925"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187325</xdr:colOff>
      <xdr:row>50</xdr:row>
      <xdr:rowOff>130175</xdr:rowOff>
    </xdr:from>
    <xdr:to xmlns:xdr="http://schemas.openxmlformats.org/drawingml/2006/spreadsheetDrawing">
      <xdr:col>54</xdr:col>
      <xdr:colOff>187325</xdr:colOff>
      <xdr:row>59</xdr:row>
      <xdr:rowOff>143510</xdr:rowOff>
    </xdr:to>
    <xdr:cxnSp macro="">
      <xdr:nvCxnSpPr>
        <xdr:cNvPr id="345" name="直線コネクタ 344"/>
        <xdr:cNvCxnSpPr/>
      </xdr:nvCxnSpPr>
      <xdr:spPr>
        <a:xfrm flipV="1">
          <a:off x="10302875" y="823595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147320</xdr:rowOff>
    </xdr:from>
    <xdr:ext cx="534035" cy="259080"/>
    <xdr:sp macro="" textlink="">
      <xdr:nvSpPr>
        <xdr:cNvPr id="346" name="普通建設事業費最小値テキスト"/>
        <xdr:cNvSpPr txBox="1"/>
      </xdr:nvSpPr>
      <xdr:spPr>
        <a:xfrm>
          <a:off x="10353675" y="971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143510</xdr:rowOff>
    </xdr:from>
    <xdr:to xmlns:xdr="http://schemas.openxmlformats.org/drawingml/2006/spreadsheetDrawing">
      <xdr:col>55</xdr:col>
      <xdr:colOff>88900</xdr:colOff>
      <xdr:row>59</xdr:row>
      <xdr:rowOff>143510</xdr:rowOff>
    </xdr:to>
    <xdr:cxnSp macro="">
      <xdr:nvCxnSpPr>
        <xdr:cNvPr id="347" name="直線コネクタ 346"/>
        <xdr:cNvCxnSpPr/>
      </xdr:nvCxnSpPr>
      <xdr:spPr>
        <a:xfrm>
          <a:off x="10217150" y="97066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76835</xdr:rowOff>
    </xdr:from>
    <xdr:ext cx="598170" cy="259080"/>
    <xdr:sp macro="" textlink="">
      <xdr:nvSpPr>
        <xdr:cNvPr id="348" name="普通建設事業費最大値テキスト"/>
        <xdr:cNvSpPr txBox="1"/>
      </xdr:nvSpPr>
      <xdr:spPr>
        <a:xfrm>
          <a:off x="10353675" y="8020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130175</xdr:rowOff>
    </xdr:from>
    <xdr:to xmlns:xdr="http://schemas.openxmlformats.org/drawingml/2006/spreadsheetDrawing">
      <xdr:col>55</xdr:col>
      <xdr:colOff>88900</xdr:colOff>
      <xdr:row>50</xdr:row>
      <xdr:rowOff>130175</xdr:rowOff>
    </xdr:to>
    <xdr:cxnSp macro="">
      <xdr:nvCxnSpPr>
        <xdr:cNvPr id="349" name="直線コネクタ 348"/>
        <xdr:cNvCxnSpPr/>
      </xdr:nvCxnSpPr>
      <xdr:spPr>
        <a:xfrm>
          <a:off x="10217150" y="82359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99060</xdr:rowOff>
    </xdr:from>
    <xdr:to xmlns:xdr="http://schemas.openxmlformats.org/drawingml/2006/spreadsheetDrawing">
      <xdr:col>55</xdr:col>
      <xdr:colOff>0</xdr:colOff>
      <xdr:row>57</xdr:row>
      <xdr:rowOff>6985</xdr:rowOff>
    </xdr:to>
    <xdr:cxnSp macro="">
      <xdr:nvCxnSpPr>
        <xdr:cNvPr id="350" name="直線コネクタ 349"/>
        <xdr:cNvCxnSpPr/>
      </xdr:nvCxnSpPr>
      <xdr:spPr>
        <a:xfrm flipV="1">
          <a:off x="9480550" y="9176385"/>
          <a:ext cx="8223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92710</xdr:rowOff>
    </xdr:from>
    <xdr:ext cx="534035" cy="259080"/>
    <xdr:sp macro="" textlink="">
      <xdr:nvSpPr>
        <xdr:cNvPr id="351" name="普通建設事業費平均値テキスト"/>
        <xdr:cNvSpPr txBox="1"/>
      </xdr:nvSpPr>
      <xdr:spPr>
        <a:xfrm>
          <a:off x="10353675" y="91700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114300</xdr:rowOff>
    </xdr:from>
    <xdr:to xmlns:xdr="http://schemas.openxmlformats.org/drawingml/2006/spreadsheetDrawing">
      <xdr:col>55</xdr:col>
      <xdr:colOff>50800</xdr:colOff>
      <xdr:row>57</xdr:row>
      <xdr:rowOff>44450</xdr:rowOff>
    </xdr:to>
    <xdr:sp macro="" textlink="">
      <xdr:nvSpPr>
        <xdr:cNvPr id="352" name="フローチャート: 判断 351"/>
        <xdr:cNvSpPr/>
      </xdr:nvSpPr>
      <xdr:spPr>
        <a:xfrm>
          <a:off x="10255250" y="919162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137160</xdr:rowOff>
    </xdr:from>
    <xdr:to xmlns:xdr="http://schemas.openxmlformats.org/drawingml/2006/spreadsheetDrawing">
      <xdr:col>50</xdr:col>
      <xdr:colOff>114300</xdr:colOff>
      <xdr:row>57</xdr:row>
      <xdr:rowOff>6985</xdr:rowOff>
    </xdr:to>
    <xdr:cxnSp macro="">
      <xdr:nvCxnSpPr>
        <xdr:cNvPr id="353" name="直線コネクタ 352"/>
        <xdr:cNvCxnSpPr/>
      </xdr:nvCxnSpPr>
      <xdr:spPr>
        <a:xfrm>
          <a:off x="8607425" y="9214485"/>
          <a:ext cx="8731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103505</xdr:rowOff>
    </xdr:from>
    <xdr:to xmlns:xdr="http://schemas.openxmlformats.org/drawingml/2006/spreadsheetDrawing">
      <xdr:col>50</xdr:col>
      <xdr:colOff>165100</xdr:colOff>
      <xdr:row>57</xdr:row>
      <xdr:rowOff>33655</xdr:rowOff>
    </xdr:to>
    <xdr:sp macro="" textlink="">
      <xdr:nvSpPr>
        <xdr:cNvPr id="354" name="フローチャート: 判断 353"/>
        <xdr:cNvSpPr/>
      </xdr:nvSpPr>
      <xdr:spPr>
        <a:xfrm>
          <a:off x="9429750" y="91808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50165</xdr:rowOff>
    </xdr:from>
    <xdr:ext cx="534670" cy="259080"/>
    <xdr:sp macro="" textlink="">
      <xdr:nvSpPr>
        <xdr:cNvPr id="355" name="テキスト ボックス 354"/>
        <xdr:cNvSpPr txBox="1"/>
      </xdr:nvSpPr>
      <xdr:spPr>
        <a:xfrm>
          <a:off x="9216390" y="896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161925</xdr:rowOff>
    </xdr:from>
    <xdr:to xmlns:xdr="http://schemas.openxmlformats.org/drawingml/2006/spreadsheetDrawing">
      <xdr:col>45</xdr:col>
      <xdr:colOff>177800</xdr:colOff>
      <xdr:row>56</xdr:row>
      <xdr:rowOff>137160</xdr:rowOff>
    </xdr:to>
    <xdr:cxnSp macro="">
      <xdr:nvCxnSpPr>
        <xdr:cNvPr id="356" name="直線コネクタ 355"/>
        <xdr:cNvCxnSpPr/>
      </xdr:nvCxnSpPr>
      <xdr:spPr>
        <a:xfrm>
          <a:off x="7731125" y="8753475"/>
          <a:ext cx="876300" cy="461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36830</xdr:rowOff>
    </xdr:from>
    <xdr:to xmlns:xdr="http://schemas.openxmlformats.org/drawingml/2006/spreadsheetDrawing">
      <xdr:col>46</xdr:col>
      <xdr:colOff>38100</xdr:colOff>
      <xdr:row>56</xdr:row>
      <xdr:rowOff>138430</xdr:rowOff>
    </xdr:to>
    <xdr:sp macro="" textlink="">
      <xdr:nvSpPr>
        <xdr:cNvPr id="357" name="フローチャート: 判断 356"/>
        <xdr:cNvSpPr/>
      </xdr:nvSpPr>
      <xdr:spPr>
        <a:xfrm>
          <a:off x="8556625" y="91141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154940</xdr:rowOff>
    </xdr:from>
    <xdr:ext cx="534035" cy="259080"/>
    <xdr:sp macro="" textlink="">
      <xdr:nvSpPr>
        <xdr:cNvPr id="358" name="テキスト ボックス 357"/>
        <xdr:cNvSpPr txBox="1"/>
      </xdr:nvSpPr>
      <xdr:spPr>
        <a:xfrm>
          <a:off x="8343265" y="8908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161925</xdr:rowOff>
    </xdr:from>
    <xdr:to xmlns:xdr="http://schemas.openxmlformats.org/drawingml/2006/spreadsheetDrawing">
      <xdr:col>41</xdr:col>
      <xdr:colOff>50800</xdr:colOff>
      <xdr:row>55</xdr:row>
      <xdr:rowOff>5715</xdr:rowOff>
    </xdr:to>
    <xdr:cxnSp macro="">
      <xdr:nvCxnSpPr>
        <xdr:cNvPr id="359" name="直線コネクタ 358"/>
        <xdr:cNvCxnSpPr/>
      </xdr:nvCxnSpPr>
      <xdr:spPr>
        <a:xfrm flipV="1">
          <a:off x="6858000" y="8753475"/>
          <a:ext cx="873125"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60" name="フローチャート: 判断 359"/>
        <xdr:cNvSpPr/>
      </xdr:nvSpPr>
      <xdr:spPr>
        <a:xfrm>
          <a:off x="7680325" y="911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135255</xdr:rowOff>
    </xdr:from>
    <xdr:ext cx="534035" cy="259080"/>
    <xdr:sp macro="" textlink="">
      <xdr:nvSpPr>
        <xdr:cNvPr id="361" name="テキスト ボックス 360"/>
        <xdr:cNvSpPr txBox="1"/>
      </xdr:nvSpPr>
      <xdr:spPr>
        <a:xfrm>
          <a:off x="7470140" y="9212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130175</xdr:rowOff>
    </xdr:from>
    <xdr:to xmlns:xdr="http://schemas.openxmlformats.org/drawingml/2006/spreadsheetDrawing">
      <xdr:col>36</xdr:col>
      <xdr:colOff>165100</xdr:colOff>
      <xdr:row>57</xdr:row>
      <xdr:rowOff>60325</xdr:rowOff>
    </xdr:to>
    <xdr:sp macro="" textlink="">
      <xdr:nvSpPr>
        <xdr:cNvPr id="362" name="フローチャート: 判断 361"/>
        <xdr:cNvSpPr/>
      </xdr:nvSpPr>
      <xdr:spPr>
        <a:xfrm>
          <a:off x="6807200" y="92075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51435</xdr:rowOff>
    </xdr:from>
    <xdr:ext cx="534670" cy="259080"/>
    <xdr:sp macro="" textlink="">
      <xdr:nvSpPr>
        <xdr:cNvPr id="363" name="テキスト ボックス 362"/>
        <xdr:cNvSpPr txBox="1"/>
      </xdr:nvSpPr>
      <xdr:spPr>
        <a:xfrm>
          <a:off x="6593840" y="9290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11555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5" name="テキスト ボックス 364"/>
        <xdr:cNvSpPr txBox="1"/>
      </xdr:nvSpPr>
      <xdr:spPr>
        <a:xfrm>
          <a:off x="929322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4201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7" name="テキスト ボックス 366"/>
        <xdr:cNvSpPr txBox="1"/>
      </xdr:nvSpPr>
      <xdr:spPr>
        <a:xfrm>
          <a:off x="754380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8" name="テキスト ボックス 367"/>
        <xdr:cNvSpPr txBox="1"/>
      </xdr:nvSpPr>
      <xdr:spPr>
        <a:xfrm>
          <a:off x="667067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48260</xdr:rowOff>
    </xdr:from>
    <xdr:to xmlns:xdr="http://schemas.openxmlformats.org/drawingml/2006/spreadsheetDrawing">
      <xdr:col>55</xdr:col>
      <xdr:colOff>50800</xdr:colOff>
      <xdr:row>56</xdr:row>
      <xdr:rowOff>149860</xdr:rowOff>
    </xdr:to>
    <xdr:sp macro="" textlink="">
      <xdr:nvSpPr>
        <xdr:cNvPr id="369" name="楕円 368"/>
        <xdr:cNvSpPr/>
      </xdr:nvSpPr>
      <xdr:spPr>
        <a:xfrm>
          <a:off x="10255250" y="91255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71120</xdr:rowOff>
    </xdr:from>
    <xdr:ext cx="534035" cy="259080"/>
    <xdr:sp macro="" textlink="">
      <xdr:nvSpPr>
        <xdr:cNvPr id="370" name="普通建設事業費該当値テキスト"/>
        <xdr:cNvSpPr txBox="1"/>
      </xdr:nvSpPr>
      <xdr:spPr>
        <a:xfrm>
          <a:off x="10353675" y="898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127635</xdr:rowOff>
    </xdr:from>
    <xdr:to xmlns:xdr="http://schemas.openxmlformats.org/drawingml/2006/spreadsheetDrawing">
      <xdr:col>50</xdr:col>
      <xdr:colOff>165100</xdr:colOff>
      <xdr:row>57</xdr:row>
      <xdr:rowOff>57785</xdr:rowOff>
    </xdr:to>
    <xdr:sp macro="" textlink="">
      <xdr:nvSpPr>
        <xdr:cNvPr id="371" name="楕円 370"/>
        <xdr:cNvSpPr/>
      </xdr:nvSpPr>
      <xdr:spPr>
        <a:xfrm>
          <a:off x="9429750" y="92049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48895</xdr:rowOff>
    </xdr:from>
    <xdr:ext cx="534670" cy="259080"/>
    <xdr:sp macro="" textlink="">
      <xdr:nvSpPr>
        <xdr:cNvPr id="372" name="テキスト ボックス 371"/>
        <xdr:cNvSpPr txBox="1"/>
      </xdr:nvSpPr>
      <xdr:spPr>
        <a:xfrm>
          <a:off x="9216390" y="928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86360</xdr:rowOff>
    </xdr:from>
    <xdr:to xmlns:xdr="http://schemas.openxmlformats.org/drawingml/2006/spreadsheetDrawing">
      <xdr:col>46</xdr:col>
      <xdr:colOff>38100</xdr:colOff>
      <xdr:row>57</xdr:row>
      <xdr:rowOff>16510</xdr:rowOff>
    </xdr:to>
    <xdr:sp macro="" textlink="">
      <xdr:nvSpPr>
        <xdr:cNvPr id="373" name="楕円 372"/>
        <xdr:cNvSpPr/>
      </xdr:nvSpPr>
      <xdr:spPr>
        <a:xfrm>
          <a:off x="8556625" y="916368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7620</xdr:rowOff>
    </xdr:from>
    <xdr:ext cx="534035" cy="259080"/>
    <xdr:sp macro="" textlink="">
      <xdr:nvSpPr>
        <xdr:cNvPr id="374" name="テキスト ボックス 373"/>
        <xdr:cNvSpPr txBox="1"/>
      </xdr:nvSpPr>
      <xdr:spPr>
        <a:xfrm>
          <a:off x="8343265" y="9246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116840</xdr:rowOff>
    </xdr:from>
    <xdr:to xmlns:xdr="http://schemas.openxmlformats.org/drawingml/2006/spreadsheetDrawing">
      <xdr:col>41</xdr:col>
      <xdr:colOff>101600</xdr:colOff>
      <xdr:row>54</xdr:row>
      <xdr:rowOff>46990</xdr:rowOff>
    </xdr:to>
    <xdr:sp macro="" textlink="">
      <xdr:nvSpPr>
        <xdr:cNvPr id="375" name="楕円 374"/>
        <xdr:cNvSpPr/>
      </xdr:nvSpPr>
      <xdr:spPr>
        <a:xfrm>
          <a:off x="7680325" y="87083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63500</xdr:rowOff>
    </xdr:from>
    <xdr:ext cx="534035" cy="259080"/>
    <xdr:sp macro="" textlink="">
      <xdr:nvSpPr>
        <xdr:cNvPr id="376" name="テキスト ボックス 375"/>
        <xdr:cNvSpPr txBox="1"/>
      </xdr:nvSpPr>
      <xdr:spPr>
        <a:xfrm>
          <a:off x="7470140" y="8493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126365</xdr:rowOff>
    </xdr:from>
    <xdr:to xmlns:xdr="http://schemas.openxmlformats.org/drawingml/2006/spreadsheetDrawing">
      <xdr:col>36</xdr:col>
      <xdr:colOff>165100</xdr:colOff>
      <xdr:row>55</xdr:row>
      <xdr:rowOff>56515</xdr:rowOff>
    </xdr:to>
    <xdr:sp macro="" textlink="">
      <xdr:nvSpPr>
        <xdr:cNvPr id="377" name="楕円 376"/>
        <xdr:cNvSpPr/>
      </xdr:nvSpPr>
      <xdr:spPr>
        <a:xfrm>
          <a:off x="6807200" y="88798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73025</xdr:rowOff>
    </xdr:from>
    <xdr:ext cx="534670" cy="259080"/>
    <xdr:sp macro="" textlink="">
      <xdr:nvSpPr>
        <xdr:cNvPr id="378" name="テキスト ボックス 377"/>
        <xdr:cNvSpPr txBox="1"/>
      </xdr:nvSpPr>
      <xdr:spPr>
        <a:xfrm>
          <a:off x="6593840" y="8664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496050" y="10267950"/>
          <a:ext cx="460692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619875"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619875"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62000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62000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74395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74395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496050" y="11045825"/>
          <a:ext cx="4606925"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7" name="テキスト ボックス 386"/>
        <xdr:cNvSpPr txBox="1"/>
      </xdr:nvSpPr>
      <xdr:spPr>
        <a:xfrm>
          <a:off x="6457950" y="10864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496050" y="13208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9" name="直線コネクタ 388"/>
        <xdr:cNvCxnSpPr/>
      </xdr:nvCxnSpPr>
      <xdr:spPr>
        <a:xfrm>
          <a:off x="6496050" y="127793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161925</xdr:rowOff>
    </xdr:from>
    <xdr:ext cx="248920" cy="259080"/>
    <xdr:sp macro="" textlink="">
      <xdr:nvSpPr>
        <xdr:cNvPr id="390" name="テキスト ボックス 389"/>
        <xdr:cNvSpPr txBox="1"/>
      </xdr:nvSpPr>
      <xdr:spPr>
        <a:xfrm>
          <a:off x="6250305" y="126396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1" name="直線コネクタ 390"/>
        <xdr:cNvCxnSpPr/>
      </xdr:nvCxnSpPr>
      <xdr:spPr>
        <a:xfrm>
          <a:off x="6496050" y="123412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59080"/>
    <xdr:sp macro="" textlink="">
      <xdr:nvSpPr>
        <xdr:cNvPr id="392" name="テキスト ボックス 391"/>
        <xdr:cNvSpPr txBox="1"/>
      </xdr:nvSpPr>
      <xdr:spPr>
        <a:xfrm>
          <a:off x="5974080" y="12208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3" name="直線コネクタ 392"/>
        <xdr:cNvCxnSpPr/>
      </xdr:nvCxnSpPr>
      <xdr:spPr>
        <a:xfrm>
          <a:off x="6496050" y="119126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860" cy="259080"/>
    <xdr:sp macro="" textlink="">
      <xdr:nvSpPr>
        <xdr:cNvPr id="394" name="テキスト ボックス 393"/>
        <xdr:cNvSpPr txBox="1"/>
      </xdr:nvSpPr>
      <xdr:spPr>
        <a:xfrm>
          <a:off x="5974080" y="117798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5" name="直線コネクタ 394"/>
        <xdr:cNvCxnSpPr/>
      </xdr:nvCxnSpPr>
      <xdr:spPr>
        <a:xfrm>
          <a:off x="6496050" y="114839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161925</xdr:rowOff>
    </xdr:from>
    <xdr:ext cx="530860" cy="259080"/>
    <xdr:sp macro="" textlink="">
      <xdr:nvSpPr>
        <xdr:cNvPr id="396" name="テキスト ボックス 395"/>
        <xdr:cNvSpPr txBox="1"/>
      </xdr:nvSpPr>
      <xdr:spPr>
        <a:xfrm>
          <a:off x="5974080" y="113442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496050" y="110458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9080"/>
    <xdr:sp macro="" textlink="">
      <xdr:nvSpPr>
        <xdr:cNvPr id="398" name="テキスト ボックス 397"/>
        <xdr:cNvSpPr txBox="1"/>
      </xdr:nvSpPr>
      <xdr:spPr>
        <a:xfrm>
          <a:off x="5974080" y="10913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496050" y="11045825"/>
          <a:ext cx="4606925"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187325</xdr:colOff>
      <xdr:row>71</xdr:row>
      <xdr:rowOff>90805</xdr:rowOff>
    </xdr:from>
    <xdr:to xmlns:xdr="http://schemas.openxmlformats.org/drawingml/2006/spreadsheetDrawing">
      <xdr:col>54</xdr:col>
      <xdr:colOff>187325</xdr:colOff>
      <xdr:row>78</xdr:row>
      <xdr:rowOff>124460</xdr:rowOff>
    </xdr:to>
    <xdr:cxnSp macro="">
      <xdr:nvCxnSpPr>
        <xdr:cNvPr id="400" name="直線コネクタ 399"/>
        <xdr:cNvCxnSpPr/>
      </xdr:nvCxnSpPr>
      <xdr:spPr>
        <a:xfrm flipV="1">
          <a:off x="10302875" y="11597005"/>
          <a:ext cx="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128270</xdr:rowOff>
    </xdr:from>
    <xdr:ext cx="377825" cy="259080"/>
    <xdr:sp macro="" textlink="">
      <xdr:nvSpPr>
        <xdr:cNvPr id="401" name="普通建設事業費 （ うち新規整備　）最小値テキスト"/>
        <xdr:cNvSpPr txBox="1"/>
      </xdr:nvSpPr>
      <xdr:spPr>
        <a:xfrm>
          <a:off x="10353675" y="127679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124460</xdr:rowOff>
    </xdr:from>
    <xdr:to xmlns:xdr="http://schemas.openxmlformats.org/drawingml/2006/spreadsheetDrawing">
      <xdr:col>55</xdr:col>
      <xdr:colOff>88900</xdr:colOff>
      <xdr:row>78</xdr:row>
      <xdr:rowOff>124460</xdr:rowOff>
    </xdr:to>
    <xdr:cxnSp macro="">
      <xdr:nvCxnSpPr>
        <xdr:cNvPr id="402" name="直線コネクタ 401"/>
        <xdr:cNvCxnSpPr/>
      </xdr:nvCxnSpPr>
      <xdr:spPr>
        <a:xfrm>
          <a:off x="10217150" y="127641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37465</xdr:rowOff>
    </xdr:from>
    <xdr:ext cx="534035" cy="259080"/>
    <xdr:sp macro="" textlink="">
      <xdr:nvSpPr>
        <xdr:cNvPr id="403" name="普通建設事業費 （ うち新規整備　）最大値テキスト"/>
        <xdr:cNvSpPr txBox="1"/>
      </xdr:nvSpPr>
      <xdr:spPr>
        <a:xfrm>
          <a:off x="10353675" y="11381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90805</xdr:rowOff>
    </xdr:from>
    <xdr:to xmlns:xdr="http://schemas.openxmlformats.org/drawingml/2006/spreadsheetDrawing">
      <xdr:col>55</xdr:col>
      <xdr:colOff>88900</xdr:colOff>
      <xdr:row>71</xdr:row>
      <xdr:rowOff>90805</xdr:rowOff>
    </xdr:to>
    <xdr:cxnSp macro="">
      <xdr:nvCxnSpPr>
        <xdr:cNvPr id="404" name="直線コネクタ 403"/>
        <xdr:cNvCxnSpPr/>
      </xdr:nvCxnSpPr>
      <xdr:spPr>
        <a:xfrm>
          <a:off x="10217150" y="115970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66675</xdr:rowOff>
    </xdr:from>
    <xdr:to xmlns:xdr="http://schemas.openxmlformats.org/drawingml/2006/spreadsheetDrawing">
      <xdr:col>55</xdr:col>
      <xdr:colOff>0</xdr:colOff>
      <xdr:row>77</xdr:row>
      <xdr:rowOff>115570</xdr:rowOff>
    </xdr:to>
    <xdr:cxnSp macro="">
      <xdr:nvCxnSpPr>
        <xdr:cNvPr id="405" name="直線コネクタ 404"/>
        <xdr:cNvCxnSpPr/>
      </xdr:nvCxnSpPr>
      <xdr:spPr>
        <a:xfrm>
          <a:off x="9480550" y="12544425"/>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161925</xdr:rowOff>
    </xdr:from>
    <xdr:ext cx="534035" cy="259080"/>
    <xdr:sp macro="" textlink="">
      <xdr:nvSpPr>
        <xdr:cNvPr id="406" name="普通建設事業費 （ うち新規整備　）平均値テキスト"/>
        <xdr:cNvSpPr txBox="1"/>
      </xdr:nvSpPr>
      <xdr:spPr>
        <a:xfrm>
          <a:off x="10353675" y="123158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147320</xdr:rowOff>
    </xdr:from>
    <xdr:to xmlns:xdr="http://schemas.openxmlformats.org/drawingml/2006/spreadsheetDrawing">
      <xdr:col>55</xdr:col>
      <xdr:colOff>50800</xdr:colOff>
      <xdr:row>77</xdr:row>
      <xdr:rowOff>77470</xdr:rowOff>
    </xdr:to>
    <xdr:sp macro="" textlink="">
      <xdr:nvSpPr>
        <xdr:cNvPr id="407" name="フローチャート: 判断 406"/>
        <xdr:cNvSpPr/>
      </xdr:nvSpPr>
      <xdr:spPr>
        <a:xfrm>
          <a:off x="10255250" y="1246314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158750</xdr:rowOff>
    </xdr:from>
    <xdr:to xmlns:xdr="http://schemas.openxmlformats.org/drawingml/2006/spreadsheetDrawing">
      <xdr:col>50</xdr:col>
      <xdr:colOff>114300</xdr:colOff>
      <xdr:row>77</xdr:row>
      <xdr:rowOff>66675</xdr:rowOff>
    </xdr:to>
    <xdr:cxnSp macro="">
      <xdr:nvCxnSpPr>
        <xdr:cNvPr id="408" name="直線コネクタ 407"/>
        <xdr:cNvCxnSpPr/>
      </xdr:nvCxnSpPr>
      <xdr:spPr>
        <a:xfrm>
          <a:off x="8607425" y="12474575"/>
          <a:ext cx="8731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133985</xdr:rowOff>
    </xdr:from>
    <xdr:to xmlns:xdr="http://schemas.openxmlformats.org/drawingml/2006/spreadsheetDrawing">
      <xdr:col>50</xdr:col>
      <xdr:colOff>165100</xdr:colOff>
      <xdr:row>77</xdr:row>
      <xdr:rowOff>64135</xdr:rowOff>
    </xdr:to>
    <xdr:sp macro="" textlink="">
      <xdr:nvSpPr>
        <xdr:cNvPr id="409" name="フローチャート: 判断 408"/>
        <xdr:cNvSpPr/>
      </xdr:nvSpPr>
      <xdr:spPr>
        <a:xfrm>
          <a:off x="9429750" y="1244981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80645</xdr:rowOff>
    </xdr:from>
    <xdr:ext cx="534670" cy="259080"/>
    <xdr:sp macro="" textlink="">
      <xdr:nvSpPr>
        <xdr:cNvPr id="410" name="テキスト ボックス 409"/>
        <xdr:cNvSpPr txBox="1"/>
      </xdr:nvSpPr>
      <xdr:spPr>
        <a:xfrm>
          <a:off x="9216390" y="12234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158750</xdr:rowOff>
    </xdr:from>
    <xdr:to xmlns:xdr="http://schemas.openxmlformats.org/drawingml/2006/spreadsheetDrawing">
      <xdr:col>45</xdr:col>
      <xdr:colOff>177800</xdr:colOff>
      <xdr:row>77</xdr:row>
      <xdr:rowOff>90805</xdr:rowOff>
    </xdr:to>
    <xdr:cxnSp macro="">
      <xdr:nvCxnSpPr>
        <xdr:cNvPr id="411" name="直線コネクタ 410"/>
        <xdr:cNvCxnSpPr/>
      </xdr:nvCxnSpPr>
      <xdr:spPr>
        <a:xfrm flipV="1">
          <a:off x="7731125" y="12474575"/>
          <a:ext cx="8763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116205</xdr:rowOff>
    </xdr:from>
    <xdr:to xmlns:xdr="http://schemas.openxmlformats.org/drawingml/2006/spreadsheetDrawing">
      <xdr:col>46</xdr:col>
      <xdr:colOff>38100</xdr:colOff>
      <xdr:row>77</xdr:row>
      <xdr:rowOff>46355</xdr:rowOff>
    </xdr:to>
    <xdr:sp macro="" textlink="">
      <xdr:nvSpPr>
        <xdr:cNvPr id="412" name="フローチャート: 判断 411"/>
        <xdr:cNvSpPr/>
      </xdr:nvSpPr>
      <xdr:spPr>
        <a:xfrm>
          <a:off x="8556625" y="1243203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37465</xdr:rowOff>
    </xdr:from>
    <xdr:ext cx="534035" cy="259080"/>
    <xdr:sp macro="" textlink="">
      <xdr:nvSpPr>
        <xdr:cNvPr id="413" name="テキスト ボックス 412"/>
        <xdr:cNvSpPr txBox="1"/>
      </xdr:nvSpPr>
      <xdr:spPr>
        <a:xfrm>
          <a:off x="8343265" y="1251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82550</xdr:rowOff>
    </xdr:from>
    <xdr:to xmlns:xdr="http://schemas.openxmlformats.org/drawingml/2006/spreadsheetDrawing">
      <xdr:col>41</xdr:col>
      <xdr:colOff>50800</xdr:colOff>
      <xdr:row>77</xdr:row>
      <xdr:rowOff>90805</xdr:rowOff>
    </xdr:to>
    <xdr:cxnSp macro="">
      <xdr:nvCxnSpPr>
        <xdr:cNvPr id="414" name="直線コネクタ 413"/>
        <xdr:cNvCxnSpPr/>
      </xdr:nvCxnSpPr>
      <xdr:spPr>
        <a:xfrm>
          <a:off x="6858000" y="12398375"/>
          <a:ext cx="873125"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142875</xdr:rowOff>
    </xdr:from>
    <xdr:to xmlns:xdr="http://schemas.openxmlformats.org/drawingml/2006/spreadsheetDrawing">
      <xdr:col>41</xdr:col>
      <xdr:colOff>101600</xdr:colOff>
      <xdr:row>77</xdr:row>
      <xdr:rowOff>73025</xdr:rowOff>
    </xdr:to>
    <xdr:sp macro="" textlink="">
      <xdr:nvSpPr>
        <xdr:cNvPr id="415" name="フローチャート: 判断 414"/>
        <xdr:cNvSpPr/>
      </xdr:nvSpPr>
      <xdr:spPr>
        <a:xfrm>
          <a:off x="7680325" y="124587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89535</xdr:rowOff>
    </xdr:from>
    <xdr:ext cx="534035" cy="259080"/>
    <xdr:sp macro="" textlink="">
      <xdr:nvSpPr>
        <xdr:cNvPr id="416" name="テキスト ボックス 415"/>
        <xdr:cNvSpPr txBox="1"/>
      </xdr:nvSpPr>
      <xdr:spPr>
        <a:xfrm>
          <a:off x="7470140" y="12243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29845</xdr:rowOff>
    </xdr:from>
    <xdr:to xmlns:xdr="http://schemas.openxmlformats.org/drawingml/2006/spreadsheetDrawing">
      <xdr:col>36</xdr:col>
      <xdr:colOff>165100</xdr:colOff>
      <xdr:row>77</xdr:row>
      <xdr:rowOff>131445</xdr:rowOff>
    </xdr:to>
    <xdr:sp macro="" textlink="">
      <xdr:nvSpPr>
        <xdr:cNvPr id="417" name="フローチャート: 判断 416"/>
        <xdr:cNvSpPr/>
      </xdr:nvSpPr>
      <xdr:spPr>
        <a:xfrm>
          <a:off x="6807200" y="1250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122555</xdr:rowOff>
    </xdr:from>
    <xdr:ext cx="534670" cy="259080"/>
    <xdr:sp macro="" textlink="">
      <xdr:nvSpPr>
        <xdr:cNvPr id="418" name="テキスト ボックス 417"/>
        <xdr:cNvSpPr txBox="1"/>
      </xdr:nvSpPr>
      <xdr:spPr>
        <a:xfrm>
          <a:off x="6593840" y="12600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11555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0" name="テキスト ボックス 419"/>
        <xdr:cNvSpPr txBox="1"/>
      </xdr:nvSpPr>
      <xdr:spPr>
        <a:xfrm>
          <a:off x="929322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42010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2" name="テキスト ボックス 421"/>
        <xdr:cNvSpPr txBox="1"/>
      </xdr:nvSpPr>
      <xdr:spPr>
        <a:xfrm>
          <a:off x="754380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3" name="テキスト ボックス 422"/>
        <xdr:cNvSpPr txBox="1"/>
      </xdr:nvSpPr>
      <xdr:spPr>
        <a:xfrm>
          <a:off x="667067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64770</xdr:rowOff>
    </xdr:from>
    <xdr:to xmlns:xdr="http://schemas.openxmlformats.org/drawingml/2006/spreadsheetDrawing">
      <xdr:col>55</xdr:col>
      <xdr:colOff>50800</xdr:colOff>
      <xdr:row>77</xdr:row>
      <xdr:rowOff>161925</xdr:rowOff>
    </xdr:to>
    <xdr:sp macro="" textlink="">
      <xdr:nvSpPr>
        <xdr:cNvPr id="424" name="楕円 423"/>
        <xdr:cNvSpPr/>
      </xdr:nvSpPr>
      <xdr:spPr>
        <a:xfrm>
          <a:off x="10255250" y="12542520"/>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43180</xdr:rowOff>
    </xdr:from>
    <xdr:ext cx="469265" cy="259080"/>
    <xdr:sp macro="" textlink="">
      <xdr:nvSpPr>
        <xdr:cNvPr id="425" name="普通建設事業費 （ うち新規整備　）該当値テキスト"/>
        <xdr:cNvSpPr txBox="1"/>
      </xdr:nvSpPr>
      <xdr:spPr>
        <a:xfrm>
          <a:off x="10353675" y="12520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15875</xdr:rowOff>
    </xdr:from>
    <xdr:to xmlns:xdr="http://schemas.openxmlformats.org/drawingml/2006/spreadsheetDrawing">
      <xdr:col>50</xdr:col>
      <xdr:colOff>165100</xdr:colOff>
      <xdr:row>77</xdr:row>
      <xdr:rowOff>117475</xdr:rowOff>
    </xdr:to>
    <xdr:sp macro="" textlink="">
      <xdr:nvSpPr>
        <xdr:cNvPr id="426" name="楕円 425"/>
        <xdr:cNvSpPr/>
      </xdr:nvSpPr>
      <xdr:spPr>
        <a:xfrm>
          <a:off x="9429750" y="124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108585</xdr:rowOff>
    </xdr:from>
    <xdr:ext cx="534670" cy="259080"/>
    <xdr:sp macro="" textlink="">
      <xdr:nvSpPr>
        <xdr:cNvPr id="427" name="テキスト ボックス 426"/>
        <xdr:cNvSpPr txBox="1"/>
      </xdr:nvSpPr>
      <xdr:spPr>
        <a:xfrm>
          <a:off x="9216390" y="12586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107950</xdr:rowOff>
    </xdr:from>
    <xdr:to xmlns:xdr="http://schemas.openxmlformats.org/drawingml/2006/spreadsheetDrawing">
      <xdr:col>46</xdr:col>
      <xdr:colOff>38100</xdr:colOff>
      <xdr:row>77</xdr:row>
      <xdr:rowOff>38100</xdr:rowOff>
    </xdr:to>
    <xdr:sp macro="" textlink="">
      <xdr:nvSpPr>
        <xdr:cNvPr id="428" name="楕円 427"/>
        <xdr:cNvSpPr/>
      </xdr:nvSpPr>
      <xdr:spPr>
        <a:xfrm>
          <a:off x="8556625" y="1242377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54610</xdr:rowOff>
    </xdr:from>
    <xdr:ext cx="534035" cy="259080"/>
    <xdr:sp macro="" textlink="">
      <xdr:nvSpPr>
        <xdr:cNvPr id="429" name="テキスト ボックス 428"/>
        <xdr:cNvSpPr txBox="1"/>
      </xdr:nvSpPr>
      <xdr:spPr>
        <a:xfrm>
          <a:off x="8343265" y="12208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40005</xdr:rowOff>
    </xdr:from>
    <xdr:to xmlns:xdr="http://schemas.openxmlformats.org/drawingml/2006/spreadsheetDrawing">
      <xdr:col>41</xdr:col>
      <xdr:colOff>101600</xdr:colOff>
      <xdr:row>77</xdr:row>
      <xdr:rowOff>141605</xdr:rowOff>
    </xdr:to>
    <xdr:sp macro="" textlink="">
      <xdr:nvSpPr>
        <xdr:cNvPr id="430" name="楕円 429"/>
        <xdr:cNvSpPr/>
      </xdr:nvSpPr>
      <xdr:spPr>
        <a:xfrm>
          <a:off x="7680325" y="125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132715</xdr:rowOff>
    </xdr:from>
    <xdr:ext cx="469900" cy="259080"/>
    <xdr:sp macro="" textlink="">
      <xdr:nvSpPr>
        <xdr:cNvPr id="431" name="テキスト ボックス 430"/>
        <xdr:cNvSpPr txBox="1"/>
      </xdr:nvSpPr>
      <xdr:spPr>
        <a:xfrm>
          <a:off x="7499350" y="1261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31750</xdr:rowOff>
    </xdr:from>
    <xdr:to xmlns:xdr="http://schemas.openxmlformats.org/drawingml/2006/spreadsheetDrawing">
      <xdr:col>36</xdr:col>
      <xdr:colOff>165100</xdr:colOff>
      <xdr:row>76</xdr:row>
      <xdr:rowOff>133350</xdr:rowOff>
    </xdr:to>
    <xdr:sp macro="" textlink="">
      <xdr:nvSpPr>
        <xdr:cNvPr id="432" name="楕円 431"/>
        <xdr:cNvSpPr/>
      </xdr:nvSpPr>
      <xdr:spPr>
        <a:xfrm>
          <a:off x="6807200" y="123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149860</xdr:rowOff>
    </xdr:from>
    <xdr:ext cx="534670" cy="259080"/>
    <xdr:sp macro="" textlink="">
      <xdr:nvSpPr>
        <xdr:cNvPr id="433" name="テキスト ボックス 432"/>
        <xdr:cNvSpPr txBox="1"/>
      </xdr:nvSpPr>
      <xdr:spPr>
        <a:xfrm>
          <a:off x="6593840" y="12141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496050" y="13506450"/>
          <a:ext cx="460692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619875"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619875"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62000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62000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74395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74395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496050" y="14284325"/>
          <a:ext cx="4606925"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2" name="テキスト ボックス 441"/>
        <xdr:cNvSpPr txBox="1"/>
      </xdr:nvSpPr>
      <xdr:spPr>
        <a:xfrm>
          <a:off x="6457950" y="14103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496050" y="1654175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496050" y="1608455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45" name="テキスト ボックス 444"/>
        <xdr:cNvSpPr txBox="1"/>
      </xdr:nvSpPr>
      <xdr:spPr>
        <a:xfrm>
          <a:off x="6250305" y="159423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496050" y="1562735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0860" cy="258445"/>
    <xdr:sp macro="" textlink="">
      <xdr:nvSpPr>
        <xdr:cNvPr id="447" name="テキスト ボックス 446"/>
        <xdr:cNvSpPr txBox="1"/>
      </xdr:nvSpPr>
      <xdr:spPr>
        <a:xfrm>
          <a:off x="5974080" y="154851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496050" y="1517015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0860" cy="258445"/>
    <xdr:sp macro="" textlink="">
      <xdr:nvSpPr>
        <xdr:cNvPr id="449" name="テキスト ボックス 448"/>
        <xdr:cNvSpPr txBox="1"/>
      </xdr:nvSpPr>
      <xdr:spPr>
        <a:xfrm>
          <a:off x="5974080" y="150279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496050" y="147224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161925</xdr:rowOff>
    </xdr:from>
    <xdr:ext cx="530860" cy="259715"/>
    <xdr:sp macro="" textlink="">
      <xdr:nvSpPr>
        <xdr:cNvPr id="451" name="テキスト ボックス 450"/>
        <xdr:cNvSpPr txBox="1"/>
      </xdr:nvSpPr>
      <xdr:spPr>
        <a:xfrm>
          <a:off x="5974080" y="1458277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496050" y="142843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0860" cy="259080"/>
    <xdr:sp macro="" textlink="">
      <xdr:nvSpPr>
        <xdr:cNvPr id="453" name="テキスト ボックス 452"/>
        <xdr:cNvSpPr txBox="1"/>
      </xdr:nvSpPr>
      <xdr:spPr>
        <a:xfrm>
          <a:off x="5974080" y="14151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496050" y="14284325"/>
          <a:ext cx="4606925"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187325</xdr:colOff>
      <xdr:row>90</xdr:row>
      <xdr:rowOff>149225</xdr:rowOff>
    </xdr:from>
    <xdr:to xmlns:xdr="http://schemas.openxmlformats.org/drawingml/2006/spreadsheetDrawing">
      <xdr:col>54</xdr:col>
      <xdr:colOff>187325</xdr:colOff>
      <xdr:row>98</xdr:row>
      <xdr:rowOff>24765</xdr:rowOff>
    </xdr:to>
    <xdr:cxnSp macro="">
      <xdr:nvCxnSpPr>
        <xdr:cNvPr id="455" name="直線コネクタ 454"/>
        <xdr:cNvCxnSpPr/>
      </xdr:nvCxnSpPr>
      <xdr:spPr>
        <a:xfrm flipV="1">
          <a:off x="10302875" y="14732000"/>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29210</xdr:rowOff>
    </xdr:from>
    <xdr:ext cx="469265" cy="258445"/>
    <xdr:sp macro="" textlink="">
      <xdr:nvSpPr>
        <xdr:cNvPr id="456" name="普通建設事業費 （ うち更新整備　）最小値テキスト"/>
        <xdr:cNvSpPr txBox="1"/>
      </xdr:nvSpPr>
      <xdr:spPr>
        <a:xfrm>
          <a:off x="10353675" y="15974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24765</xdr:rowOff>
    </xdr:from>
    <xdr:to xmlns:xdr="http://schemas.openxmlformats.org/drawingml/2006/spreadsheetDrawing">
      <xdr:col>55</xdr:col>
      <xdr:colOff>88900</xdr:colOff>
      <xdr:row>98</xdr:row>
      <xdr:rowOff>24765</xdr:rowOff>
    </xdr:to>
    <xdr:cxnSp macro="">
      <xdr:nvCxnSpPr>
        <xdr:cNvPr id="457" name="直線コネクタ 456"/>
        <xdr:cNvCxnSpPr/>
      </xdr:nvCxnSpPr>
      <xdr:spPr>
        <a:xfrm>
          <a:off x="10217150" y="159696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34035" cy="259080"/>
    <xdr:sp macro="" textlink="">
      <xdr:nvSpPr>
        <xdr:cNvPr id="458" name="普通建設事業費 （ うち更新整備　）最大値テキスト"/>
        <xdr:cNvSpPr txBox="1"/>
      </xdr:nvSpPr>
      <xdr:spPr>
        <a:xfrm>
          <a:off x="10353675" y="14516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9" name="直線コネクタ 458"/>
        <xdr:cNvCxnSpPr/>
      </xdr:nvCxnSpPr>
      <xdr:spPr>
        <a:xfrm>
          <a:off x="10217150" y="14732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68580</xdr:rowOff>
    </xdr:from>
    <xdr:to xmlns:xdr="http://schemas.openxmlformats.org/drawingml/2006/spreadsheetDrawing">
      <xdr:col>55</xdr:col>
      <xdr:colOff>0</xdr:colOff>
      <xdr:row>95</xdr:row>
      <xdr:rowOff>57150</xdr:rowOff>
    </xdr:to>
    <xdr:cxnSp macro="">
      <xdr:nvCxnSpPr>
        <xdr:cNvPr id="460" name="直線コネクタ 459"/>
        <xdr:cNvCxnSpPr/>
      </xdr:nvCxnSpPr>
      <xdr:spPr>
        <a:xfrm flipV="1">
          <a:off x="9480550" y="15327630"/>
          <a:ext cx="822325"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148590</xdr:rowOff>
    </xdr:from>
    <xdr:ext cx="534035" cy="259080"/>
    <xdr:sp macro="" textlink="">
      <xdr:nvSpPr>
        <xdr:cNvPr id="461" name="普通建設事業費 （ うち更新整備　）平均値テキスト"/>
        <xdr:cNvSpPr txBox="1"/>
      </xdr:nvSpPr>
      <xdr:spPr>
        <a:xfrm>
          <a:off x="10353675" y="154076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170180</xdr:rowOff>
    </xdr:from>
    <xdr:to xmlns:xdr="http://schemas.openxmlformats.org/drawingml/2006/spreadsheetDrawing">
      <xdr:col>55</xdr:col>
      <xdr:colOff>50800</xdr:colOff>
      <xdr:row>95</xdr:row>
      <xdr:rowOff>100330</xdr:rowOff>
    </xdr:to>
    <xdr:sp macro="" textlink="">
      <xdr:nvSpPr>
        <xdr:cNvPr id="462" name="フローチャート: 判断 461"/>
        <xdr:cNvSpPr/>
      </xdr:nvSpPr>
      <xdr:spPr>
        <a:xfrm>
          <a:off x="10255250" y="154292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57150</xdr:rowOff>
    </xdr:from>
    <xdr:to xmlns:xdr="http://schemas.openxmlformats.org/drawingml/2006/spreadsheetDrawing">
      <xdr:col>50</xdr:col>
      <xdr:colOff>114300</xdr:colOff>
      <xdr:row>95</xdr:row>
      <xdr:rowOff>121920</xdr:rowOff>
    </xdr:to>
    <xdr:cxnSp macro="">
      <xdr:nvCxnSpPr>
        <xdr:cNvPr id="463" name="直線コネクタ 462"/>
        <xdr:cNvCxnSpPr/>
      </xdr:nvCxnSpPr>
      <xdr:spPr>
        <a:xfrm flipV="1">
          <a:off x="8607425" y="15487650"/>
          <a:ext cx="8731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16510</xdr:rowOff>
    </xdr:from>
    <xdr:to xmlns:xdr="http://schemas.openxmlformats.org/drawingml/2006/spreadsheetDrawing">
      <xdr:col>50</xdr:col>
      <xdr:colOff>165100</xdr:colOff>
      <xdr:row>95</xdr:row>
      <xdr:rowOff>118110</xdr:rowOff>
    </xdr:to>
    <xdr:sp macro="" textlink="">
      <xdr:nvSpPr>
        <xdr:cNvPr id="464" name="フローチャート: 判断 463"/>
        <xdr:cNvSpPr/>
      </xdr:nvSpPr>
      <xdr:spPr>
        <a:xfrm>
          <a:off x="9429750" y="154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109220</xdr:rowOff>
    </xdr:from>
    <xdr:ext cx="534670" cy="258445"/>
    <xdr:sp macro="" textlink="">
      <xdr:nvSpPr>
        <xdr:cNvPr id="465" name="テキスト ボックス 464"/>
        <xdr:cNvSpPr txBox="1"/>
      </xdr:nvSpPr>
      <xdr:spPr>
        <a:xfrm>
          <a:off x="9216390" y="15539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45720</xdr:rowOff>
    </xdr:from>
    <xdr:to xmlns:xdr="http://schemas.openxmlformats.org/drawingml/2006/spreadsheetDrawing">
      <xdr:col>45</xdr:col>
      <xdr:colOff>177800</xdr:colOff>
      <xdr:row>95</xdr:row>
      <xdr:rowOff>121920</xdr:rowOff>
    </xdr:to>
    <xdr:cxnSp macro="">
      <xdr:nvCxnSpPr>
        <xdr:cNvPr id="466" name="直線コネクタ 465"/>
        <xdr:cNvCxnSpPr/>
      </xdr:nvCxnSpPr>
      <xdr:spPr>
        <a:xfrm>
          <a:off x="7731125" y="14790420"/>
          <a:ext cx="876300" cy="762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143510</xdr:rowOff>
    </xdr:from>
    <xdr:to xmlns:xdr="http://schemas.openxmlformats.org/drawingml/2006/spreadsheetDrawing">
      <xdr:col>46</xdr:col>
      <xdr:colOff>38100</xdr:colOff>
      <xdr:row>95</xdr:row>
      <xdr:rowOff>73660</xdr:rowOff>
    </xdr:to>
    <xdr:sp macro="" textlink="">
      <xdr:nvSpPr>
        <xdr:cNvPr id="467" name="フローチャート: 判断 466"/>
        <xdr:cNvSpPr/>
      </xdr:nvSpPr>
      <xdr:spPr>
        <a:xfrm>
          <a:off x="8556625" y="154025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90170</xdr:rowOff>
    </xdr:from>
    <xdr:ext cx="534035" cy="259080"/>
    <xdr:sp macro="" textlink="">
      <xdr:nvSpPr>
        <xdr:cNvPr id="468" name="テキスト ボックス 467"/>
        <xdr:cNvSpPr txBox="1"/>
      </xdr:nvSpPr>
      <xdr:spPr>
        <a:xfrm>
          <a:off x="8343265" y="1517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45720</xdr:rowOff>
    </xdr:from>
    <xdr:to xmlns:xdr="http://schemas.openxmlformats.org/drawingml/2006/spreadsheetDrawing">
      <xdr:col>41</xdr:col>
      <xdr:colOff>50800</xdr:colOff>
      <xdr:row>93</xdr:row>
      <xdr:rowOff>125095</xdr:rowOff>
    </xdr:to>
    <xdr:cxnSp macro="">
      <xdr:nvCxnSpPr>
        <xdr:cNvPr id="469" name="直線コネクタ 468"/>
        <xdr:cNvCxnSpPr/>
      </xdr:nvCxnSpPr>
      <xdr:spPr>
        <a:xfrm flipV="1">
          <a:off x="6858000" y="14790420"/>
          <a:ext cx="873125" cy="422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122555</xdr:rowOff>
    </xdr:from>
    <xdr:to xmlns:xdr="http://schemas.openxmlformats.org/drawingml/2006/spreadsheetDrawing">
      <xdr:col>41</xdr:col>
      <xdr:colOff>101600</xdr:colOff>
      <xdr:row>95</xdr:row>
      <xdr:rowOff>52705</xdr:rowOff>
    </xdr:to>
    <xdr:sp macro="" textlink="">
      <xdr:nvSpPr>
        <xdr:cNvPr id="470" name="フローチャート: 判断 469"/>
        <xdr:cNvSpPr/>
      </xdr:nvSpPr>
      <xdr:spPr>
        <a:xfrm>
          <a:off x="7680325" y="1538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43815</xdr:rowOff>
    </xdr:from>
    <xdr:ext cx="534035" cy="258445"/>
    <xdr:sp macro="" textlink="">
      <xdr:nvSpPr>
        <xdr:cNvPr id="471" name="テキスト ボックス 470"/>
        <xdr:cNvSpPr txBox="1"/>
      </xdr:nvSpPr>
      <xdr:spPr>
        <a:xfrm>
          <a:off x="7470140" y="15474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9525</xdr:rowOff>
    </xdr:from>
    <xdr:to xmlns:xdr="http://schemas.openxmlformats.org/drawingml/2006/spreadsheetDrawing">
      <xdr:col>36</xdr:col>
      <xdr:colOff>165100</xdr:colOff>
      <xdr:row>95</xdr:row>
      <xdr:rowOff>111125</xdr:rowOff>
    </xdr:to>
    <xdr:sp macro="" textlink="">
      <xdr:nvSpPr>
        <xdr:cNvPr id="472" name="フローチャート: 判断 471"/>
        <xdr:cNvSpPr/>
      </xdr:nvSpPr>
      <xdr:spPr>
        <a:xfrm>
          <a:off x="6807200" y="154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102235</xdr:rowOff>
    </xdr:from>
    <xdr:ext cx="534670" cy="258445"/>
    <xdr:sp macro="" textlink="">
      <xdr:nvSpPr>
        <xdr:cNvPr id="473" name="テキスト ボックス 472"/>
        <xdr:cNvSpPr txBox="1"/>
      </xdr:nvSpPr>
      <xdr:spPr>
        <a:xfrm>
          <a:off x="6593840" y="15532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1155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5" name="テキスト ボックス 474"/>
        <xdr:cNvSpPr txBox="1"/>
      </xdr:nvSpPr>
      <xdr:spPr>
        <a:xfrm>
          <a:off x="929322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4201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7" name="テキスト ボックス 476"/>
        <xdr:cNvSpPr txBox="1"/>
      </xdr:nvSpPr>
      <xdr:spPr>
        <a:xfrm>
          <a:off x="754380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8" name="テキスト ボックス 477"/>
        <xdr:cNvSpPr txBox="1"/>
      </xdr:nvSpPr>
      <xdr:spPr>
        <a:xfrm>
          <a:off x="667067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17780</xdr:rowOff>
    </xdr:from>
    <xdr:to xmlns:xdr="http://schemas.openxmlformats.org/drawingml/2006/spreadsheetDrawing">
      <xdr:col>55</xdr:col>
      <xdr:colOff>50800</xdr:colOff>
      <xdr:row>94</xdr:row>
      <xdr:rowOff>119380</xdr:rowOff>
    </xdr:to>
    <xdr:sp macro="" textlink="">
      <xdr:nvSpPr>
        <xdr:cNvPr id="479" name="楕円 478"/>
        <xdr:cNvSpPr/>
      </xdr:nvSpPr>
      <xdr:spPr>
        <a:xfrm>
          <a:off x="10255250" y="152768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40640</xdr:rowOff>
    </xdr:from>
    <xdr:ext cx="534035" cy="258445"/>
    <xdr:sp macro="" textlink="">
      <xdr:nvSpPr>
        <xdr:cNvPr id="480" name="普通建設事業費 （ うち更新整備　）該当値テキスト"/>
        <xdr:cNvSpPr txBox="1"/>
      </xdr:nvSpPr>
      <xdr:spPr>
        <a:xfrm>
          <a:off x="10353675" y="15128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6350</xdr:rowOff>
    </xdr:from>
    <xdr:to xmlns:xdr="http://schemas.openxmlformats.org/drawingml/2006/spreadsheetDrawing">
      <xdr:col>50</xdr:col>
      <xdr:colOff>165100</xdr:colOff>
      <xdr:row>95</xdr:row>
      <xdr:rowOff>107950</xdr:rowOff>
    </xdr:to>
    <xdr:sp macro="" textlink="">
      <xdr:nvSpPr>
        <xdr:cNvPr id="481" name="楕円 480"/>
        <xdr:cNvSpPr/>
      </xdr:nvSpPr>
      <xdr:spPr>
        <a:xfrm>
          <a:off x="9429750" y="154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124460</xdr:rowOff>
    </xdr:from>
    <xdr:ext cx="534670" cy="259080"/>
    <xdr:sp macro="" textlink="">
      <xdr:nvSpPr>
        <xdr:cNvPr id="482" name="テキスト ボックス 481"/>
        <xdr:cNvSpPr txBox="1"/>
      </xdr:nvSpPr>
      <xdr:spPr>
        <a:xfrm>
          <a:off x="9216390" y="1521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71120</xdr:rowOff>
    </xdr:from>
    <xdr:to xmlns:xdr="http://schemas.openxmlformats.org/drawingml/2006/spreadsheetDrawing">
      <xdr:col>46</xdr:col>
      <xdr:colOff>38100</xdr:colOff>
      <xdr:row>96</xdr:row>
      <xdr:rowOff>1270</xdr:rowOff>
    </xdr:to>
    <xdr:sp macro="" textlink="">
      <xdr:nvSpPr>
        <xdr:cNvPr id="483" name="楕円 482"/>
        <xdr:cNvSpPr/>
      </xdr:nvSpPr>
      <xdr:spPr>
        <a:xfrm>
          <a:off x="8556625" y="155016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163830</xdr:rowOff>
    </xdr:from>
    <xdr:ext cx="534035" cy="259080"/>
    <xdr:sp macro="" textlink="">
      <xdr:nvSpPr>
        <xdr:cNvPr id="484" name="テキスト ボックス 483"/>
        <xdr:cNvSpPr txBox="1"/>
      </xdr:nvSpPr>
      <xdr:spPr>
        <a:xfrm>
          <a:off x="8343265" y="1559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90</xdr:row>
      <xdr:rowOff>161925</xdr:rowOff>
    </xdr:from>
    <xdr:to xmlns:xdr="http://schemas.openxmlformats.org/drawingml/2006/spreadsheetDrawing">
      <xdr:col>41</xdr:col>
      <xdr:colOff>101600</xdr:colOff>
      <xdr:row>91</xdr:row>
      <xdr:rowOff>96520</xdr:rowOff>
    </xdr:to>
    <xdr:sp macro="" textlink="">
      <xdr:nvSpPr>
        <xdr:cNvPr id="485" name="楕円 484"/>
        <xdr:cNvSpPr/>
      </xdr:nvSpPr>
      <xdr:spPr>
        <a:xfrm>
          <a:off x="7680325" y="1474470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89</xdr:row>
      <xdr:rowOff>113030</xdr:rowOff>
    </xdr:from>
    <xdr:ext cx="534035" cy="259080"/>
    <xdr:sp macro="" textlink="">
      <xdr:nvSpPr>
        <xdr:cNvPr id="486" name="テキスト ボックス 485"/>
        <xdr:cNvSpPr txBox="1"/>
      </xdr:nvSpPr>
      <xdr:spPr>
        <a:xfrm>
          <a:off x="7470140" y="14533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74930</xdr:rowOff>
    </xdr:from>
    <xdr:to xmlns:xdr="http://schemas.openxmlformats.org/drawingml/2006/spreadsheetDrawing">
      <xdr:col>36</xdr:col>
      <xdr:colOff>165100</xdr:colOff>
      <xdr:row>94</xdr:row>
      <xdr:rowOff>4445</xdr:rowOff>
    </xdr:to>
    <xdr:sp macro="" textlink="">
      <xdr:nvSpPr>
        <xdr:cNvPr id="487" name="楕円 486"/>
        <xdr:cNvSpPr/>
      </xdr:nvSpPr>
      <xdr:spPr>
        <a:xfrm>
          <a:off x="6807200" y="15162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20955</xdr:rowOff>
    </xdr:from>
    <xdr:ext cx="534670" cy="258445"/>
    <xdr:sp macro="" textlink="">
      <xdr:nvSpPr>
        <xdr:cNvPr id="488" name="テキスト ボックス 487"/>
        <xdr:cNvSpPr txBox="1"/>
      </xdr:nvSpPr>
      <xdr:spPr>
        <a:xfrm>
          <a:off x="6593840" y="14937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239625" y="3790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36345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36345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363575"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363575"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487525"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487525"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239625" y="4568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5425"/>
    <xdr:sp macro="" textlink="">
      <xdr:nvSpPr>
        <xdr:cNvPr id="497" name="テキスト ボックス 496"/>
        <xdr:cNvSpPr txBox="1"/>
      </xdr:nvSpPr>
      <xdr:spPr>
        <a:xfrm>
          <a:off x="12201525" y="43878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239625"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239625" y="63690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500" name="テキスト ボックス 499"/>
        <xdr:cNvSpPr txBox="1"/>
      </xdr:nvSpPr>
      <xdr:spPr>
        <a:xfrm>
          <a:off x="11993880" y="623633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239625" y="60071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35560</xdr:rowOff>
    </xdr:from>
    <xdr:ext cx="466725" cy="259080"/>
    <xdr:sp macro="" textlink="">
      <xdr:nvSpPr>
        <xdr:cNvPr id="502" name="テキスト ボックス 501"/>
        <xdr:cNvSpPr txBox="1"/>
      </xdr:nvSpPr>
      <xdr:spPr>
        <a:xfrm>
          <a:off x="11781790" y="5874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239625" y="56546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33</xdr:row>
      <xdr:rowOff>161925</xdr:rowOff>
    </xdr:from>
    <xdr:ext cx="466725" cy="259080"/>
    <xdr:sp macro="" textlink="">
      <xdr:nvSpPr>
        <xdr:cNvPr id="504" name="テキスト ボックス 503"/>
        <xdr:cNvSpPr txBox="1"/>
      </xdr:nvSpPr>
      <xdr:spPr>
        <a:xfrm>
          <a:off x="11781790" y="5514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239625" y="52927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31</xdr:row>
      <xdr:rowOff>130810</xdr:rowOff>
    </xdr:from>
    <xdr:ext cx="466725" cy="259080"/>
    <xdr:sp macro="" textlink="">
      <xdr:nvSpPr>
        <xdr:cNvPr id="506" name="テキスト ボックス 505"/>
        <xdr:cNvSpPr txBox="1"/>
      </xdr:nvSpPr>
      <xdr:spPr>
        <a:xfrm>
          <a:off x="11781790" y="5160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239625" y="49307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08" name="テキスト ボックス 507"/>
        <xdr:cNvSpPr txBox="1"/>
      </xdr:nvSpPr>
      <xdr:spPr>
        <a:xfrm>
          <a:off x="11717655" y="4798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239625" y="4568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9080"/>
    <xdr:sp macro="" textlink="">
      <xdr:nvSpPr>
        <xdr:cNvPr id="510" name="テキスト ボックス 509"/>
        <xdr:cNvSpPr txBox="1"/>
      </xdr:nvSpPr>
      <xdr:spPr>
        <a:xfrm>
          <a:off x="11717655" y="4436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239625" y="4568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57785</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047720" y="49250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3" name="災害復旧事業費最小値テキスト"/>
        <xdr:cNvSpPr txBox="1"/>
      </xdr:nvSpPr>
      <xdr:spPr>
        <a:xfrm>
          <a:off x="16100425" y="63728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5960725" y="63690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4445</xdr:rowOff>
    </xdr:from>
    <xdr:ext cx="534670" cy="259080"/>
    <xdr:sp macro="" textlink="">
      <xdr:nvSpPr>
        <xdr:cNvPr id="515" name="災害復旧事業費最大値テキスト"/>
        <xdr:cNvSpPr txBox="1"/>
      </xdr:nvSpPr>
      <xdr:spPr>
        <a:xfrm>
          <a:off x="16100425" y="4709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57785</xdr:rowOff>
    </xdr:from>
    <xdr:to xmlns:xdr="http://schemas.openxmlformats.org/drawingml/2006/spreadsheetDrawing">
      <xdr:col>86</xdr:col>
      <xdr:colOff>25400</xdr:colOff>
      <xdr:row>30</xdr:row>
      <xdr:rowOff>57785</xdr:rowOff>
    </xdr:to>
    <xdr:cxnSp macro="">
      <xdr:nvCxnSpPr>
        <xdr:cNvPr id="516" name="直線コネクタ 515"/>
        <xdr:cNvCxnSpPr/>
      </xdr:nvCxnSpPr>
      <xdr:spPr>
        <a:xfrm>
          <a:off x="15960725" y="49250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146050</xdr:rowOff>
    </xdr:from>
    <xdr:to xmlns:xdr="http://schemas.openxmlformats.org/drawingml/2006/spreadsheetDrawing">
      <xdr:col>85</xdr:col>
      <xdr:colOff>127000</xdr:colOff>
      <xdr:row>39</xdr:row>
      <xdr:rowOff>635</xdr:rowOff>
    </xdr:to>
    <xdr:cxnSp macro="">
      <xdr:nvCxnSpPr>
        <xdr:cNvPr id="517" name="直線コネクタ 516"/>
        <xdr:cNvCxnSpPr/>
      </xdr:nvCxnSpPr>
      <xdr:spPr>
        <a:xfrm flipV="1">
          <a:off x="15224125" y="6308725"/>
          <a:ext cx="8255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90170</xdr:rowOff>
    </xdr:from>
    <xdr:ext cx="378460" cy="259080"/>
    <xdr:sp macro="" textlink="">
      <xdr:nvSpPr>
        <xdr:cNvPr id="518" name="災害復旧事業費平均値テキスト"/>
        <xdr:cNvSpPr txBox="1"/>
      </xdr:nvSpPr>
      <xdr:spPr>
        <a:xfrm>
          <a:off x="16100425" y="60909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67310</xdr:rowOff>
    </xdr:from>
    <xdr:to xmlns:xdr="http://schemas.openxmlformats.org/drawingml/2006/spreadsheetDrawing">
      <xdr:col>85</xdr:col>
      <xdr:colOff>177800</xdr:colOff>
      <xdr:row>38</xdr:row>
      <xdr:rowOff>161925</xdr:rowOff>
    </xdr:to>
    <xdr:sp macro="" textlink="">
      <xdr:nvSpPr>
        <xdr:cNvPr id="519" name="フローチャート: 判断 518"/>
        <xdr:cNvSpPr/>
      </xdr:nvSpPr>
      <xdr:spPr>
        <a:xfrm>
          <a:off x="15998825" y="62299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100330</xdr:rowOff>
    </xdr:from>
    <xdr:to xmlns:xdr="http://schemas.openxmlformats.org/drawingml/2006/spreadsheetDrawing">
      <xdr:col>81</xdr:col>
      <xdr:colOff>50800</xdr:colOff>
      <xdr:row>39</xdr:row>
      <xdr:rowOff>635</xdr:rowOff>
    </xdr:to>
    <xdr:cxnSp macro="">
      <xdr:nvCxnSpPr>
        <xdr:cNvPr id="520" name="直線コネクタ 519"/>
        <xdr:cNvCxnSpPr/>
      </xdr:nvCxnSpPr>
      <xdr:spPr>
        <a:xfrm>
          <a:off x="14351000" y="6263005"/>
          <a:ext cx="8731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161925</xdr:rowOff>
    </xdr:from>
    <xdr:to xmlns:xdr="http://schemas.openxmlformats.org/drawingml/2006/spreadsheetDrawing">
      <xdr:col>81</xdr:col>
      <xdr:colOff>101600</xdr:colOff>
      <xdr:row>38</xdr:row>
      <xdr:rowOff>95885</xdr:rowOff>
    </xdr:to>
    <xdr:sp macro="" textlink="">
      <xdr:nvSpPr>
        <xdr:cNvPr id="521" name="フローチャート: 判断 520"/>
        <xdr:cNvSpPr/>
      </xdr:nvSpPr>
      <xdr:spPr>
        <a:xfrm>
          <a:off x="15173325" y="61626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112395</xdr:rowOff>
    </xdr:from>
    <xdr:ext cx="469900" cy="259080"/>
    <xdr:sp macro="" textlink="">
      <xdr:nvSpPr>
        <xdr:cNvPr id="522" name="テキスト ボックス 521"/>
        <xdr:cNvSpPr txBox="1"/>
      </xdr:nvSpPr>
      <xdr:spPr>
        <a:xfrm>
          <a:off x="14992350" y="595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98425</xdr:rowOff>
    </xdr:from>
    <xdr:to xmlns:xdr="http://schemas.openxmlformats.org/drawingml/2006/spreadsheetDrawing">
      <xdr:col>76</xdr:col>
      <xdr:colOff>114300</xdr:colOff>
      <xdr:row>38</xdr:row>
      <xdr:rowOff>100330</xdr:rowOff>
    </xdr:to>
    <xdr:cxnSp macro="">
      <xdr:nvCxnSpPr>
        <xdr:cNvPr id="523" name="直線コネクタ 522"/>
        <xdr:cNvCxnSpPr/>
      </xdr:nvCxnSpPr>
      <xdr:spPr>
        <a:xfrm>
          <a:off x="13477875" y="6261100"/>
          <a:ext cx="8731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127000</xdr:rowOff>
    </xdr:from>
    <xdr:to xmlns:xdr="http://schemas.openxmlformats.org/drawingml/2006/spreadsheetDrawing">
      <xdr:col>76</xdr:col>
      <xdr:colOff>165100</xdr:colOff>
      <xdr:row>37</xdr:row>
      <xdr:rowOff>57150</xdr:rowOff>
    </xdr:to>
    <xdr:sp macro="" textlink="">
      <xdr:nvSpPr>
        <xdr:cNvPr id="524" name="フローチャート: 判断 523"/>
        <xdr:cNvSpPr/>
      </xdr:nvSpPr>
      <xdr:spPr>
        <a:xfrm>
          <a:off x="14300200" y="59658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35</xdr:row>
      <xdr:rowOff>73660</xdr:rowOff>
    </xdr:from>
    <xdr:ext cx="469265" cy="259080"/>
    <xdr:sp macro="" textlink="">
      <xdr:nvSpPr>
        <xdr:cNvPr id="525" name="テキスト ボックス 524"/>
        <xdr:cNvSpPr txBox="1"/>
      </xdr:nvSpPr>
      <xdr:spPr>
        <a:xfrm>
          <a:off x="14119225" y="5750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98425</xdr:rowOff>
    </xdr:from>
    <xdr:to xmlns:xdr="http://schemas.openxmlformats.org/drawingml/2006/spreadsheetDrawing">
      <xdr:col>71</xdr:col>
      <xdr:colOff>177800</xdr:colOff>
      <xdr:row>38</xdr:row>
      <xdr:rowOff>114935</xdr:rowOff>
    </xdr:to>
    <xdr:cxnSp macro="">
      <xdr:nvCxnSpPr>
        <xdr:cNvPr id="526" name="直線コネクタ 525"/>
        <xdr:cNvCxnSpPr/>
      </xdr:nvCxnSpPr>
      <xdr:spPr>
        <a:xfrm flipV="1">
          <a:off x="12601575" y="6261100"/>
          <a:ext cx="876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8890</xdr:rowOff>
    </xdr:from>
    <xdr:to xmlns:xdr="http://schemas.openxmlformats.org/drawingml/2006/spreadsheetDrawing">
      <xdr:col>72</xdr:col>
      <xdr:colOff>38100</xdr:colOff>
      <xdr:row>37</xdr:row>
      <xdr:rowOff>110490</xdr:rowOff>
    </xdr:to>
    <xdr:sp macro="" textlink="">
      <xdr:nvSpPr>
        <xdr:cNvPr id="527" name="フローチャート: 判断 526"/>
        <xdr:cNvSpPr/>
      </xdr:nvSpPr>
      <xdr:spPr>
        <a:xfrm>
          <a:off x="13427075" y="60096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35</xdr:row>
      <xdr:rowOff>127000</xdr:rowOff>
    </xdr:from>
    <xdr:ext cx="469265" cy="259080"/>
    <xdr:sp macro="" textlink="">
      <xdr:nvSpPr>
        <xdr:cNvPr id="528" name="テキスト ボックス 527"/>
        <xdr:cNvSpPr txBox="1"/>
      </xdr:nvSpPr>
      <xdr:spPr>
        <a:xfrm>
          <a:off x="13246100" y="5803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64135</xdr:rowOff>
    </xdr:from>
    <xdr:to xmlns:xdr="http://schemas.openxmlformats.org/drawingml/2006/spreadsheetDrawing">
      <xdr:col>67</xdr:col>
      <xdr:colOff>101600</xdr:colOff>
      <xdr:row>37</xdr:row>
      <xdr:rowOff>161925</xdr:rowOff>
    </xdr:to>
    <xdr:sp macro="" textlink="">
      <xdr:nvSpPr>
        <xdr:cNvPr id="529" name="フローチャート: 判断 528"/>
        <xdr:cNvSpPr/>
      </xdr:nvSpPr>
      <xdr:spPr>
        <a:xfrm>
          <a:off x="12550775" y="6064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10795</xdr:rowOff>
    </xdr:from>
    <xdr:ext cx="469900" cy="259080"/>
    <xdr:sp macro="" textlink="">
      <xdr:nvSpPr>
        <xdr:cNvPr id="530" name="テキスト ボックス 529"/>
        <xdr:cNvSpPr txBox="1"/>
      </xdr:nvSpPr>
      <xdr:spPr>
        <a:xfrm>
          <a:off x="12369800" y="584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58623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2" name="テキスト ボックス 531"/>
        <xdr:cNvSpPr txBox="1"/>
      </xdr:nvSpPr>
      <xdr:spPr>
        <a:xfrm>
          <a:off x="1503680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3" name="テキスト ボックス 532"/>
        <xdr:cNvSpPr txBox="1"/>
      </xdr:nvSpPr>
      <xdr:spPr>
        <a:xfrm>
          <a:off x="1416367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29055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5" name="テキスト ボックス 534"/>
        <xdr:cNvSpPr txBox="1"/>
      </xdr:nvSpPr>
      <xdr:spPr>
        <a:xfrm>
          <a:off x="1241425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95250</xdr:rowOff>
    </xdr:from>
    <xdr:to xmlns:xdr="http://schemas.openxmlformats.org/drawingml/2006/spreadsheetDrawing">
      <xdr:col>85</xdr:col>
      <xdr:colOff>177800</xdr:colOff>
      <xdr:row>39</xdr:row>
      <xdr:rowOff>25400</xdr:rowOff>
    </xdr:to>
    <xdr:sp macro="" textlink="">
      <xdr:nvSpPr>
        <xdr:cNvPr id="536" name="楕円 535"/>
        <xdr:cNvSpPr/>
      </xdr:nvSpPr>
      <xdr:spPr>
        <a:xfrm>
          <a:off x="15998825" y="62579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45720</xdr:rowOff>
    </xdr:from>
    <xdr:ext cx="378460" cy="259080"/>
    <xdr:sp macro="" textlink="">
      <xdr:nvSpPr>
        <xdr:cNvPr id="537" name="災害復旧事業費該当値テキスト"/>
        <xdr:cNvSpPr txBox="1"/>
      </xdr:nvSpPr>
      <xdr:spPr>
        <a:xfrm>
          <a:off x="16100425" y="6208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121285</xdr:rowOff>
    </xdr:from>
    <xdr:to xmlns:xdr="http://schemas.openxmlformats.org/drawingml/2006/spreadsheetDrawing">
      <xdr:col>81</xdr:col>
      <xdr:colOff>101600</xdr:colOff>
      <xdr:row>39</xdr:row>
      <xdr:rowOff>51435</xdr:rowOff>
    </xdr:to>
    <xdr:sp macro="" textlink="">
      <xdr:nvSpPr>
        <xdr:cNvPr id="538" name="楕円 537"/>
        <xdr:cNvSpPr/>
      </xdr:nvSpPr>
      <xdr:spPr>
        <a:xfrm>
          <a:off x="15173325" y="62839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42545</xdr:rowOff>
    </xdr:from>
    <xdr:ext cx="377825" cy="259080"/>
    <xdr:sp macro="" textlink="">
      <xdr:nvSpPr>
        <xdr:cNvPr id="539" name="テキスト ボックス 538"/>
        <xdr:cNvSpPr txBox="1"/>
      </xdr:nvSpPr>
      <xdr:spPr>
        <a:xfrm>
          <a:off x="15038070" y="63671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40" name="楕円 539"/>
        <xdr:cNvSpPr/>
      </xdr:nvSpPr>
      <xdr:spPr>
        <a:xfrm>
          <a:off x="14300200" y="62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142240</xdr:rowOff>
    </xdr:from>
    <xdr:ext cx="377825" cy="259080"/>
    <xdr:sp macro="" textlink="">
      <xdr:nvSpPr>
        <xdr:cNvPr id="541" name="テキスト ボックス 540"/>
        <xdr:cNvSpPr txBox="1"/>
      </xdr:nvSpPr>
      <xdr:spPr>
        <a:xfrm>
          <a:off x="14164945" y="63049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47625</xdr:rowOff>
    </xdr:from>
    <xdr:to xmlns:xdr="http://schemas.openxmlformats.org/drawingml/2006/spreadsheetDrawing">
      <xdr:col>72</xdr:col>
      <xdr:colOff>38100</xdr:colOff>
      <xdr:row>38</xdr:row>
      <xdr:rowOff>149225</xdr:rowOff>
    </xdr:to>
    <xdr:sp macro="" textlink="">
      <xdr:nvSpPr>
        <xdr:cNvPr id="542" name="楕円 541"/>
        <xdr:cNvSpPr/>
      </xdr:nvSpPr>
      <xdr:spPr>
        <a:xfrm>
          <a:off x="13427075" y="62103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38</xdr:row>
      <xdr:rowOff>140335</xdr:rowOff>
    </xdr:from>
    <xdr:ext cx="378460" cy="259080"/>
    <xdr:sp macro="" textlink="">
      <xdr:nvSpPr>
        <xdr:cNvPr id="543" name="テキスト ボックス 542"/>
        <xdr:cNvSpPr txBox="1"/>
      </xdr:nvSpPr>
      <xdr:spPr>
        <a:xfrm>
          <a:off x="13291820" y="6303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64135</xdr:rowOff>
    </xdr:from>
    <xdr:to xmlns:xdr="http://schemas.openxmlformats.org/drawingml/2006/spreadsheetDrawing">
      <xdr:col>67</xdr:col>
      <xdr:colOff>101600</xdr:colOff>
      <xdr:row>38</xdr:row>
      <xdr:rowOff>161925</xdr:rowOff>
    </xdr:to>
    <xdr:sp macro="" textlink="">
      <xdr:nvSpPr>
        <xdr:cNvPr id="544" name="楕円 543"/>
        <xdr:cNvSpPr/>
      </xdr:nvSpPr>
      <xdr:spPr>
        <a:xfrm>
          <a:off x="12550775" y="6226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156845</xdr:rowOff>
    </xdr:from>
    <xdr:ext cx="377825" cy="259080"/>
    <xdr:sp macro="" textlink="">
      <xdr:nvSpPr>
        <xdr:cNvPr id="545" name="テキスト ボックス 544"/>
        <xdr:cNvSpPr txBox="1"/>
      </xdr:nvSpPr>
      <xdr:spPr>
        <a:xfrm>
          <a:off x="12415520" y="63195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239625" y="7029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36345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36345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363575"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363575"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487525"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487525"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239625" y="78073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5425"/>
    <xdr:sp macro="" textlink="">
      <xdr:nvSpPr>
        <xdr:cNvPr id="554" name="テキスト ボックス 553"/>
        <xdr:cNvSpPr txBox="1"/>
      </xdr:nvSpPr>
      <xdr:spPr>
        <a:xfrm>
          <a:off x="12201525" y="76263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239625" y="9969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239625" y="88931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161925</xdr:rowOff>
    </xdr:from>
    <xdr:ext cx="248920" cy="259080"/>
    <xdr:sp macro="" textlink="">
      <xdr:nvSpPr>
        <xdr:cNvPr id="557" name="テキスト ボックス 556"/>
        <xdr:cNvSpPr txBox="1"/>
      </xdr:nvSpPr>
      <xdr:spPr>
        <a:xfrm>
          <a:off x="11993880" y="87534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239625" y="7807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9080"/>
    <xdr:sp macro="" textlink="">
      <xdr:nvSpPr>
        <xdr:cNvPr id="559" name="テキスト ボックス 558"/>
        <xdr:cNvSpPr txBox="1"/>
      </xdr:nvSpPr>
      <xdr:spPr>
        <a:xfrm>
          <a:off x="11993880" y="76746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239625" y="78073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1" name="直線コネクタ 560"/>
        <xdr:cNvCxnSpPr/>
      </xdr:nvCxnSpPr>
      <xdr:spPr>
        <a:xfrm>
          <a:off x="16047720" y="889317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2" name="失業対策事業費最小値テキスト"/>
        <xdr:cNvSpPr txBox="1"/>
      </xdr:nvSpPr>
      <xdr:spPr>
        <a:xfrm>
          <a:off x="16100425" y="892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5960725" y="88931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4" name="失業対策事業費最大値テキスト"/>
        <xdr:cNvSpPr txBox="1"/>
      </xdr:nvSpPr>
      <xdr:spPr>
        <a:xfrm>
          <a:off x="16100425" y="8601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5960725" y="88931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6" name="直線コネクタ 565"/>
        <xdr:cNvCxnSpPr/>
      </xdr:nvCxnSpPr>
      <xdr:spPr>
        <a:xfrm>
          <a:off x="15224125" y="8893175"/>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7" name="失業対策事業費平均値テキスト"/>
        <xdr:cNvSpPr txBox="1"/>
      </xdr:nvSpPr>
      <xdr:spPr>
        <a:xfrm>
          <a:off x="16100425" y="882078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フローチャート: 判断 567"/>
        <xdr:cNvSpPr/>
      </xdr:nvSpPr>
      <xdr:spPr>
        <a:xfrm>
          <a:off x="15998825"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9" name="直線コネクタ 568"/>
        <xdr:cNvCxnSpPr/>
      </xdr:nvCxnSpPr>
      <xdr:spPr>
        <a:xfrm>
          <a:off x="14351000" y="889317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フローチャート: 判断 569"/>
        <xdr:cNvSpPr/>
      </xdr:nvSpPr>
      <xdr:spPr>
        <a:xfrm>
          <a:off x="15173325"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1" name="テキスト ボックス 570"/>
        <xdr:cNvSpPr txBox="1"/>
      </xdr:nvSpPr>
      <xdr:spPr>
        <a:xfrm>
          <a:off x="15102840" y="89255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2" name="直線コネクタ 571"/>
        <xdr:cNvCxnSpPr/>
      </xdr:nvCxnSpPr>
      <xdr:spPr>
        <a:xfrm>
          <a:off x="13477875" y="889317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3" name="フローチャート: 判断 572"/>
        <xdr:cNvSpPr/>
      </xdr:nvSpPr>
      <xdr:spPr>
        <a:xfrm>
          <a:off x="143002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9555" cy="259080"/>
    <xdr:sp macro="" textlink="">
      <xdr:nvSpPr>
        <xdr:cNvPr id="574" name="テキスト ボックス 573"/>
        <xdr:cNvSpPr txBox="1"/>
      </xdr:nvSpPr>
      <xdr:spPr>
        <a:xfrm>
          <a:off x="14229715" y="892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5" name="直線コネクタ 574"/>
        <xdr:cNvCxnSpPr/>
      </xdr:nvCxnSpPr>
      <xdr:spPr>
        <a:xfrm>
          <a:off x="12601575" y="889317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6" name="フローチャート: 判断 575"/>
        <xdr:cNvSpPr/>
      </xdr:nvSpPr>
      <xdr:spPr>
        <a:xfrm>
          <a:off x="13427075" y="884237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7" name="テキスト ボックス 576"/>
        <xdr:cNvSpPr txBox="1"/>
      </xdr:nvSpPr>
      <xdr:spPr>
        <a:xfrm>
          <a:off x="13353415" y="89255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8" name="フローチャート: 判断 577"/>
        <xdr:cNvSpPr/>
      </xdr:nvSpPr>
      <xdr:spPr>
        <a:xfrm>
          <a:off x="12550775"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9" name="テキスト ボックス 578"/>
        <xdr:cNvSpPr txBox="1"/>
      </xdr:nvSpPr>
      <xdr:spPr>
        <a:xfrm>
          <a:off x="12480290" y="89255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58623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1" name="テキスト ボックス 580"/>
        <xdr:cNvSpPr txBox="1"/>
      </xdr:nvSpPr>
      <xdr:spPr>
        <a:xfrm>
          <a:off x="1503680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82" name="テキスト ボックス 581"/>
        <xdr:cNvSpPr txBox="1"/>
      </xdr:nvSpPr>
      <xdr:spPr>
        <a:xfrm>
          <a:off x="1416367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29055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4" name="テキスト ボックス 583"/>
        <xdr:cNvSpPr txBox="1"/>
      </xdr:nvSpPr>
      <xdr:spPr>
        <a:xfrm>
          <a:off x="1241425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5" name="楕円 584"/>
        <xdr:cNvSpPr/>
      </xdr:nvSpPr>
      <xdr:spPr>
        <a:xfrm>
          <a:off x="15998825"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6" name="失業対策事業費該当値テキスト"/>
        <xdr:cNvSpPr txBox="1"/>
      </xdr:nvSpPr>
      <xdr:spPr>
        <a:xfrm>
          <a:off x="16100425" y="8716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7" name="楕円 586"/>
        <xdr:cNvSpPr/>
      </xdr:nvSpPr>
      <xdr:spPr>
        <a:xfrm>
          <a:off x="15173325"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8" name="テキスト ボックス 587"/>
        <xdr:cNvSpPr txBox="1"/>
      </xdr:nvSpPr>
      <xdr:spPr>
        <a:xfrm>
          <a:off x="15102840" y="8627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9" name="楕円 588"/>
        <xdr:cNvSpPr/>
      </xdr:nvSpPr>
      <xdr:spPr>
        <a:xfrm>
          <a:off x="143002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9555" cy="259080"/>
    <xdr:sp macro="" textlink="">
      <xdr:nvSpPr>
        <xdr:cNvPr id="590" name="テキスト ボックス 589"/>
        <xdr:cNvSpPr txBox="1"/>
      </xdr:nvSpPr>
      <xdr:spPr>
        <a:xfrm>
          <a:off x="14229715" y="862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1" name="楕円 590"/>
        <xdr:cNvSpPr/>
      </xdr:nvSpPr>
      <xdr:spPr>
        <a:xfrm>
          <a:off x="13427075" y="884237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2" name="テキスト ボックス 591"/>
        <xdr:cNvSpPr txBox="1"/>
      </xdr:nvSpPr>
      <xdr:spPr>
        <a:xfrm>
          <a:off x="13353415" y="8627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3" name="楕円 592"/>
        <xdr:cNvSpPr/>
      </xdr:nvSpPr>
      <xdr:spPr>
        <a:xfrm>
          <a:off x="12550775"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4" name="テキスト ボックス 593"/>
        <xdr:cNvSpPr txBox="1"/>
      </xdr:nvSpPr>
      <xdr:spPr>
        <a:xfrm>
          <a:off x="12480290" y="8627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239625" y="10267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36345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36345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363575"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363575"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487525"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487525"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239625" y="11045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5425"/>
    <xdr:sp macro="" textlink="">
      <xdr:nvSpPr>
        <xdr:cNvPr id="603" name="テキスト ボックス 602"/>
        <xdr:cNvSpPr txBox="1"/>
      </xdr:nvSpPr>
      <xdr:spPr>
        <a:xfrm>
          <a:off x="12201525" y="108648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239625" y="1320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920" cy="259080"/>
    <xdr:sp macro="" textlink="">
      <xdr:nvSpPr>
        <xdr:cNvPr id="605" name="テキスト ボックス 604"/>
        <xdr:cNvSpPr txBox="1"/>
      </xdr:nvSpPr>
      <xdr:spPr>
        <a:xfrm>
          <a:off x="11993880" y="130752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6" name="直線コネクタ 605"/>
        <xdr:cNvCxnSpPr/>
      </xdr:nvCxnSpPr>
      <xdr:spPr>
        <a:xfrm>
          <a:off x="12239625" y="1290066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0860" cy="259080"/>
    <xdr:sp macro="" textlink="">
      <xdr:nvSpPr>
        <xdr:cNvPr id="607" name="テキスト ボックス 606"/>
        <xdr:cNvSpPr txBox="1"/>
      </xdr:nvSpPr>
      <xdr:spPr>
        <a:xfrm>
          <a:off x="11717655" y="12767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8" name="直線コネクタ 607"/>
        <xdr:cNvCxnSpPr/>
      </xdr:nvCxnSpPr>
      <xdr:spPr>
        <a:xfrm>
          <a:off x="12239625" y="1259268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860" cy="259080"/>
    <xdr:sp macro="" textlink="">
      <xdr:nvSpPr>
        <xdr:cNvPr id="609" name="テキスト ボックス 608"/>
        <xdr:cNvSpPr txBox="1"/>
      </xdr:nvSpPr>
      <xdr:spPr>
        <a:xfrm>
          <a:off x="11717655" y="12459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10" name="直線コネクタ 609"/>
        <xdr:cNvCxnSpPr/>
      </xdr:nvCxnSpPr>
      <xdr:spPr>
        <a:xfrm>
          <a:off x="12239625" y="1228534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860" cy="259080"/>
    <xdr:sp macro="" textlink="">
      <xdr:nvSpPr>
        <xdr:cNvPr id="611" name="テキスト ボックス 610"/>
        <xdr:cNvSpPr txBox="1"/>
      </xdr:nvSpPr>
      <xdr:spPr>
        <a:xfrm>
          <a:off x="11717655" y="12152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2" name="直線コネクタ 611"/>
        <xdr:cNvCxnSpPr/>
      </xdr:nvCxnSpPr>
      <xdr:spPr>
        <a:xfrm>
          <a:off x="12239625" y="119780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0860" cy="259080"/>
    <xdr:sp macro="" textlink="">
      <xdr:nvSpPr>
        <xdr:cNvPr id="613" name="テキスト ボックス 612"/>
        <xdr:cNvSpPr txBox="1"/>
      </xdr:nvSpPr>
      <xdr:spPr>
        <a:xfrm>
          <a:off x="11717655" y="118357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161925</xdr:rowOff>
    </xdr:from>
    <xdr:to xmlns:xdr="http://schemas.openxmlformats.org/drawingml/2006/spreadsheetDrawing">
      <xdr:col>89</xdr:col>
      <xdr:colOff>177800</xdr:colOff>
      <xdr:row>71</xdr:row>
      <xdr:rowOff>161925</xdr:rowOff>
    </xdr:to>
    <xdr:cxnSp macro="">
      <xdr:nvCxnSpPr>
        <xdr:cNvPr id="614" name="直線コネクタ 613"/>
        <xdr:cNvCxnSpPr/>
      </xdr:nvCxnSpPr>
      <xdr:spPr>
        <a:xfrm>
          <a:off x="12239625" y="116681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860" cy="259080"/>
    <xdr:sp macro="" textlink="">
      <xdr:nvSpPr>
        <xdr:cNvPr id="615" name="テキスト ボックス 614"/>
        <xdr:cNvSpPr txBox="1"/>
      </xdr:nvSpPr>
      <xdr:spPr>
        <a:xfrm>
          <a:off x="11717655" y="115284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6" name="直線コネクタ 615"/>
        <xdr:cNvCxnSpPr/>
      </xdr:nvCxnSpPr>
      <xdr:spPr>
        <a:xfrm>
          <a:off x="12239625" y="113531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0860" cy="259080"/>
    <xdr:sp macro="" textlink="">
      <xdr:nvSpPr>
        <xdr:cNvPr id="617" name="テキスト ボックス 616"/>
        <xdr:cNvSpPr txBox="1"/>
      </xdr:nvSpPr>
      <xdr:spPr>
        <a:xfrm>
          <a:off x="11717655" y="11220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239625" y="11045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9080"/>
    <xdr:sp macro="" textlink="">
      <xdr:nvSpPr>
        <xdr:cNvPr id="619" name="テキスト ボックス 618"/>
        <xdr:cNvSpPr txBox="1"/>
      </xdr:nvSpPr>
      <xdr:spPr>
        <a:xfrm>
          <a:off x="11717655" y="10913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公債費グラフ枠"/>
        <xdr:cNvSpPr/>
      </xdr:nvSpPr>
      <xdr:spPr>
        <a:xfrm>
          <a:off x="12239625" y="11045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107950</xdr:rowOff>
    </xdr:from>
    <xdr:to xmlns:xdr="http://schemas.openxmlformats.org/drawingml/2006/spreadsheetDrawing">
      <xdr:col>85</xdr:col>
      <xdr:colOff>126365</xdr:colOff>
      <xdr:row>78</xdr:row>
      <xdr:rowOff>38100</xdr:rowOff>
    </xdr:to>
    <xdr:cxnSp macro="">
      <xdr:nvCxnSpPr>
        <xdr:cNvPr id="621" name="直線コネクタ 620"/>
        <xdr:cNvCxnSpPr/>
      </xdr:nvCxnSpPr>
      <xdr:spPr>
        <a:xfrm flipV="1">
          <a:off x="16047720" y="11290300"/>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41910</xdr:rowOff>
    </xdr:from>
    <xdr:ext cx="534670" cy="259080"/>
    <xdr:sp macro="" textlink="">
      <xdr:nvSpPr>
        <xdr:cNvPr id="622" name="公債費最小値テキスト"/>
        <xdr:cNvSpPr txBox="1"/>
      </xdr:nvSpPr>
      <xdr:spPr>
        <a:xfrm>
          <a:off x="16100425" y="1268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623" name="直線コネクタ 622"/>
        <xdr:cNvCxnSpPr/>
      </xdr:nvCxnSpPr>
      <xdr:spPr>
        <a:xfrm>
          <a:off x="15960725" y="126777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54610</xdr:rowOff>
    </xdr:from>
    <xdr:ext cx="534670" cy="259080"/>
    <xdr:sp macro="" textlink="">
      <xdr:nvSpPr>
        <xdr:cNvPr id="624" name="公債費最大値テキスト"/>
        <xdr:cNvSpPr txBox="1"/>
      </xdr:nvSpPr>
      <xdr:spPr>
        <a:xfrm>
          <a:off x="16100425" y="11075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107950</xdr:rowOff>
    </xdr:from>
    <xdr:to xmlns:xdr="http://schemas.openxmlformats.org/drawingml/2006/spreadsheetDrawing">
      <xdr:col>86</xdr:col>
      <xdr:colOff>25400</xdr:colOff>
      <xdr:row>69</xdr:row>
      <xdr:rowOff>107950</xdr:rowOff>
    </xdr:to>
    <xdr:cxnSp macro="">
      <xdr:nvCxnSpPr>
        <xdr:cNvPr id="625" name="直線コネクタ 624"/>
        <xdr:cNvCxnSpPr/>
      </xdr:nvCxnSpPr>
      <xdr:spPr>
        <a:xfrm>
          <a:off x="15960725" y="112903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113030</xdr:rowOff>
    </xdr:from>
    <xdr:to xmlns:xdr="http://schemas.openxmlformats.org/drawingml/2006/spreadsheetDrawing">
      <xdr:col>85</xdr:col>
      <xdr:colOff>127000</xdr:colOff>
      <xdr:row>71</xdr:row>
      <xdr:rowOff>142875</xdr:rowOff>
    </xdr:to>
    <xdr:cxnSp macro="">
      <xdr:nvCxnSpPr>
        <xdr:cNvPr id="626" name="直線コネクタ 625"/>
        <xdr:cNvCxnSpPr/>
      </xdr:nvCxnSpPr>
      <xdr:spPr>
        <a:xfrm flipV="1">
          <a:off x="15224125" y="11619230"/>
          <a:ext cx="8255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153670</xdr:rowOff>
    </xdr:from>
    <xdr:ext cx="534670" cy="259080"/>
    <xdr:sp macro="" textlink="">
      <xdr:nvSpPr>
        <xdr:cNvPr id="627" name="公債費平均値テキスト"/>
        <xdr:cNvSpPr txBox="1"/>
      </xdr:nvSpPr>
      <xdr:spPr>
        <a:xfrm>
          <a:off x="16100425" y="11983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3810</xdr:rowOff>
    </xdr:from>
    <xdr:to xmlns:xdr="http://schemas.openxmlformats.org/drawingml/2006/spreadsheetDrawing">
      <xdr:col>85</xdr:col>
      <xdr:colOff>177800</xdr:colOff>
      <xdr:row>74</xdr:row>
      <xdr:rowOff>105410</xdr:rowOff>
    </xdr:to>
    <xdr:sp macro="" textlink="">
      <xdr:nvSpPr>
        <xdr:cNvPr id="628" name="フローチャート: 判断 627"/>
        <xdr:cNvSpPr/>
      </xdr:nvSpPr>
      <xdr:spPr>
        <a:xfrm>
          <a:off x="15998825" y="1199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142875</xdr:rowOff>
    </xdr:from>
    <xdr:to xmlns:xdr="http://schemas.openxmlformats.org/drawingml/2006/spreadsheetDrawing">
      <xdr:col>81</xdr:col>
      <xdr:colOff>50800</xdr:colOff>
      <xdr:row>71</xdr:row>
      <xdr:rowOff>161925</xdr:rowOff>
    </xdr:to>
    <xdr:cxnSp macro="">
      <xdr:nvCxnSpPr>
        <xdr:cNvPr id="629" name="直線コネクタ 628"/>
        <xdr:cNvCxnSpPr/>
      </xdr:nvCxnSpPr>
      <xdr:spPr>
        <a:xfrm flipV="1">
          <a:off x="14351000" y="11649075"/>
          <a:ext cx="8731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8890</xdr:rowOff>
    </xdr:from>
    <xdr:to xmlns:xdr="http://schemas.openxmlformats.org/drawingml/2006/spreadsheetDrawing">
      <xdr:col>81</xdr:col>
      <xdr:colOff>101600</xdr:colOff>
      <xdr:row>74</xdr:row>
      <xdr:rowOff>110490</xdr:rowOff>
    </xdr:to>
    <xdr:sp macro="" textlink="">
      <xdr:nvSpPr>
        <xdr:cNvPr id="630" name="フローチャート: 判断 629"/>
        <xdr:cNvSpPr/>
      </xdr:nvSpPr>
      <xdr:spPr>
        <a:xfrm>
          <a:off x="15173325" y="1200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101600</xdr:rowOff>
    </xdr:from>
    <xdr:ext cx="534035" cy="259080"/>
    <xdr:sp macro="" textlink="">
      <xdr:nvSpPr>
        <xdr:cNvPr id="631" name="テキスト ボックス 630"/>
        <xdr:cNvSpPr txBox="1"/>
      </xdr:nvSpPr>
      <xdr:spPr>
        <a:xfrm>
          <a:off x="14963140" y="12093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71</xdr:row>
      <xdr:rowOff>19050</xdr:rowOff>
    </xdr:from>
    <xdr:to xmlns:xdr="http://schemas.openxmlformats.org/drawingml/2006/spreadsheetDrawing">
      <xdr:col>76</xdr:col>
      <xdr:colOff>114300</xdr:colOff>
      <xdr:row>71</xdr:row>
      <xdr:rowOff>161925</xdr:rowOff>
    </xdr:to>
    <xdr:cxnSp macro="">
      <xdr:nvCxnSpPr>
        <xdr:cNvPr id="632" name="直線コネクタ 631"/>
        <xdr:cNvCxnSpPr/>
      </xdr:nvCxnSpPr>
      <xdr:spPr>
        <a:xfrm>
          <a:off x="13477875" y="11525250"/>
          <a:ext cx="873125"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32385</xdr:rowOff>
    </xdr:from>
    <xdr:to xmlns:xdr="http://schemas.openxmlformats.org/drawingml/2006/spreadsheetDrawing">
      <xdr:col>76</xdr:col>
      <xdr:colOff>165100</xdr:colOff>
      <xdr:row>74</xdr:row>
      <xdr:rowOff>133985</xdr:rowOff>
    </xdr:to>
    <xdr:sp macro="" textlink="">
      <xdr:nvSpPr>
        <xdr:cNvPr id="633" name="フローチャート: 判断 632"/>
        <xdr:cNvSpPr/>
      </xdr:nvSpPr>
      <xdr:spPr>
        <a:xfrm>
          <a:off x="14300200" y="1202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125095</xdr:rowOff>
    </xdr:from>
    <xdr:ext cx="534670" cy="259080"/>
    <xdr:sp macro="" textlink="">
      <xdr:nvSpPr>
        <xdr:cNvPr id="634" name="テキスト ボックス 633"/>
        <xdr:cNvSpPr txBox="1"/>
      </xdr:nvSpPr>
      <xdr:spPr>
        <a:xfrm>
          <a:off x="14086840" y="12117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3175</xdr:rowOff>
    </xdr:from>
    <xdr:to xmlns:xdr="http://schemas.openxmlformats.org/drawingml/2006/spreadsheetDrawing">
      <xdr:col>71</xdr:col>
      <xdr:colOff>177800</xdr:colOff>
      <xdr:row>71</xdr:row>
      <xdr:rowOff>19050</xdr:rowOff>
    </xdr:to>
    <xdr:cxnSp macro="">
      <xdr:nvCxnSpPr>
        <xdr:cNvPr id="635" name="直線コネクタ 634"/>
        <xdr:cNvCxnSpPr/>
      </xdr:nvCxnSpPr>
      <xdr:spPr>
        <a:xfrm>
          <a:off x="12601575" y="11509375"/>
          <a:ext cx="8763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10160</xdr:rowOff>
    </xdr:from>
    <xdr:to xmlns:xdr="http://schemas.openxmlformats.org/drawingml/2006/spreadsheetDrawing">
      <xdr:col>72</xdr:col>
      <xdr:colOff>38100</xdr:colOff>
      <xdr:row>74</xdr:row>
      <xdr:rowOff>111760</xdr:rowOff>
    </xdr:to>
    <xdr:sp macro="" textlink="">
      <xdr:nvSpPr>
        <xdr:cNvPr id="636" name="フローチャート: 判断 635"/>
        <xdr:cNvSpPr/>
      </xdr:nvSpPr>
      <xdr:spPr>
        <a:xfrm>
          <a:off x="13427075" y="120021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102870</xdr:rowOff>
    </xdr:from>
    <xdr:ext cx="534035" cy="259080"/>
    <xdr:sp macro="" textlink="">
      <xdr:nvSpPr>
        <xdr:cNvPr id="637" name="テキスト ボックス 636"/>
        <xdr:cNvSpPr txBox="1"/>
      </xdr:nvSpPr>
      <xdr:spPr>
        <a:xfrm>
          <a:off x="13213715" y="12094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161925</xdr:rowOff>
    </xdr:from>
    <xdr:to xmlns:xdr="http://schemas.openxmlformats.org/drawingml/2006/spreadsheetDrawing">
      <xdr:col>67</xdr:col>
      <xdr:colOff>101600</xdr:colOff>
      <xdr:row>74</xdr:row>
      <xdr:rowOff>92710</xdr:rowOff>
    </xdr:to>
    <xdr:sp macro="" textlink="">
      <xdr:nvSpPr>
        <xdr:cNvPr id="638" name="フローチャート: 判断 637"/>
        <xdr:cNvSpPr/>
      </xdr:nvSpPr>
      <xdr:spPr>
        <a:xfrm>
          <a:off x="12550775" y="11991975"/>
          <a:ext cx="101600" cy="927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83820</xdr:rowOff>
    </xdr:from>
    <xdr:ext cx="534035" cy="259080"/>
    <xdr:sp macro="" textlink="">
      <xdr:nvSpPr>
        <xdr:cNvPr id="639" name="テキスト ボックス 638"/>
        <xdr:cNvSpPr txBox="1"/>
      </xdr:nvSpPr>
      <xdr:spPr>
        <a:xfrm>
          <a:off x="12340590" y="12075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586230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1" name="テキスト ボックス 640"/>
        <xdr:cNvSpPr txBox="1"/>
      </xdr:nvSpPr>
      <xdr:spPr>
        <a:xfrm>
          <a:off x="1503680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42" name="テキスト ボックス 641"/>
        <xdr:cNvSpPr txBox="1"/>
      </xdr:nvSpPr>
      <xdr:spPr>
        <a:xfrm>
          <a:off x="1416367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29055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4" name="テキスト ボックス 643"/>
        <xdr:cNvSpPr txBox="1"/>
      </xdr:nvSpPr>
      <xdr:spPr>
        <a:xfrm>
          <a:off x="1241425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62230</xdr:rowOff>
    </xdr:from>
    <xdr:to xmlns:xdr="http://schemas.openxmlformats.org/drawingml/2006/spreadsheetDrawing">
      <xdr:col>85</xdr:col>
      <xdr:colOff>177800</xdr:colOff>
      <xdr:row>71</xdr:row>
      <xdr:rowOff>161925</xdr:rowOff>
    </xdr:to>
    <xdr:sp macro="" textlink="">
      <xdr:nvSpPr>
        <xdr:cNvPr id="645" name="楕円 644"/>
        <xdr:cNvSpPr/>
      </xdr:nvSpPr>
      <xdr:spPr>
        <a:xfrm>
          <a:off x="15998825" y="11568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70</xdr:row>
      <xdr:rowOff>85090</xdr:rowOff>
    </xdr:from>
    <xdr:ext cx="534670" cy="259080"/>
    <xdr:sp macro="" textlink="">
      <xdr:nvSpPr>
        <xdr:cNvPr id="646" name="公債費該当値テキスト"/>
        <xdr:cNvSpPr txBox="1"/>
      </xdr:nvSpPr>
      <xdr:spPr>
        <a:xfrm>
          <a:off x="16100425" y="1142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92075</xdr:rowOff>
    </xdr:from>
    <xdr:to xmlns:xdr="http://schemas.openxmlformats.org/drawingml/2006/spreadsheetDrawing">
      <xdr:col>81</xdr:col>
      <xdr:colOff>101600</xdr:colOff>
      <xdr:row>72</xdr:row>
      <xdr:rowOff>22225</xdr:rowOff>
    </xdr:to>
    <xdr:sp macro="" textlink="">
      <xdr:nvSpPr>
        <xdr:cNvPr id="647" name="楕円 646"/>
        <xdr:cNvSpPr/>
      </xdr:nvSpPr>
      <xdr:spPr>
        <a:xfrm>
          <a:off x="15173325" y="115982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38735</xdr:rowOff>
    </xdr:from>
    <xdr:ext cx="534035" cy="259080"/>
    <xdr:sp macro="" textlink="">
      <xdr:nvSpPr>
        <xdr:cNvPr id="648" name="テキスト ボックス 647"/>
        <xdr:cNvSpPr txBox="1"/>
      </xdr:nvSpPr>
      <xdr:spPr>
        <a:xfrm>
          <a:off x="14963140" y="1138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71</xdr:row>
      <xdr:rowOff>119380</xdr:rowOff>
    </xdr:from>
    <xdr:to xmlns:xdr="http://schemas.openxmlformats.org/drawingml/2006/spreadsheetDrawing">
      <xdr:col>76</xdr:col>
      <xdr:colOff>165100</xdr:colOff>
      <xdr:row>72</xdr:row>
      <xdr:rowOff>49530</xdr:rowOff>
    </xdr:to>
    <xdr:sp macro="" textlink="">
      <xdr:nvSpPr>
        <xdr:cNvPr id="649" name="楕円 648"/>
        <xdr:cNvSpPr/>
      </xdr:nvSpPr>
      <xdr:spPr>
        <a:xfrm>
          <a:off x="14300200" y="116255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70</xdr:row>
      <xdr:rowOff>66040</xdr:rowOff>
    </xdr:from>
    <xdr:ext cx="534670" cy="259080"/>
    <xdr:sp macro="" textlink="">
      <xdr:nvSpPr>
        <xdr:cNvPr id="650" name="テキスト ボックス 649"/>
        <xdr:cNvSpPr txBox="1"/>
      </xdr:nvSpPr>
      <xdr:spPr>
        <a:xfrm>
          <a:off x="14086840" y="11410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70</xdr:row>
      <xdr:rowOff>139700</xdr:rowOff>
    </xdr:from>
    <xdr:to xmlns:xdr="http://schemas.openxmlformats.org/drawingml/2006/spreadsheetDrawing">
      <xdr:col>72</xdr:col>
      <xdr:colOff>38100</xdr:colOff>
      <xdr:row>71</xdr:row>
      <xdr:rowOff>69850</xdr:rowOff>
    </xdr:to>
    <xdr:sp macro="" textlink="">
      <xdr:nvSpPr>
        <xdr:cNvPr id="651" name="楕円 650"/>
        <xdr:cNvSpPr/>
      </xdr:nvSpPr>
      <xdr:spPr>
        <a:xfrm>
          <a:off x="13427075" y="1148397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69</xdr:row>
      <xdr:rowOff>86360</xdr:rowOff>
    </xdr:from>
    <xdr:ext cx="534035" cy="259080"/>
    <xdr:sp macro="" textlink="">
      <xdr:nvSpPr>
        <xdr:cNvPr id="652" name="テキスト ボックス 651"/>
        <xdr:cNvSpPr txBox="1"/>
      </xdr:nvSpPr>
      <xdr:spPr>
        <a:xfrm>
          <a:off x="13213715" y="11268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123825</xdr:rowOff>
    </xdr:from>
    <xdr:to xmlns:xdr="http://schemas.openxmlformats.org/drawingml/2006/spreadsheetDrawing">
      <xdr:col>67</xdr:col>
      <xdr:colOff>101600</xdr:colOff>
      <xdr:row>71</xdr:row>
      <xdr:rowOff>53975</xdr:rowOff>
    </xdr:to>
    <xdr:sp macro="" textlink="">
      <xdr:nvSpPr>
        <xdr:cNvPr id="653" name="楕円 652"/>
        <xdr:cNvSpPr/>
      </xdr:nvSpPr>
      <xdr:spPr>
        <a:xfrm>
          <a:off x="12550775" y="114681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69</xdr:row>
      <xdr:rowOff>70485</xdr:rowOff>
    </xdr:from>
    <xdr:ext cx="534035" cy="259080"/>
    <xdr:sp macro="" textlink="">
      <xdr:nvSpPr>
        <xdr:cNvPr id="654" name="テキスト ボックス 653"/>
        <xdr:cNvSpPr txBox="1"/>
      </xdr:nvSpPr>
      <xdr:spPr>
        <a:xfrm>
          <a:off x="12340590" y="11252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239625" y="13506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36345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36345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363575"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363575"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487525"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487525"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239625" y="14284325"/>
          <a:ext cx="46101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5425"/>
    <xdr:sp macro="" textlink="">
      <xdr:nvSpPr>
        <xdr:cNvPr id="663" name="テキスト ボックス 662"/>
        <xdr:cNvSpPr txBox="1"/>
      </xdr:nvSpPr>
      <xdr:spPr>
        <a:xfrm>
          <a:off x="12201525" y="141033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239625" y="165417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5" name="直線コネクタ 664"/>
        <xdr:cNvCxnSpPr/>
      </xdr:nvCxnSpPr>
      <xdr:spPr>
        <a:xfrm>
          <a:off x="12239625" y="160845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8445"/>
    <xdr:sp macro="" textlink="">
      <xdr:nvSpPr>
        <xdr:cNvPr id="666" name="テキスト ボックス 665"/>
        <xdr:cNvSpPr txBox="1"/>
      </xdr:nvSpPr>
      <xdr:spPr>
        <a:xfrm>
          <a:off x="11993880" y="159423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7" name="直線コネクタ 666"/>
        <xdr:cNvCxnSpPr/>
      </xdr:nvCxnSpPr>
      <xdr:spPr>
        <a:xfrm>
          <a:off x="12239625" y="156273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0860" cy="258445"/>
    <xdr:sp macro="" textlink="">
      <xdr:nvSpPr>
        <xdr:cNvPr id="668" name="テキスト ボックス 667"/>
        <xdr:cNvSpPr txBox="1"/>
      </xdr:nvSpPr>
      <xdr:spPr>
        <a:xfrm>
          <a:off x="11717655" y="154851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9" name="直線コネクタ 668"/>
        <xdr:cNvCxnSpPr/>
      </xdr:nvCxnSpPr>
      <xdr:spPr>
        <a:xfrm>
          <a:off x="12239625" y="151701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0860" cy="258445"/>
    <xdr:sp macro="" textlink="">
      <xdr:nvSpPr>
        <xdr:cNvPr id="670" name="テキスト ボックス 669"/>
        <xdr:cNvSpPr txBox="1"/>
      </xdr:nvSpPr>
      <xdr:spPr>
        <a:xfrm>
          <a:off x="11717655" y="150279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1" name="直線コネクタ 670"/>
        <xdr:cNvCxnSpPr/>
      </xdr:nvCxnSpPr>
      <xdr:spPr>
        <a:xfrm>
          <a:off x="12239625" y="147224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161925</xdr:rowOff>
    </xdr:from>
    <xdr:ext cx="530860" cy="259715"/>
    <xdr:sp macro="" textlink="">
      <xdr:nvSpPr>
        <xdr:cNvPr id="672" name="テキスト ボックス 671"/>
        <xdr:cNvSpPr txBox="1"/>
      </xdr:nvSpPr>
      <xdr:spPr>
        <a:xfrm>
          <a:off x="11717655" y="1458277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239625" y="14284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59080"/>
    <xdr:sp macro="" textlink="">
      <xdr:nvSpPr>
        <xdr:cNvPr id="674" name="テキスト ボックス 673"/>
        <xdr:cNvSpPr txBox="1"/>
      </xdr:nvSpPr>
      <xdr:spPr>
        <a:xfrm>
          <a:off x="11717655" y="14151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積立金グラフ枠"/>
        <xdr:cNvSpPr/>
      </xdr:nvSpPr>
      <xdr:spPr>
        <a:xfrm>
          <a:off x="12239625" y="14284325"/>
          <a:ext cx="46101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86360</xdr:rowOff>
    </xdr:from>
    <xdr:to xmlns:xdr="http://schemas.openxmlformats.org/drawingml/2006/spreadsheetDrawing">
      <xdr:col>85</xdr:col>
      <xdr:colOff>126365</xdr:colOff>
      <xdr:row>98</xdr:row>
      <xdr:rowOff>120650</xdr:rowOff>
    </xdr:to>
    <xdr:cxnSp macro="">
      <xdr:nvCxnSpPr>
        <xdr:cNvPr id="676" name="直線コネクタ 675"/>
        <xdr:cNvCxnSpPr/>
      </xdr:nvCxnSpPr>
      <xdr:spPr>
        <a:xfrm flipV="1">
          <a:off x="16047720" y="146691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124460</xdr:rowOff>
    </xdr:from>
    <xdr:ext cx="378460" cy="259080"/>
    <xdr:sp macro="" textlink="">
      <xdr:nvSpPr>
        <xdr:cNvPr id="677" name="積立金最小値テキスト"/>
        <xdr:cNvSpPr txBox="1"/>
      </xdr:nvSpPr>
      <xdr:spPr>
        <a:xfrm>
          <a:off x="16100425" y="160693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120650</xdr:rowOff>
    </xdr:from>
    <xdr:to xmlns:xdr="http://schemas.openxmlformats.org/drawingml/2006/spreadsheetDrawing">
      <xdr:col>86</xdr:col>
      <xdr:colOff>25400</xdr:colOff>
      <xdr:row>98</xdr:row>
      <xdr:rowOff>120650</xdr:rowOff>
    </xdr:to>
    <xdr:cxnSp macro="">
      <xdr:nvCxnSpPr>
        <xdr:cNvPr id="678" name="直線コネクタ 677"/>
        <xdr:cNvCxnSpPr/>
      </xdr:nvCxnSpPr>
      <xdr:spPr>
        <a:xfrm>
          <a:off x="15960725" y="160655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33020</xdr:rowOff>
    </xdr:from>
    <xdr:ext cx="534670" cy="259080"/>
    <xdr:sp macro="" textlink="">
      <xdr:nvSpPr>
        <xdr:cNvPr id="679" name="積立金最大値テキスト"/>
        <xdr:cNvSpPr txBox="1"/>
      </xdr:nvSpPr>
      <xdr:spPr>
        <a:xfrm>
          <a:off x="16100425" y="1445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86360</xdr:rowOff>
    </xdr:from>
    <xdr:to xmlns:xdr="http://schemas.openxmlformats.org/drawingml/2006/spreadsheetDrawing">
      <xdr:col>86</xdr:col>
      <xdr:colOff>25400</xdr:colOff>
      <xdr:row>90</xdr:row>
      <xdr:rowOff>86360</xdr:rowOff>
    </xdr:to>
    <xdr:cxnSp macro="">
      <xdr:nvCxnSpPr>
        <xdr:cNvPr id="680" name="直線コネクタ 679"/>
        <xdr:cNvCxnSpPr/>
      </xdr:nvCxnSpPr>
      <xdr:spPr>
        <a:xfrm>
          <a:off x="15960725" y="146691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166370</xdr:rowOff>
    </xdr:from>
    <xdr:to xmlns:xdr="http://schemas.openxmlformats.org/drawingml/2006/spreadsheetDrawing">
      <xdr:col>85</xdr:col>
      <xdr:colOff>127000</xdr:colOff>
      <xdr:row>98</xdr:row>
      <xdr:rowOff>120650</xdr:rowOff>
    </xdr:to>
    <xdr:cxnSp macro="">
      <xdr:nvCxnSpPr>
        <xdr:cNvPr id="681" name="直線コネクタ 680"/>
        <xdr:cNvCxnSpPr/>
      </xdr:nvCxnSpPr>
      <xdr:spPr>
        <a:xfrm>
          <a:off x="15224125" y="15939770"/>
          <a:ext cx="8255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168910</xdr:rowOff>
    </xdr:from>
    <xdr:ext cx="534670" cy="258445"/>
    <xdr:sp macro="" textlink="">
      <xdr:nvSpPr>
        <xdr:cNvPr id="682" name="積立金平均値テキスト"/>
        <xdr:cNvSpPr txBox="1"/>
      </xdr:nvSpPr>
      <xdr:spPr>
        <a:xfrm>
          <a:off x="16100425" y="15599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146050</xdr:rowOff>
    </xdr:from>
    <xdr:to xmlns:xdr="http://schemas.openxmlformats.org/drawingml/2006/spreadsheetDrawing">
      <xdr:col>85</xdr:col>
      <xdr:colOff>177800</xdr:colOff>
      <xdr:row>97</xdr:row>
      <xdr:rowOff>76200</xdr:rowOff>
    </xdr:to>
    <xdr:sp macro="" textlink="">
      <xdr:nvSpPr>
        <xdr:cNvPr id="683" name="フローチャート: 判断 682"/>
        <xdr:cNvSpPr/>
      </xdr:nvSpPr>
      <xdr:spPr>
        <a:xfrm>
          <a:off x="15998825" y="157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166370</xdr:rowOff>
    </xdr:from>
    <xdr:to xmlns:xdr="http://schemas.openxmlformats.org/drawingml/2006/spreadsheetDrawing">
      <xdr:col>81</xdr:col>
      <xdr:colOff>50800</xdr:colOff>
      <xdr:row>98</xdr:row>
      <xdr:rowOff>123825</xdr:rowOff>
    </xdr:to>
    <xdr:cxnSp macro="">
      <xdr:nvCxnSpPr>
        <xdr:cNvPr id="684" name="直線コネクタ 683"/>
        <xdr:cNvCxnSpPr/>
      </xdr:nvCxnSpPr>
      <xdr:spPr>
        <a:xfrm flipV="1">
          <a:off x="14351000" y="15939770"/>
          <a:ext cx="873125"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141605</xdr:rowOff>
    </xdr:from>
    <xdr:to xmlns:xdr="http://schemas.openxmlformats.org/drawingml/2006/spreadsheetDrawing">
      <xdr:col>81</xdr:col>
      <xdr:colOff>101600</xdr:colOff>
      <xdr:row>97</xdr:row>
      <xdr:rowOff>71755</xdr:rowOff>
    </xdr:to>
    <xdr:sp macro="" textlink="">
      <xdr:nvSpPr>
        <xdr:cNvPr id="685" name="フローチャート: 判断 684"/>
        <xdr:cNvSpPr/>
      </xdr:nvSpPr>
      <xdr:spPr>
        <a:xfrm>
          <a:off x="15173325" y="1574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88265</xdr:rowOff>
    </xdr:from>
    <xdr:ext cx="534035" cy="258445"/>
    <xdr:sp macro="" textlink="">
      <xdr:nvSpPr>
        <xdr:cNvPr id="686" name="テキスト ボックス 685"/>
        <xdr:cNvSpPr txBox="1"/>
      </xdr:nvSpPr>
      <xdr:spPr>
        <a:xfrm>
          <a:off x="14963140" y="1551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96520</xdr:rowOff>
    </xdr:from>
    <xdr:to xmlns:xdr="http://schemas.openxmlformats.org/drawingml/2006/spreadsheetDrawing">
      <xdr:col>76</xdr:col>
      <xdr:colOff>114300</xdr:colOff>
      <xdr:row>98</xdr:row>
      <xdr:rowOff>123825</xdr:rowOff>
    </xdr:to>
    <xdr:cxnSp macro="">
      <xdr:nvCxnSpPr>
        <xdr:cNvPr id="687" name="直線コネクタ 686"/>
        <xdr:cNvCxnSpPr/>
      </xdr:nvCxnSpPr>
      <xdr:spPr>
        <a:xfrm>
          <a:off x="13477875" y="16041370"/>
          <a:ext cx="8731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86995</xdr:rowOff>
    </xdr:from>
    <xdr:to xmlns:xdr="http://schemas.openxmlformats.org/drawingml/2006/spreadsheetDrawing">
      <xdr:col>76</xdr:col>
      <xdr:colOff>165100</xdr:colOff>
      <xdr:row>98</xdr:row>
      <xdr:rowOff>17780</xdr:rowOff>
    </xdr:to>
    <xdr:sp macro="" textlink="">
      <xdr:nvSpPr>
        <xdr:cNvPr id="688" name="フローチャート: 判断 687"/>
        <xdr:cNvSpPr/>
      </xdr:nvSpPr>
      <xdr:spPr>
        <a:xfrm>
          <a:off x="14300200" y="15860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33655</xdr:rowOff>
    </xdr:from>
    <xdr:ext cx="469265" cy="258445"/>
    <xdr:sp macro="" textlink="">
      <xdr:nvSpPr>
        <xdr:cNvPr id="689" name="テキスト ボックス 688"/>
        <xdr:cNvSpPr txBox="1"/>
      </xdr:nvSpPr>
      <xdr:spPr>
        <a:xfrm>
          <a:off x="14119225" y="15635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96520</xdr:rowOff>
    </xdr:from>
    <xdr:to xmlns:xdr="http://schemas.openxmlformats.org/drawingml/2006/spreadsheetDrawing">
      <xdr:col>71</xdr:col>
      <xdr:colOff>177800</xdr:colOff>
      <xdr:row>98</xdr:row>
      <xdr:rowOff>130175</xdr:rowOff>
    </xdr:to>
    <xdr:cxnSp macro="">
      <xdr:nvCxnSpPr>
        <xdr:cNvPr id="690" name="直線コネクタ 689"/>
        <xdr:cNvCxnSpPr/>
      </xdr:nvCxnSpPr>
      <xdr:spPr>
        <a:xfrm flipV="1">
          <a:off x="12601575" y="16041370"/>
          <a:ext cx="8763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121920</xdr:rowOff>
    </xdr:from>
    <xdr:to xmlns:xdr="http://schemas.openxmlformats.org/drawingml/2006/spreadsheetDrawing">
      <xdr:col>72</xdr:col>
      <xdr:colOff>38100</xdr:colOff>
      <xdr:row>98</xdr:row>
      <xdr:rowOff>52070</xdr:rowOff>
    </xdr:to>
    <xdr:sp macro="" textlink="">
      <xdr:nvSpPr>
        <xdr:cNvPr id="691" name="フローチャート: 判断 690"/>
        <xdr:cNvSpPr/>
      </xdr:nvSpPr>
      <xdr:spPr>
        <a:xfrm>
          <a:off x="13427075" y="158953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68580</xdr:rowOff>
    </xdr:from>
    <xdr:ext cx="469265" cy="259080"/>
    <xdr:sp macro="" textlink="">
      <xdr:nvSpPr>
        <xdr:cNvPr id="692" name="テキスト ボックス 691"/>
        <xdr:cNvSpPr txBox="1"/>
      </xdr:nvSpPr>
      <xdr:spPr>
        <a:xfrm>
          <a:off x="13246100" y="15670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125095</xdr:rowOff>
    </xdr:from>
    <xdr:to xmlns:xdr="http://schemas.openxmlformats.org/drawingml/2006/spreadsheetDrawing">
      <xdr:col>67</xdr:col>
      <xdr:colOff>101600</xdr:colOff>
      <xdr:row>98</xdr:row>
      <xdr:rowOff>55245</xdr:rowOff>
    </xdr:to>
    <xdr:sp macro="" textlink="">
      <xdr:nvSpPr>
        <xdr:cNvPr id="693" name="フローチャート: 判断 692"/>
        <xdr:cNvSpPr/>
      </xdr:nvSpPr>
      <xdr:spPr>
        <a:xfrm>
          <a:off x="12550775" y="1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96</xdr:row>
      <xdr:rowOff>71755</xdr:rowOff>
    </xdr:from>
    <xdr:ext cx="469900" cy="259080"/>
    <xdr:sp macro="" textlink="">
      <xdr:nvSpPr>
        <xdr:cNvPr id="694" name="テキスト ボックス 693"/>
        <xdr:cNvSpPr txBox="1"/>
      </xdr:nvSpPr>
      <xdr:spPr>
        <a:xfrm>
          <a:off x="12369800" y="1567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58623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6" name="テキスト ボックス 695"/>
        <xdr:cNvSpPr txBox="1"/>
      </xdr:nvSpPr>
      <xdr:spPr>
        <a:xfrm>
          <a:off x="1503680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97" name="テキスト ボックス 696"/>
        <xdr:cNvSpPr txBox="1"/>
      </xdr:nvSpPr>
      <xdr:spPr>
        <a:xfrm>
          <a:off x="1416367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2905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9" name="テキスト ボックス 698"/>
        <xdr:cNvSpPr txBox="1"/>
      </xdr:nvSpPr>
      <xdr:spPr>
        <a:xfrm>
          <a:off x="1241425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69850</xdr:rowOff>
    </xdr:from>
    <xdr:to xmlns:xdr="http://schemas.openxmlformats.org/drawingml/2006/spreadsheetDrawing">
      <xdr:col>85</xdr:col>
      <xdr:colOff>177800</xdr:colOff>
      <xdr:row>98</xdr:row>
      <xdr:rowOff>171450</xdr:rowOff>
    </xdr:to>
    <xdr:sp macro="" textlink="">
      <xdr:nvSpPr>
        <xdr:cNvPr id="700" name="楕円 699"/>
        <xdr:cNvSpPr/>
      </xdr:nvSpPr>
      <xdr:spPr>
        <a:xfrm>
          <a:off x="15998825" y="160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156210</xdr:rowOff>
    </xdr:from>
    <xdr:ext cx="378460" cy="258445"/>
    <xdr:sp macro="" textlink="">
      <xdr:nvSpPr>
        <xdr:cNvPr id="701" name="積立金該当値テキスト"/>
        <xdr:cNvSpPr txBox="1"/>
      </xdr:nvSpPr>
      <xdr:spPr>
        <a:xfrm>
          <a:off x="16100425" y="15929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115570</xdr:rowOff>
    </xdr:from>
    <xdr:to xmlns:xdr="http://schemas.openxmlformats.org/drawingml/2006/spreadsheetDrawing">
      <xdr:col>81</xdr:col>
      <xdr:colOff>101600</xdr:colOff>
      <xdr:row>98</xdr:row>
      <xdr:rowOff>45720</xdr:rowOff>
    </xdr:to>
    <xdr:sp macro="" textlink="">
      <xdr:nvSpPr>
        <xdr:cNvPr id="702" name="楕円 701"/>
        <xdr:cNvSpPr/>
      </xdr:nvSpPr>
      <xdr:spPr>
        <a:xfrm>
          <a:off x="15173325" y="158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36830</xdr:rowOff>
    </xdr:from>
    <xdr:ext cx="469900" cy="259080"/>
    <xdr:sp macro="" textlink="">
      <xdr:nvSpPr>
        <xdr:cNvPr id="703" name="テキスト ボックス 702"/>
        <xdr:cNvSpPr txBox="1"/>
      </xdr:nvSpPr>
      <xdr:spPr>
        <a:xfrm>
          <a:off x="14992350" y="15981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73025</xdr:rowOff>
    </xdr:from>
    <xdr:to xmlns:xdr="http://schemas.openxmlformats.org/drawingml/2006/spreadsheetDrawing">
      <xdr:col>76</xdr:col>
      <xdr:colOff>165100</xdr:colOff>
      <xdr:row>99</xdr:row>
      <xdr:rowOff>3175</xdr:rowOff>
    </xdr:to>
    <xdr:sp macro="" textlink="">
      <xdr:nvSpPr>
        <xdr:cNvPr id="704" name="楕円 703"/>
        <xdr:cNvSpPr/>
      </xdr:nvSpPr>
      <xdr:spPr>
        <a:xfrm>
          <a:off x="14300200" y="160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98</xdr:row>
      <xdr:rowOff>166370</xdr:rowOff>
    </xdr:from>
    <xdr:ext cx="377825" cy="258445"/>
    <xdr:sp macro="" textlink="">
      <xdr:nvSpPr>
        <xdr:cNvPr id="705" name="テキスト ボックス 704"/>
        <xdr:cNvSpPr txBox="1"/>
      </xdr:nvSpPr>
      <xdr:spPr>
        <a:xfrm>
          <a:off x="14164945" y="161112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45720</xdr:rowOff>
    </xdr:from>
    <xdr:to xmlns:xdr="http://schemas.openxmlformats.org/drawingml/2006/spreadsheetDrawing">
      <xdr:col>72</xdr:col>
      <xdr:colOff>38100</xdr:colOff>
      <xdr:row>98</xdr:row>
      <xdr:rowOff>147320</xdr:rowOff>
    </xdr:to>
    <xdr:sp macro="" textlink="">
      <xdr:nvSpPr>
        <xdr:cNvPr id="706" name="楕円 705"/>
        <xdr:cNvSpPr/>
      </xdr:nvSpPr>
      <xdr:spPr>
        <a:xfrm>
          <a:off x="13427075" y="159905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138430</xdr:rowOff>
    </xdr:from>
    <xdr:ext cx="469265" cy="259080"/>
    <xdr:sp macro="" textlink="">
      <xdr:nvSpPr>
        <xdr:cNvPr id="707" name="テキスト ボックス 706"/>
        <xdr:cNvSpPr txBox="1"/>
      </xdr:nvSpPr>
      <xdr:spPr>
        <a:xfrm>
          <a:off x="13246100" y="16083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79375</xdr:rowOff>
    </xdr:from>
    <xdr:to xmlns:xdr="http://schemas.openxmlformats.org/drawingml/2006/spreadsheetDrawing">
      <xdr:col>67</xdr:col>
      <xdr:colOff>101600</xdr:colOff>
      <xdr:row>99</xdr:row>
      <xdr:rowOff>9525</xdr:rowOff>
    </xdr:to>
    <xdr:sp macro="" textlink="">
      <xdr:nvSpPr>
        <xdr:cNvPr id="708" name="楕円 707"/>
        <xdr:cNvSpPr/>
      </xdr:nvSpPr>
      <xdr:spPr>
        <a:xfrm>
          <a:off x="12550775" y="160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99</xdr:row>
      <xdr:rowOff>635</xdr:rowOff>
    </xdr:from>
    <xdr:ext cx="377825" cy="259080"/>
    <xdr:sp macro="" textlink="">
      <xdr:nvSpPr>
        <xdr:cNvPr id="709" name="テキスト ボックス 708"/>
        <xdr:cNvSpPr txBox="1"/>
      </xdr:nvSpPr>
      <xdr:spPr>
        <a:xfrm>
          <a:off x="12415520" y="161169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7983200" y="3790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1102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1102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10715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10715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2311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2311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7983200" y="4568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18" name="テキスト ボックス 717"/>
        <xdr:cNvSpPr txBox="1"/>
      </xdr:nvSpPr>
      <xdr:spPr>
        <a:xfrm>
          <a:off x="17948275" y="4387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7983200"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0" name="直線コネクタ 719"/>
        <xdr:cNvCxnSpPr/>
      </xdr:nvCxnSpPr>
      <xdr:spPr>
        <a:xfrm>
          <a:off x="17983200" y="63690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1" name="テキスト ボックス 720"/>
        <xdr:cNvSpPr txBox="1"/>
      </xdr:nvSpPr>
      <xdr:spPr>
        <a:xfrm>
          <a:off x="17740630" y="623633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2" name="直線コネクタ 721"/>
        <xdr:cNvCxnSpPr/>
      </xdr:nvCxnSpPr>
      <xdr:spPr>
        <a:xfrm>
          <a:off x="17983200" y="60071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7360" cy="259080"/>
    <xdr:sp macro="" textlink="">
      <xdr:nvSpPr>
        <xdr:cNvPr id="723" name="テキスト ボックス 722"/>
        <xdr:cNvSpPr txBox="1"/>
      </xdr:nvSpPr>
      <xdr:spPr>
        <a:xfrm>
          <a:off x="17525365" y="5874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4" name="直線コネクタ 723"/>
        <xdr:cNvCxnSpPr/>
      </xdr:nvCxnSpPr>
      <xdr:spPr>
        <a:xfrm>
          <a:off x="17983200" y="56546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161925</xdr:rowOff>
    </xdr:from>
    <xdr:ext cx="467360" cy="259080"/>
    <xdr:sp macro="" textlink="">
      <xdr:nvSpPr>
        <xdr:cNvPr id="725" name="テキスト ボックス 724"/>
        <xdr:cNvSpPr txBox="1"/>
      </xdr:nvSpPr>
      <xdr:spPr>
        <a:xfrm>
          <a:off x="17525365" y="55149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6" name="直線コネクタ 725"/>
        <xdr:cNvCxnSpPr/>
      </xdr:nvCxnSpPr>
      <xdr:spPr>
        <a:xfrm>
          <a:off x="17983200" y="52927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7360" cy="259080"/>
    <xdr:sp macro="" textlink="">
      <xdr:nvSpPr>
        <xdr:cNvPr id="727" name="テキスト ボックス 726"/>
        <xdr:cNvSpPr txBox="1"/>
      </xdr:nvSpPr>
      <xdr:spPr>
        <a:xfrm>
          <a:off x="17525365" y="5160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8" name="直線コネクタ 727"/>
        <xdr:cNvCxnSpPr/>
      </xdr:nvCxnSpPr>
      <xdr:spPr>
        <a:xfrm>
          <a:off x="17983200" y="49307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7360" cy="259080"/>
    <xdr:sp macro="" textlink="">
      <xdr:nvSpPr>
        <xdr:cNvPr id="729" name="テキスト ボックス 728"/>
        <xdr:cNvSpPr txBox="1"/>
      </xdr:nvSpPr>
      <xdr:spPr>
        <a:xfrm>
          <a:off x="17525365" y="4798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7983200" y="4568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9080"/>
    <xdr:sp macro="" textlink="">
      <xdr:nvSpPr>
        <xdr:cNvPr id="731" name="テキスト ボックス 730"/>
        <xdr:cNvSpPr txBox="1"/>
      </xdr:nvSpPr>
      <xdr:spPr>
        <a:xfrm>
          <a:off x="17461230" y="4436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7983200" y="4568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121285</xdr:rowOff>
    </xdr:from>
    <xdr:to xmlns:xdr="http://schemas.openxmlformats.org/drawingml/2006/spreadsheetDrawing">
      <xdr:col>116</xdr:col>
      <xdr:colOff>62865</xdr:colOff>
      <xdr:row>39</xdr:row>
      <xdr:rowOff>44450</xdr:rowOff>
    </xdr:to>
    <xdr:cxnSp macro="">
      <xdr:nvCxnSpPr>
        <xdr:cNvPr id="733" name="直線コネクタ 732"/>
        <xdr:cNvCxnSpPr/>
      </xdr:nvCxnSpPr>
      <xdr:spPr>
        <a:xfrm flipV="1">
          <a:off x="21791295" y="4988560"/>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8920" cy="259080"/>
    <xdr:sp macro="" textlink="">
      <xdr:nvSpPr>
        <xdr:cNvPr id="734" name="投資及び出資金最小値テキスト"/>
        <xdr:cNvSpPr txBox="1"/>
      </xdr:nvSpPr>
      <xdr:spPr>
        <a:xfrm>
          <a:off x="21844000" y="63728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5" name="直線コネクタ 734"/>
        <xdr:cNvCxnSpPr/>
      </xdr:nvCxnSpPr>
      <xdr:spPr>
        <a:xfrm>
          <a:off x="21707475" y="63690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67945</xdr:rowOff>
    </xdr:from>
    <xdr:ext cx="469265" cy="259080"/>
    <xdr:sp macro="" textlink="">
      <xdr:nvSpPr>
        <xdr:cNvPr id="736" name="投資及び出資金最大値テキスト"/>
        <xdr:cNvSpPr txBox="1"/>
      </xdr:nvSpPr>
      <xdr:spPr>
        <a:xfrm>
          <a:off x="21844000" y="4773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121285</xdr:rowOff>
    </xdr:from>
    <xdr:to xmlns:xdr="http://schemas.openxmlformats.org/drawingml/2006/spreadsheetDrawing">
      <xdr:col>116</xdr:col>
      <xdr:colOff>152400</xdr:colOff>
      <xdr:row>30</xdr:row>
      <xdr:rowOff>121285</xdr:rowOff>
    </xdr:to>
    <xdr:cxnSp macro="">
      <xdr:nvCxnSpPr>
        <xdr:cNvPr id="737" name="直線コネクタ 736"/>
        <xdr:cNvCxnSpPr/>
      </xdr:nvCxnSpPr>
      <xdr:spPr>
        <a:xfrm>
          <a:off x="21707475" y="49885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61595</xdr:rowOff>
    </xdr:from>
    <xdr:to xmlns:xdr="http://schemas.openxmlformats.org/drawingml/2006/spreadsheetDrawing">
      <xdr:col>116</xdr:col>
      <xdr:colOff>63500</xdr:colOff>
      <xdr:row>38</xdr:row>
      <xdr:rowOff>40640</xdr:rowOff>
    </xdr:to>
    <xdr:cxnSp macro="">
      <xdr:nvCxnSpPr>
        <xdr:cNvPr id="738" name="直線コネクタ 737"/>
        <xdr:cNvCxnSpPr/>
      </xdr:nvCxnSpPr>
      <xdr:spPr>
        <a:xfrm flipV="1">
          <a:off x="20970875" y="6062345"/>
          <a:ext cx="82232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161925</xdr:rowOff>
    </xdr:from>
    <xdr:ext cx="469265" cy="259080"/>
    <xdr:sp macro="" textlink="">
      <xdr:nvSpPr>
        <xdr:cNvPr id="739" name="投資及び出資金平均値テキスト"/>
        <xdr:cNvSpPr txBox="1"/>
      </xdr:nvSpPr>
      <xdr:spPr>
        <a:xfrm>
          <a:off x="21844000" y="58388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139700</xdr:rowOff>
    </xdr:from>
    <xdr:to xmlns:xdr="http://schemas.openxmlformats.org/drawingml/2006/spreadsheetDrawing">
      <xdr:col>116</xdr:col>
      <xdr:colOff>114300</xdr:colOff>
      <xdr:row>37</xdr:row>
      <xdr:rowOff>69850</xdr:rowOff>
    </xdr:to>
    <xdr:sp macro="" textlink="">
      <xdr:nvSpPr>
        <xdr:cNvPr id="740" name="フローチャート: 判断 739"/>
        <xdr:cNvSpPr/>
      </xdr:nvSpPr>
      <xdr:spPr>
        <a:xfrm>
          <a:off x="21742400" y="59785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13335</xdr:rowOff>
    </xdr:from>
    <xdr:to xmlns:xdr="http://schemas.openxmlformats.org/drawingml/2006/spreadsheetDrawing">
      <xdr:col>111</xdr:col>
      <xdr:colOff>177800</xdr:colOff>
      <xdr:row>38</xdr:row>
      <xdr:rowOff>40640</xdr:rowOff>
    </xdr:to>
    <xdr:cxnSp macro="">
      <xdr:nvCxnSpPr>
        <xdr:cNvPr id="741" name="直線コネクタ 740"/>
        <xdr:cNvCxnSpPr/>
      </xdr:nvCxnSpPr>
      <xdr:spPr>
        <a:xfrm>
          <a:off x="20094575" y="6176010"/>
          <a:ext cx="8763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141605</xdr:rowOff>
    </xdr:from>
    <xdr:to xmlns:xdr="http://schemas.openxmlformats.org/drawingml/2006/spreadsheetDrawing">
      <xdr:col>112</xdr:col>
      <xdr:colOff>38100</xdr:colOff>
      <xdr:row>37</xdr:row>
      <xdr:rowOff>71755</xdr:rowOff>
    </xdr:to>
    <xdr:sp macro="" textlink="">
      <xdr:nvSpPr>
        <xdr:cNvPr id="742" name="フローチャート: 判断 741"/>
        <xdr:cNvSpPr/>
      </xdr:nvSpPr>
      <xdr:spPr>
        <a:xfrm>
          <a:off x="20920075" y="598043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88265</xdr:rowOff>
    </xdr:from>
    <xdr:ext cx="469265" cy="259080"/>
    <xdr:sp macro="" textlink="">
      <xdr:nvSpPr>
        <xdr:cNvPr id="743" name="テキスト ボックス 742"/>
        <xdr:cNvSpPr txBox="1"/>
      </xdr:nvSpPr>
      <xdr:spPr>
        <a:xfrm>
          <a:off x="20739100" y="5765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22860</xdr:rowOff>
    </xdr:from>
    <xdr:to xmlns:xdr="http://schemas.openxmlformats.org/drawingml/2006/spreadsheetDrawing">
      <xdr:col>107</xdr:col>
      <xdr:colOff>50800</xdr:colOff>
      <xdr:row>38</xdr:row>
      <xdr:rowOff>13335</xdr:rowOff>
    </xdr:to>
    <xdr:cxnSp macro="">
      <xdr:nvCxnSpPr>
        <xdr:cNvPr id="744" name="直線コネクタ 743"/>
        <xdr:cNvCxnSpPr/>
      </xdr:nvCxnSpPr>
      <xdr:spPr>
        <a:xfrm>
          <a:off x="19221450" y="5537835"/>
          <a:ext cx="873125" cy="638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142240</xdr:rowOff>
    </xdr:from>
    <xdr:to xmlns:xdr="http://schemas.openxmlformats.org/drawingml/2006/spreadsheetDrawing">
      <xdr:col>107</xdr:col>
      <xdr:colOff>101600</xdr:colOff>
      <xdr:row>37</xdr:row>
      <xdr:rowOff>72390</xdr:rowOff>
    </xdr:to>
    <xdr:sp macro="" textlink="">
      <xdr:nvSpPr>
        <xdr:cNvPr id="745" name="フローチャート: 判断 744"/>
        <xdr:cNvSpPr/>
      </xdr:nvSpPr>
      <xdr:spPr>
        <a:xfrm>
          <a:off x="20043775" y="5981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88900</xdr:rowOff>
    </xdr:from>
    <xdr:ext cx="469900" cy="259080"/>
    <xdr:sp macro="" textlink="">
      <xdr:nvSpPr>
        <xdr:cNvPr id="746" name="テキスト ボックス 745"/>
        <xdr:cNvSpPr txBox="1"/>
      </xdr:nvSpPr>
      <xdr:spPr>
        <a:xfrm>
          <a:off x="19862800" y="5765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33</xdr:row>
      <xdr:rowOff>92710</xdr:rowOff>
    </xdr:from>
    <xdr:to xmlns:xdr="http://schemas.openxmlformats.org/drawingml/2006/spreadsheetDrawing">
      <xdr:col>102</xdr:col>
      <xdr:colOff>114300</xdr:colOff>
      <xdr:row>34</xdr:row>
      <xdr:rowOff>22860</xdr:rowOff>
    </xdr:to>
    <xdr:cxnSp macro="">
      <xdr:nvCxnSpPr>
        <xdr:cNvPr id="747" name="直線コネクタ 746"/>
        <xdr:cNvCxnSpPr/>
      </xdr:nvCxnSpPr>
      <xdr:spPr>
        <a:xfrm>
          <a:off x="18348325" y="5445760"/>
          <a:ext cx="87312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117475</xdr:rowOff>
    </xdr:from>
    <xdr:to xmlns:xdr="http://schemas.openxmlformats.org/drawingml/2006/spreadsheetDrawing">
      <xdr:col>102</xdr:col>
      <xdr:colOff>165100</xdr:colOff>
      <xdr:row>37</xdr:row>
      <xdr:rowOff>47625</xdr:rowOff>
    </xdr:to>
    <xdr:sp macro="" textlink="">
      <xdr:nvSpPr>
        <xdr:cNvPr id="748" name="フローチャート: 判断 747"/>
        <xdr:cNvSpPr/>
      </xdr:nvSpPr>
      <xdr:spPr>
        <a:xfrm>
          <a:off x="19170650" y="59563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38735</xdr:rowOff>
    </xdr:from>
    <xdr:ext cx="469265" cy="259080"/>
    <xdr:sp macro="" textlink="">
      <xdr:nvSpPr>
        <xdr:cNvPr id="749" name="テキスト ボックス 748"/>
        <xdr:cNvSpPr txBox="1"/>
      </xdr:nvSpPr>
      <xdr:spPr>
        <a:xfrm>
          <a:off x="18989675" y="6039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111760</xdr:rowOff>
    </xdr:from>
    <xdr:to xmlns:xdr="http://schemas.openxmlformats.org/drawingml/2006/spreadsheetDrawing">
      <xdr:col>98</xdr:col>
      <xdr:colOff>38100</xdr:colOff>
      <xdr:row>37</xdr:row>
      <xdr:rowOff>41910</xdr:rowOff>
    </xdr:to>
    <xdr:sp macro="" textlink="">
      <xdr:nvSpPr>
        <xdr:cNvPr id="750" name="フローチャート: 判断 749"/>
        <xdr:cNvSpPr/>
      </xdr:nvSpPr>
      <xdr:spPr>
        <a:xfrm>
          <a:off x="18297525" y="595058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33020</xdr:rowOff>
    </xdr:from>
    <xdr:ext cx="469265" cy="259080"/>
    <xdr:sp macro="" textlink="">
      <xdr:nvSpPr>
        <xdr:cNvPr id="751" name="テキスト ボックス 750"/>
        <xdr:cNvSpPr txBox="1"/>
      </xdr:nvSpPr>
      <xdr:spPr>
        <a:xfrm>
          <a:off x="18116550" y="6033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605875"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078355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4" name="テキスト ボックス 753"/>
        <xdr:cNvSpPr txBox="1"/>
      </xdr:nvSpPr>
      <xdr:spPr>
        <a:xfrm>
          <a:off x="1990725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55" name="テキスト ボックス 754"/>
        <xdr:cNvSpPr txBox="1"/>
      </xdr:nvSpPr>
      <xdr:spPr>
        <a:xfrm>
          <a:off x="1903412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1610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10795</xdr:rowOff>
    </xdr:from>
    <xdr:to xmlns:xdr="http://schemas.openxmlformats.org/drawingml/2006/spreadsheetDrawing">
      <xdr:col>116</xdr:col>
      <xdr:colOff>114300</xdr:colOff>
      <xdr:row>37</xdr:row>
      <xdr:rowOff>112395</xdr:rowOff>
    </xdr:to>
    <xdr:sp macro="" textlink="">
      <xdr:nvSpPr>
        <xdr:cNvPr id="757" name="楕円 756"/>
        <xdr:cNvSpPr/>
      </xdr:nvSpPr>
      <xdr:spPr>
        <a:xfrm>
          <a:off x="217424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160655</xdr:rowOff>
    </xdr:from>
    <xdr:ext cx="469265" cy="259080"/>
    <xdr:sp macro="" textlink="">
      <xdr:nvSpPr>
        <xdr:cNvPr id="758" name="投資及び出資金該当値テキスト"/>
        <xdr:cNvSpPr txBox="1"/>
      </xdr:nvSpPr>
      <xdr:spPr>
        <a:xfrm>
          <a:off x="21844000" y="5999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161290</xdr:rowOff>
    </xdr:from>
    <xdr:to xmlns:xdr="http://schemas.openxmlformats.org/drawingml/2006/spreadsheetDrawing">
      <xdr:col>112</xdr:col>
      <xdr:colOff>38100</xdr:colOff>
      <xdr:row>38</xdr:row>
      <xdr:rowOff>91440</xdr:rowOff>
    </xdr:to>
    <xdr:sp macro="" textlink="">
      <xdr:nvSpPr>
        <xdr:cNvPr id="759" name="楕円 758"/>
        <xdr:cNvSpPr/>
      </xdr:nvSpPr>
      <xdr:spPr>
        <a:xfrm>
          <a:off x="20920075" y="6162040"/>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82550</xdr:rowOff>
    </xdr:from>
    <xdr:ext cx="378460" cy="259080"/>
    <xdr:sp macro="" textlink="">
      <xdr:nvSpPr>
        <xdr:cNvPr id="760" name="テキスト ボックス 759"/>
        <xdr:cNvSpPr txBox="1"/>
      </xdr:nvSpPr>
      <xdr:spPr>
        <a:xfrm>
          <a:off x="20784820" y="62452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133985</xdr:rowOff>
    </xdr:from>
    <xdr:to xmlns:xdr="http://schemas.openxmlformats.org/drawingml/2006/spreadsheetDrawing">
      <xdr:col>107</xdr:col>
      <xdr:colOff>101600</xdr:colOff>
      <xdr:row>38</xdr:row>
      <xdr:rowOff>64135</xdr:rowOff>
    </xdr:to>
    <xdr:sp macro="" textlink="">
      <xdr:nvSpPr>
        <xdr:cNvPr id="761" name="楕円 760"/>
        <xdr:cNvSpPr/>
      </xdr:nvSpPr>
      <xdr:spPr>
        <a:xfrm>
          <a:off x="20043775" y="61347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55245</xdr:rowOff>
    </xdr:from>
    <xdr:ext cx="469900" cy="259080"/>
    <xdr:sp macro="" textlink="">
      <xdr:nvSpPr>
        <xdr:cNvPr id="762" name="テキスト ボックス 761"/>
        <xdr:cNvSpPr txBox="1"/>
      </xdr:nvSpPr>
      <xdr:spPr>
        <a:xfrm>
          <a:off x="19862800" y="6217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33</xdr:row>
      <xdr:rowOff>143510</xdr:rowOff>
    </xdr:from>
    <xdr:to xmlns:xdr="http://schemas.openxmlformats.org/drawingml/2006/spreadsheetDrawing">
      <xdr:col>102</xdr:col>
      <xdr:colOff>165100</xdr:colOff>
      <xdr:row>34</xdr:row>
      <xdr:rowOff>73660</xdr:rowOff>
    </xdr:to>
    <xdr:sp macro="" textlink="">
      <xdr:nvSpPr>
        <xdr:cNvPr id="763" name="楕円 762"/>
        <xdr:cNvSpPr/>
      </xdr:nvSpPr>
      <xdr:spPr>
        <a:xfrm>
          <a:off x="19170650" y="54965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32</xdr:row>
      <xdr:rowOff>90170</xdr:rowOff>
    </xdr:from>
    <xdr:ext cx="469265" cy="259080"/>
    <xdr:sp macro="" textlink="">
      <xdr:nvSpPr>
        <xdr:cNvPr id="764" name="テキスト ボックス 763"/>
        <xdr:cNvSpPr txBox="1"/>
      </xdr:nvSpPr>
      <xdr:spPr>
        <a:xfrm>
          <a:off x="18989675" y="5281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33</xdr:row>
      <xdr:rowOff>41910</xdr:rowOff>
    </xdr:from>
    <xdr:to xmlns:xdr="http://schemas.openxmlformats.org/drawingml/2006/spreadsheetDrawing">
      <xdr:col>98</xdr:col>
      <xdr:colOff>38100</xdr:colOff>
      <xdr:row>33</xdr:row>
      <xdr:rowOff>143510</xdr:rowOff>
    </xdr:to>
    <xdr:sp macro="" textlink="">
      <xdr:nvSpPr>
        <xdr:cNvPr id="765" name="楕円 764"/>
        <xdr:cNvSpPr/>
      </xdr:nvSpPr>
      <xdr:spPr>
        <a:xfrm>
          <a:off x="18297525" y="53949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31</xdr:row>
      <xdr:rowOff>160020</xdr:rowOff>
    </xdr:from>
    <xdr:ext cx="469265" cy="259080"/>
    <xdr:sp macro="" textlink="">
      <xdr:nvSpPr>
        <xdr:cNvPr id="766" name="テキスト ボックス 765"/>
        <xdr:cNvSpPr txBox="1"/>
      </xdr:nvSpPr>
      <xdr:spPr>
        <a:xfrm>
          <a:off x="18116550" y="5189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7983200" y="7029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1102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1102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10715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10715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2311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2311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7983200" y="78073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75" name="テキスト ボックス 774"/>
        <xdr:cNvSpPr txBox="1"/>
      </xdr:nvSpPr>
      <xdr:spPr>
        <a:xfrm>
          <a:off x="17948275" y="7626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7983200" y="9969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7983200" y="96075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8" name="テキスト ボックス 777"/>
        <xdr:cNvSpPr txBox="1"/>
      </xdr:nvSpPr>
      <xdr:spPr>
        <a:xfrm>
          <a:off x="17740630" y="947483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7983200" y="92456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80" name="テキスト ボックス 779"/>
        <xdr:cNvSpPr txBox="1"/>
      </xdr:nvSpPr>
      <xdr:spPr>
        <a:xfrm>
          <a:off x="17461230" y="91128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7983200" y="88931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161925</xdr:rowOff>
    </xdr:from>
    <xdr:ext cx="530860" cy="259080"/>
    <xdr:sp macro="" textlink="">
      <xdr:nvSpPr>
        <xdr:cNvPr id="782" name="テキスト ボックス 781"/>
        <xdr:cNvSpPr txBox="1"/>
      </xdr:nvSpPr>
      <xdr:spPr>
        <a:xfrm>
          <a:off x="17461230" y="8753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7983200" y="85312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84" name="テキスト ボックス 783"/>
        <xdr:cNvSpPr txBox="1"/>
      </xdr:nvSpPr>
      <xdr:spPr>
        <a:xfrm>
          <a:off x="17461230" y="8398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7983200" y="81692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86" name="テキスト ボックス 785"/>
        <xdr:cNvSpPr txBox="1"/>
      </xdr:nvSpPr>
      <xdr:spPr>
        <a:xfrm>
          <a:off x="17461230" y="8036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7983200" y="7807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9080"/>
    <xdr:sp macro="" textlink="">
      <xdr:nvSpPr>
        <xdr:cNvPr id="788" name="テキスト ボックス 787"/>
        <xdr:cNvSpPr txBox="1"/>
      </xdr:nvSpPr>
      <xdr:spPr>
        <a:xfrm>
          <a:off x="17400270" y="7674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7983200" y="78073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121285</xdr:rowOff>
    </xdr:from>
    <xdr:to xmlns:xdr="http://schemas.openxmlformats.org/drawingml/2006/spreadsheetDrawing">
      <xdr:col>116</xdr:col>
      <xdr:colOff>62865</xdr:colOff>
      <xdr:row>59</xdr:row>
      <xdr:rowOff>43815</xdr:rowOff>
    </xdr:to>
    <xdr:cxnSp macro="">
      <xdr:nvCxnSpPr>
        <xdr:cNvPr id="790" name="直線コネクタ 789"/>
        <xdr:cNvCxnSpPr/>
      </xdr:nvCxnSpPr>
      <xdr:spPr>
        <a:xfrm flipV="1">
          <a:off x="21791295" y="822706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47625</xdr:rowOff>
    </xdr:from>
    <xdr:ext cx="313055" cy="259080"/>
    <xdr:sp macro="" textlink="">
      <xdr:nvSpPr>
        <xdr:cNvPr id="791" name="貸付金最小値テキスト"/>
        <xdr:cNvSpPr txBox="1"/>
      </xdr:nvSpPr>
      <xdr:spPr>
        <a:xfrm>
          <a:off x="21844000" y="961072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43815</xdr:rowOff>
    </xdr:from>
    <xdr:to xmlns:xdr="http://schemas.openxmlformats.org/drawingml/2006/spreadsheetDrawing">
      <xdr:col>116</xdr:col>
      <xdr:colOff>152400</xdr:colOff>
      <xdr:row>59</xdr:row>
      <xdr:rowOff>43815</xdr:rowOff>
    </xdr:to>
    <xdr:cxnSp macro="">
      <xdr:nvCxnSpPr>
        <xdr:cNvPr id="792" name="直線コネクタ 791"/>
        <xdr:cNvCxnSpPr/>
      </xdr:nvCxnSpPr>
      <xdr:spPr>
        <a:xfrm>
          <a:off x="21707475" y="96069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67945</xdr:rowOff>
    </xdr:from>
    <xdr:ext cx="534035" cy="259080"/>
    <xdr:sp macro="" textlink="">
      <xdr:nvSpPr>
        <xdr:cNvPr id="793" name="貸付金最大値テキスト"/>
        <xdr:cNvSpPr txBox="1"/>
      </xdr:nvSpPr>
      <xdr:spPr>
        <a:xfrm>
          <a:off x="21844000" y="8011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121285</xdr:rowOff>
    </xdr:from>
    <xdr:to xmlns:xdr="http://schemas.openxmlformats.org/drawingml/2006/spreadsheetDrawing">
      <xdr:col>116</xdr:col>
      <xdr:colOff>152400</xdr:colOff>
      <xdr:row>50</xdr:row>
      <xdr:rowOff>121285</xdr:rowOff>
    </xdr:to>
    <xdr:cxnSp macro="">
      <xdr:nvCxnSpPr>
        <xdr:cNvPr id="794" name="直線コネクタ 793"/>
        <xdr:cNvCxnSpPr/>
      </xdr:nvCxnSpPr>
      <xdr:spPr>
        <a:xfrm>
          <a:off x="21707475" y="82270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31115</xdr:rowOff>
    </xdr:from>
    <xdr:to xmlns:xdr="http://schemas.openxmlformats.org/drawingml/2006/spreadsheetDrawing">
      <xdr:col>116</xdr:col>
      <xdr:colOff>63500</xdr:colOff>
      <xdr:row>59</xdr:row>
      <xdr:rowOff>31115</xdr:rowOff>
    </xdr:to>
    <xdr:cxnSp macro="">
      <xdr:nvCxnSpPr>
        <xdr:cNvPr id="795" name="直線コネクタ 794"/>
        <xdr:cNvCxnSpPr/>
      </xdr:nvCxnSpPr>
      <xdr:spPr>
        <a:xfrm flipV="1">
          <a:off x="20970875" y="959421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44450</xdr:rowOff>
    </xdr:from>
    <xdr:ext cx="469265" cy="259080"/>
    <xdr:sp macro="" textlink="">
      <xdr:nvSpPr>
        <xdr:cNvPr id="796" name="貸付金平均値テキスト"/>
        <xdr:cNvSpPr txBox="1"/>
      </xdr:nvSpPr>
      <xdr:spPr>
        <a:xfrm>
          <a:off x="21844000" y="92837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21590</xdr:rowOff>
    </xdr:from>
    <xdr:to xmlns:xdr="http://schemas.openxmlformats.org/drawingml/2006/spreadsheetDrawing">
      <xdr:col>116</xdr:col>
      <xdr:colOff>114300</xdr:colOff>
      <xdr:row>58</xdr:row>
      <xdr:rowOff>123190</xdr:rowOff>
    </xdr:to>
    <xdr:sp macro="" textlink="">
      <xdr:nvSpPr>
        <xdr:cNvPr id="797" name="フローチャート: 判断 796"/>
        <xdr:cNvSpPr/>
      </xdr:nvSpPr>
      <xdr:spPr>
        <a:xfrm>
          <a:off x="21742400" y="94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31115</xdr:rowOff>
    </xdr:from>
    <xdr:to xmlns:xdr="http://schemas.openxmlformats.org/drawingml/2006/spreadsheetDrawing">
      <xdr:col>111</xdr:col>
      <xdr:colOff>177800</xdr:colOff>
      <xdr:row>59</xdr:row>
      <xdr:rowOff>31115</xdr:rowOff>
    </xdr:to>
    <xdr:cxnSp macro="">
      <xdr:nvCxnSpPr>
        <xdr:cNvPr id="798" name="直線コネクタ 797"/>
        <xdr:cNvCxnSpPr/>
      </xdr:nvCxnSpPr>
      <xdr:spPr>
        <a:xfrm>
          <a:off x="20094575" y="959421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9525</xdr:rowOff>
    </xdr:from>
    <xdr:to xmlns:xdr="http://schemas.openxmlformats.org/drawingml/2006/spreadsheetDrawing">
      <xdr:col>112</xdr:col>
      <xdr:colOff>38100</xdr:colOff>
      <xdr:row>58</xdr:row>
      <xdr:rowOff>111125</xdr:rowOff>
    </xdr:to>
    <xdr:sp macro="" textlink="">
      <xdr:nvSpPr>
        <xdr:cNvPr id="799" name="フローチャート: 判断 798"/>
        <xdr:cNvSpPr/>
      </xdr:nvSpPr>
      <xdr:spPr>
        <a:xfrm>
          <a:off x="20920075" y="9410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127635</xdr:rowOff>
    </xdr:from>
    <xdr:ext cx="469265" cy="259080"/>
    <xdr:sp macro="" textlink="">
      <xdr:nvSpPr>
        <xdr:cNvPr id="800" name="テキスト ボックス 799"/>
        <xdr:cNvSpPr txBox="1"/>
      </xdr:nvSpPr>
      <xdr:spPr>
        <a:xfrm>
          <a:off x="20739100" y="9204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30480</xdr:rowOff>
    </xdr:from>
    <xdr:to xmlns:xdr="http://schemas.openxmlformats.org/drawingml/2006/spreadsheetDrawing">
      <xdr:col>107</xdr:col>
      <xdr:colOff>50800</xdr:colOff>
      <xdr:row>59</xdr:row>
      <xdr:rowOff>31115</xdr:rowOff>
    </xdr:to>
    <xdr:cxnSp macro="">
      <xdr:nvCxnSpPr>
        <xdr:cNvPr id="801" name="直線コネクタ 800"/>
        <xdr:cNvCxnSpPr/>
      </xdr:nvCxnSpPr>
      <xdr:spPr>
        <a:xfrm>
          <a:off x="19221450" y="9593580"/>
          <a:ext cx="8731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160655</xdr:rowOff>
    </xdr:from>
    <xdr:to xmlns:xdr="http://schemas.openxmlformats.org/drawingml/2006/spreadsheetDrawing">
      <xdr:col>107</xdr:col>
      <xdr:colOff>101600</xdr:colOff>
      <xdr:row>58</xdr:row>
      <xdr:rowOff>90805</xdr:rowOff>
    </xdr:to>
    <xdr:sp macro="" textlink="">
      <xdr:nvSpPr>
        <xdr:cNvPr id="802" name="フローチャート: 判断 801"/>
        <xdr:cNvSpPr/>
      </xdr:nvSpPr>
      <xdr:spPr>
        <a:xfrm>
          <a:off x="20043775" y="93999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107315</xdr:rowOff>
    </xdr:from>
    <xdr:ext cx="469900" cy="259080"/>
    <xdr:sp macro="" textlink="">
      <xdr:nvSpPr>
        <xdr:cNvPr id="803" name="テキスト ボックス 802"/>
        <xdr:cNvSpPr txBox="1"/>
      </xdr:nvSpPr>
      <xdr:spPr>
        <a:xfrm>
          <a:off x="19862800" y="918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30480</xdr:rowOff>
    </xdr:from>
    <xdr:to xmlns:xdr="http://schemas.openxmlformats.org/drawingml/2006/spreadsheetDrawing">
      <xdr:col>102</xdr:col>
      <xdr:colOff>114300</xdr:colOff>
      <xdr:row>59</xdr:row>
      <xdr:rowOff>32385</xdr:rowOff>
    </xdr:to>
    <xdr:cxnSp macro="">
      <xdr:nvCxnSpPr>
        <xdr:cNvPr id="804" name="直線コネクタ 803"/>
        <xdr:cNvCxnSpPr/>
      </xdr:nvCxnSpPr>
      <xdr:spPr>
        <a:xfrm flipV="1">
          <a:off x="18348325" y="9593580"/>
          <a:ext cx="8731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44450</xdr:rowOff>
    </xdr:from>
    <xdr:to xmlns:xdr="http://schemas.openxmlformats.org/drawingml/2006/spreadsheetDrawing">
      <xdr:col>102</xdr:col>
      <xdr:colOff>165100</xdr:colOff>
      <xdr:row>58</xdr:row>
      <xdr:rowOff>146050</xdr:rowOff>
    </xdr:to>
    <xdr:sp macro="" textlink="">
      <xdr:nvSpPr>
        <xdr:cNvPr id="805" name="フローチャート: 判断 804"/>
        <xdr:cNvSpPr/>
      </xdr:nvSpPr>
      <xdr:spPr>
        <a:xfrm>
          <a:off x="1917065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161925</xdr:rowOff>
    </xdr:from>
    <xdr:ext cx="469265" cy="259080"/>
    <xdr:sp macro="" textlink="">
      <xdr:nvSpPr>
        <xdr:cNvPr id="806" name="テキスト ボックス 805"/>
        <xdr:cNvSpPr txBox="1"/>
      </xdr:nvSpPr>
      <xdr:spPr>
        <a:xfrm>
          <a:off x="18989675" y="9239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37465</xdr:rowOff>
    </xdr:from>
    <xdr:to xmlns:xdr="http://schemas.openxmlformats.org/drawingml/2006/spreadsheetDrawing">
      <xdr:col>98</xdr:col>
      <xdr:colOff>38100</xdr:colOff>
      <xdr:row>58</xdr:row>
      <xdr:rowOff>139065</xdr:rowOff>
    </xdr:to>
    <xdr:sp macro="" textlink="">
      <xdr:nvSpPr>
        <xdr:cNvPr id="807" name="フローチャート: 判断 806"/>
        <xdr:cNvSpPr/>
      </xdr:nvSpPr>
      <xdr:spPr>
        <a:xfrm>
          <a:off x="18297525" y="94386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155575</xdr:rowOff>
    </xdr:from>
    <xdr:ext cx="469265" cy="259080"/>
    <xdr:sp macro="" textlink="">
      <xdr:nvSpPr>
        <xdr:cNvPr id="808" name="テキスト ボックス 807"/>
        <xdr:cNvSpPr txBox="1"/>
      </xdr:nvSpPr>
      <xdr:spPr>
        <a:xfrm>
          <a:off x="18116550" y="923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605875"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078355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1" name="テキスト ボックス 810"/>
        <xdr:cNvSpPr txBox="1"/>
      </xdr:nvSpPr>
      <xdr:spPr>
        <a:xfrm>
          <a:off x="1990725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2" name="テキスト ボックス 811"/>
        <xdr:cNvSpPr txBox="1"/>
      </xdr:nvSpPr>
      <xdr:spPr>
        <a:xfrm>
          <a:off x="1903412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1610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151765</xdr:rowOff>
    </xdr:from>
    <xdr:to xmlns:xdr="http://schemas.openxmlformats.org/drawingml/2006/spreadsheetDrawing">
      <xdr:col>116</xdr:col>
      <xdr:colOff>114300</xdr:colOff>
      <xdr:row>59</xdr:row>
      <xdr:rowOff>81915</xdr:rowOff>
    </xdr:to>
    <xdr:sp macro="" textlink="">
      <xdr:nvSpPr>
        <xdr:cNvPr id="814" name="楕円 813"/>
        <xdr:cNvSpPr/>
      </xdr:nvSpPr>
      <xdr:spPr>
        <a:xfrm>
          <a:off x="21742400" y="95529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66675</xdr:rowOff>
    </xdr:from>
    <xdr:ext cx="377825" cy="259080"/>
    <xdr:sp macro="" textlink="">
      <xdr:nvSpPr>
        <xdr:cNvPr id="815" name="貸付金該当値テキスト"/>
        <xdr:cNvSpPr txBox="1"/>
      </xdr:nvSpPr>
      <xdr:spPr>
        <a:xfrm>
          <a:off x="21844000" y="94678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151765</xdr:rowOff>
    </xdr:from>
    <xdr:to xmlns:xdr="http://schemas.openxmlformats.org/drawingml/2006/spreadsheetDrawing">
      <xdr:col>112</xdr:col>
      <xdr:colOff>38100</xdr:colOff>
      <xdr:row>59</xdr:row>
      <xdr:rowOff>81915</xdr:rowOff>
    </xdr:to>
    <xdr:sp macro="" textlink="">
      <xdr:nvSpPr>
        <xdr:cNvPr id="816" name="楕円 815"/>
        <xdr:cNvSpPr/>
      </xdr:nvSpPr>
      <xdr:spPr>
        <a:xfrm>
          <a:off x="20920075" y="9552940"/>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73025</xdr:rowOff>
    </xdr:from>
    <xdr:ext cx="378460" cy="259080"/>
    <xdr:sp macro="" textlink="">
      <xdr:nvSpPr>
        <xdr:cNvPr id="817" name="テキスト ボックス 816"/>
        <xdr:cNvSpPr txBox="1"/>
      </xdr:nvSpPr>
      <xdr:spPr>
        <a:xfrm>
          <a:off x="20784820" y="9636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151765</xdr:rowOff>
    </xdr:from>
    <xdr:to xmlns:xdr="http://schemas.openxmlformats.org/drawingml/2006/spreadsheetDrawing">
      <xdr:col>107</xdr:col>
      <xdr:colOff>101600</xdr:colOff>
      <xdr:row>59</xdr:row>
      <xdr:rowOff>81915</xdr:rowOff>
    </xdr:to>
    <xdr:sp macro="" textlink="">
      <xdr:nvSpPr>
        <xdr:cNvPr id="818" name="楕円 817"/>
        <xdr:cNvSpPr/>
      </xdr:nvSpPr>
      <xdr:spPr>
        <a:xfrm>
          <a:off x="20043775" y="95529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73025</xdr:rowOff>
    </xdr:from>
    <xdr:ext cx="377825" cy="259080"/>
    <xdr:sp macro="" textlink="">
      <xdr:nvSpPr>
        <xdr:cNvPr id="819" name="テキスト ボックス 818"/>
        <xdr:cNvSpPr txBox="1"/>
      </xdr:nvSpPr>
      <xdr:spPr>
        <a:xfrm>
          <a:off x="19908520" y="963612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151130</xdr:rowOff>
    </xdr:from>
    <xdr:to xmlns:xdr="http://schemas.openxmlformats.org/drawingml/2006/spreadsheetDrawing">
      <xdr:col>102</xdr:col>
      <xdr:colOff>165100</xdr:colOff>
      <xdr:row>59</xdr:row>
      <xdr:rowOff>81280</xdr:rowOff>
    </xdr:to>
    <xdr:sp macro="" textlink="">
      <xdr:nvSpPr>
        <xdr:cNvPr id="820" name="楕円 819"/>
        <xdr:cNvSpPr/>
      </xdr:nvSpPr>
      <xdr:spPr>
        <a:xfrm>
          <a:off x="19170650" y="95523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72390</xdr:rowOff>
    </xdr:from>
    <xdr:ext cx="377825" cy="259080"/>
    <xdr:sp macro="" textlink="">
      <xdr:nvSpPr>
        <xdr:cNvPr id="821" name="テキスト ボックス 820"/>
        <xdr:cNvSpPr txBox="1"/>
      </xdr:nvSpPr>
      <xdr:spPr>
        <a:xfrm>
          <a:off x="19035395" y="96354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153035</xdr:rowOff>
    </xdr:from>
    <xdr:to xmlns:xdr="http://schemas.openxmlformats.org/drawingml/2006/spreadsheetDrawing">
      <xdr:col>98</xdr:col>
      <xdr:colOff>38100</xdr:colOff>
      <xdr:row>59</xdr:row>
      <xdr:rowOff>83185</xdr:rowOff>
    </xdr:to>
    <xdr:sp macro="" textlink="">
      <xdr:nvSpPr>
        <xdr:cNvPr id="822" name="楕円 821"/>
        <xdr:cNvSpPr/>
      </xdr:nvSpPr>
      <xdr:spPr>
        <a:xfrm>
          <a:off x="18297525" y="9554210"/>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74295</xdr:rowOff>
    </xdr:from>
    <xdr:ext cx="378460" cy="259080"/>
    <xdr:sp macro="" textlink="">
      <xdr:nvSpPr>
        <xdr:cNvPr id="823" name="テキスト ボックス 822"/>
        <xdr:cNvSpPr txBox="1"/>
      </xdr:nvSpPr>
      <xdr:spPr>
        <a:xfrm>
          <a:off x="18162270" y="9637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7983200" y="10267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11020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11020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10715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10715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23110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23110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7983200" y="11045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5425"/>
    <xdr:sp macro="" textlink="">
      <xdr:nvSpPr>
        <xdr:cNvPr id="832" name="テキスト ボックス 831"/>
        <xdr:cNvSpPr txBox="1"/>
      </xdr:nvSpPr>
      <xdr:spPr>
        <a:xfrm>
          <a:off x="17948275" y="10864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7983200" y="1320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0860" cy="259080"/>
    <xdr:sp macro="" textlink="">
      <xdr:nvSpPr>
        <xdr:cNvPr id="834" name="テキスト ボックス 833"/>
        <xdr:cNvSpPr txBox="1"/>
      </xdr:nvSpPr>
      <xdr:spPr>
        <a:xfrm>
          <a:off x="17461230" y="130752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5" name="直線コネクタ 834"/>
        <xdr:cNvCxnSpPr/>
      </xdr:nvCxnSpPr>
      <xdr:spPr>
        <a:xfrm>
          <a:off x="17983200" y="128460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36" name="テキスト ボックス 835"/>
        <xdr:cNvSpPr txBox="1"/>
      </xdr:nvSpPr>
      <xdr:spPr>
        <a:xfrm>
          <a:off x="17461230" y="127133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7" name="直線コネクタ 836"/>
        <xdr:cNvCxnSpPr/>
      </xdr:nvCxnSpPr>
      <xdr:spPr>
        <a:xfrm>
          <a:off x="17983200" y="124841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38" name="テキスト ボックス 837"/>
        <xdr:cNvSpPr txBox="1"/>
      </xdr:nvSpPr>
      <xdr:spPr>
        <a:xfrm>
          <a:off x="17461230" y="12351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7983200" y="121316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161925</xdr:rowOff>
    </xdr:from>
    <xdr:ext cx="530860" cy="259080"/>
    <xdr:sp macro="" textlink="">
      <xdr:nvSpPr>
        <xdr:cNvPr id="840" name="テキスト ボックス 839"/>
        <xdr:cNvSpPr txBox="1"/>
      </xdr:nvSpPr>
      <xdr:spPr>
        <a:xfrm>
          <a:off x="17461230" y="119919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1" name="直線コネクタ 840"/>
        <xdr:cNvCxnSpPr/>
      </xdr:nvCxnSpPr>
      <xdr:spPr>
        <a:xfrm>
          <a:off x="17983200" y="117697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9080"/>
    <xdr:sp macro="" textlink="">
      <xdr:nvSpPr>
        <xdr:cNvPr id="842" name="テキスト ボックス 841"/>
        <xdr:cNvSpPr txBox="1"/>
      </xdr:nvSpPr>
      <xdr:spPr>
        <a:xfrm>
          <a:off x="17461230" y="11637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3" name="直線コネクタ 842"/>
        <xdr:cNvCxnSpPr/>
      </xdr:nvCxnSpPr>
      <xdr:spPr>
        <a:xfrm>
          <a:off x="17983200" y="114077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0860" cy="259080"/>
    <xdr:sp macro="" textlink="">
      <xdr:nvSpPr>
        <xdr:cNvPr id="844" name="テキスト ボックス 843"/>
        <xdr:cNvSpPr txBox="1"/>
      </xdr:nvSpPr>
      <xdr:spPr>
        <a:xfrm>
          <a:off x="17461230" y="11275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7983200" y="11045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0860" cy="259080"/>
    <xdr:sp macro="" textlink="">
      <xdr:nvSpPr>
        <xdr:cNvPr id="846" name="テキスト ボックス 845"/>
        <xdr:cNvSpPr txBox="1"/>
      </xdr:nvSpPr>
      <xdr:spPr>
        <a:xfrm>
          <a:off x="17461230" y="10913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7983200" y="11045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70485</xdr:rowOff>
    </xdr:from>
    <xdr:to xmlns:xdr="http://schemas.openxmlformats.org/drawingml/2006/spreadsheetDrawing">
      <xdr:col>116</xdr:col>
      <xdr:colOff>62865</xdr:colOff>
      <xdr:row>78</xdr:row>
      <xdr:rowOff>97790</xdr:rowOff>
    </xdr:to>
    <xdr:cxnSp macro="">
      <xdr:nvCxnSpPr>
        <xdr:cNvPr id="848" name="直線コネクタ 847"/>
        <xdr:cNvCxnSpPr/>
      </xdr:nvCxnSpPr>
      <xdr:spPr>
        <a:xfrm flipV="1">
          <a:off x="21791295" y="1157668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101600</xdr:rowOff>
    </xdr:from>
    <xdr:ext cx="534035" cy="259080"/>
    <xdr:sp macro="" textlink="">
      <xdr:nvSpPr>
        <xdr:cNvPr id="849" name="繰出金最小値テキスト"/>
        <xdr:cNvSpPr txBox="1"/>
      </xdr:nvSpPr>
      <xdr:spPr>
        <a:xfrm>
          <a:off x="21844000" y="1274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97790</xdr:rowOff>
    </xdr:from>
    <xdr:to xmlns:xdr="http://schemas.openxmlformats.org/drawingml/2006/spreadsheetDrawing">
      <xdr:col>116</xdr:col>
      <xdr:colOff>152400</xdr:colOff>
      <xdr:row>78</xdr:row>
      <xdr:rowOff>97790</xdr:rowOff>
    </xdr:to>
    <xdr:cxnSp macro="">
      <xdr:nvCxnSpPr>
        <xdr:cNvPr id="850" name="直線コネクタ 849"/>
        <xdr:cNvCxnSpPr/>
      </xdr:nvCxnSpPr>
      <xdr:spPr>
        <a:xfrm>
          <a:off x="21707475" y="127374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17145</xdr:rowOff>
    </xdr:from>
    <xdr:ext cx="534035" cy="259080"/>
    <xdr:sp macro="" textlink="">
      <xdr:nvSpPr>
        <xdr:cNvPr id="851" name="繰出金最大値テキスト"/>
        <xdr:cNvSpPr txBox="1"/>
      </xdr:nvSpPr>
      <xdr:spPr>
        <a:xfrm>
          <a:off x="21844000" y="11361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70485</xdr:rowOff>
    </xdr:from>
    <xdr:to xmlns:xdr="http://schemas.openxmlformats.org/drawingml/2006/spreadsheetDrawing">
      <xdr:col>116</xdr:col>
      <xdr:colOff>152400</xdr:colOff>
      <xdr:row>71</xdr:row>
      <xdr:rowOff>70485</xdr:rowOff>
    </xdr:to>
    <xdr:cxnSp macro="">
      <xdr:nvCxnSpPr>
        <xdr:cNvPr id="852" name="直線コネクタ 851"/>
        <xdr:cNvCxnSpPr/>
      </xdr:nvCxnSpPr>
      <xdr:spPr>
        <a:xfrm>
          <a:off x="21707475" y="115766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91440</xdr:rowOff>
    </xdr:from>
    <xdr:to xmlns:xdr="http://schemas.openxmlformats.org/drawingml/2006/spreadsheetDrawing">
      <xdr:col>116</xdr:col>
      <xdr:colOff>63500</xdr:colOff>
      <xdr:row>73</xdr:row>
      <xdr:rowOff>118745</xdr:rowOff>
    </xdr:to>
    <xdr:cxnSp macro="">
      <xdr:nvCxnSpPr>
        <xdr:cNvPr id="853" name="直線コネクタ 852"/>
        <xdr:cNvCxnSpPr/>
      </xdr:nvCxnSpPr>
      <xdr:spPr>
        <a:xfrm flipV="1">
          <a:off x="20970875" y="1192149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161925</xdr:rowOff>
    </xdr:from>
    <xdr:ext cx="534035" cy="259080"/>
    <xdr:sp macro="" textlink="">
      <xdr:nvSpPr>
        <xdr:cNvPr id="854" name="繰出金平均値テキスト"/>
        <xdr:cNvSpPr txBox="1"/>
      </xdr:nvSpPr>
      <xdr:spPr>
        <a:xfrm>
          <a:off x="21844000" y="1215390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14605</xdr:rowOff>
    </xdr:from>
    <xdr:to xmlns:xdr="http://schemas.openxmlformats.org/drawingml/2006/spreadsheetDrawing">
      <xdr:col>116</xdr:col>
      <xdr:colOff>114300</xdr:colOff>
      <xdr:row>75</xdr:row>
      <xdr:rowOff>116205</xdr:rowOff>
    </xdr:to>
    <xdr:sp macro="" textlink="">
      <xdr:nvSpPr>
        <xdr:cNvPr id="855" name="フローチャート: 判断 854"/>
        <xdr:cNvSpPr/>
      </xdr:nvSpPr>
      <xdr:spPr>
        <a:xfrm>
          <a:off x="21742400" y="121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118745</xdr:rowOff>
    </xdr:from>
    <xdr:to xmlns:xdr="http://schemas.openxmlformats.org/drawingml/2006/spreadsheetDrawing">
      <xdr:col>111</xdr:col>
      <xdr:colOff>177800</xdr:colOff>
      <xdr:row>73</xdr:row>
      <xdr:rowOff>153670</xdr:rowOff>
    </xdr:to>
    <xdr:cxnSp macro="">
      <xdr:nvCxnSpPr>
        <xdr:cNvPr id="856" name="直線コネクタ 855"/>
        <xdr:cNvCxnSpPr/>
      </xdr:nvCxnSpPr>
      <xdr:spPr>
        <a:xfrm flipV="1">
          <a:off x="20094575" y="11948795"/>
          <a:ext cx="8763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46990</xdr:rowOff>
    </xdr:from>
    <xdr:to xmlns:xdr="http://schemas.openxmlformats.org/drawingml/2006/spreadsheetDrawing">
      <xdr:col>112</xdr:col>
      <xdr:colOff>38100</xdr:colOff>
      <xdr:row>75</xdr:row>
      <xdr:rowOff>148590</xdr:rowOff>
    </xdr:to>
    <xdr:sp macro="" textlink="">
      <xdr:nvSpPr>
        <xdr:cNvPr id="857" name="フローチャート: 判断 856"/>
        <xdr:cNvSpPr/>
      </xdr:nvSpPr>
      <xdr:spPr>
        <a:xfrm>
          <a:off x="20920075" y="122008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139700</xdr:rowOff>
    </xdr:from>
    <xdr:ext cx="534035" cy="259080"/>
    <xdr:sp macro="" textlink="">
      <xdr:nvSpPr>
        <xdr:cNvPr id="858" name="テキスト ボックス 857"/>
        <xdr:cNvSpPr txBox="1"/>
      </xdr:nvSpPr>
      <xdr:spPr>
        <a:xfrm>
          <a:off x="20706715" y="1229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153670</xdr:rowOff>
    </xdr:from>
    <xdr:to xmlns:xdr="http://schemas.openxmlformats.org/drawingml/2006/spreadsheetDrawing">
      <xdr:col>107</xdr:col>
      <xdr:colOff>50800</xdr:colOff>
      <xdr:row>74</xdr:row>
      <xdr:rowOff>27940</xdr:rowOff>
    </xdr:to>
    <xdr:cxnSp macro="">
      <xdr:nvCxnSpPr>
        <xdr:cNvPr id="859" name="直線コネクタ 858"/>
        <xdr:cNvCxnSpPr/>
      </xdr:nvCxnSpPr>
      <xdr:spPr>
        <a:xfrm flipV="1">
          <a:off x="19221450" y="11983720"/>
          <a:ext cx="8731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64135</xdr:rowOff>
    </xdr:from>
    <xdr:to xmlns:xdr="http://schemas.openxmlformats.org/drawingml/2006/spreadsheetDrawing">
      <xdr:col>107</xdr:col>
      <xdr:colOff>101600</xdr:colOff>
      <xdr:row>75</xdr:row>
      <xdr:rowOff>161925</xdr:rowOff>
    </xdr:to>
    <xdr:sp macro="" textlink="">
      <xdr:nvSpPr>
        <xdr:cNvPr id="860" name="フローチャート: 判断 859"/>
        <xdr:cNvSpPr/>
      </xdr:nvSpPr>
      <xdr:spPr>
        <a:xfrm>
          <a:off x="20043775" y="12218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156845</xdr:rowOff>
    </xdr:from>
    <xdr:ext cx="534035" cy="259080"/>
    <xdr:sp macro="" textlink="">
      <xdr:nvSpPr>
        <xdr:cNvPr id="861" name="テキスト ボックス 860"/>
        <xdr:cNvSpPr txBox="1"/>
      </xdr:nvSpPr>
      <xdr:spPr>
        <a:xfrm>
          <a:off x="19833590" y="12310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27940</xdr:rowOff>
    </xdr:from>
    <xdr:to xmlns:xdr="http://schemas.openxmlformats.org/drawingml/2006/spreadsheetDrawing">
      <xdr:col>102</xdr:col>
      <xdr:colOff>114300</xdr:colOff>
      <xdr:row>74</xdr:row>
      <xdr:rowOff>60325</xdr:rowOff>
    </xdr:to>
    <xdr:cxnSp macro="">
      <xdr:nvCxnSpPr>
        <xdr:cNvPr id="862" name="直線コネクタ 861"/>
        <xdr:cNvCxnSpPr/>
      </xdr:nvCxnSpPr>
      <xdr:spPr>
        <a:xfrm flipV="1">
          <a:off x="18348325" y="12019915"/>
          <a:ext cx="8731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69215</xdr:rowOff>
    </xdr:from>
    <xdr:to xmlns:xdr="http://schemas.openxmlformats.org/drawingml/2006/spreadsheetDrawing">
      <xdr:col>102</xdr:col>
      <xdr:colOff>165100</xdr:colOff>
      <xdr:row>75</xdr:row>
      <xdr:rowOff>161925</xdr:rowOff>
    </xdr:to>
    <xdr:sp macro="" textlink="">
      <xdr:nvSpPr>
        <xdr:cNvPr id="863" name="フローチャート: 判断 862"/>
        <xdr:cNvSpPr/>
      </xdr:nvSpPr>
      <xdr:spPr>
        <a:xfrm>
          <a:off x="19170650" y="12223115"/>
          <a:ext cx="101600" cy="927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161925</xdr:rowOff>
    </xdr:from>
    <xdr:ext cx="534670" cy="259080"/>
    <xdr:sp macro="" textlink="">
      <xdr:nvSpPr>
        <xdr:cNvPr id="864" name="テキスト ボックス 863"/>
        <xdr:cNvSpPr txBox="1"/>
      </xdr:nvSpPr>
      <xdr:spPr>
        <a:xfrm>
          <a:off x="18957290" y="1231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83185</xdr:rowOff>
    </xdr:from>
    <xdr:to xmlns:xdr="http://schemas.openxmlformats.org/drawingml/2006/spreadsheetDrawing">
      <xdr:col>98</xdr:col>
      <xdr:colOff>38100</xdr:colOff>
      <xdr:row>76</xdr:row>
      <xdr:rowOff>13335</xdr:rowOff>
    </xdr:to>
    <xdr:sp macro="" textlink="">
      <xdr:nvSpPr>
        <xdr:cNvPr id="865" name="フローチャート: 判断 864"/>
        <xdr:cNvSpPr/>
      </xdr:nvSpPr>
      <xdr:spPr>
        <a:xfrm>
          <a:off x="18297525" y="1223708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4445</xdr:rowOff>
    </xdr:from>
    <xdr:ext cx="534035" cy="259080"/>
    <xdr:sp macro="" textlink="">
      <xdr:nvSpPr>
        <xdr:cNvPr id="866" name="テキスト ボックス 865"/>
        <xdr:cNvSpPr txBox="1"/>
      </xdr:nvSpPr>
      <xdr:spPr>
        <a:xfrm>
          <a:off x="18084165" y="12320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605875"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078355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69" name="テキスト ボックス 868"/>
        <xdr:cNvSpPr txBox="1"/>
      </xdr:nvSpPr>
      <xdr:spPr>
        <a:xfrm>
          <a:off x="1990725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70" name="テキスト ボックス 869"/>
        <xdr:cNvSpPr txBox="1"/>
      </xdr:nvSpPr>
      <xdr:spPr>
        <a:xfrm>
          <a:off x="1903412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16100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40640</xdr:rowOff>
    </xdr:from>
    <xdr:to xmlns:xdr="http://schemas.openxmlformats.org/drawingml/2006/spreadsheetDrawing">
      <xdr:col>116</xdr:col>
      <xdr:colOff>114300</xdr:colOff>
      <xdr:row>73</xdr:row>
      <xdr:rowOff>142240</xdr:rowOff>
    </xdr:to>
    <xdr:sp macro="" textlink="">
      <xdr:nvSpPr>
        <xdr:cNvPr id="872" name="楕円 871"/>
        <xdr:cNvSpPr/>
      </xdr:nvSpPr>
      <xdr:spPr>
        <a:xfrm>
          <a:off x="21742400" y="1187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63500</xdr:rowOff>
    </xdr:from>
    <xdr:ext cx="534035" cy="259080"/>
    <xdr:sp macro="" textlink="">
      <xdr:nvSpPr>
        <xdr:cNvPr id="873" name="繰出金該当値テキスト"/>
        <xdr:cNvSpPr txBox="1"/>
      </xdr:nvSpPr>
      <xdr:spPr>
        <a:xfrm>
          <a:off x="21844000" y="11731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67945</xdr:rowOff>
    </xdr:from>
    <xdr:to xmlns:xdr="http://schemas.openxmlformats.org/drawingml/2006/spreadsheetDrawing">
      <xdr:col>112</xdr:col>
      <xdr:colOff>38100</xdr:colOff>
      <xdr:row>73</xdr:row>
      <xdr:rowOff>161925</xdr:rowOff>
    </xdr:to>
    <xdr:sp macro="" textlink="">
      <xdr:nvSpPr>
        <xdr:cNvPr id="874" name="楕円 873"/>
        <xdr:cNvSpPr/>
      </xdr:nvSpPr>
      <xdr:spPr>
        <a:xfrm>
          <a:off x="20920075" y="11897995"/>
          <a:ext cx="9842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14605</xdr:rowOff>
    </xdr:from>
    <xdr:ext cx="534035" cy="259080"/>
    <xdr:sp macro="" textlink="">
      <xdr:nvSpPr>
        <xdr:cNvPr id="875" name="テキスト ボックス 874"/>
        <xdr:cNvSpPr txBox="1"/>
      </xdr:nvSpPr>
      <xdr:spPr>
        <a:xfrm>
          <a:off x="20706715" y="11682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102870</xdr:rowOff>
    </xdr:from>
    <xdr:to xmlns:xdr="http://schemas.openxmlformats.org/drawingml/2006/spreadsheetDrawing">
      <xdr:col>107</xdr:col>
      <xdr:colOff>101600</xdr:colOff>
      <xdr:row>74</xdr:row>
      <xdr:rowOff>33020</xdr:rowOff>
    </xdr:to>
    <xdr:sp macro="" textlink="">
      <xdr:nvSpPr>
        <xdr:cNvPr id="876" name="楕円 875"/>
        <xdr:cNvSpPr/>
      </xdr:nvSpPr>
      <xdr:spPr>
        <a:xfrm>
          <a:off x="20043775" y="119329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49530</xdr:rowOff>
    </xdr:from>
    <xdr:ext cx="534035" cy="259080"/>
    <xdr:sp macro="" textlink="">
      <xdr:nvSpPr>
        <xdr:cNvPr id="877" name="テキスト ボックス 876"/>
        <xdr:cNvSpPr txBox="1"/>
      </xdr:nvSpPr>
      <xdr:spPr>
        <a:xfrm>
          <a:off x="19833590" y="11717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148590</xdr:rowOff>
    </xdr:from>
    <xdr:to xmlns:xdr="http://schemas.openxmlformats.org/drawingml/2006/spreadsheetDrawing">
      <xdr:col>102</xdr:col>
      <xdr:colOff>165100</xdr:colOff>
      <xdr:row>74</xdr:row>
      <xdr:rowOff>78740</xdr:rowOff>
    </xdr:to>
    <xdr:sp macro="" textlink="">
      <xdr:nvSpPr>
        <xdr:cNvPr id="878" name="楕円 877"/>
        <xdr:cNvSpPr/>
      </xdr:nvSpPr>
      <xdr:spPr>
        <a:xfrm>
          <a:off x="19170650" y="119786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95250</xdr:rowOff>
    </xdr:from>
    <xdr:ext cx="534670" cy="259080"/>
    <xdr:sp macro="" textlink="">
      <xdr:nvSpPr>
        <xdr:cNvPr id="879" name="テキスト ボックス 878"/>
        <xdr:cNvSpPr txBox="1"/>
      </xdr:nvSpPr>
      <xdr:spPr>
        <a:xfrm>
          <a:off x="18957290" y="11763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9525</xdr:rowOff>
    </xdr:from>
    <xdr:to xmlns:xdr="http://schemas.openxmlformats.org/drawingml/2006/spreadsheetDrawing">
      <xdr:col>98</xdr:col>
      <xdr:colOff>38100</xdr:colOff>
      <xdr:row>74</xdr:row>
      <xdr:rowOff>111125</xdr:rowOff>
    </xdr:to>
    <xdr:sp macro="" textlink="">
      <xdr:nvSpPr>
        <xdr:cNvPr id="880" name="楕円 879"/>
        <xdr:cNvSpPr/>
      </xdr:nvSpPr>
      <xdr:spPr>
        <a:xfrm>
          <a:off x="18297525" y="120015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127635</xdr:rowOff>
    </xdr:from>
    <xdr:ext cx="534035" cy="259080"/>
    <xdr:sp macro="" textlink="">
      <xdr:nvSpPr>
        <xdr:cNvPr id="881" name="テキスト ボックス 880"/>
        <xdr:cNvSpPr txBox="1"/>
      </xdr:nvSpPr>
      <xdr:spPr>
        <a:xfrm>
          <a:off x="18084165" y="11795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7983200" y="13506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11020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11020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10715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10715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23110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23110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7983200" y="14284325"/>
          <a:ext cx="46101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5425"/>
    <xdr:sp macro="" textlink="">
      <xdr:nvSpPr>
        <xdr:cNvPr id="890" name="テキスト ボックス 889"/>
        <xdr:cNvSpPr txBox="1"/>
      </xdr:nvSpPr>
      <xdr:spPr>
        <a:xfrm>
          <a:off x="17948275" y="14103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7983200" y="165417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7983200" y="153987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3" name="テキスト ボックス 892"/>
        <xdr:cNvSpPr txBox="1"/>
      </xdr:nvSpPr>
      <xdr:spPr>
        <a:xfrm>
          <a:off x="17740630" y="152565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7983200" y="14284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9080"/>
    <xdr:sp macro="" textlink="">
      <xdr:nvSpPr>
        <xdr:cNvPr id="895" name="テキスト ボックス 894"/>
        <xdr:cNvSpPr txBox="1"/>
      </xdr:nvSpPr>
      <xdr:spPr>
        <a:xfrm>
          <a:off x="17740630" y="141516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7983200" y="14284325"/>
          <a:ext cx="46101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1791295" y="153987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898" name="前年度繰上充用金最小値テキスト"/>
        <xdr:cNvSpPr txBox="1"/>
      </xdr:nvSpPr>
      <xdr:spPr>
        <a:xfrm>
          <a:off x="21844000" y="15440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1707475" y="153987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900" name="前年度繰上充用金最大値テキスト"/>
        <xdr:cNvSpPr txBox="1"/>
      </xdr:nvSpPr>
      <xdr:spPr>
        <a:xfrm>
          <a:off x="21844000" y="1509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1707475" y="153987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0970875" y="153987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903" name="前年度繰上充用金平均値テキスト"/>
        <xdr:cNvSpPr txBox="1"/>
      </xdr:nvSpPr>
      <xdr:spPr>
        <a:xfrm>
          <a:off x="21844000" y="1532636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174240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094575" y="1539875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0920075" y="153479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7" name="テキスト ボックス 906"/>
        <xdr:cNvSpPr txBox="1"/>
      </xdr:nvSpPr>
      <xdr:spPr>
        <a:xfrm>
          <a:off x="20846415" y="15440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221450" y="1539875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043775"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0" name="テキスト ボックス 909"/>
        <xdr:cNvSpPr txBox="1"/>
      </xdr:nvSpPr>
      <xdr:spPr>
        <a:xfrm>
          <a:off x="19973290" y="15440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348325" y="1539875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170650" y="153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9555" cy="259080"/>
    <xdr:sp macro="" textlink="">
      <xdr:nvSpPr>
        <xdr:cNvPr id="913" name="テキスト ボックス 912"/>
        <xdr:cNvSpPr txBox="1"/>
      </xdr:nvSpPr>
      <xdr:spPr>
        <a:xfrm>
          <a:off x="19100165" y="1544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297525" y="153479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5" name="テキスト ボックス 914"/>
        <xdr:cNvSpPr txBox="1"/>
      </xdr:nvSpPr>
      <xdr:spPr>
        <a:xfrm>
          <a:off x="18223865" y="154406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6058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07835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8" name="テキスト ボックス 917"/>
        <xdr:cNvSpPr txBox="1"/>
      </xdr:nvSpPr>
      <xdr:spPr>
        <a:xfrm>
          <a:off x="1990725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19" name="テキスト ボックス 918"/>
        <xdr:cNvSpPr txBox="1"/>
      </xdr:nvSpPr>
      <xdr:spPr>
        <a:xfrm>
          <a:off x="1903412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1610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174240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22" name="前年度繰上充用金該当値テキスト"/>
        <xdr:cNvSpPr txBox="1"/>
      </xdr:nvSpPr>
      <xdr:spPr>
        <a:xfrm>
          <a:off x="21844000" y="15212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0920075" y="153479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4" name="テキスト ボックス 923"/>
        <xdr:cNvSpPr txBox="1"/>
      </xdr:nvSpPr>
      <xdr:spPr>
        <a:xfrm>
          <a:off x="20846415" y="15123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043775"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6" name="テキスト ボックス 925"/>
        <xdr:cNvSpPr txBox="1"/>
      </xdr:nvSpPr>
      <xdr:spPr>
        <a:xfrm>
          <a:off x="19973290" y="15123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170650" y="153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9555" cy="259080"/>
    <xdr:sp macro="" textlink="">
      <xdr:nvSpPr>
        <xdr:cNvPr id="928" name="テキスト ボックス 927"/>
        <xdr:cNvSpPr txBox="1"/>
      </xdr:nvSpPr>
      <xdr:spPr>
        <a:xfrm>
          <a:off x="19100165" y="151231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297525" y="153479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0" name="テキスト ボックス 929"/>
        <xdr:cNvSpPr txBox="1"/>
      </xdr:nvSpPr>
      <xdr:spPr>
        <a:xfrm>
          <a:off x="18223865" y="151231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49300" y="16922750"/>
          <a:ext cx="218440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49300" y="16986250"/>
          <a:ext cx="3784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74700" y="17240250"/>
          <a:ext cx="217932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歳出決算総額は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509,751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そのうち、約１／３を占める扶助費については、生活保護率が高いことや介護給付・訓練等給付の増加等により、類似団体の平均よりも高い水準で推移している。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また、公債費においては、南海トラフ地震対策を集中的に取り組んできたことから高水準で推移し、類似団体内でも高い水準となっている。</a:t>
          </a:r>
          <a:endParaRPr lang="ja-JP" altLang="ja-JP" sz="1400">
            <a:effectLst/>
          </a:endParaRPr>
        </a:p>
        <a:p>
          <a:r>
            <a:rPr kumimoji="1" lang="ja-JP" altLang="ja-JP" sz="1100">
              <a:solidFill>
                <a:schemeClr val="dk1"/>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5475" y="127000"/>
          <a:ext cx="12487275"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732500" y="190500"/>
          <a:ext cx="38608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751550" y="215900"/>
          <a:ext cx="38163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76950" y="241300"/>
          <a:ext cx="37592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86125" y="190500"/>
          <a:ext cx="26162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011525" y="215900"/>
          <a:ext cx="25717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036925" y="241300"/>
          <a:ext cx="25146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9300" y="850900"/>
          <a:ext cx="9928225"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6300" y="882650"/>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7575" y="882650"/>
          <a:ext cx="1397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319,724
317,817
309.00
165,510,132
162,979,477
1,399,271
79,713,370
209,824,716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98850" y="882650"/>
          <a:ext cx="1498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997450" y="901700"/>
          <a:ext cx="1997075" cy="889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994525" y="901700"/>
          <a:ext cx="1247775" cy="889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160.9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305800" y="914400"/>
          <a:ext cx="625475" cy="882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97450" y="1628775"/>
          <a:ext cx="1997075"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58025" y="1628775"/>
          <a:ext cx="374650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90250" y="850900"/>
          <a:ext cx="1498600" cy="10858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47425" y="914400"/>
          <a:ext cx="14351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47425" y="1162050"/>
          <a:ext cx="14351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147425" y="1473200"/>
          <a:ext cx="1435100" cy="6064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972800" y="1019175"/>
          <a:ext cx="206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026775" y="977900"/>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026775" y="122555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69955" y="1457325"/>
          <a:ext cx="0" cy="13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991850" y="1457325"/>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69955" y="1676400"/>
          <a:ext cx="0" cy="13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991850" y="180975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8975" y="27146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9080"/>
    <xdr:sp macro="" textlink="">
      <xdr:nvSpPr>
        <xdr:cNvPr id="30" name="テキスト ボックス 29"/>
        <xdr:cNvSpPr txBox="1"/>
      </xdr:nvSpPr>
      <xdr:spPr>
        <a:xfrm>
          <a:off x="688975" y="30130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8975" y="33115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9300" y="3790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63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63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7325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7325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972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972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9300" y="4568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5425"/>
    <xdr:sp macro="" textlink="">
      <xdr:nvSpPr>
        <xdr:cNvPr id="40" name="テキスト ボックス 39"/>
        <xdr:cNvSpPr txBox="1"/>
      </xdr:nvSpPr>
      <xdr:spPr>
        <a:xfrm>
          <a:off x="714375" y="4387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9300"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40</xdr:row>
      <xdr:rowOff>111760</xdr:rowOff>
    </xdr:from>
    <xdr:ext cx="377190" cy="259080"/>
    <xdr:sp macro="" textlink="">
      <xdr:nvSpPr>
        <xdr:cNvPr id="42" name="テキスト ボックス 41"/>
        <xdr:cNvSpPr txBox="1"/>
      </xdr:nvSpPr>
      <xdr:spPr>
        <a:xfrm>
          <a:off x="378460" y="659828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9300" y="63690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91465" y="6236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9300" y="60071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9080"/>
    <xdr:sp macro="" textlink="">
      <xdr:nvSpPr>
        <xdr:cNvPr id="46" name="テキスト ボックス 45"/>
        <xdr:cNvSpPr txBox="1"/>
      </xdr:nvSpPr>
      <xdr:spPr>
        <a:xfrm>
          <a:off x="291465" y="5874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9300" y="56546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161925</xdr:rowOff>
    </xdr:from>
    <xdr:ext cx="467360" cy="259080"/>
    <xdr:sp macro="" textlink="">
      <xdr:nvSpPr>
        <xdr:cNvPr id="48" name="テキスト ボックス 47"/>
        <xdr:cNvSpPr txBox="1"/>
      </xdr:nvSpPr>
      <xdr:spPr>
        <a:xfrm>
          <a:off x="291465" y="55149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9300" y="52927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91465" y="5160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9300" y="49307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9080"/>
    <xdr:sp macro="" textlink="">
      <xdr:nvSpPr>
        <xdr:cNvPr id="52" name="テキスト ボックス 51"/>
        <xdr:cNvSpPr txBox="1"/>
      </xdr:nvSpPr>
      <xdr:spPr>
        <a:xfrm>
          <a:off x="291465" y="4798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9300" y="4568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9080"/>
    <xdr:sp macro="" textlink="">
      <xdr:nvSpPr>
        <xdr:cNvPr id="54" name="テキスト ボックス 53"/>
        <xdr:cNvSpPr txBox="1"/>
      </xdr:nvSpPr>
      <xdr:spPr>
        <a:xfrm>
          <a:off x="291465" y="4436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9300" y="4568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17145</xdr:rowOff>
    </xdr:from>
    <xdr:to xmlns:xdr="http://schemas.openxmlformats.org/drawingml/2006/spreadsheetDrawing">
      <xdr:col>24</xdr:col>
      <xdr:colOff>62865</xdr:colOff>
      <xdr:row>38</xdr:row>
      <xdr:rowOff>22225</xdr:rowOff>
    </xdr:to>
    <xdr:cxnSp macro="">
      <xdr:nvCxnSpPr>
        <xdr:cNvPr id="56" name="直線コネクタ 55"/>
        <xdr:cNvCxnSpPr/>
      </xdr:nvCxnSpPr>
      <xdr:spPr>
        <a:xfrm flipV="1">
          <a:off x="4557395" y="5046345"/>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26035</xdr:rowOff>
    </xdr:from>
    <xdr:ext cx="469265" cy="259080"/>
    <xdr:sp macro="" textlink="">
      <xdr:nvSpPr>
        <xdr:cNvPr id="57" name="議会費最小値テキスト"/>
        <xdr:cNvSpPr txBox="1"/>
      </xdr:nvSpPr>
      <xdr:spPr>
        <a:xfrm>
          <a:off x="4610100" y="6188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22225</xdr:rowOff>
    </xdr:from>
    <xdr:to xmlns:xdr="http://schemas.openxmlformats.org/drawingml/2006/spreadsheetDrawing">
      <xdr:col>24</xdr:col>
      <xdr:colOff>152400</xdr:colOff>
      <xdr:row>38</xdr:row>
      <xdr:rowOff>22225</xdr:rowOff>
    </xdr:to>
    <xdr:cxnSp macro="">
      <xdr:nvCxnSpPr>
        <xdr:cNvPr id="58" name="直線コネクタ 57"/>
        <xdr:cNvCxnSpPr/>
      </xdr:nvCxnSpPr>
      <xdr:spPr>
        <a:xfrm>
          <a:off x="4473575" y="61849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135255</xdr:rowOff>
    </xdr:from>
    <xdr:ext cx="469265" cy="259080"/>
    <xdr:sp macro="" textlink="">
      <xdr:nvSpPr>
        <xdr:cNvPr id="59" name="議会費最大値テキスト"/>
        <xdr:cNvSpPr txBox="1"/>
      </xdr:nvSpPr>
      <xdr:spPr>
        <a:xfrm>
          <a:off x="4610100" y="4840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17145</xdr:rowOff>
    </xdr:from>
    <xdr:to xmlns:xdr="http://schemas.openxmlformats.org/drawingml/2006/spreadsheetDrawing">
      <xdr:col>24</xdr:col>
      <xdr:colOff>152400</xdr:colOff>
      <xdr:row>31</xdr:row>
      <xdr:rowOff>17145</xdr:rowOff>
    </xdr:to>
    <xdr:cxnSp macro="">
      <xdr:nvCxnSpPr>
        <xdr:cNvPr id="60" name="直線コネクタ 59"/>
        <xdr:cNvCxnSpPr/>
      </xdr:nvCxnSpPr>
      <xdr:spPr>
        <a:xfrm>
          <a:off x="4473575" y="50463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45720</xdr:rowOff>
    </xdr:from>
    <xdr:to xmlns:xdr="http://schemas.openxmlformats.org/drawingml/2006/spreadsheetDrawing">
      <xdr:col>24</xdr:col>
      <xdr:colOff>63500</xdr:colOff>
      <xdr:row>35</xdr:row>
      <xdr:rowOff>62865</xdr:rowOff>
    </xdr:to>
    <xdr:cxnSp macro="">
      <xdr:nvCxnSpPr>
        <xdr:cNvPr id="61" name="直線コネクタ 60"/>
        <xdr:cNvCxnSpPr/>
      </xdr:nvCxnSpPr>
      <xdr:spPr>
        <a:xfrm flipV="1">
          <a:off x="3736975" y="5722620"/>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20955</xdr:rowOff>
    </xdr:from>
    <xdr:ext cx="469265" cy="259080"/>
    <xdr:sp macro="" textlink="">
      <xdr:nvSpPr>
        <xdr:cNvPr id="62" name="議会費平均値テキスト"/>
        <xdr:cNvSpPr txBox="1"/>
      </xdr:nvSpPr>
      <xdr:spPr>
        <a:xfrm>
          <a:off x="4610100" y="569785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42545</xdr:rowOff>
    </xdr:from>
    <xdr:to xmlns:xdr="http://schemas.openxmlformats.org/drawingml/2006/spreadsheetDrawing">
      <xdr:col>24</xdr:col>
      <xdr:colOff>114300</xdr:colOff>
      <xdr:row>35</xdr:row>
      <xdr:rowOff>144145</xdr:rowOff>
    </xdr:to>
    <xdr:sp macro="" textlink="">
      <xdr:nvSpPr>
        <xdr:cNvPr id="63" name="フローチャート: 判断 62"/>
        <xdr:cNvSpPr/>
      </xdr:nvSpPr>
      <xdr:spPr>
        <a:xfrm>
          <a:off x="4508500" y="57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55880</xdr:rowOff>
    </xdr:from>
    <xdr:to xmlns:xdr="http://schemas.openxmlformats.org/drawingml/2006/spreadsheetDrawing">
      <xdr:col>19</xdr:col>
      <xdr:colOff>177800</xdr:colOff>
      <xdr:row>35</xdr:row>
      <xdr:rowOff>62865</xdr:rowOff>
    </xdr:to>
    <xdr:cxnSp macro="">
      <xdr:nvCxnSpPr>
        <xdr:cNvPr id="64" name="直線コネクタ 63"/>
        <xdr:cNvCxnSpPr/>
      </xdr:nvCxnSpPr>
      <xdr:spPr>
        <a:xfrm>
          <a:off x="2860675" y="5732780"/>
          <a:ext cx="876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55880</xdr:rowOff>
    </xdr:from>
    <xdr:to xmlns:xdr="http://schemas.openxmlformats.org/drawingml/2006/spreadsheetDrawing">
      <xdr:col>20</xdr:col>
      <xdr:colOff>38100</xdr:colOff>
      <xdr:row>35</xdr:row>
      <xdr:rowOff>157480</xdr:rowOff>
    </xdr:to>
    <xdr:sp macro="" textlink="">
      <xdr:nvSpPr>
        <xdr:cNvPr id="65" name="フローチャート: 判断 64"/>
        <xdr:cNvSpPr/>
      </xdr:nvSpPr>
      <xdr:spPr>
        <a:xfrm>
          <a:off x="3686175" y="57327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148590</xdr:rowOff>
    </xdr:from>
    <xdr:ext cx="469265" cy="259080"/>
    <xdr:sp macro="" textlink="">
      <xdr:nvSpPr>
        <xdr:cNvPr id="66" name="テキスト ボックス 65"/>
        <xdr:cNvSpPr txBox="1"/>
      </xdr:nvSpPr>
      <xdr:spPr>
        <a:xfrm>
          <a:off x="3505200" y="5825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40640</xdr:rowOff>
    </xdr:from>
    <xdr:to xmlns:xdr="http://schemas.openxmlformats.org/drawingml/2006/spreadsheetDrawing">
      <xdr:col>15</xdr:col>
      <xdr:colOff>50800</xdr:colOff>
      <xdr:row>35</xdr:row>
      <xdr:rowOff>55880</xdr:rowOff>
    </xdr:to>
    <xdr:cxnSp macro="">
      <xdr:nvCxnSpPr>
        <xdr:cNvPr id="67" name="直線コネクタ 66"/>
        <xdr:cNvCxnSpPr/>
      </xdr:nvCxnSpPr>
      <xdr:spPr>
        <a:xfrm>
          <a:off x="1987550" y="5717540"/>
          <a:ext cx="8731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58420</xdr:rowOff>
    </xdr:from>
    <xdr:to xmlns:xdr="http://schemas.openxmlformats.org/drawingml/2006/spreadsheetDrawing">
      <xdr:col>15</xdr:col>
      <xdr:colOff>101600</xdr:colOff>
      <xdr:row>35</xdr:row>
      <xdr:rowOff>160020</xdr:rowOff>
    </xdr:to>
    <xdr:sp macro="" textlink="">
      <xdr:nvSpPr>
        <xdr:cNvPr id="68" name="フローチャート: 判断 67"/>
        <xdr:cNvSpPr/>
      </xdr:nvSpPr>
      <xdr:spPr>
        <a:xfrm>
          <a:off x="2809875" y="57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151130</xdr:rowOff>
    </xdr:from>
    <xdr:ext cx="469900" cy="259080"/>
    <xdr:sp macro="" textlink="">
      <xdr:nvSpPr>
        <xdr:cNvPr id="69" name="テキスト ボックス 68"/>
        <xdr:cNvSpPr txBox="1"/>
      </xdr:nvSpPr>
      <xdr:spPr>
        <a:xfrm>
          <a:off x="2628900" y="58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30480</xdr:rowOff>
    </xdr:from>
    <xdr:to xmlns:xdr="http://schemas.openxmlformats.org/drawingml/2006/spreadsheetDrawing">
      <xdr:col>10</xdr:col>
      <xdr:colOff>114300</xdr:colOff>
      <xdr:row>35</xdr:row>
      <xdr:rowOff>40640</xdr:rowOff>
    </xdr:to>
    <xdr:cxnSp macro="">
      <xdr:nvCxnSpPr>
        <xdr:cNvPr id="70" name="直線コネクタ 69"/>
        <xdr:cNvCxnSpPr/>
      </xdr:nvCxnSpPr>
      <xdr:spPr>
        <a:xfrm>
          <a:off x="1114425" y="5707380"/>
          <a:ext cx="8731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20955</xdr:rowOff>
    </xdr:from>
    <xdr:to xmlns:xdr="http://schemas.openxmlformats.org/drawingml/2006/spreadsheetDrawing">
      <xdr:col>10</xdr:col>
      <xdr:colOff>165100</xdr:colOff>
      <xdr:row>35</xdr:row>
      <xdr:rowOff>122555</xdr:rowOff>
    </xdr:to>
    <xdr:sp macro="" textlink="">
      <xdr:nvSpPr>
        <xdr:cNvPr id="71" name="フローチャート: 判断 70"/>
        <xdr:cNvSpPr/>
      </xdr:nvSpPr>
      <xdr:spPr>
        <a:xfrm>
          <a:off x="193675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113665</xdr:rowOff>
    </xdr:from>
    <xdr:ext cx="469265" cy="259080"/>
    <xdr:sp macro="" textlink="">
      <xdr:nvSpPr>
        <xdr:cNvPr id="72" name="テキスト ボックス 71"/>
        <xdr:cNvSpPr txBox="1"/>
      </xdr:nvSpPr>
      <xdr:spPr>
        <a:xfrm>
          <a:off x="1755775" y="5790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29210</xdr:rowOff>
    </xdr:from>
    <xdr:to xmlns:xdr="http://schemas.openxmlformats.org/drawingml/2006/spreadsheetDrawing">
      <xdr:col>6</xdr:col>
      <xdr:colOff>38100</xdr:colOff>
      <xdr:row>35</xdr:row>
      <xdr:rowOff>130810</xdr:rowOff>
    </xdr:to>
    <xdr:sp macro="" textlink="">
      <xdr:nvSpPr>
        <xdr:cNvPr id="73" name="フローチャート: 判断 72"/>
        <xdr:cNvSpPr/>
      </xdr:nvSpPr>
      <xdr:spPr>
        <a:xfrm>
          <a:off x="1063625" y="57061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121920</xdr:rowOff>
    </xdr:from>
    <xdr:ext cx="469265" cy="259080"/>
    <xdr:sp macro="" textlink="">
      <xdr:nvSpPr>
        <xdr:cNvPr id="74" name="テキスト ボックス 73"/>
        <xdr:cNvSpPr txBox="1"/>
      </xdr:nvSpPr>
      <xdr:spPr>
        <a:xfrm>
          <a:off x="882650" y="5798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71975"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4965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67335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80022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271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161925</xdr:rowOff>
    </xdr:from>
    <xdr:to xmlns:xdr="http://schemas.openxmlformats.org/drawingml/2006/spreadsheetDrawing">
      <xdr:col>24</xdr:col>
      <xdr:colOff>114300</xdr:colOff>
      <xdr:row>35</xdr:row>
      <xdr:rowOff>96520</xdr:rowOff>
    </xdr:to>
    <xdr:sp macro="" textlink="">
      <xdr:nvSpPr>
        <xdr:cNvPr id="80" name="楕円 79"/>
        <xdr:cNvSpPr/>
      </xdr:nvSpPr>
      <xdr:spPr>
        <a:xfrm>
          <a:off x="4508500" y="567690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17780</xdr:rowOff>
    </xdr:from>
    <xdr:ext cx="469265" cy="259080"/>
    <xdr:sp macro="" textlink="">
      <xdr:nvSpPr>
        <xdr:cNvPr id="81" name="議会費該当値テキスト"/>
        <xdr:cNvSpPr txBox="1"/>
      </xdr:nvSpPr>
      <xdr:spPr>
        <a:xfrm>
          <a:off x="4610100" y="5532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12065</xdr:rowOff>
    </xdr:from>
    <xdr:to xmlns:xdr="http://schemas.openxmlformats.org/drawingml/2006/spreadsheetDrawing">
      <xdr:col>20</xdr:col>
      <xdr:colOff>38100</xdr:colOff>
      <xdr:row>35</xdr:row>
      <xdr:rowOff>113665</xdr:rowOff>
    </xdr:to>
    <xdr:sp macro="" textlink="">
      <xdr:nvSpPr>
        <xdr:cNvPr id="82" name="楕円 81"/>
        <xdr:cNvSpPr/>
      </xdr:nvSpPr>
      <xdr:spPr>
        <a:xfrm>
          <a:off x="3686175" y="56889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130175</xdr:rowOff>
    </xdr:from>
    <xdr:ext cx="469265" cy="259080"/>
    <xdr:sp macro="" textlink="">
      <xdr:nvSpPr>
        <xdr:cNvPr id="83" name="テキスト ボックス 82"/>
        <xdr:cNvSpPr txBox="1"/>
      </xdr:nvSpPr>
      <xdr:spPr>
        <a:xfrm>
          <a:off x="3505200" y="5483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5080</xdr:rowOff>
    </xdr:from>
    <xdr:to xmlns:xdr="http://schemas.openxmlformats.org/drawingml/2006/spreadsheetDrawing">
      <xdr:col>15</xdr:col>
      <xdr:colOff>101600</xdr:colOff>
      <xdr:row>35</xdr:row>
      <xdr:rowOff>106680</xdr:rowOff>
    </xdr:to>
    <xdr:sp macro="" textlink="">
      <xdr:nvSpPr>
        <xdr:cNvPr id="84" name="楕円 83"/>
        <xdr:cNvSpPr/>
      </xdr:nvSpPr>
      <xdr:spPr>
        <a:xfrm>
          <a:off x="2809875"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123190</xdr:rowOff>
    </xdr:from>
    <xdr:ext cx="469900" cy="259080"/>
    <xdr:sp macro="" textlink="">
      <xdr:nvSpPr>
        <xdr:cNvPr id="85" name="テキスト ボックス 84"/>
        <xdr:cNvSpPr txBox="1"/>
      </xdr:nvSpPr>
      <xdr:spPr>
        <a:xfrm>
          <a:off x="2628900" y="547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161290</xdr:rowOff>
    </xdr:from>
    <xdr:to xmlns:xdr="http://schemas.openxmlformats.org/drawingml/2006/spreadsheetDrawing">
      <xdr:col>10</xdr:col>
      <xdr:colOff>165100</xdr:colOff>
      <xdr:row>35</xdr:row>
      <xdr:rowOff>91440</xdr:rowOff>
    </xdr:to>
    <xdr:sp macro="" textlink="">
      <xdr:nvSpPr>
        <xdr:cNvPr id="86" name="楕円 85"/>
        <xdr:cNvSpPr/>
      </xdr:nvSpPr>
      <xdr:spPr>
        <a:xfrm>
          <a:off x="1936750" y="56762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107950</xdr:rowOff>
    </xdr:from>
    <xdr:ext cx="469265" cy="259080"/>
    <xdr:sp macro="" textlink="">
      <xdr:nvSpPr>
        <xdr:cNvPr id="87" name="テキスト ボックス 86"/>
        <xdr:cNvSpPr txBox="1"/>
      </xdr:nvSpPr>
      <xdr:spPr>
        <a:xfrm>
          <a:off x="1755775" y="5461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151130</xdr:rowOff>
    </xdr:from>
    <xdr:to xmlns:xdr="http://schemas.openxmlformats.org/drawingml/2006/spreadsheetDrawing">
      <xdr:col>6</xdr:col>
      <xdr:colOff>38100</xdr:colOff>
      <xdr:row>35</xdr:row>
      <xdr:rowOff>81280</xdr:rowOff>
    </xdr:to>
    <xdr:sp macro="" textlink="">
      <xdr:nvSpPr>
        <xdr:cNvPr id="88" name="楕円 87"/>
        <xdr:cNvSpPr/>
      </xdr:nvSpPr>
      <xdr:spPr>
        <a:xfrm>
          <a:off x="1063625" y="566610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97790</xdr:rowOff>
    </xdr:from>
    <xdr:ext cx="469265" cy="259080"/>
    <xdr:sp macro="" textlink="">
      <xdr:nvSpPr>
        <xdr:cNvPr id="89" name="テキスト ボックス 88"/>
        <xdr:cNvSpPr txBox="1"/>
      </xdr:nvSpPr>
      <xdr:spPr>
        <a:xfrm>
          <a:off x="882650" y="5450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9300" y="7029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763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763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7325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7325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972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972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9300" y="78073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5425"/>
    <xdr:sp macro="" textlink="">
      <xdr:nvSpPr>
        <xdr:cNvPr id="98" name="テキスト ボックス 97"/>
        <xdr:cNvSpPr txBox="1"/>
      </xdr:nvSpPr>
      <xdr:spPr>
        <a:xfrm>
          <a:off x="714375" y="7626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9300" y="9969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49300" y="966216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06730" y="952944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49300" y="935418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0860" cy="259080"/>
    <xdr:sp macro="" textlink="">
      <xdr:nvSpPr>
        <xdr:cNvPr id="103" name="テキスト ボックス 102"/>
        <xdr:cNvSpPr txBox="1"/>
      </xdr:nvSpPr>
      <xdr:spPr>
        <a:xfrm>
          <a:off x="227330" y="9221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4" name="直線コネクタ 103"/>
        <xdr:cNvCxnSpPr/>
      </xdr:nvCxnSpPr>
      <xdr:spPr>
        <a:xfrm>
          <a:off x="749300" y="904684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0860" cy="259080"/>
    <xdr:sp macro="" textlink="">
      <xdr:nvSpPr>
        <xdr:cNvPr id="105" name="テキスト ボックス 104"/>
        <xdr:cNvSpPr txBox="1"/>
      </xdr:nvSpPr>
      <xdr:spPr>
        <a:xfrm>
          <a:off x="227330" y="8914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49300" y="87395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5715</xdr:rowOff>
    </xdr:from>
    <xdr:ext cx="530860" cy="259080"/>
    <xdr:sp macro="" textlink="">
      <xdr:nvSpPr>
        <xdr:cNvPr id="107" name="テキスト ボックス 106"/>
        <xdr:cNvSpPr txBox="1"/>
      </xdr:nvSpPr>
      <xdr:spPr>
        <a:xfrm>
          <a:off x="227330" y="85972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161925</xdr:rowOff>
    </xdr:from>
    <xdr:to xmlns:xdr="http://schemas.openxmlformats.org/drawingml/2006/spreadsheetDrawing">
      <xdr:col>28</xdr:col>
      <xdr:colOff>114300</xdr:colOff>
      <xdr:row>51</xdr:row>
      <xdr:rowOff>161925</xdr:rowOff>
    </xdr:to>
    <xdr:cxnSp macro="">
      <xdr:nvCxnSpPr>
        <xdr:cNvPr id="108" name="直線コネクタ 107"/>
        <xdr:cNvCxnSpPr/>
      </xdr:nvCxnSpPr>
      <xdr:spPr>
        <a:xfrm>
          <a:off x="749300" y="84296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9080"/>
    <xdr:sp macro="" textlink="">
      <xdr:nvSpPr>
        <xdr:cNvPr id="109" name="テキスト ボックス 108"/>
        <xdr:cNvSpPr txBox="1"/>
      </xdr:nvSpPr>
      <xdr:spPr>
        <a:xfrm>
          <a:off x="166370" y="82899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49300" y="81146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5630" cy="259080"/>
    <xdr:sp macro="" textlink="">
      <xdr:nvSpPr>
        <xdr:cNvPr id="111" name="テキスト ボックス 110"/>
        <xdr:cNvSpPr txBox="1"/>
      </xdr:nvSpPr>
      <xdr:spPr>
        <a:xfrm>
          <a:off x="166370" y="79819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49300" y="7807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9080"/>
    <xdr:sp macro="" textlink="">
      <xdr:nvSpPr>
        <xdr:cNvPr id="113" name="テキスト ボックス 112"/>
        <xdr:cNvSpPr txBox="1"/>
      </xdr:nvSpPr>
      <xdr:spPr>
        <a:xfrm>
          <a:off x="166370" y="7674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49300" y="78073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53</xdr:row>
      <xdr:rowOff>13335</xdr:rowOff>
    </xdr:from>
    <xdr:to xmlns:xdr="http://schemas.openxmlformats.org/drawingml/2006/spreadsheetDrawing">
      <xdr:col>24</xdr:col>
      <xdr:colOff>62865</xdr:colOff>
      <xdr:row>58</xdr:row>
      <xdr:rowOff>28575</xdr:rowOff>
    </xdr:to>
    <xdr:cxnSp macro="">
      <xdr:nvCxnSpPr>
        <xdr:cNvPr id="115" name="直線コネクタ 114"/>
        <xdr:cNvCxnSpPr/>
      </xdr:nvCxnSpPr>
      <xdr:spPr>
        <a:xfrm flipV="1">
          <a:off x="4557395" y="8604885"/>
          <a:ext cx="1270" cy="824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32385</xdr:rowOff>
    </xdr:from>
    <xdr:ext cx="534035" cy="259080"/>
    <xdr:sp macro="" textlink="">
      <xdr:nvSpPr>
        <xdr:cNvPr id="116" name="総務費最小値テキスト"/>
        <xdr:cNvSpPr txBox="1"/>
      </xdr:nvSpPr>
      <xdr:spPr>
        <a:xfrm>
          <a:off x="4610100" y="9433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28575</xdr:rowOff>
    </xdr:from>
    <xdr:to xmlns:xdr="http://schemas.openxmlformats.org/drawingml/2006/spreadsheetDrawing">
      <xdr:col>24</xdr:col>
      <xdr:colOff>152400</xdr:colOff>
      <xdr:row>58</xdr:row>
      <xdr:rowOff>28575</xdr:rowOff>
    </xdr:to>
    <xdr:cxnSp macro="">
      <xdr:nvCxnSpPr>
        <xdr:cNvPr id="117" name="直線コネクタ 116"/>
        <xdr:cNvCxnSpPr/>
      </xdr:nvCxnSpPr>
      <xdr:spPr>
        <a:xfrm>
          <a:off x="4473575" y="94297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131445</xdr:rowOff>
    </xdr:from>
    <xdr:ext cx="598170" cy="259080"/>
    <xdr:sp macro="" textlink="">
      <xdr:nvSpPr>
        <xdr:cNvPr id="118" name="総務費最大値テキスト"/>
        <xdr:cNvSpPr txBox="1"/>
      </xdr:nvSpPr>
      <xdr:spPr>
        <a:xfrm>
          <a:off x="4610100" y="8399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102,363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53</xdr:row>
      <xdr:rowOff>13335</xdr:rowOff>
    </xdr:from>
    <xdr:to xmlns:xdr="http://schemas.openxmlformats.org/drawingml/2006/spreadsheetDrawing">
      <xdr:col>24</xdr:col>
      <xdr:colOff>152400</xdr:colOff>
      <xdr:row>53</xdr:row>
      <xdr:rowOff>13335</xdr:rowOff>
    </xdr:to>
    <xdr:cxnSp macro="">
      <xdr:nvCxnSpPr>
        <xdr:cNvPr id="119" name="直線コネクタ 118"/>
        <xdr:cNvCxnSpPr/>
      </xdr:nvCxnSpPr>
      <xdr:spPr>
        <a:xfrm>
          <a:off x="4473575" y="86048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69215</xdr:rowOff>
    </xdr:from>
    <xdr:to xmlns:xdr="http://schemas.openxmlformats.org/drawingml/2006/spreadsheetDrawing">
      <xdr:col>24</xdr:col>
      <xdr:colOff>63500</xdr:colOff>
      <xdr:row>57</xdr:row>
      <xdr:rowOff>78740</xdr:rowOff>
    </xdr:to>
    <xdr:cxnSp macro="">
      <xdr:nvCxnSpPr>
        <xdr:cNvPr id="120" name="直線コネクタ 119"/>
        <xdr:cNvCxnSpPr/>
      </xdr:nvCxnSpPr>
      <xdr:spPr>
        <a:xfrm>
          <a:off x="3736975" y="930846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95250</xdr:rowOff>
    </xdr:from>
    <xdr:ext cx="534035" cy="259080"/>
    <xdr:sp macro="" textlink="">
      <xdr:nvSpPr>
        <xdr:cNvPr id="121" name="総務費平均値テキスト"/>
        <xdr:cNvSpPr txBox="1"/>
      </xdr:nvSpPr>
      <xdr:spPr>
        <a:xfrm>
          <a:off x="4610100" y="90106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72390</xdr:rowOff>
    </xdr:from>
    <xdr:to xmlns:xdr="http://schemas.openxmlformats.org/drawingml/2006/spreadsheetDrawing">
      <xdr:col>24</xdr:col>
      <xdr:colOff>114300</xdr:colOff>
      <xdr:row>57</xdr:row>
      <xdr:rowOff>2540</xdr:rowOff>
    </xdr:to>
    <xdr:sp macro="" textlink="">
      <xdr:nvSpPr>
        <xdr:cNvPr id="122" name="フローチャート: 判断 121"/>
        <xdr:cNvSpPr/>
      </xdr:nvSpPr>
      <xdr:spPr>
        <a:xfrm>
          <a:off x="4508500" y="91497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72390</xdr:rowOff>
    </xdr:from>
    <xdr:to xmlns:xdr="http://schemas.openxmlformats.org/drawingml/2006/spreadsheetDrawing">
      <xdr:col>19</xdr:col>
      <xdr:colOff>177800</xdr:colOff>
      <xdr:row>57</xdr:row>
      <xdr:rowOff>69215</xdr:rowOff>
    </xdr:to>
    <xdr:cxnSp macro="">
      <xdr:nvCxnSpPr>
        <xdr:cNvPr id="123" name="直線コネクタ 122"/>
        <xdr:cNvCxnSpPr/>
      </xdr:nvCxnSpPr>
      <xdr:spPr>
        <a:xfrm>
          <a:off x="2860675" y="8340090"/>
          <a:ext cx="876300" cy="968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73025</xdr:rowOff>
    </xdr:from>
    <xdr:to xmlns:xdr="http://schemas.openxmlformats.org/drawingml/2006/spreadsheetDrawing">
      <xdr:col>20</xdr:col>
      <xdr:colOff>38100</xdr:colOff>
      <xdr:row>57</xdr:row>
      <xdr:rowOff>3175</xdr:rowOff>
    </xdr:to>
    <xdr:sp macro="" textlink="">
      <xdr:nvSpPr>
        <xdr:cNvPr id="124" name="フローチャート: 判断 123"/>
        <xdr:cNvSpPr/>
      </xdr:nvSpPr>
      <xdr:spPr>
        <a:xfrm>
          <a:off x="3686175" y="915035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19685</xdr:rowOff>
    </xdr:from>
    <xdr:ext cx="534035" cy="259080"/>
    <xdr:sp macro="" textlink="">
      <xdr:nvSpPr>
        <xdr:cNvPr id="125" name="テキスト ボックス 124"/>
        <xdr:cNvSpPr txBox="1"/>
      </xdr:nvSpPr>
      <xdr:spPr>
        <a:xfrm>
          <a:off x="3472815" y="893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72390</xdr:rowOff>
    </xdr:from>
    <xdr:to xmlns:xdr="http://schemas.openxmlformats.org/drawingml/2006/spreadsheetDrawing">
      <xdr:col>15</xdr:col>
      <xdr:colOff>50800</xdr:colOff>
      <xdr:row>56</xdr:row>
      <xdr:rowOff>10795</xdr:rowOff>
    </xdr:to>
    <xdr:cxnSp macro="">
      <xdr:nvCxnSpPr>
        <xdr:cNvPr id="126" name="直線コネクタ 125"/>
        <xdr:cNvCxnSpPr/>
      </xdr:nvCxnSpPr>
      <xdr:spPr>
        <a:xfrm flipV="1">
          <a:off x="1987550" y="8340090"/>
          <a:ext cx="873125" cy="748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50</xdr:row>
      <xdr:rowOff>53975</xdr:rowOff>
    </xdr:from>
    <xdr:to xmlns:xdr="http://schemas.openxmlformats.org/drawingml/2006/spreadsheetDrawing">
      <xdr:col>15</xdr:col>
      <xdr:colOff>101600</xdr:colOff>
      <xdr:row>50</xdr:row>
      <xdr:rowOff>155575</xdr:rowOff>
    </xdr:to>
    <xdr:sp macro="" textlink="">
      <xdr:nvSpPr>
        <xdr:cNvPr id="127" name="フローチャート: 判断 126"/>
        <xdr:cNvSpPr/>
      </xdr:nvSpPr>
      <xdr:spPr>
        <a:xfrm>
          <a:off x="2809875" y="815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49</xdr:row>
      <xdr:rowOff>635</xdr:rowOff>
    </xdr:from>
    <xdr:ext cx="598170" cy="259080"/>
    <xdr:sp macro="" textlink="">
      <xdr:nvSpPr>
        <xdr:cNvPr id="128" name="テキスト ボックス 127"/>
        <xdr:cNvSpPr txBox="1"/>
      </xdr:nvSpPr>
      <xdr:spPr>
        <a:xfrm>
          <a:off x="2567305" y="7944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10795</xdr:rowOff>
    </xdr:from>
    <xdr:to xmlns:xdr="http://schemas.openxmlformats.org/drawingml/2006/spreadsheetDrawing">
      <xdr:col>10</xdr:col>
      <xdr:colOff>114300</xdr:colOff>
      <xdr:row>56</xdr:row>
      <xdr:rowOff>154940</xdr:rowOff>
    </xdr:to>
    <xdr:cxnSp macro="">
      <xdr:nvCxnSpPr>
        <xdr:cNvPr id="129" name="直線コネクタ 128"/>
        <xdr:cNvCxnSpPr/>
      </xdr:nvCxnSpPr>
      <xdr:spPr>
        <a:xfrm flipV="1">
          <a:off x="1114425" y="9088120"/>
          <a:ext cx="873125"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147955</xdr:rowOff>
    </xdr:from>
    <xdr:to xmlns:xdr="http://schemas.openxmlformats.org/drawingml/2006/spreadsheetDrawing">
      <xdr:col>10</xdr:col>
      <xdr:colOff>165100</xdr:colOff>
      <xdr:row>57</xdr:row>
      <xdr:rowOff>78105</xdr:rowOff>
    </xdr:to>
    <xdr:sp macro="" textlink="">
      <xdr:nvSpPr>
        <xdr:cNvPr id="130" name="フローチャート: 判断 129"/>
        <xdr:cNvSpPr/>
      </xdr:nvSpPr>
      <xdr:spPr>
        <a:xfrm>
          <a:off x="1936750" y="92252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69215</xdr:rowOff>
    </xdr:from>
    <xdr:ext cx="534670" cy="259080"/>
    <xdr:sp macro="" textlink="">
      <xdr:nvSpPr>
        <xdr:cNvPr id="131" name="テキスト ボックス 130"/>
        <xdr:cNvSpPr txBox="1"/>
      </xdr:nvSpPr>
      <xdr:spPr>
        <a:xfrm>
          <a:off x="1723390" y="9308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1905</xdr:rowOff>
    </xdr:from>
    <xdr:to xmlns:xdr="http://schemas.openxmlformats.org/drawingml/2006/spreadsheetDrawing">
      <xdr:col>6</xdr:col>
      <xdr:colOff>38100</xdr:colOff>
      <xdr:row>57</xdr:row>
      <xdr:rowOff>103505</xdr:rowOff>
    </xdr:to>
    <xdr:sp macro="" textlink="">
      <xdr:nvSpPr>
        <xdr:cNvPr id="132" name="フローチャート: 判断 131"/>
        <xdr:cNvSpPr/>
      </xdr:nvSpPr>
      <xdr:spPr>
        <a:xfrm>
          <a:off x="1063625" y="92411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94615</xdr:rowOff>
    </xdr:from>
    <xdr:ext cx="534035" cy="259080"/>
    <xdr:sp macro="" textlink="">
      <xdr:nvSpPr>
        <xdr:cNvPr id="133" name="テキスト ボックス 132"/>
        <xdr:cNvSpPr txBox="1"/>
      </xdr:nvSpPr>
      <xdr:spPr>
        <a:xfrm>
          <a:off x="850265" y="9333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371975"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54965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6" name="テキスト ボックス 135"/>
        <xdr:cNvSpPr txBox="1"/>
      </xdr:nvSpPr>
      <xdr:spPr>
        <a:xfrm>
          <a:off x="267335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7" name="テキスト ボックス 136"/>
        <xdr:cNvSpPr txBox="1"/>
      </xdr:nvSpPr>
      <xdr:spPr>
        <a:xfrm>
          <a:off x="180022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271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27940</xdr:rowOff>
    </xdr:from>
    <xdr:to xmlns:xdr="http://schemas.openxmlformats.org/drawingml/2006/spreadsheetDrawing">
      <xdr:col>24</xdr:col>
      <xdr:colOff>114300</xdr:colOff>
      <xdr:row>57</xdr:row>
      <xdr:rowOff>129540</xdr:rowOff>
    </xdr:to>
    <xdr:sp macro="" textlink="">
      <xdr:nvSpPr>
        <xdr:cNvPr id="139" name="楕円 138"/>
        <xdr:cNvSpPr/>
      </xdr:nvSpPr>
      <xdr:spPr>
        <a:xfrm>
          <a:off x="4508500" y="92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114300</xdr:rowOff>
    </xdr:from>
    <xdr:ext cx="534035" cy="259080"/>
    <xdr:sp macro="" textlink="">
      <xdr:nvSpPr>
        <xdr:cNvPr id="140" name="総務費該当値テキスト"/>
        <xdr:cNvSpPr txBox="1"/>
      </xdr:nvSpPr>
      <xdr:spPr>
        <a:xfrm>
          <a:off x="4610100" y="9191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18415</xdr:rowOff>
    </xdr:from>
    <xdr:to xmlns:xdr="http://schemas.openxmlformats.org/drawingml/2006/spreadsheetDrawing">
      <xdr:col>20</xdr:col>
      <xdr:colOff>38100</xdr:colOff>
      <xdr:row>57</xdr:row>
      <xdr:rowOff>120015</xdr:rowOff>
    </xdr:to>
    <xdr:sp macro="" textlink="">
      <xdr:nvSpPr>
        <xdr:cNvPr id="141" name="楕円 140"/>
        <xdr:cNvSpPr/>
      </xdr:nvSpPr>
      <xdr:spPr>
        <a:xfrm>
          <a:off x="3686175" y="92576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111125</xdr:rowOff>
    </xdr:from>
    <xdr:ext cx="534035" cy="259080"/>
    <xdr:sp macro="" textlink="">
      <xdr:nvSpPr>
        <xdr:cNvPr id="142" name="テキスト ボックス 141"/>
        <xdr:cNvSpPr txBox="1"/>
      </xdr:nvSpPr>
      <xdr:spPr>
        <a:xfrm>
          <a:off x="3472815" y="9350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51</xdr:row>
      <xdr:rowOff>21590</xdr:rowOff>
    </xdr:from>
    <xdr:to xmlns:xdr="http://schemas.openxmlformats.org/drawingml/2006/spreadsheetDrawing">
      <xdr:col>15</xdr:col>
      <xdr:colOff>101600</xdr:colOff>
      <xdr:row>51</xdr:row>
      <xdr:rowOff>123190</xdr:rowOff>
    </xdr:to>
    <xdr:sp macro="" textlink="">
      <xdr:nvSpPr>
        <xdr:cNvPr id="143" name="楕円 142"/>
        <xdr:cNvSpPr/>
      </xdr:nvSpPr>
      <xdr:spPr>
        <a:xfrm>
          <a:off x="2809875" y="82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114300</xdr:rowOff>
    </xdr:from>
    <xdr:ext cx="598170" cy="259080"/>
    <xdr:sp macro="" textlink="">
      <xdr:nvSpPr>
        <xdr:cNvPr id="144" name="テキスト ボックス 143"/>
        <xdr:cNvSpPr txBox="1"/>
      </xdr:nvSpPr>
      <xdr:spPr>
        <a:xfrm>
          <a:off x="2567305" y="8382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131445</xdr:rowOff>
    </xdr:from>
    <xdr:to xmlns:xdr="http://schemas.openxmlformats.org/drawingml/2006/spreadsheetDrawing">
      <xdr:col>10</xdr:col>
      <xdr:colOff>165100</xdr:colOff>
      <xdr:row>56</xdr:row>
      <xdr:rowOff>61595</xdr:rowOff>
    </xdr:to>
    <xdr:sp macro="" textlink="">
      <xdr:nvSpPr>
        <xdr:cNvPr id="145" name="楕円 144"/>
        <xdr:cNvSpPr/>
      </xdr:nvSpPr>
      <xdr:spPr>
        <a:xfrm>
          <a:off x="1936750" y="90468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78105</xdr:rowOff>
    </xdr:from>
    <xdr:ext cx="534670" cy="259080"/>
    <xdr:sp macro="" textlink="">
      <xdr:nvSpPr>
        <xdr:cNvPr id="146" name="テキスト ボックス 145"/>
        <xdr:cNvSpPr txBox="1"/>
      </xdr:nvSpPr>
      <xdr:spPr>
        <a:xfrm>
          <a:off x="1723390" y="883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104140</xdr:rowOff>
    </xdr:from>
    <xdr:to xmlns:xdr="http://schemas.openxmlformats.org/drawingml/2006/spreadsheetDrawing">
      <xdr:col>6</xdr:col>
      <xdr:colOff>38100</xdr:colOff>
      <xdr:row>57</xdr:row>
      <xdr:rowOff>34290</xdr:rowOff>
    </xdr:to>
    <xdr:sp macro="" textlink="">
      <xdr:nvSpPr>
        <xdr:cNvPr id="147" name="楕円 146"/>
        <xdr:cNvSpPr/>
      </xdr:nvSpPr>
      <xdr:spPr>
        <a:xfrm>
          <a:off x="1063625" y="918146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50800</xdr:rowOff>
    </xdr:from>
    <xdr:ext cx="534035" cy="259080"/>
    <xdr:sp macro="" textlink="">
      <xdr:nvSpPr>
        <xdr:cNvPr id="148" name="テキスト ボックス 147"/>
        <xdr:cNvSpPr txBox="1"/>
      </xdr:nvSpPr>
      <xdr:spPr>
        <a:xfrm>
          <a:off x="850265" y="896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49300" y="10267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7630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7630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87325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7325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99720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9720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49300" y="11045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5425"/>
    <xdr:sp macro="" textlink="">
      <xdr:nvSpPr>
        <xdr:cNvPr id="157" name="テキスト ボックス 156"/>
        <xdr:cNvSpPr txBox="1"/>
      </xdr:nvSpPr>
      <xdr:spPr>
        <a:xfrm>
          <a:off x="714375" y="10864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49300" y="1320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5630" cy="259080"/>
    <xdr:sp macro="" textlink="">
      <xdr:nvSpPr>
        <xdr:cNvPr id="159" name="テキスト ボックス 158"/>
        <xdr:cNvSpPr txBox="1"/>
      </xdr:nvSpPr>
      <xdr:spPr>
        <a:xfrm>
          <a:off x="166370" y="130752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49300" y="127793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161925</xdr:rowOff>
    </xdr:from>
    <xdr:ext cx="595630" cy="259080"/>
    <xdr:sp macro="" textlink="">
      <xdr:nvSpPr>
        <xdr:cNvPr id="161" name="テキスト ボックス 160"/>
        <xdr:cNvSpPr txBox="1"/>
      </xdr:nvSpPr>
      <xdr:spPr>
        <a:xfrm>
          <a:off x="166370" y="12639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49300" y="123412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9080"/>
    <xdr:sp macro="" textlink="">
      <xdr:nvSpPr>
        <xdr:cNvPr id="163" name="テキスト ボックス 162"/>
        <xdr:cNvSpPr txBox="1"/>
      </xdr:nvSpPr>
      <xdr:spPr>
        <a:xfrm>
          <a:off x="166370" y="122085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49300" y="119126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9080"/>
    <xdr:sp macro="" textlink="">
      <xdr:nvSpPr>
        <xdr:cNvPr id="165" name="テキスト ボックス 164"/>
        <xdr:cNvSpPr txBox="1"/>
      </xdr:nvSpPr>
      <xdr:spPr>
        <a:xfrm>
          <a:off x="166370" y="117798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49300" y="114839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161925</xdr:rowOff>
    </xdr:from>
    <xdr:ext cx="595630" cy="259080"/>
    <xdr:sp macro="" textlink="">
      <xdr:nvSpPr>
        <xdr:cNvPr id="167" name="テキスト ボックス 166"/>
        <xdr:cNvSpPr txBox="1"/>
      </xdr:nvSpPr>
      <xdr:spPr>
        <a:xfrm>
          <a:off x="166370" y="11344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9300" y="11045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9080"/>
    <xdr:sp macro="" textlink="">
      <xdr:nvSpPr>
        <xdr:cNvPr id="169" name="テキスト ボックス 168"/>
        <xdr:cNvSpPr txBox="1"/>
      </xdr:nvSpPr>
      <xdr:spPr>
        <a:xfrm>
          <a:off x="166370" y="109131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49300" y="11045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132715</xdr:rowOff>
    </xdr:from>
    <xdr:to xmlns:xdr="http://schemas.openxmlformats.org/drawingml/2006/spreadsheetDrawing">
      <xdr:col>24</xdr:col>
      <xdr:colOff>62865</xdr:colOff>
      <xdr:row>79</xdr:row>
      <xdr:rowOff>44450</xdr:rowOff>
    </xdr:to>
    <xdr:cxnSp macro="">
      <xdr:nvCxnSpPr>
        <xdr:cNvPr id="171" name="直線コネクタ 170"/>
        <xdr:cNvCxnSpPr/>
      </xdr:nvCxnSpPr>
      <xdr:spPr>
        <a:xfrm flipV="1">
          <a:off x="4557395" y="1147699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48260</xdr:rowOff>
    </xdr:from>
    <xdr:ext cx="598170" cy="259080"/>
    <xdr:sp macro="" textlink="">
      <xdr:nvSpPr>
        <xdr:cNvPr id="172" name="民生費最小値テキスト"/>
        <xdr:cNvSpPr txBox="1"/>
      </xdr:nvSpPr>
      <xdr:spPr>
        <a:xfrm>
          <a:off x="4610100" y="12849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44450</xdr:rowOff>
    </xdr:from>
    <xdr:to xmlns:xdr="http://schemas.openxmlformats.org/drawingml/2006/spreadsheetDrawing">
      <xdr:col>24</xdr:col>
      <xdr:colOff>152400</xdr:colOff>
      <xdr:row>79</xdr:row>
      <xdr:rowOff>44450</xdr:rowOff>
    </xdr:to>
    <xdr:cxnSp macro="">
      <xdr:nvCxnSpPr>
        <xdr:cNvPr id="173" name="直線コネクタ 172"/>
        <xdr:cNvCxnSpPr/>
      </xdr:nvCxnSpPr>
      <xdr:spPr>
        <a:xfrm>
          <a:off x="4473575" y="128460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79375</xdr:rowOff>
    </xdr:from>
    <xdr:ext cx="598170" cy="259080"/>
    <xdr:sp macro="" textlink="">
      <xdr:nvSpPr>
        <xdr:cNvPr id="174" name="民生費最大値テキスト"/>
        <xdr:cNvSpPr txBox="1"/>
      </xdr:nvSpPr>
      <xdr:spPr>
        <a:xfrm>
          <a:off x="4610100" y="11261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300,754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132715</xdr:rowOff>
    </xdr:from>
    <xdr:to xmlns:xdr="http://schemas.openxmlformats.org/drawingml/2006/spreadsheetDrawing">
      <xdr:col>24</xdr:col>
      <xdr:colOff>152400</xdr:colOff>
      <xdr:row>70</xdr:row>
      <xdr:rowOff>132715</xdr:rowOff>
    </xdr:to>
    <xdr:cxnSp macro="">
      <xdr:nvCxnSpPr>
        <xdr:cNvPr id="175" name="直線コネクタ 174"/>
        <xdr:cNvCxnSpPr/>
      </xdr:nvCxnSpPr>
      <xdr:spPr>
        <a:xfrm>
          <a:off x="4473575" y="114769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55245</xdr:rowOff>
    </xdr:from>
    <xdr:to xmlns:xdr="http://schemas.openxmlformats.org/drawingml/2006/spreadsheetDrawing">
      <xdr:col>24</xdr:col>
      <xdr:colOff>63500</xdr:colOff>
      <xdr:row>73</xdr:row>
      <xdr:rowOff>60325</xdr:rowOff>
    </xdr:to>
    <xdr:cxnSp macro="">
      <xdr:nvCxnSpPr>
        <xdr:cNvPr id="176" name="直線コネクタ 175"/>
        <xdr:cNvCxnSpPr/>
      </xdr:nvCxnSpPr>
      <xdr:spPr>
        <a:xfrm flipV="1">
          <a:off x="3736975" y="11885295"/>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10795</xdr:rowOff>
    </xdr:from>
    <xdr:ext cx="598170" cy="259080"/>
    <xdr:sp macro="" textlink="">
      <xdr:nvSpPr>
        <xdr:cNvPr id="177" name="民生費平均値テキスト"/>
        <xdr:cNvSpPr txBox="1"/>
      </xdr:nvSpPr>
      <xdr:spPr>
        <a:xfrm>
          <a:off x="4610100" y="123266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32385</xdr:rowOff>
    </xdr:from>
    <xdr:to xmlns:xdr="http://schemas.openxmlformats.org/drawingml/2006/spreadsheetDrawing">
      <xdr:col>24</xdr:col>
      <xdr:colOff>114300</xdr:colOff>
      <xdr:row>76</xdr:row>
      <xdr:rowOff>133985</xdr:rowOff>
    </xdr:to>
    <xdr:sp macro="" textlink="">
      <xdr:nvSpPr>
        <xdr:cNvPr id="178" name="フローチャート: 判断 177"/>
        <xdr:cNvSpPr/>
      </xdr:nvSpPr>
      <xdr:spPr>
        <a:xfrm>
          <a:off x="4508500" y="1234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60325</xdr:rowOff>
    </xdr:from>
    <xdr:to xmlns:xdr="http://schemas.openxmlformats.org/drawingml/2006/spreadsheetDrawing">
      <xdr:col>19</xdr:col>
      <xdr:colOff>177800</xdr:colOff>
      <xdr:row>74</xdr:row>
      <xdr:rowOff>146050</xdr:rowOff>
    </xdr:to>
    <xdr:cxnSp macro="">
      <xdr:nvCxnSpPr>
        <xdr:cNvPr id="179" name="直線コネクタ 178"/>
        <xdr:cNvCxnSpPr/>
      </xdr:nvCxnSpPr>
      <xdr:spPr>
        <a:xfrm flipV="1">
          <a:off x="2860675" y="11890375"/>
          <a:ext cx="8763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142240</xdr:rowOff>
    </xdr:from>
    <xdr:to xmlns:xdr="http://schemas.openxmlformats.org/drawingml/2006/spreadsheetDrawing">
      <xdr:col>20</xdr:col>
      <xdr:colOff>38100</xdr:colOff>
      <xdr:row>76</xdr:row>
      <xdr:rowOff>72390</xdr:rowOff>
    </xdr:to>
    <xdr:sp macro="" textlink="">
      <xdr:nvSpPr>
        <xdr:cNvPr id="180" name="フローチャート: 判断 179"/>
        <xdr:cNvSpPr/>
      </xdr:nvSpPr>
      <xdr:spPr>
        <a:xfrm>
          <a:off x="3686175" y="1229614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63500</xdr:rowOff>
    </xdr:from>
    <xdr:ext cx="598805" cy="259080"/>
    <xdr:sp macro="" textlink="">
      <xdr:nvSpPr>
        <xdr:cNvPr id="181" name="テキスト ボックス 180"/>
        <xdr:cNvSpPr txBox="1"/>
      </xdr:nvSpPr>
      <xdr:spPr>
        <a:xfrm>
          <a:off x="3440430" y="12379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146050</xdr:rowOff>
    </xdr:from>
    <xdr:to xmlns:xdr="http://schemas.openxmlformats.org/drawingml/2006/spreadsheetDrawing">
      <xdr:col>15</xdr:col>
      <xdr:colOff>50800</xdr:colOff>
      <xdr:row>75</xdr:row>
      <xdr:rowOff>8255</xdr:rowOff>
    </xdr:to>
    <xdr:cxnSp macro="">
      <xdr:nvCxnSpPr>
        <xdr:cNvPr id="182" name="直線コネクタ 181"/>
        <xdr:cNvCxnSpPr/>
      </xdr:nvCxnSpPr>
      <xdr:spPr>
        <a:xfrm flipV="1">
          <a:off x="1987550" y="12138025"/>
          <a:ext cx="8731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09875" y="1251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125730</xdr:rowOff>
    </xdr:from>
    <xdr:ext cx="598170" cy="259080"/>
    <xdr:sp macro="" textlink="">
      <xdr:nvSpPr>
        <xdr:cNvPr id="184" name="テキスト ボックス 183"/>
        <xdr:cNvSpPr txBox="1"/>
      </xdr:nvSpPr>
      <xdr:spPr>
        <a:xfrm>
          <a:off x="2567305" y="12603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8255</xdr:rowOff>
    </xdr:from>
    <xdr:to xmlns:xdr="http://schemas.openxmlformats.org/drawingml/2006/spreadsheetDrawing">
      <xdr:col>10</xdr:col>
      <xdr:colOff>114300</xdr:colOff>
      <xdr:row>75</xdr:row>
      <xdr:rowOff>57150</xdr:rowOff>
    </xdr:to>
    <xdr:cxnSp macro="">
      <xdr:nvCxnSpPr>
        <xdr:cNvPr id="185" name="直線コネクタ 184"/>
        <xdr:cNvCxnSpPr/>
      </xdr:nvCxnSpPr>
      <xdr:spPr>
        <a:xfrm flipV="1">
          <a:off x="1114425" y="12162155"/>
          <a:ext cx="8731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90170</xdr:rowOff>
    </xdr:from>
    <xdr:to xmlns:xdr="http://schemas.openxmlformats.org/drawingml/2006/spreadsheetDrawing">
      <xdr:col>10</xdr:col>
      <xdr:colOff>165100</xdr:colOff>
      <xdr:row>78</xdr:row>
      <xdr:rowOff>20320</xdr:rowOff>
    </xdr:to>
    <xdr:sp macro="" textlink="">
      <xdr:nvSpPr>
        <xdr:cNvPr id="186" name="フローチャート: 判断 185"/>
        <xdr:cNvSpPr/>
      </xdr:nvSpPr>
      <xdr:spPr>
        <a:xfrm>
          <a:off x="1936750" y="125679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11430</xdr:rowOff>
    </xdr:from>
    <xdr:ext cx="598805" cy="259080"/>
    <xdr:sp macro="" textlink="">
      <xdr:nvSpPr>
        <xdr:cNvPr id="187" name="テキスト ボックス 186"/>
        <xdr:cNvSpPr txBox="1"/>
      </xdr:nvSpPr>
      <xdr:spPr>
        <a:xfrm>
          <a:off x="1691005" y="12651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138430</xdr:rowOff>
    </xdr:from>
    <xdr:to xmlns:xdr="http://schemas.openxmlformats.org/drawingml/2006/spreadsheetDrawing">
      <xdr:col>6</xdr:col>
      <xdr:colOff>38100</xdr:colOff>
      <xdr:row>78</xdr:row>
      <xdr:rowOff>68580</xdr:rowOff>
    </xdr:to>
    <xdr:sp macro="" textlink="">
      <xdr:nvSpPr>
        <xdr:cNvPr id="188" name="フローチャート: 判断 187"/>
        <xdr:cNvSpPr/>
      </xdr:nvSpPr>
      <xdr:spPr>
        <a:xfrm>
          <a:off x="1063625" y="1261618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59690</xdr:rowOff>
    </xdr:from>
    <xdr:ext cx="598805" cy="259080"/>
    <xdr:sp macro="" textlink="">
      <xdr:nvSpPr>
        <xdr:cNvPr id="189" name="テキスト ボックス 188"/>
        <xdr:cNvSpPr txBox="1"/>
      </xdr:nvSpPr>
      <xdr:spPr>
        <a:xfrm>
          <a:off x="817880" y="1269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371975"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54965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67335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3" name="テキスト ボックス 192"/>
        <xdr:cNvSpPr txBox="1"/>
      </xdr:nvSpPr>
      <xdr:spPr>
        <a:xfrm>
          <a:off x="180022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2710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4445</xdr:rowOff>
    </xdr:from>
    <xdr:to xmlns:xdr="http://schemas.openxmlformats.org/drawingml/2006/spreadsheetDrawing">
      <xdr:col>24</xdr:col>
      <xdr:colOff>114300</xdr:colOff>
      <xdr:row>73</xdr:row>
      <xdr:rowOff>106045</xdr:rowOff>
    </xdr:to>
    <xdr:sp macro="" textlink="">
      <xdr:nvSpPr>
        <xdr:cNvPr id="195" name="楕円 194"/>
        <xdr:cNvSpPr/>
      </xdr:nvSpPr>
      <xdr:spPr>
        <a:xfrm>
          <a:off x="4508500" y="118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27305</xdr:rowOff>
    </xdr:from>
    <xdr:ext cx="598170" cy="259080"/>
    <xdr:sp macro="" textlink="">
      <xdr:nvSpPr>
        <xdr:cNvPr id="196" name="民生費該当値テキスト"/>
        <xdr:cNvSpPr txBox="1"/>
      </xdr:nvSpPr>
      <xdr:spPr>
        <a:xfrm>
          <a:off x="4610100" y="11695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9525</xdr:rowOff>
    </xdr:from>
    <xdr:to xmlns:xdr="http://schemas.openxmlformats.org/drawingml/2006/spreadsheetDrawing">
      <xdr:col>20</xdr:col>
      <xdr:colOff>38100</xdr:colOff>
      <xdr:row>73</xdr:row>
      <xdr:rowOff>111125</xdr:rowOff>
    </xdr:to>
    <xdr:sp macro="" textlink="">
      <xdr:nvSpPr>
        <xdr:cNvPr id="197" name="楕円 196"/>
        <xdr:cNvSpPr/>
      </xdr:nvSpPr>
      <xdr:spPr>
        <a:xfrm>
          <a:off x="3686175" y="118395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127635</xdr:rowOff>
    </xdr:from>
    <xdr:ext cx="598805" cy="259080"/>
    <xdr:sp macro="" textlink="">
      <xdr:nvSpPr>
        <xdr:cNvPr id="198" name="テキスト ボックス 197"/>
        <xdr:cNvSpPr txBox="1"/>
      </xdr:nvSpPr>
      <xdr:spPr>
        <a:xfrm>
          <a:off x="3440430" y="11633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95250</xdr:rowOff>
    </xdr:from>
    <xdr:to xmlns:xdr="http://schemas.openxmlformats.org/drawingml/2006/spreadsheetDrawing">
      <xdr:col>15</xdr:col>
      <xdr:colOff>101600</xdr:colOff>
      <xdr:row>75</xdr:row>
      <xdr:rowOff>25400</xdr:rowOff>
    </xdr:to>
    <xdr:sp macro="" textlink="">
      <xdr:nvSpPr>
        <xdr:cNvPr id="199" name="楕円 198"/>
        <xdr:cNvSpPr/>
      </xdr:nvSpPr>
      <xdr:spPr>
        <a:xfrm>
          <a:off x="2809875" y="120872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41910</xdr:rowOff>
    </xdr:from>
    <xdr:ext cx="598170" cy="259080"/>
    <xdr:sp macro="" textlink="">
      <xdr:nvSpPr>
        <xdr:cNvPr id="200" name="テキスト ボックス 199"/>
        <xdr:cNvSpPr txBox="1"/>
      </xdr:nvSpPr>
      <xdr:spPr>
        <a:xfrm>
          <a:off x="2567305" y="11871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128905</xdr:rowOff>
    </xdr:from>
    <xdr:to xmlns:xdr="http://schemas.openxmlformats.org/drawingml/2006/spreadsheetDrawing">
      <xdr:col>10</xdr:col>
      <xdr:colOff>165100</xdr:colOff>
      <xdr:row>75</xdr:row>
      <xdr:rowOff>59055</xdr:rowOff>
    </xdr:to>
    <xdr:sp macro="" textlink="">
      <xdr:nvSpPr>
        <xdr:cNvPr id="201" name="楕円 200"/>
        <xdr:cNvSpPr/>
      </xdr:nvSpPr>
      <xdr:spPr>
        <a:xfrm>
          <a:off x="1936750" y="121208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75565</xdr:rowOff>
    </xdr:from>
    <xdr:ext cx="598805" cy="259080"/>
    <xdr:sp macro="" textlink="">
      <xdr:nvSpPr>
        <xdr:cNvPr id="202" name="テキスト ボックス 201"/>
        <xdr:cNvSpPr txBox="1"/>
      </xdr:nvSpPr>
      <xdr:spPr>
        <a:xfrm>
          <a:off x="1691005" y="11905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6350</xdr:rowOff>
    </xdr:from>
    <xdr:to xmlns:xdr="http://schemas.openxmlformats.org/drawingml/2006/spreadsheetDrawing">
      <xdr:col>6</xdr:col>
      <xdr:colOff>38100</xdr:colOff>
      <xdr:row>75</xdr:row>
      <xdr:rowOff>107950</xdr:rowOff>
    </xdr:to>
    <xdr:sp macro="" textlink="">
      <xdr:nvSpPr>
        <xdr:cNvPr id="203" name="楕円 202"/>
        <xdr:cNvSpPr/>
      </xdr:nvSpPr>
      <xdr:spPr>
        <a:xfrm>
          <a:off x="1063625" y="121602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124460</xdr:rowOff>
    </xdr:from>
    <xdr:ext cx="598805" cy="259080"/>
    <xdr:sp macro="" textlink="">
      <xdr:nvSpPr>
        <xdr:cNvPr id="204" name="テキスト ボックス 203"/>
        <xdr:cNvSpPr txBox="1"/>
      </xdr:nvSpPr>
      <xdr:spPr>
        <a:xfrm>
          <a:off x="817880" y="11954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49300" y="13506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7630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7630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87325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7325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99720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9720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9300" y="14284325"/>
          <a:ext cx="46101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5425"/>
    <xdr:sp macro="" textlink="">
      <xdr:nvSpPr>
        <xdr:cNvPr id="213" name="テキスト ボックス 212"/>
        <xdr:cNvSpPr txBox="1"/>
      </xdr:nvSpPr>
      <xdr:spPr>
        <a:xfrm>
          <a:off x="714375" y="14103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9300" y="165417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8445"/>
    <xdr:sp macro="" textlink="">
      <xdr:nvSpPr>
        <xdr:cNvPr id="215" name="テキスト ボックス 214"/>
        <xdr:cNvSpPr txBox="1"/>
      </xdr:nvSpPr>
      <xdr:spPr>
        <a:xfrm>
          <a:off x="227330" y="1639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49300" y="1621536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17" name="テキスト ボックス 216"/>
        <xdr:cNvSpPr txBox="1"/>
      </xdr:nvSpPr>
      <xdr:spPr>
        <a:xfrm>
          <a:off x="227330" y="16073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49300" y="158883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8445"/>
    <xdr:sp macro="" textlink="">
      <xdr:nvSpPr>
        <xdr:cNvPr id="219" name="テキスト ボックス 218"/>
        <xdr:cNvSpPr txBox="1"/>
      </xdr:nvSpPr>
      <xdr:spPr>
        <a:xfrm>
          <a:off x="227330" y="157460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49300" y="155625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21" name="テキスト ボックス 220"/>
        <xdr:cNvSpPr txBox="1"/>
      </xdr:nvSpPr>
      <xdr:spPr>
        <a:xfrm>
          <a:off x="227330" y="15419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49300" y="152355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860" cy="258445"/>
    <xdr:sp macro="" textlink="">
      <xdr:nvSpPr>
        <xdr:cNvPr id="223" name="テキスト ボックス 222"/>
        <xdr:cNvSpPr txBox="1"/>
      </xdr:nvSpPr>
      <xdr:spPr>
        <a:xfrm>
          <a:off x="227330" y="150939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49300" y="149091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0860" cy="258445"/>
    <xdr:sp macro="" textlink="">
      <xdr:nvSpPr>
        <xdr:cNvPr id="225" name="テキスト ボックス 224"/>
        <xdr:cNvSpPr txBox="1"/>
      </xdr:nvSpPr>
      <xdr:spPr>
        <a:xfrm>
          <a:off x="227330" y="14766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49300" y="145916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38100</xdr:rowOff>
    </xdr:from>
    <xdr:ext cx="530860" cy="259080"/>
    <xdr:sp macro="" textlink="">
      <xdr:nvSpPr>
        <xdr:cNvPr id="227" name="テキスト ボックス 226"/>
        <xdr:cNvSpPr txBox="1"/>
      </xdr:nvSpPr>
      <xdr:spPr>
        <a:xfrm>
          <a:off x="227330" y="14458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49300" y="14284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0860" cy="259080"/>
    <xdr:sp macro="" textlink="">
      <xdr:nvSpPr>
        <xdr:cNvPr id="229" name="テキスト ボックス 228"/>
        <xdr:cNvSpPr txBox="1"/>
      </xdr:nvSpPr>
      <xdr:spPr>
        <a:xfrm>
          <a:off x="227330" y="14151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49300" y="14284325"/>
          <a:ext cx="46101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57150</xdr:rowOff>
    </xdr:from>
    <xdr:to xmlns:xdr="http://schemas.openxmlformats.org/drawingml/2006/spreadsheetDrawing">
      <xdr:col>24</xdr:col>
      <xdr:colOff>62865</xdr:colOff>
      <xdr:row>99</xdr:row>
      <xdr:rowOff>17780</xdr:rowOff>
    </xdr:to>
    <xdr:cxnSp macro="">
      <xdr:nvCxnSpPr>
        <xdr:cNvPr id="231" name="直線コネクタ 230"/>
        <xdr:cNvCxnSpPr/>
      </xdr:nvCxnSpPr>
      <xdr:spPr>
        <a:xfrm flipV="1">
          <a:off x="4557395" y="1463992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21590</xdr:rowOff>
    </xdr:from>
    <xdr:ext cx="534035" cy="259080"/>
    <xdr:sp macro="" textlink="">
      <xdr:nvSpPr>
        <xdr:cNvPr id="232" name="衛生費最小値テキスト"/>
        <xdr:cNvSpPr txBox="1"/>
      </xdr:nvSpPr>
      <xdr:spPr>
        <a:xfrm>
          <a:off x="4610100" y="16137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17780</xdr:rowOff>
    </xdr:from>
    <xdr:to xmlns:xdr="http://schemas.openxmlformats.org/drawingml/2006/spreadsheetDrawing">
      <xdr:col>24</xdr:col>
      <xdr:colOff>152400</xdr:colOff>
      <xdr:row>99</xdr:row>
      <xdr:rowOff>17780</xdr:rowOff>
    </xdr:to>
    <xdr:cxnSp macro="">
      <xdr:nvCxnSpPr>
        <xdr:cNvPr id="233" name="直線コネクタ 232"/>
        <xdr:cNvCxnSpPr/>
      </xdr:nvCxnSpPr>
      <xdr:spPr>
        <a:xfrm>
          <a:off x="4473575" y="161340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3810</xdr:rowOff>
    </xdr:from>
    <xdr:ext cx="534035" cy="259080"/>
    <xdr:sp macro="" textlink="">
      <xdr:nvSpPr>
        <xdr:cNvPr id="234" name="衛生費最大値テキスト"/>
        <xdr:cNvSpPr txBox="1"/>
      </xdr:nvSpPr>
      <xdr:spPr>
        <a:xfrm>
          <a:off x="4610100" y="14424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78,520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57150</xdr:rowOff>
    </xdr:from>
    <xdr:to xmlns:xdr="http://schemas.openxmlformats.org/drawingml/2006/spreadsheetDrawing">
      <xdr:col>24</xdr:col>
      <xdr:colOff>152400</xdr:colOff>
      <xdr:row>90</xdr:row>
      <xdr:rowOff>57150</xdr:rowOff>
    </xdr:to>
    <xdr:cxnSp macro="">
      <xdr:nvCxnSpPr>
        <xdr:cNvPr id="235" name="直線コネクタ 234"/>
        <xdr:cNvCxnSpPr/>
      </xdr:nvCxnSpPr>
      <xdr:spPr>
        <a:xfrm>
          <a:off x="4473575" y="146399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135255</xdr:rowOff>
    </xdr:from>
    <xdr:to xmlns:xdr="http://schemas.openxmlformats.org/drawingml/2006/spreadsheetDrawing">
      <xdr:col>24</xdr:col>
      <xdr:colOff>63500</xdr:colOff>
      <xdr:row>97</xdr:row>
      <xdr:rowOff>133985</xdr:rowOff>
    </xdr:to>
    <xdr:cxnSp macro="">
      <xdr:nvCxnSpPr>
        <xdr:cNvPr id="236" name="直線コネクタ 235"/>
        <xdr:cNvCxnSpPr/>
      </xdr:nvCxnSpPr>
      <xdr:spPr>
        <a:xfrm flipV="1">
          <a:off x="3736975" y="15737205"/>
          <a:ext cx="822325"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146685</xdr:rowOff>
    </xdr:from>
    <xdr:ext cx="534035" cy="258445"/>
    <xdr:sp macro="" textlink="">
      <xdr:nvSpPr>
        <xdr:cNvPr id="237" name="衛生費平均値テキスト"/>
        <xdr:cNvSpPr txBox="1"/>
      </xdr:nvSpPr>
      <xdr:spPr>
        <a:xfrm>
          <a:off x="4610100" y="1540573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123825</xdr:rowOff>
    </xdr:from>
    <xdr:to xmlns:xdr="http://schemas.openxmlformats.org/drawingml/2006/spreadsheetDrawing">
      <xdr:col>24</xdr:col>
      <xdr:colOff>114300</xdr:colOff>
      <xdr:row>96</xdr:row>
      <xdr:rowOff>53975</xdr:rowOff>
    </xdr:to>
    <xdr:sp macro="" textlink="">
      <xdr:nvSpPr>
        <xdr:cNvPr id="238" name="フローチャート: 判断 237"/>
        <xdr:cNvSpPr/>
      </xdr:nvSpPr>
      <xdr:spPr>
        <a:xfrm>
          <a:off x="4508500" y="1555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133985</xdr:rowOff>
    </xdr:from>
    <xdr:to xmlns:xdr="http://schemas.openxmlformats.org/drawingml/2006/spreadsheetDrawing">
      <xdr:col>19</xdr:col>
      <xdr:colOff>177800</xdr:colOff>
      <xdr:row>99</xdr:row>
      <xdr:rowOff>83185</xdr:rowOff>
    </xdr:to>
    <xdr:cxnSp macro="">
      <xdr:nvCxnSpPr>
        <xdr:cNvPr id="239" name="直線コネクタ 238"/>
        <xdr:cNvCxnSpPr/>
      </xdr:nvCxnSpPr>
      <xdr:spPr>
        <a:xfrm flipV="1">
          <a:off x="2860675" y="15907385"/>
          <a:ext cx="8763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19685</xdr:rowOff>
    </xdr:from>
    <xdr:to xmlns:xdr="http://schemas.openxmlformats.org/drawingml/2006/spreadsheetDrawing">
      <xdr:col>20</xdr:col>
      <xdr:colOff>38100</xdr:colOff>
      <xdr:row>96</xdr:row>
      <xdr:rowOff>121285</xdr:rowOff>
    </xdr:to>
    <xdr:sp macro="" textlink="">
      <xdr:nvSpPr>
        <xdr:cNvPr id="240" name="フローチャート: 判断 239"/>
        <xdr:cNvSpPr/>
      </xdr:nvSpPr>
      <xdr:spPr>
        <a:xfrm>
          <a:off x="3686175" y="156216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137795</xdr:rowOff>
    </xdr:from>
    <xdr:ext cx="534035" cy="259080"/>
    <xdr:sp macro="" textlink="">
      <xdr:nvSpPr>
        <xdr:cNvPr id="241" name="テキスト ボックス 240"/>
        <xdr:cNvSpPr txBox="1"/>
      </xdr:nvSpPr>
      <xdr:spPr>
        <a:xfrm>
          <a:off x="3472815" y="1539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137795</xdr:rowOff>
    </xdr:from>
    <xdr:to xmlns:xdr="http://schemas.openxmlformats.org/drawingml/2006/spreadsheetDrawing">
      <xdr:col>15</xdr:col>
      <xdr:colOff>50800</xdr:colOff>
      <xdr:row>99</xdr:row>
      <xdr:rowOff>83185</xdr:rowOff>
    </xdr:to>
    <xdr:cxnSp macro="">
      <xdr:nvCxnSpPr>
        <xdr:cNvPr id="242" name="直線コネクタ 241"/>
        <xdr:cNvCxnSpPr/>
      </xdr:nvCxnSpPr>
      <xdr:spPr>
        <a:xfrm>
          <a:off x="1987550" y="16082645"/>
          <a:ext cx="873125"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34925</xdr:rowOff>
    </xdr:from>
    <xdr:to xmlns:xdr="http://schemas.openxmlformats.org/drawingml/2006/spreadsheetDrawing">
      <xdr:col>15</xdr:col>
      <xdr:colOff>101600</xdr:colOff>
      <xdr:row>98</xdr:row>
      <xdr:rowOff>136525</xdr:rowOff>
    </xdr:to>
    <xdr:sp macro="" textlink="">
      <xdr:nvSpPr>
        <xdr:cNvPr id="243" name="フローチャート: 判断 242"/>
        <xdr:cNvSpPr/>
      </xdr:nvSpPr>
      <xdr:spPr>
        <a:xfrm>
          <a:off x="2809875"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153035</xdr:rowOff>
    </xdr:from>
    <xdr:ext cx="534035" cy="259080"/>
    <xdr:sp macro="" textlink="">
      <xdr:nvSpPr>
        <xdr:cNvPr id="244" name="テキスト ボックス 243"/>
        <xdr:cNvSpPr txBox="1"/>
      </xdr:nvSpPr>
      <xdr:spPr>
        <a:xfrm>
          <a:off x="2599690" y="15754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137795</xdr:rowOff>
    </xdr:from>
    <xdr:to xmlns:xdr="http://schemas.openxmlformats.org/drawingml/2006/spreadsheetDrawing">
      <xdr:col>10</xdr:col>
      <xdr:colOff>114300</xdr:colOff>
      <xdr:row>99</xdr:row>
      <xdr:rowOff>0</xdr:rowOff>
    </xdr:to>
    <xdr:cxnSp macro="">
      <xdr:nvCxnSpPr>
        <xdr:cNvPr id="245" name="直線コネクタ 244"/>
        <xdr:cNvCxnSpPr/>
      </xdr:nvCxnSpPr>
      <xdr:spPr>
        <a:xfrm flipV="1">
          <a:off x="1114425" y="16082645"/>
          <a:ext cx="8731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57785</xdr:rowOff>
    </xdr:from>
    <xdr:to xmlns:xdr="http://schemas.openxmlformats.org/drawingml/2006/spreadsheetDrawing">
      <xdr:col>10</xdr:col>
      <xdr:colOff>165100</xdr:colOff>
      <xdr:row>98</xdr:row>
      <xdr:rowOff>159385</xdr:rowOff>
    </xdr:to>
    <xdr:sp macro="" textlink="">
      <xdr:nvSpPr>
        <xdr:cNvPr id="246" name="フローチャート: 判断 245"/>
        <xdr:cNvSpPr/>
      </xdr:nvSpPr>
      <xdr:spPr>
        <a:xfrm>
          <a:off x="1936750" y="1600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4445</xdr:rowOff>
    </xdr:from>
    <xdr:ext cx="534670" cy="259080"/>
    <xdr:sp macro="" textlink="">
      <xdr:nvSpPr>
        <xdr:cNvPr id="247" name="テキスト ボックス 246"/>
        <xdr:cNvSpPr txBox="1"/>
      </xdr:nvSpPr>
      <xdr:spPr>
        <a:xfrm>
          <a:off x="1723390" y="15777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79375</xdr:rowOff>
    </xdr:from>
    <xdr:to xmlns:xdr="http://schemas.openxmlformats.org/drawingml/2006/spreadsheetDrawing">
      <xdr:col>6</xdr:col>
      <xdr:colOff>38100</xdr:colOff>
      <xdr:row>99</xdr:row>
      <xdr:rowOff>9525</xdr:rowOff>
    </xdr:to>
    <xdr:sp macro="" textlink="">
      <xdr:nvSpPr>
        <xdr:cNvPr id="248" name="フローチャート: 判断 247"/>
        <xdr:cNvSpPr/>
      </xdr:nvSpPr>
      <xdr:spPr>
        <a:xfrm>
          <a:off x="1063625" y="160242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26035</xdr:rowOff>
    </xdr:from>
    <xdr:ext cx="534035" cy="259080"/>
    <xdr:sp macro="" textlink="">
      <xdr:nvSpPr>
        <xdr:cNvPr id="249" name="テキスト ボックス 248"/>
        <xdr:cNvSpPr txBox="1"/>
      </xdr:nvSpPr>
      <xdr:spPr>
        <a:xfrm>
          <a:off x="850265" y="15799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371975"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496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2" name="テキスト ボックス 251"/>
        <xdr:cNvSpPr txBox="1"/>
      </xdr:nvSpPr>
      <xdr:spPr>
        <a:xfrm>
          <a:off x="267335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3" name="テキスト ボックス 252"/>
        <xdr:cNvSpPr txBox="1"/>
      </xdr:nvSpPr>
      <xdr:spPr>
        <a:xfrm>
          <a:off x="180022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271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84455</xdr:rowOff>
    </xdr:from>
    <xdr:to xmlns:xdr="http://schemas.openxmlformats.org/drawingml/2006/spreadsheetDrawing">
      <xdr:col>24</xdr:col>
      <xdr:colOff>114300</xdr:colOff>
      <xdr:row>97</xdr:row>
      <xdr:rowOff>14605</xdr:rowOff>
    </xdr:to>
    <xdr:sp macro="" textlink="">
      <xdr:nvSpPr>
        <xdr:cNvPr id="255" name="楕円 254"/>
        <xdr:cNvSpPr/>
      </xdr:nvSpPr>
      <xdr:spPr>
        <a:xfrm>
          <a:off x="4508500" y="156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63500</xdr:rowOff>
    </xdr:from>
    <xdr:ext cx="534035" cy="258445"/>
    <xdr:sp macro="" textlink="">
      <xdr:nvSpPr>
        <xdr:cNvPr id="256" name="衛生費該当値テキスト"/>
        <xdr:cNvSpPr txBox="1"/>
      </xdr:nvSpPr>
      <xdr:spPr>
        <a:xfrm>
          <a:off x="4610100" y="1566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83185</xdr:rowOff>
    </xdr:from>
    <xdr:to xmlns:xdr="http://schemas.openxmlformats.org/drawingml/2006/spreadsheetDrawing">
      <xdr:col>20</xdr:col>
      <xdr:colOff>38100</xdr:colOff>
      <xdr:row>98</xdr:row>
      <xdr:rowOff>13335</xdr:rowOff>
    </xdr:to>
    <xdr:sp macro="" textlink="">
      <xdr:nvSpPr>
        <xdr:cNvPr id="257" name="楕円 256"/>
        <xdr:cNvSpPr/>
      </xdr:nvSpPr>
      <xdr:spPr>
        <a:xfrm>
          <a:off x="3686175" y="158565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4445</xdr:rowOff>
    </xdr:from>
    <xdr:ext cx="534035" cy="259080"/>
    <xdr:sp macro="" textlink="">
      <xdr:nvSpPr>
        <xdr:cNvPr id="258" name="テキスト ボックス 257"/>
        <xdr:cNvSpPr txBox="1"/>
      </xdr:nvSpPr>
      <xdr:spPr>
        <a:xfrm>
          <a:off x="3472815" y="15949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32385</xdr:rowOff>
    </xdr:from>
    <xdr:to xmlns:xdr="http://schemas.openxmlformats.org/drawingml/2006/spreadsheetDrawing">
      <xdr:col>15</xdr:col>
      <xdr:colOff>101600</xdr:colOff>
      <xdr:row>99</xdr:row>
      <xdr:rowOff>133985</xdr:rowOff>
    </xdr:to>
    <xdr:sp macro="" textlink="">
      <xdr:nvSpPr>
        <xdr:cNvPr id="259" name="楕円 258"/>
        <xdr:cNvSpPr/>
      </xdr:nvSpPr>
      <xdr:spPr>
        <a:xfrm>
          <a:off x="2809875" y="161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125095</xdr:rowOff>
    </xdr:from>
    <xdr:ext cx="534035" cy="258445"/>
    <xdr:sp macro="" textlink="">
      <xdr:nvSpPr>
        <xdr:cNvPr id="260" name="テキスト ボックス 259"/>
        <xdr:cNvSpPr txBox="1"/>
      </xdr:nvSpPr>
      <xdr:spPr>
        <a:xfrm>
          <a:off x="2599690" y="16241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86995</xdr:rowOff>
    </xdr:from>
    <xdr:to xmlns:xdr="http://schemas.openxmlformats.org/drawingml/2006/spreadsheetDrawing">
      <xdr:col>10</xdr:col>
      <xdr:colOff>165100</xdr:colOff>
      <xdr:row>99</xdr:row>
      <xdr:rowOff>17780</xdr:rowOff>
    </xdr:to>
    <xdr:sp macro="" textlink="">
      <xdr:nvSpPr>
        <xdr:cNvPr id="261" name="楕円 260"/>
        <xdr:cNvSpPr/>
      </xdr:nvSpPr>
      <xdr:spPr>
        <a:xfrm>
          <a:off x="1936750" y="16031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8255</xdr:rowOff>
    </xdr:from>
    <xdr:ext cx="534670" cy="258445"/>
    <xdr:sp macro="" textlink="">
      <xdr:nvSpPr>
        <xdr:cNvPr id="262" name="テキスト ボックス 261"/>
        <xdr:cNvSpPr txBox="1"/>
      </xdr:nvSpPr>
      <xdr:spPr>
        <a:xfrm>
          <a:off x="1723390" y="16124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120650</xdr:rowOff>
    </xdr:from>
    <xdr:to xmlns:xdr="http://schemas.openxmlformats.org/drawingml/2006/spreadsheetDrawing">
      <xdr:col>6</xdr:col>
      <xdr:colOff>38100</xdr:colOff>
      <xdr:row>99</xdr:row>
      <xdr:rowOff>50800</xdr:rowOff>
    </xdr:to>
    <xdr:sp macro="" textlink="">
      <xdr:nvSpPr>
        <xdr:cNvPr id="263" name="楕円 262"/>
        <xdr:cNvSpPr/>
      </xdr:nvSpPr>
      <xdr:spPr>
        <a:xfrm>
          <a:off x="1063625" y="160655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41910</xdr:rowOff>
    </xdr:from>
    <xdr:ext cx="534035" cy="258445"/>
    <xdr:sp macro="" textlink="">
      <xdr:nvSpPr>
        <xdr:cNvPr id="264" name="テキスト ボックス 263"/>
        <xdr:cNvSpPr txBox="1"/>
      </xdr:nvSpPr>
      <xdr:spPr>
        <a:xfrm>
          <a:off x="850265" y="16158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496050" y="3790950"/>
          <a:ext cx="460692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619875"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619875"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6200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6200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74395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74395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496050" y="4568825"/>
          <a:ext cx="4606925"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3" name="テキスト ボックス 272"/>
        <xdr:cNvSpPr txBox="1"/>
      </xdr:nvSpPr>
      <xdr:spPr>
        <a:xfrm>
          <a:off x="6457950" y="4387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496050" y="6731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496050" y="63023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161925</xdr:rowOff>
    </xdr:from>
    <xdr:ext cx="248920" cy="259080"/>
    <xdr:sp macro="" textlink="">
      <xdr:nvSpPr>
        <xdr:cNvPr id="276" name="テキスト ボックス 275"/>
        <xdr:cNvSpPr txBox="1"/>
      </xdr:nvSpPr>
      <xdr:spPr>
        <a:xfrm>
          <a:off x="6250305" y="61626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496050" y="58642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7360" cy="259080"/>
    <xdr:sp macro="" textlink="">
      <xdr:nvSpPr>
        <xdr:cNvPr id="278" name="テキスト ボックス 277"/>
        <xdr:cNvSpPr txBox="1"/>
      </xdr:nvSpPr>
      <xdr:spPr>
        <a:xfrm>
          <a:off x="6035040" y="5731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496050" y="54356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7360" cy="259080"/>
    <xdr:sp macro="" textlink="">
      <xdr:nvSpPr>
        <xdr:cNvPr id="280" name="テキスト ボックス 279"/>
        <xdr:cNvSpPr txBox="1"/>
      </xdr:nvSpPr>
      <xdr:spPr>
        <a:xfrm>
          <a:off x="6035040" y="5302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496050" y="50069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161925</xdr:rowOff>
    </xdr:from>
    <xdr:ext cx="467360" cy="259080"/>
    <xdr:sp macro="" textlink="">
      <xdr:nvSpPr>
        <xdr:cNvPr id="282" name="テキスト ボックス 281"/>
        <xdr:cNvSpPr txBox="1"/>
      </xdr:nvSpPr>
      <xdr:spPr>
        <a:xfrm>
          <a:off x="6035040" y="4867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496050" y="45688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9080"/>
    <xdr:sp macro="" textlink="">
      <xdr:nvSpPr>
        <xdr:cNvPr id="284" name="テキスト ボックス 283"/>
        <xdr:cNvSpPr txBox="1"/>
      </xdr:nvSpPr>
      <xdr:spPr>
        <a:xfrm>
          <a:off x="6035040" y="4436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496050" y="4568825"/>
          <a:ext cx="4606925"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187325</xdr:colOff>
      <xdr:row>31</xdr:row>
      <xdr:rowOff>50800</xdr:rowOff>
    </xdr:from>
    <xdr:to xmlns:xdr="http://schemas.openxmlformats.org/drawingml/2006/spreadsheetDrawing">
      <xdr:col>54</xdr:col>
      <xdr:colOff>187325</xdr:colOff>
      <xdr:row>38</xdr:row>
      <xdr:rowOff>139700</xdr:rowOff>
    </xdr:to>
    <xdr:cxnSp macro="">
      <xdr:nvCxnSpPr>
        <xdr:cNvPr id="286" name="直線コネクタ 285"/>
        <xdr:cNvCxnSpPr/>
      </xdr:nvCxnSpPr>
      <xdr:spPr>
        <a:xfrm flipV="1">
          <a:off x="10302875" y="5080000"/>
          <a:ext cx="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9080"/>
    <xdr:sp macro="" textlink="">
      <xdr:nvSpPr>
        <xdr:cNvPr id="287" name="労働費最小値テキスト"/>
        <xdr:cNvSpPr txBox="1"/>
      </xdr:nvSpPr>
      <xdr:spPr>
        <a:xfrm>
          <a:off x="10353675" y="63061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217150" y="63023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161925</xdr:rowOff>
    </xdr:from>
    <xdr:ext cx="469265" cy="259080"/>
    <xdr:sp macro="" textlink="">
      <xdr:nvSpPr>
        <xdr:cNvPr id="289" name="労働費最大値テキスト"/>
        <xdr:cNvSpPr txBox="1"/>
      </xdr:nvSpPr>
      <xdr:spPr>
        <a:xfrm>
          <a:off x="10353675" y="4867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50800</xdr:rowOff>
    </xdr:from>
    <xdr:to xmlns:xdr="http://schemas.openxmlformats.org/drawingml/2006/spreadsheetDrawing">
      <xdr:col>55</xdr:col>
      <xdr:colOff>88900</xdr:colOff>
      <xdr:row>31</xdr:row>
      <xdr:rowOff>50800</xdr:rowOff>
    </xdr:to>
    <xdr:cxnSp macro="">
      <xdr:nvCxnSpPr>
        <xdr:cNvPr id="290" name="直線コネクタ 289"/>
        <xdr:cNvCxnSpPr/>
      </xdr:nvCxnSpPr>
      <xdr:spPr>
        <a:xfrm>
          <a:off x="10217150" y="50800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57785</xdr:rowOff>
    </xdr:from>
    <xdr:to xmlns:xdr="http://schemas.openxmlformats.org/drawingml/2006/spreadsheetDrawing">
      <xdr:col>55</xdr:col>
      <xdr:colOff>0</xdr:colOff>
      <xdr:row>37</xdr:row>
      <xdr:rowOff>74930</xdr:rowOff>
    </xdr:to>
    <xdr:cxnSp macro="">
      <xdr:nvCxnSpPr>
        <xdr:cNvPr id="291" name="直線コネクタ 290"/>
        <xdr:cNvCxnSpPr/>
      </xdr:nvCxnSpPr>
      <xdr:spPr>
        <a:xfrm>
          <a:off x="9480550" y="6058535"/>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137795</xdr:rowOff>
    </xdr:from>
    <xdr:ext cx="377825" cy="259080"/>
    <xdr:sp macro="" textlink="">
      <xdr:nvSpPr>
        <xdr:cNvPr id="292" name="労働費平均値テキスト"/>
        <xdr:cNvSpPr txBox="1"/>
      </xdr:nvSpPr>
      <xdr:spPr>
        <a:xfrm>
          <a:off x="10353675" y="581469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114935</xdr:rowOff>
    </xdr:from>
    <xdr:to xmlns:xdr="http://schemas.openxmlformats.org/drawingml/2006/spreadsheetDrawing">
      <xdr:col>55</xdr:col>
      <xdr:colOff>50800</xdr:colOff>
      <xdr:row>37</xdr:row>
      <xdr:rowOff>45085</xdr:rowOff>
    </xdr:to>
    <xdr:sp macro="" textlink="">
      <xdr:nvSpPr>
        <xdr:cNvPr id="293" name="フローチャート: 判断 292"/>
        <xdr:cNvSpPr/>
      </xdr:nvSpPr>
      <xdr:spPr>
        <a:xfrm>
          <a:off x="10255250" y="595376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36830</xdr:rowOff>
    </xdr:from>
    <xdr:to xmlns:xdr="http://schemas.openxmlformats.org/drawingml/2006/spreadsheetDrawing">
      <xdr:col>50</xdr:col>
      <xdr:colOff>114300</xdr:colOff>
      <xdr:row>37</xdr:row>
      <xdr:rowOff>57785</xdr:rowOff>
    </xdr:to>
    <xdr:cxnSp macro="">
      <xdr:nvCxnSpPr>
        <xdr:cNvPr id="294" name="直線コネクタ 293"/>
        <xdr:cNvCxnSpPr/>
      </xdr:nvCxnSpPr>
      <xdr:spPr>
        <a:xfrm>
          <a:off x="8607425" y="6037580"/>
          <a:ext cx="8731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99695</xdr:rowOff>
    </xdr:from>
    <xdr:to xmlns:xdr="http://schemas.openxmlformats.org/drawingml/2006/spreadsheetDrawing">
      <xdr:col>50</xdr:col>
      <xdr:colOff>165100</xdr:colOff>
      <xdr:row>37</xdr:row>
      <xdr:rowOff>29845</xdr:rowOff>
    </xdr:to>
    <xdr:sp macro="" textlink="">
      <xdr:nvSpPr>
        <xdr:cNvPr id="295" name="フローチャート: 判断 294"/>
        <xdr:cNvSpPr/>
      </xdr:nvSpPr>
      <xdr:spPr>
        <a:xfrm>
          <a:off x="9429750" y="59385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46355</xdr:rowOff>
    </xdr:from>
    <xdr:ext cx="377825" cy="259080"/>
    <xdr:sp macro="" textlink="">
      <xdr:nvSpPr>
        <xdr:cNvPr id="296" name="テキスト ボックス 295"/>
        <xdr:cNvSpPr txBox="1"/>
      </xdr:nvSpPr>
      <xdr:spPr>
        <a:xfrm>
          <a:off x="9294495" y="57232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36830</xdr:rowOff>
    </xdr:from>
    <xdr:to xmlns:xdr="http://schemas.openxmlformats.org/drawingml/2006/spreadsheetDrawing">
      <xdr:col>45</xdr:col>
      <xdr:colOff>177800</xdr:colOff>
      <xdr:row>37</xdr:row>
      <xdr:rowOff>80010</xdr:rowOff>
    </xdr:to>
    <xdr:cxnSp macro="">
      <xdr:nvCxnSpPr>
        <xdr:cNvPr id="297" name="直線コネクタ 296"/>
        <xdr:cNvCxnSpPr/>
      </xdr:nvCxnSpPr>
      <xdr:spPr>
        <a:xfrm flipV="1">
          <a:off x="7731125" y="6037580"/>
          <a:ext cx="8763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96520</xdr:rowOff>
    </xdr:from>
    <xdr:to xmlns:xdr="http://schemas.openxmlformats.org/drawingml/2006/spreadsheetDrawing">
      <xdr:col>46</xdr:col>
      <xdr:colOff>38100</xdr:colOff>
      <xdr:row>37</xdr:row>
      <xdr:rowOff>26670</xdr:rowOff>
    </xdr:to>
    <xdr:sp macro="" textlink="">
      <xdr:nvSpPr>
        <xdr:cNvPr id="298" name="フローチャート: 判断 297"/>
        <xdr:cNvSpPr/>
      </xdr:nvSpPr>
      <xdr:spPr>
        <a:xfrm>
          <a:off x="8556625" y="593534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43180</xdr:rowOff>
    </xdr:from>
    <xdr:ext cx="378460" cy="259080"/>
    <xdr:sp macro="" textlink="">
      <xdr:nvSpPr>
        <xdr:cNvPr id="299" name="テキスト ボックス 298"/>
        <xdr:cNvSpPr txBox="1"/>
      </xdr:nvSpPr>
      <xdr:spPr>
        <a:xfrm>
          <a:off x="8421370" y="5720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161925</xdr:rowOff>
    </xdr:from>
    <xdr:to xmlns:xdr="http://schemas.openxmlformats.org/drawingml/2006/spreadsheetDrawing">
      <xdr:col>41</xdr:col>
      <xdr:colOff>50800</xdr:colOff>
      <xdr:row>37</xdr:row>
      <xdr:rowOff>80010</xdr:rowOff>
    </xdr:to>
    <xdr:cxnSp macro="">
      <xdr:nvCxnSpPr>
        <xdr:cNvPr id="300" name="直線コネクタ 299"/>
        <xdr:cNvCxnSpPr/>
      </xdr:nvCxnSpPr>
      <xdr:spPr>
        <a:xfrm>
          <a:off x="6858000" y="6000750"/>
          <a:ext cx="8731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111125</xdr:rowOff>
    </xdr:from>
    <xdr:to xmlns:xdr="http://schemas.openxmlformats.org/drawingml/2006/spreadsheetDrawing">
      <xdr:col>41</xdr:col>
      <xdr:colOff>101600</xdr:colOff>
      <xdr:row>37</xdr:row>
      <xdr:rowOff>41275</xdr:rowOff>
    </xdr:to>
    <xdr:sp macro="" textlink="">
      <xdr:nvSpPr>
        <xdr:cNvPr id="301" name="フローチャート: 判断 300"/>
        <xdr:cNvSpPr/>
      </xdr:nvSpPr>
      <xdr:spPr>
        <a:xfrm>
          <a:off x="7680325" y="59499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57785</xdr:rowOff>
    </xdr:from>
    <xdr:ext cx="377825" cy="259080"/>
    <xdr:sp macro="" textlink="">
      <xdr:nvSpPr>
        <xdr:cNvPr id="302" name="テキスト ボックス 301"/>
        <xdr:cNvSpPr txBox="1"/>
      </xdr:nvSpPr>
      <xdr:spPr>
        <a:xfrm>
          <a:off x="7545070" y="57346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3" name="フローチャート: 判断 302"/>
        <xdr:cNvSpPr/>
      </xdr:nvSpPr>
      <xdr:spPr>
        <a:xfrm>
          <a:off x="6807200" y="59734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55880</xdr:rowOff>
    </xdr:from>
    <xdr:ext cx="377825" cy="259080"/>
    <xdr:sp macro="" textlink="">
      <xdr:nvSpPr>
        <xdr:cNvPr id="304" name="テキスト ボックス 303"/>
        <xdr:cNvSpPr txBox="1"/>
      </xdr:nvSpPr>
      <xdr:spPr>
        <a:xfrm>
          <a:off x="6671945" y="60566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11555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6" name="テキスト ボックス 305"/>
        <xdr:cNvSpPr txBox="1"/>
      </xdr:nvSpPr>
      <xdr:spPr>
        <a:xfrm>
          <a:off x="929322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4201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8" name="テキスト ボックス 307"/>
        <xdr:cNvSpPr txBox="1"/>
      </xdr:nvSpPr>
      <xdr:spPr>
        <a:xfrm>
          <a:off x="754380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9" name="テキスト ボックス 308"/>
        <xdr:cNvSpPr txBox="1"/>
      </xdr:nvSpPr>
      <xdr:spPr>
        <a:xfrm>
          <a:off x="667067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24130</xdr:rowOff>
    </xdr:from>
    <xdr:to xmlns:xdr="http://schemas.openxmlformats.org/drawingml/2006/spreadsheetDrawing">
      <xdr:col>55</xdr:col>
      <xdr:colOff>50800</xdr:colOff>
      <xdr:row>37</xdr:row>
      <xdr:rowOff>125730</xdr:rowOff>
    </xdr:to>
    <xdr:sp macro="" textlink="">
      <xdr:nvSpPr>
        <xdr:cNvPr id="310" name="楕円 309"/>
        <xdr:cNvSpPr/>
      </xdr:nvSpPr>
      <xdr:spPr>
        <a:xfrm>
          <a:off x="10255250" y="60248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2540</xdr:rowOff>
    </xdr:from>
    <xdr:ext cx="377825" cy="259080"/>
    <xdr:sp macro="" textlink="">
      <xdr:nvSpPr>
        <xdr:cNvPr id="311" name="労働費該当値テキスト"/>
        <xdr:cNvSpPr txBox="1"/>
      </xdr:nvSpPr>
      <xdr:spPr>
        <a:xfrm>
          <a:off x="10353675" y="60032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6985</xdr:rowOff>
    </xdr:from>
    <xdr:to xmlns:xdr="http://schemas.openxmlformats.org/drawingml/2006/spreadsheetDrawing">
      <xdr:col>50</xdr:col>
      <xdr:colOff>165100</xdr:colOff>
      <xdr:row>37</xdr:row>
      <xdr:rowOff>108585</xdr:rowOff>
    </xdr:to>
    <xdr:sp macro="" textlink="">
      <xdr:nvSpPr>
        <xdr:cNvPr id="312" name="楕円 311"/>
        <xdr:cNvSpPr/>
      </xdr:nvSpPr>
      <xdr:spPr>
        <a:xfrm>
          <a:off x="942975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99695</xdr:rowOff>
    </xdr:from>
    <xdr:ext cx="377825" cy="259080"/>
    <xdr:sp macro="" textlink="">
      <xdr:nvSpPr>
        <xdr:cNvPr id="313" name="テキスト ボックス 312"/>
        <xdr:cNvSpPr txBox="1"/>
      </xdr:nvSpPr>
      <xdr:spPr>
        <a:xfrm>
          <a:off x="9294495" y="61004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157480</xdr:rowOff>
    </xdr:from>
    <xdr:to xmlns:xdr="http://schemas.openxmlformats.org/drawingml/2006/spreadsheetDrawing">
      <xdr:col>46</xdr:col>
      <xdr:colOff>38100</xdr:colOff>
      <xdr:row>37</xdr:row>
      <xdr:rowOff>87630</xdr:rowOff>
    </xdr:to>
    <xdr:sp macro="" textlink="">
      <xdr:nvSpPr>
        <xdr:cNvPr id="314" name="楕円 313"/>
        <xdr:cNvSpPr/>
      </xdr:nvSpPr>
      <xdr:spPr>
        <a:xfrm>
          <a:off x="8556625" y="599630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78740</xdr:rowOff>
    </xdr:from>
    <xdr:ext cx="378460" cy="259080"/>
    <xdr:sp macro="" textlink="">
      <xdr:nvSpPr>
        <xdr:cNvPr id="315" name="テキスト ボックス 314"/>
        <xdr:cNvSpPr txBox="1"/>
      </xdr:nvSpPr>
      <xdr:spPr>
        <a:xfrm>
          <a:off x="8421370" y="6079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29210</xdr:rowOff>
    </xdr:from>
    <xdr:to xmlns:xdr="http://schemas.openxmlformats.org/drawingml/2006/spreadsheetDrawing">
      <xdr:col>41</xdr:col>
      <xdr:colOff>101600</xdr:colOff>
      <xdr:row>37</xdr:row>
      <xdr:rowOff>130810</xdr:rowOff>
    </xdr:to>
    <xdr:sp macro="" textlink="">
      <xdr:nvSpPr>
        <xdr:cNvPr id="316" name="楕円 315"/>
        <xdr:cNvSpPr/>
      </xdr:nvSpPr>
      <xdr:spPr>
        <a:xfrm>
          <a:off x="7680325"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121920</xdr:rowOff>
    </xdr:from>
    <xdr:ext cx="377825" cy="259080"/>
    <xdr:sp macro="" textlink="">
      <xdr:nvSpPr>
        <xdr:cNvPr id="317" name="テキスト ボックス 316"/>
        <xdr:cNvSpPr txBox="1"/>
      </xdr:nvSpPr>
      <xdr:spPr>
        <a:xfrm>
          <a:off x="7545070" y="6122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118110</xdr:rowOff>
    </xdr:from>
    <xdr:to xmlns:xdr="http://schemas.openxmlformats.org/drawingml/2006/spreadsheetDrawing">
      <xdr:col>36</xdr:col>
      <xdr:colOff>165100</xdr:colOff>
      <xdr:row>37</xdr:row>
      <xdr:rowOff>48260</xdr:rowOff>
    </xdr:to>
    <xdr:sp macro="" textlink="">
      <xdr:nvSpPr>
        <xdr:cNvPr id="318" name="楕円 317"/>
        <xdr:cNvSpPr/>
      </xdr:nvSpPr>
      <xdr:spPr>
        <a:xfrm>
          <a:off x="6807200" y="59569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64770</xdr:rowOff>
    </xdr:from>
    <xdr:ext cx="377825" cy="259080"/>
    <xdr:sp macro="" textlink="">
      <xdr:nvSpPr>
        <xdr:cNvPr id="319" name="テキスト ボックス 318"/>
        <xdr:cNvSpPr txBox="1"/>
      </xdr:nvSpPr>
      <xdr:spPr>
        <a:xfrm>
          <a:off x="6671945" y="5741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496050" y="7029450"/>
          <a:ext cx="460692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619875"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619875"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6200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6200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74395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74395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496050" y="7807325"/>
          <a:ext cx="4606925"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8" name="テキスト ボックス 327"/>
        <xdr:cNvSpPr txBox="1"/>
      </xdr:nvSpPr>
      <xdr:spPr>
        <a:xfrm>
          <a:off x="6457950" y="7626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496050" y="99695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0" name="直線コネクタ 329"/>
        <xdr:cNvCxnSpPr/>
      </xdr:nvCxnSpPr>
      <xdr:spPr>
        <a:xfrm>
          <a:off x="6496050" y="94265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920" cy="259080"/>
    <xdr:sp macro="" textlink="">
      <xdr:nvSpPr>
        <xdr:cNvPr id="331" name="テキスト ボックス 330"/>
        <xdr:cNvSpPr txBox="1"/>
      </xdr:nvSpPr>
      <xdr:spPr>
        <a:xfrm>
          <a:off x="6250305" y="92938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496050" y="889317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161925</xdr:rowOff>
    </xdr:from>
    <xdr:ext cx="530860" cy="259080"/>
    <xdr:sp macro="" textlink="">
      <xdr:nvSpPr>
        <xdr:cNvPr id="333" name="テキスト ボックス 332"/>
        <xdr:cNvSpPr txBox="1"/>
      </xdr:nvSpPr>
      <xdr:spPr>
        <a:xfrm>
          <a:off x="5974080" y="8753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4" name="直線コネクタ 333"/>
        <xdr:cNvCxnSpPr/>
      </xdr:nvCxnSpPr>
      <xdr:spPr>
        <a:xfrm>
          <a:off x="6496050" y="835025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50</xdr:row>
      <xdr:rowOff>111760</xdr:rowOff>
    </xdr:from>
    <xdr:ext cx="530860" cy="259080"/>
    <xdr:sp macro="" textlink="">
      <xdr:nvSpPr>
        <xdr:cNvPr id="335" name="テキスト ボックス 334"/>
        <xdr:cNvSpPr txBox="1"/>
      </xdr:nvSpPr>
      <xdr:spPr>
        <a:xfrm>
          <a:off x="5974080" y="82175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496050" y="78073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59080"/>
    <xdr:sp macro="" textlink="">
      <xdr:nvSpPr>
        <xdr:cNvPr id="337" name="テキスト ボックス 336"/>
        <xdr:cNvSpPr txBox="1"/>
      </xdr:nvSpPr>
      <xdr:spPr>
        <a:xfrm>
          <a:off x="5974080" y="7674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6496050" y="7807325"/>
          <a:ext cx="4606925"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187325</xdr:colOff>
      <xdr:row>51</xdr:row>
      <xdr:rowOff>55245</xdr:rowOff>
    </xdr:from>
    <xdr:to xmlns:xdr="http://schemas.openxmlformats.org/drawingml/2006/spreadsheetDrawing">
      <xdr:col>54</xdr:col>
      <xdr:colOff>187325</xdr:colOff>
      <xdr:row>58</xdr:row>
      <xdr:rowOff>19050</xdr:rowOff>
    </xdr:to>
    <xdr:cxnSp macro="">
      <xdr:nvCxnSpPr>
        <xdr:cNvPr id="339" name="直線コネクタ 338"/>
        <xdr:cNvCxnSpPr/>
      </xdr:nvCxnSpPr>
      <xdr:spPr>
        <a:xfrm flipV="1">
          <a:off x="10302875" y="8322945"/>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22860</xdr:rowOff>
    </xdr:from>
    <xdr:ext cx="377825" cy="259080"/>
    <xdr:sp macro="" textlink="">
      <xdr:nvSpPr>
        <xdr:cNvPr id="340" name="農林水産業費最小値テキスト"/>
        <xdr:cNvSpPr txBox="1"/>
      </xdr:nvSpPr>
      <xdr:spPr>
        <a:xfrm>
          <a:off x="10353675" y="94240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19050</xdr:rowOff>
    </xdr:from>
    <xdr:to xmlns:xdr="http://schemas.openxmlformats.org/drawingml/2006/spreadsheetDrawing">
      <xdr:col>55</xdr:col>
      <xdr:colOff>88900</xdr:colOff>
      <xdr:row>58</xdr:row>
      <xdr:rowOff>19050</xdr:rowOff>
    </xdr:to>
    <xdr:cxnSp macro="">
      <xdr:nvCxnSpPr>
        <xdr:cNvPr id="341" name="直線コネクタ 340"/>
        <xdr:cNvCxnSpPr/>
      </xdr:nvCxnSpPr>
      <xdr:spPr>
        <a:xfrm>
          <a:off x="10217150" y="94202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1905</xdr:rowOff>
    </xdr:from>
    <xdr:ext cx="534035" cy="259080"/>
    <xdr:sp macro="" textlink="">
      <xdr:nvSpPr>
        <xdr:cNvPr id="342" name="農林水産業費最大値テキスト"/>
        <xdr:cNvSpPr txBox="1"/>
      </xdr:nvSpPr>
      <xdr:spPr>
        <a:xfrm>
          <a:off x="10353675" y="8107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55245</xdr:rowOff>
    </xdr:from>
    <xdr:to xmlns:xdr="http://schemas.openxmlformats.org/drawingml/2006/spreadsheetDrawing">
      <xdr:col>55</xdr:col>
      <xdr:colOff>88900</xdr:colOff>
      <xdr:row>51</xdr:row>
      <xdr:rowOff>55245</xdr:rowOff>
    </xdr:to>
    <xdr:cxnSp macro="">
      <xdr:nvCxnSpPr>
        <xdr:cNvPr id="343" name="直線コネクタ 342"/>
        <xdr:cNvCxnSpPr/>
      </xdr:nvCxnSpPr>
      <xdr:spPr>
        <a:xfrm>
          <a:off x="10217150" y="83229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46990</xdr:rowOff>
    </xdr:from>
    <xdr:to xmlns:xdr="http://schemas.openxmlformats.org/drawingml/2006/spreadsheetDrawing">
      <xdr:col>55</xdr:col>
      <xdr:colOff>0</xdr:colOff>
      <xdr:row>55</xdr:row>
      <xdr:rowOff>78740</xdr:rowOff>
    </xdr:to>
    <xdr:cxnSp macro="">
      <xdr:nvCxnSpPr>
        <xdr:cNvPr id="344" name="直線コネクタ 343"/>
        <xdr:cNvCxnSpPr/>
      </xdr:nvCxnSpPr>
      <xdr:spPr>
        <a:xfrm flipV="1">
          <a:off x="9480550" y="8962390"/>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161925</xdr:rowOff>
    </xdr:from>
    <xdr:ext cx="469265" cy="259080"/>
    <xdr:sp macro="" textlink="">
      <xdr:nvSpPr>
        <xdr:cNvPr id="345" name="農林水産業費平均値テキスト"/>
        <xdr:cNvSpPr txBox="1"/>
      </xdr:nvSpPr>
      <xdr:spPr>
        <a:xfrm>
          <a:off x="10353675" y="90773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12065</xdr:rowOff>
    </xdr:from>
    <xdr:to xmlns:xdr="http://schemas.openxmlformats.org/drawingml/2006/spreadsheetDrawing">
      <xdr:col>55</xdr:col>
      <xdr:colOff>50800</xdr:colOff>
      <xdr:row>56</xdr:row>
      <xdr:rowOff>113665</xdr:rowOff>
    </xdr:to>
    <xdr:sp macro="" textlink="">
      <xdr:nvSpPr>
        <xdr:cNvPr id="346" name="フローチャート: 判断 345"/>
        <xdr:cNvSpPr/>
      </xdr:nvSpPr>
      <xdr:spPr>
        <a:xfrm>
          <a:off x="10255250" y="90893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78740</xdr:rowOff>
    </xdr:from>
    <xdr:to xmlns:xdr="http://schemas.openxmlformats.org/drawingml/2006/spreadsheetDrawing">
      <xdr:col>50</xdr:col>
      <xdr:colOff>114300</xdr:colOff>
      <xdr:row>55</xdr:row>
      <xdr:rowOff>109220</xdr:rowOff>
    </xdr:to>
    <xdr:cxnSp macro="">
      <xdr:nvCxnSpPr>
        <xdr:cNvPr id="347" name="直線コネクタ 346"/>
        <xdr:cNvCxnSpPr/>
      </xdr:nvCxnSpPr>
      <xdr:spPr>
        <a:xfrm flipV="1">
          <a:off x="8607425" y="8994140"/>
          <a:ext cx="8731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17780</xdr:rowOff>
    </xdr:from>
    <xdr:to xmlns:xdr="http://schemas.openxmlformats.org/drawingml/2006/spreadsheetDrawing">
      <xdr:col>50</xdr:col>
      <xdr:colOff>165100</xdr:colOff>
      <xdr:row>56</xdr:row>
      <xdr:rowOff>119380</xdr:rowOff>
    </xdr:to>
    <xdr:sp macro="" textlink="">
      <xdr:nvSpPr>
        <xdr:cNvPr id="348" name="フローチャート: 判断 347"/>
        <xdr:cNvSpPr/>
      </xdr:nvSpPr>
      <xdr:spPr>
        <a:xfrm>
          <a:off x="9429750" y="909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110490</xdr:rowOff>
    </xdr:from>
    <xdr:ext cx="469265" cy="259080"/>
    <xdr:sp macro="" textlink="">
      <xdr:nvSpPr>
        <xdr:cNvPr id="349" name="テキスト ボックス 348"/>
        <xdr:cNvSpPr txBox="1"/>
      </xdr:nvSpPr>
      <xdr:spPr>
        <a:xfrm>
          <a:off x="9248775" y="9187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97155</xdr:rowOff>
    </xdr:from>
    <xdr:to xmlns:xdr="http://schemas.openxmlformats.org/drawingml/2006/spreadsheetDrawing">
      <xdr:col>45</xdr:col>
      <xdr:colOff>177800</xdr:colOff>
      <xdr:row>55</xdr:row>
      <xdr:rowOff>109220</xdr:rowOff>
    </xdr:to>
    <xdr:cxnSp macro="">
      <xdr:nvCxnSpPr>
        <xdr:cNvPr id="350" name="直線コネクタ 349"/>
        <xdr:cNvCxnSpPr/>
      </xdr:nvCxnSpPr>
      <xdr:spPr>
        <a:xfrm>
          <a:off x="7731125" y="9012555"/>
          <a:ext cx="8763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161925</xdr:rowOff>
    </xdr:from>
    <xdr:to xmlns:xdr="http://schemas.openxmlformats.org/drawingml/2006/spreadsheetDrawing">
      <xdr:col>46</xdr:col>
      <xdr:colOff>38100</xdr:colOff>
      <xdr:row>56</xdr:row>
      <xdr:rowOff>95885</xdr:rowOff>
    </xdr:to>
    <xdr:sp macro="" textlink="">
      <xdr:nvSpPr>
        <xdr:cNvPr id="351" name="フローチャート: 判断 350"/>
        <xdr:cNvSpPr/>
      </xdr:nvSpPr>
      <xdr:spPr>
        <a:xfrm>
          <a:off x="8556625" y="907732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86995</xdr:rowOff>
    </xdr:from>
    <xdr:ext cx="469265" cy="259080"/>
    <xdr:sp macro="" textlink="">
      <xdr:nvSpPr>
        <xdr:cNvPr id="352" name="テキスト ボックス 351"/>
        <xdr:cNvSpPr txBox="1"/>
      </xdr:nvSpPr>
      <xdr:spPr>
        <a:xfrm>
          <a:off x="8375650" y="9164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97155</xdr:rowOff>
    </xdr:from>
    <xdr:to xmlns:xdr="http://schemas.openxmlformats.org/drawingml/2006/spreadsheetDrawing">
      <xdr:col>41</xdr:col>
      <xdr:colOff>50800</xdr:colOff>
      <xdr:row>55</xdr:row>
      <xdr:rowOff>147320</xdr:rowOff>
    </xdr:to>
    <xdr:cxnSp macro="">
      <xdr:nvCxnSpPr>
        <xdr:cNvPr id="353" name="直線コネクタ 352"/>
        <xdr:cNvCxnSpPr/>
      </xdr:nvCxnSpPr>
      <xdr:spPr>
        <a:xfrm flipV="1">
          <a:off x="6858000" y="9012555"/>
          <a:ext cx="8731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11430</xdr:rowOff>
    </xdr:from>
    <xdr:to xmlns:xdr="http://schemas.openxmlformats.org/drawingml/2006/spreadsheetDrawing">
      <xdr:col>41</xdr:col>
      <xdr:colOff>101600</xdr:colOff>
      <xdr:row>56</xdr:row>
      <xdr:rowOff>113030</xdr:rowOff>
    </xdr:to>
    <xdr:sp macro="" textlink="">
      <xdr:nvSpPr>
        <xdr:cNvPr id="354" name="フローチャート: 判断 353"/>
        <xdr:cNvSpPr/>
      </xdr:nvSpPr>
      <xdr:spPr>
        <a:xfrm>
          <a:off x="7680325" y="908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104140</xdr:rowOff>
    </xdr:from>
    <xdr:ext cx="469900" cy="259080"/>
    <xdr:sp macro="" textlink="">
      <xdr:nvSpPr>
        <xdr:cNvPr id="355" name="テキスト ボックス 354"/>
        <xdr:cNvSpPr txBox="1"/>
      </xdr:nvSpPr>
      <xdr:spPr>
        <a:xfrm>
          <a:off x="7499350" y="9181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14605</xdr:rowOff>
    </xdr:from>
    <xdr:to xmlns:xdr="http://schemas.openxmlformats.org/drawingml/2006/spreadsheetDrawing">
      <xdr:col>36</xdr:col>
      <xdr:colOff>165100</xdr:colOff>
      <xdr:row>56</xdr:row>
      <xdr:rowOff>116205</xdr:rowOff>
    </xdr:to>
    <xdr:sp macro="" textlink="">
      <xdr:nvSpPr>
        <xdr:cNvPr id="356" name="フローチャート: 判断 355"/>
        <xdr:cNvSpPr/>
      </xdr:nvSpPr>
      <xdr:spPr>
        <a:xfrm>
          <a:off x="6807200" y="90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107315</xdr:rowOff>
    </xdr:from>
    <xdr:ext cx="469265" cy="259080"/>
    <xdr:sp macro="" textlink="">
      <xdr:nvSpPr>
        <xdr:cNvPr id="357" name="テキスト ボックス 356"/>
        <xdr:cNvSpPr txBox="1"/>
      </xdr:nvSpPr>
      <xdr:spPr>
        <a:xfrm>
          <a:off x="6626225" y="9184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11555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59" name="テキスト ボックス 358"/>
        <xdr:cNvSpPr txBox="1"/>
      </xdr:nvSpPr>
      <xdr:spPr>
        <a:xfrm>
          <a:off x="929322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4201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1" name="テキスト ボックス 360"/>
        <xdr:cNvSpPr txBox="1"/>
      </xdr:nvSpPr>
      <xdr:spPr>
        <a:xfrm>
          <a:off x="754380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2" name="テキスト ボックス 361"/>
        <xdr:cNvSpPr txBox="1"/>
      </xdr:nvSpPr>
      <xdr:spPr>
        <a:xfrm>
          <a:off x="667067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161925</xdr:rowOff>
    </xdr:from>
    <xdr:to xmlns:xdr="http://schemas.openxmlformats.org/drawingml/2006/spreadsheetDrawing">
      <xdr:col>55</xdr:col>
      <xdr:colOff>50800</xdr:colOff>
      <xdr:row>55</xdr:row>
      <xdr:rowOff>97790</xdr:rowOff>
    </xdr:to>
    <xdr:sp macro="" textlink="">
      <xdr:nvSpPr>
        <xdr:cNvPr id="363" name="楕円 362"/>
        <xdr:cNvSpPr/>
      </xdr:nvSpPr>
      <xdr:spPr>
        <a:xfrm>
          <a:off x="10255250" y="89154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19050</xdr:rowOff>
    </xdr:from>
    <xdr:ext cx="469265" cy="259080"/>
    <xdr:sp macro="" textlink="">
      <xdr:nvSpPr>
        <xdr:cNvPr id="364" name="農林水産業費該当値テキスト"/>
        <xdr:cNvSpPr txBox="1"/>
      </xdr:nvSpPr>
      <xdr:spPr>
        <a:xfrm>
          <a:off x="10353675" y="8772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27940</xdr:rowOff>
    </xdr:from>
    <xdr:to xmlns:xdr="http://schemas.openxmlformats.org/drawingml/2006/spreadsheetDrawing">
      <xdr:col>50</xdr:col>
      <xdr:colOff>165100</xdr:colOff>
      <xdr:row>55</xdr:row>
      <xdr:rowOff>129540</xdr:rowOff>
    </xdr:to>
    <xdr:sp macro="" textlink="">
      <xdr:nvSpPr>
        <xdr:cNvPr id="365" name="楕円 364"/>
        <xdr:cNvSpPr/>
      </xdr:nvSpPr>
      <xdr:spPr>
        <a:xfrm>
          <a:off x="9429750" y="89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53</xdr:row>
      <xdr:rowOff>146050</xdr:rowOff>
    </xdr:from>
    <xdr:ext cx="469265" cy="259080"/>
    <xdr:sp macro="" textlink="">
      <xdr:nvSpPr>
        <xdr:cNvPr id="366" name="テキスト ボックス 365"/>
        <xdr:cNvSpPr txBox="1"/>
      </xdr:nvSpPr>
      <xdr:spPr>
        <a:xfrm>
          <a:off x="9248775" y="8737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58420</xdr:rowOff>
    </xdr:from>
    <xdr:to xmlns:xdr="http://schemas.openxmlformats.org/drawingml/2006/spreadsheetDrawing">
      <xdr:col>46</xdr:col>
      <xdr:colOff>38100</xdr:colOff>
      <xdr:row>55</xdr:row>
      <xdr:rowOff>160020</xdr:rowOff>
    </xdr:to>
    <xdr:sp macro="" textlink="">
      <xdr:nvSpPr>
        <xdr:cNvPr id="367" name="楕円 366"/>
        <xdr:cNvSpPr/>
      </xdr:nvSpPr>
      <xdr:spPr>
        <a:xfrm>
          <a:off x="8556625" y="89738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54</xdr:row>
      <xdr:rowOff>5080</xdr:rowOff>
    </xdr:from>
    <xdr:ext cx="469265" cy="259080"/>
    <xdr:sp macro="" textlink="">
      <xdr:nvSpPr>
        <xdr:cNvPr id="368" name="テキスト ボックス 367"/>
        <xdr:cNvSpPr txBox="1"/>
      </xdr:nvSpPr>
      <xdr:spPr>
        <a:xfrm>
          <a:off x="8375650" y="8758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46355</xdr:rowOff>
    </xdr:from>
    <xdr:to xmlns:xdr="http://schemas.openxmlformats.org/drawingml/2006/spreadsheetDrawing">
      <xdr:col>41</xdr:col>
      <xdr:colOff>101600</xdr:colOff>
      <xdr:row>55</xdr:row>
      <xdr:rowOff>147955</xdr:rowOff>
    </xdr:to>
    <xdr:sp macro="" textlink="">
      <xdr:nvSpPr>
        <xdr:cNvPr id="369" name="楕円 368"/>
        <xdr:cNvSpPr/>
      </xdr:nvSpPr>
      <xdr:spPr>
        <a:xfrm>
          <a:off x="7680325" y="89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53</xdr:row>
      <xdr:rowOff>161925</xdr:rowOff>
    </xdr:from>
    <xdr:ext cx="469900" cy="259080"/>
    <xdr:sp macro="" textlink="">
      <xdr:nvSpPr>
        <xdr:cNvPr id="370" name="テキスト ボックス 369"/>
        <xdr:cNvSpPr txBox="1"/>
      </xdr:nvSpPr>
      <xdr:spPr>
        <a:xfrm>
          <a:off x="7499350" y="8753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96520</xdr:rowOff>
    </xdr:from>
    <xdr:to xmlns:xdr="http://schemas.openxmlformats.org/drawingml/2006/spreadsheetDrawing">
      <xdr:col>36</xdr:col>
      <xdr:colOff>165100</xdr:colOff>
      <xdr:row>56</xdr:row>
      <xdr:rowOff>26670</xdr:rowOff>
    </xdr:to>
    <xdr:sp macro="" textlink="">
      <xdr:nvSpPr>
        <xdr:cNvPr id="371" name="楕円 370"/>
        <xdr:cNvSpPr/>
      </xdr:nvSpPr>
      <xdr:spPr>
        <a:xfrm>
          <a:off x="6807200" y="90119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54</xdr:row>
      <xdr:rowOff>43180</xdr:rowOff>
    </xdr:from>
    <xdr:ext cx="469265" cy="259080"/>
    <xdr:sp macro="" textlink="">
      <xdr:nvSpPr>
        <xdr:cNvPr id="372" name="テキスト ボックス 371"/>
        <xdr:cNvSpPr txBox="1"/>
      </xdr:nvSpPr>
      <xdr:spPr>
        <a:xfrm>
          <a:off x="6626225" y="8796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496050" y="10267950"/>
          <a:ext cx="460692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619875"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619875"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62000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62000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74395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74395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496050" y="11045825"/>
          <a:ext cx="4606925"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1" name="テキスト ボックス 380"/>
        <xdr:cNvSpPr txBox="1"/>
      </xdr:nvSpPr>
      <xdr:spPr>
        <a:xfrm>
          <a:off x="6457950" y="10864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496050" y="1320800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3" name="直線コネクタ 382"/>
        <xdr:cNvCxnSpPr/>
      </xdr:nvCxnSpPr>
      <xdr:spPr>
        <a:xfrm>
          <a:off x="6496050" y="1290066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9080"/>
    <xdr:sp macro="" textlink="">
      <xdr:nvSpPr>
        <xdr:cNvPr id="384" name="テキスト ボックス 383"/>
        <xdr:cNvSpPr txBox="1"/>
      </xdr:nvSpPr>
      <xdr:spPr>
        <a:xfrm>
          <a:off x="6250305" y="1276794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5" name="直線コネクタ 384"/>
        <xdr:cNvCxnSpPr/>
      </xdr:nvCxnSpPr>
      <xdr:spPr>
        <a:xfrm>
          <a:off x="6496050" y="1259268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860" cy="259080"/>
    <xdr:sp macro="" textlink="">
      <xdr:nvSpPr>
        <xdr:cNvPr id="386" name="テキスト ボックス 385"/>
        <xdr:cNvSpPr txBox="1"/>
      </xdr:nvSpPr>
      <xdr:spPr>
        <a:xfrm>
          <a:off x="5974080" y="12459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87" name="直線コネクタ 386"/>
        <xdr:cNvCxnSpPr/>
      </xdr:nvCxnSpPr>
      <xdr:spPr>
        <a:xfrm>
          <a:off x="6496050" y="1228534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9080"/>
    <xdr:sp macro="" textlink="">
      <xdr:nvSpPr>
        <xdr:cNvPr id="388" name="テキスト ボックス 387"/>
        <xdr:cNvSpPr txBox="1"/>
      </xdr:nvSpPr>
      <xdr:spPr>
        <a:xfrm>
          <a:off x="5974080" y="12152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9" name="直線コネクタ 388"/>
        <xdr:cNvCxnSpPr/>
      </xdr:nvCxnSpPr>
      <xdr:spPr>
        <a:xfrm>
          <a:off x="6496050" y="1197800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30860" cy="259080"/>
    <xdr:sp macro="" textlink="">
      <xdr:nvSpPr>
        <xdr:cNvPr id="390" name="テキスト ボックス 389"/>
        <xdr:cNvSpPr txBox="1"/>
      </xdr:nvSpPr>
      <xdr:spPr>
        <a:xfrm>
          <a:off x="5974080" y="118357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161925</xdr:rowOff>
    </xdr:from>
    <xdr:to xmlns:xdr="http://schemas.openxmlformats.org/drawingml/2006/spreadsheetDrawing">
      <xdr:col>59</xdr:col>
      <xdr:colOff>50800</xdr:colOff>
      <xdr:row>71</xdr:row>
      <xdr:rowOff>161925</xdr:rowOff>
    </xdr:to>
    <xdr:cxnSp macro="">
      <xdr:nvCxnSpPr>
        <xdr:cNvPr id="391" name="直線コネクタ 390"/>
        <xdr:cNvCxnSpPr/>
      </xdr:nvCxnSpPr>
      <xdr:spPr>
        <a:xfrm>
          <a:off x="6496050" y="116681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860" cy="259080"/>
    <xdr:sp macro="" textlink="">
      <xdr:nvSpPr>
        <xdr:cNvPr id="392" name="テキスト ボックス 391"/>
        <xdr:cNvSpPr txBox="1"/>
      </xdr:nvSpPr>
      <xdr:spPr>
        <a:xfrm>
          <a:off x="5974080" y="115284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3" name="直線コネクタ 392"/>
        <xdr:cNvCxnSpPr/>
      </xdr:nvCxnSpPr>
      <xdr:spPr>
        <a:xfrm>
          <a:off x="6496050" y="113531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5630" cy="259080"/>
    <xdr:sp macro="" textlink="">
      <xdr:nvSpPr>
        <xdr:cNvPr id="394" name="テキスト ボックス 393"/>
        <xdr:cNvSpPr txBox="1"/>
      </xdr:nvSpPr>
      <xdr:spPr>
        <a:xfrm>
          <a:off x="5909945" y="112204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496050" y="110458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9080"/>
    <xdr:sp macro="" textlink="">
      <xdr:nvSpPr>
        <xdr:cNvPr id="396" name="テキスト ボックス 395"/>
        <xdr:cNvSpPr txBox="1"/>
      </xdr:nvSpPr>
      <xdr:spPr>
        <a:xfrm>
          <a:off x="5909945" y="109131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496050" y="11045825"/>
          <a:ext cx="4606925"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187325</xdr:colOff>
      <xdr:row>70</xdr:row>
      <xdr:rowOff>143510</xdr:rowOff>
    </xdr:from>
    <xdr:to xmlns:xdr="http://schemas.openxmlformats.org/drawingml/2006/spreadsheetDrawing">
      <xdr:col>54</xdr:col>
      <xdr:colOff>187325</xdr:colOff>
      <xdr:row>79</xdr:row>
      <xdr:rowOff>82550</xdr:rowOff>
    </xdr:to>
    <xdr:cxnSp macro="">
      <xdr:nvCxnSpPr>
        <xdr:cNvPr id="398" name="直線コネクタ 397"/>
        <xdr:cNvCxnSpPr/>
      </xdr:nvCxnSpPr>
      <xdr:spPr>
        <a:xfrm flipV="1">
          <a:off x="10302875" y="11487785"/>
          <a:ext cx="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86360</xdr:rowOff>
    </xdr:from>
    <xdr:ext cx="469265" cy="259080"/>
    <xdr:sp macro="" textlink="">
      <xdr:nvSpPr>
        <xdr:cNvPr id="399" name="商工費最小値テキスト"/>
        <xdr:cNvSpPr txBox="1"/>
      </xdr:nvSpPr>
      <xdr:spPr>
        <a:xfrm>
          <a:off x="10353675" y="12887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82550</xdr:rowOff>
    </xdr:from>
    <xdr:to xmlns:xdr="http://schemas.openxmlformats.org/drawingml/2006/spreadsheetDrawing">
      <xdr:col>55</xdr:col>
      <xdr:colOff>88900</xdr:colOff>
      <xdr:row>79</xdr:row>
      <xdr:rowOff>82550</xdr:rowOff>
    </xdr:to>
    <xdr:cxnSp macro="">
      <xdr:nvCxnSpPr>
        <xdr:cNvPr id="400" name="直線コネクタ 399"/>
        <xdr:cNvCxnSpPr/>
      </xdr:nvCxnSpPr>
      <xdr:spPr>
        <a:xfrm>
          <a:off x="10217150" y="128841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90170</xdr:rowOff>
    </xdr:from>
    <xdr:ext cx="534035" cy="259080"/>
    <xdr:sp macro="" textlink="">
      <xdr:nvSpPr>
        <xdr:cNvPr id="401" name="商工費最大値テキスト"/>
        <xdr:cNvSpPr txBox="1"/>
      </xdr:nvSpPr>
      <xdr:spPr>
        <a:xfrm>
          <a:off x="10353675" y="11272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91,776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143510</xdr:rowOff>
    </xdr:from>
    <xdr:to xmlns:xdr="http://schemas.openxmlformats.org/drawingml/2006/spreadsheetDrawing">
      <xdr:col>55</xdr:col>
      <xdr:colOff>88900</xdr:colOff>
      <xdr:row>70</xdr:row>
      <xdr:rowOff>143510</xdr:rowOff>
    </xdr:to>
    <xdr:cxnSp macro="">
      <xdr:nvCxnSpPr>
        <xdr:cNvPr id="402" name="直線コネクタ 401"/>
        <xdr:cNvCxnSpPr/>
      </xdr:nvCxnSpPr>
      <xdr:spPr>
        <a:xfrm>
          <a:off x="10217150" y="114877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105410</xdr:rowOff>
    </xdr:from>
    <xdr:to xmlns:xdr="http://schemas.openxmlformats.org/drawingml/2006/spreadsheetDrawing">
      <xdr:col>55</xdr:col>
      <xdr:colOff>0</xdr:colOff>
      <xdr:row>78</xdr:row>
      <xdr:rowOff>116205</xdr:rowOff>
    </xdr:to>
    <xdr:cxnSp macro="">
      <xdr:nvCxnSpPr>
        <xdr:cNvPr id="403" name="直線コネクタ 402"/>
        <xdr:cNvCxnSpPr/>
      </xdr:nvCxnSpPr>
      <xdr:spPr>
        <a:xfrm flipV="1">
          <a:off x="9480550" y="1274508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145415</xdr:rowOff>
    </xdr:from>
    <xdr:ext cx="534035" cy="259080"/>
    <xdr:sp macro="" textlink="">
      <xdr:nvSpPr>
        <xdr:cNvPr id="404" name="商工費平均値テキスト"/>
        <xdr:cNvSpPr txBox="1"/>
      </xdr:nvSpPr>
      <xdr:spPr>
        <a:xfrm>
          <a:off x="10353675" y="124612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122555</xdr:rowOff>
    </xdr:from>
    <xdr:to xmlns:xdr="http://schemas.openxmlformats.org/drawingml/2006/spreadsheetDrawing">
      <xdr:col>55</xdr:col>
      <xdr:colOff>50800</xdr:colOff>
      <xdr:row>78</xdr:row>
      <xdr:rowOff>52705</xdr:rowOff>
    </xdr:to>
    <xdr:sp macro="" textlink="">
      <xdr:nvSpPr>
        <xdr:cNvPr id="405" name="フローチャート: 判断 404"/>
        <xdr:cNvSpPr/>
      </xdr:nvSpPr>
      <xdr:spPr>
        <a:xfrm>
          <a:off x="10255250" y="1260030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51435</xdr:rowOff>
    </xdr:from>
    <xdr:to xmlns:xdr="http://schemas.openxmlformats.org/drawingml/2006/spreadsheetDrawing">
      <xdr:col>50</xdr:col>
      <xdr:colOff>114300</xdr:colOff>
      <xdr:row>78</xdr:row>
      <xdr:rowOff>116205</xdr:rowOff>
    </xdr:to>
    <xdr:cxnSp macro="">
      <xdr:nvCxnSpPr>
        <xdr:cNvPr id="406" name="直線コネクタ 405"/>
        <xdr:cNvCxnSpPr/>
      </xdr:nvCxnSpPr>
      <xdr:spPr>
        <a:xfrm>
          <a:off x="8607425" y="12691110"/>
          <a:ext cx="8731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95250</xdr:rowOff>
    </xdr:from>
    <xdr:to xmlns:xdr="http://schemas.openxmlformats.org/drawingml/2006/spreadsheetDrawing">
      <xdr:col>50</xdr:col>
      <xdr:colOff>165100</xdr:colOff>
      <xdr:row>78</xdr:row>
      <xdr:rowOff>25400</xdr:rowOff>
    </xdr:to>
    <xdr:sp macro="" textlink="">
      <xdr:nvSpPr>
        <xdr:cNvPr id="407" name="フローチャート: 判断 406"/>
        <xdr:cNvSpPr/>
      </xdr:nvSpPr>
      <xdr:spPr>
        <a:xfrm>
          <a:off x="9429750" y="125730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41910</xdr:rowOff>
    </xdr:from>
    <xdr:ext cx="534670" cy="259080"/>
    <xdr:sp macro="" textlink="">
      <xdr:nvSpPr>
        <xdr:cNvPr id="408" name="テキスト ボックス 407"/>
        <xdr:cNvSpPr txBox="1"/>
      </xdr:nvSpPr>
      <xdr:spPr>
        <a:xfrm>
          <a:off x="9216390" y="12357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51435</xdr:rowOff>
    </xdr:from>
    <xdr:to xmlns:xdr="http://schemas.openxmlformats.org/drawingml/2006/spreadsheetDrawing">
      <xdr:col>45</xdr:col>
      <xdr:colOff>177800</xdr:colOff>
      <xdr:row>79</xdr:row>
      <xdr:rowOff>635</xdr:rowOff>
    </xdr:to>
    <xdr:cxnSp macro="">
      <xdr:nvCxnSpPr>
        <xdr:cNvPr id="409" name="直線コネクタ 408"/>
        <xdr:cNvCxnSpPr/>
      </xdr:nvCxnSpPr>
      <xdr:spPr>
        <a:xfrm flipV="1">
          <a:off x="7731125" y="12691110"/>
          <a:ext cx="8763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69215</xdr:rowOff>
    </xdr:from>
    <xdr:to xmlns:xdr="http://schemas.openxmlformats.org/drawingml/2006/spreadsheetDrawing">
      <xdr:col>46</xdr:col>
      <xdr:colOff>38100</xdr:colOff>
      <xdr:row>77</xdr:row>
      <xdr:rowOff>161925</xdr:rowOff>
    </xdr:to>
    <xdr:sp macro="" textlink="">
      <xdr:nvSpPr>
        <xdr:cNvPr id="410" name="フローチャート: 判断 409"/>
        <xdr:cNvSpPr/>
      </xdr:nvSpPr>
      <xdr:spPr>
        <a:xfrm>
          <a:off x="8556625" y="12546965"/>
          <a:ext cx="98425" cy="927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15875</xdr:rowOff>
    </xdr:from>
    <xdr:ext cx="534035" cy="259080"/>
    <xdr:sp macro="" textlink="">
      <xdr:nvSpPr>
        <xdr:cNvPr id="411" name="テキスト ボックス 410"/>
        <xdr:cNvSpPr txBox="1"/>
      </xdr:nvSpPr>
      <xdr:spPr>
        <a:xfrm>
          <a:off x="8343265" y="1233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635</xdr:rowOff>
    </xdr:from>
    <xdr:to xmlns:xdr="http://schemas.openxmlformats.org/drawingml/2006/spreadsheetDrawing">
      <xdr:col>41</xdr:col>
      <xdr:colOff>50800</xdr:colOff>
      <xdr:row>79</xdr:row>
      <xdr:rowOff>3810</xdr:rowOff>
    </xdr:to>
    <xdr:cxnSp macro="">
      <xdr:nvCxnSpPr>
        <xdr:cNvPr id="412" name="直線コネクタ 411"/>
        <xdr:cNvCxnSpPr/>
      </xdr:nvCxnSpPr>
      <xdr:spPr>
        <a:xfrm flipV="1">
          <a:off x="6858000" y="12802235"/>
          <a:ext cx="8731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38100</xdr:rowOff>
    </xdr:from>
    <xdr:to xmlns:xdr="http://schemas.openxmlformats.org/drawingml/2006/spreadsheetDrawing">
      <xdr:col>41</xdr:col>
      <xdr:colOff>101600</xdr:colOff>
      <xdr:row>78</xdr:row>
      <xdr:rowOff>139700</xdr:rowOff>
    </xdr:to>
    <xdr:sp macro="" textlink="">
      <xdr:nvSpPr>
        <xdr:cNvPr id="413" name="フローチャート: 判断 412"/>
        <xdr:cNvSpPr/>
      </xdr:nvSpPr>
      <xdr:spPr>
        <a:xfrm>
          <a:off x="7680325" y="126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156210</xdr:rowOff>
    </xdr:from>
    <xdr:ext cx="534035" cy="259080"/>
    <xdr:sp macro="" textlink="">
      <xdr:nvSpPr>
        <xdr:cNvPr id="414" name="テキスト ボックス 413"/>
        <xdr:cNvSpPr txBox="1"/>
      </xdr:nvSpPr>
      <xdr:spPr>
        <a:xfrm>
          <a:off x="7470140" y="12472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49530</xdr:rowOff>
    </xdr:from>
    <xdr:to xmlns:xdr="http://schemas.openxmlformats.org/drawingml/2006/spreadsheetDrawing">
      <xdr:col>36</xdr:col>
      <xdr:colOff>165100</xdr:colOff>
      <xdr:row>78</xdr:row>
      <xdr:rowOff>151130</xdr:rowOff>
    </xdr:to>
    <xdr:sp macro="" textlink="">
      <xdr:nvSpPr>
        <xdr:cNvPr id="415" name="フローチャート: 判断 414"/>
        <xdr:cNvSpPr/>
      </xdr:nvSpPr>
      <xdr:spPr>
        <a:xfrm>
          <a:off x="6807200" y="126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161925</xdr:rowOff>
    </xdr:from>
    <xdr:ext cx="534670" cy="259080"/>
    <xdr:sp macro="" textlink="">
      <xdr:nvSpPr>
        <xdr:cNvPr id="416" name="テキスト ボックス 415"/>
        <xdr:cNvSpPr txBox="1"/>
      </xdr:nvSpPr>
      <xdr:spPr>
        <a:xfrm>
          <a:off x="6593840" y="12477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11555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18" name="テキスト ボックス 417"/>
        <xdr:cNvSpPr txBox="1"/>
      </xdr:nvSpPr>
      <xdr:spPr>
        <a:xfrm>
          <a:off x="929322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42010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0" name="テキスト ボックス 419"/>
        <xdr:cNvSpPr txBox="1"/>
      </xdr:nvSpPr>
      <xdr:spPr>
        <a:xfrm>
          <a:off x="754380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1" name="テキスト ボックス 420"/>
        <xdr:cNvSpPr txBox="1"/>
      </xdr:nvSpPr>
      <xdr:spPr>
        <a:xfrm>
          <a:off x="667067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54610</xdr:rowOff>
    </xdr:from>
    <xdr:to xmlns:xdr="http://schemas.openxmlformats.org/drawingml/2006/spreadsheetDrawing">
      <xdr:col>55</xdr:col>
      <xdr:colOff>50800</xdr:colOff>
      <xdr:row>78</xdr:row>
      <xdr:rowOff>156210</xdr:rowOff>
    </xdr:to>
    <xdr:sp macro="" textlink="">
      <xdr:nvSpPr>
        <xdr:cNvPr id="422" name="楕円 421"/>
        <xdr:cNvSpPr/>
      </xdr:nvSpPr>
      <xdr:spPr>
        <a:xfrm>
          <a:off x="10255250" y="126942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33020</xdr:rowOff>
    </xdr:from>
    <xdr:ext cx="534035" cy="259080"/>
    <xdr:sp macro="" textlink="">
      <xdr:nvSpPr>
        <xdr:cNvPr id="423" name="商工費該当値テキスト"/>
        <xdr:cNvSpPr txBox="1"/>
      </xdr:nvSpPr>
      <xdr:spPr>
        <a:xfrm>
          <a:off x="10353675" y="12672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65405</xdr:rowOff>
    </xdr:from>
    <xdr:to xmlns:xdr="http://schemas.openxmlformats.org/drawingml/2006/spreadsheetDrawing">
      <xdr:col>50</xdr:col>
      <xdr:colOff>165100</xdr:colOff>
      <xdr:row>78</xdr:row>
      <xdr:rowOff>161925</xdr:rowOff>
    </xdr:to>
    <xdr:sp macro="" textlink="">
      <xdr:nvSpPr>
        <xdr:cNvPr id="424" name="楕円 423"/>
        <xdr:cNvSpPr/>
      </xdr:nvSpPr>
      <xdr:spPr>
        <a:xfrm>
          <a:off x="9429750" y="127050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158115</xdr:rowOff>
    </xdr:from>
    <xdr:ext cx="469265" cy="259080"/>
    <xdr:sp macro="" textlink="">
      <xdr:nvSpPr>
        <xdr:cNvPr id="425" name="テキスト ボックス 424"/>
        <xdr:cNvSpPr txBox="1"/>
      </xdr:nvSpPr>
      <xdr:spPr>
        <a:xfrm>
          <a:off x="9248775" y="12797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635</xdr:rowOff>
    </xdr:from>
    <xdr:to xmlns:xdr="http://schemas.openxmlformats.org/drawingml/2006/spreadsheetDrawing">
      <xdr:col>46</xdr:col>
      <xdr:colOff>38100</xdr:colOff>
      <xdr:row>78</xdr:row>
      <xdr:rowOff>102235</xdr:rowOff>
    </xdr:to>
    <xdr:sp macro="" textlink="">
      <xdr:nvSpPr>
        <xdr:cNvPr id="426" name="楕円 425"/>
        <xdr:cNvSpPr/>
      </xdr:nvSpPr>
      <xdr:spPr>
        <a:xfrm>
          <a:off x="8556625" y="126403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93345</xdr:rowOff>
    </xdr:from>
    <xdr:ext cx="534035" cy="259080"/>
    <xdr:sp macro="" textlink="">
      <xdr:nvSpPr>
        <xdr:cNvPr id="427" name="テキスト ボックス 426"/>
        <xdr:cNvSpPr txBox="1"/>
      </xdr:nvSpPr>
      <xdr:spPr>
        <a:xfrm>
          <a:off x="8343265" y="1273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121285</xdr:rowOff>
    </xdr:from>
    <xdr:to xmlns:xdr="http://schemas.openxmlformats.org/drawingml/2006/spreadsheetDrawing">
      <xdr:col>41</xdr:col>
      <xdr:colOff>101600</xdr:colOff>
      <xdr:row>79</xdr:row>
      <xdr:rowOff>51435</xdr:rowOff>
    </xdr:to>
    <xdr:sp macro="" textlink="">
      <xdr:nvSpPr>
        <xdr:cNvPr id="428" name="楕円 427"/>
        <xdr:cNvSpPr/>
      </xdr:nvSpPr>
      <xdr:spPr>
        <a:xfrm>
          <a:off x="7680325" y="127609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42545</xdr:rowOff>
    </xdr:from>
    <xdr:ext cx="469900" cy="259080"/>
    <xdr:sp macro="" textlink="">
      <xdr:nvSpPr>
        <xdr:cNvPr id="429" name="テキスト ボックス 428"/>
        <xdr:cNvSpPr txBox="1"/>
      </xdr:nvSpPr>
      <xdr:spPr>
        <a:xfrm>
          <a:off x="7499350" y="1284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124460</xdr:rowOff>
    </xdr:from>
    <xdr:to xmlns:xdr="http://schemas.openxmlformats.org/drawingml/2006/spreadsheetDrawing">
      <xdr:col>36</xdr:col>
      <xdr:colOff>165100</xdr:colOff>
      <xdr:row>79</xdr:row>
      <xdr:rowOff>54610</xdr:rowOff>
    </xdr:to>
    <xdr:sp macro="" textlink="">
      <xdr:nvSpPr>
        <xdr:cNvPr id="430" name="楕円 429"/>
        <xdr:cNvSpPr/>
      </xdr:nvSpPr>
      <xdr:spPr>
        <a:xfrm>
          <a:off x="6807200" y="127641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45720</xdr:rowOff>
    </xdr:from>
    <xdr:ext cx="469265" cy="259080"/>
    <xdr:sp macro="" textlink="">
      <xdr:nvSpPr>
        <xdr:cNvPr id="431" name="テキスト ボックス 430"/>
        <xdr:cNvSpPr txBox="1"/>
      </xdr:nvSpPr>
      <xdr:spPr>
        <a:xfrm>
          <a:off x="6626225" y="12847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496050" y="13506450"/>
          <a:ext cx="460692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619875"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619875"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62000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62000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74395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74395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496050" y="14284325"/>
          <a:ext cx="4606925"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0" name="テキスト ボックス 439"/>
        <xdr:cNvSpPr txBox="1"/>
      </xdr:nvSpPr>
      <xdr:spPr>
        <a:xfrm>
          <a:off x="6457950" y="14103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496050" y="1654175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920" cy="258445"/>
    <xdr:sp macro="" textlink="">
      <xdr:nvSpPr>
        <xdr:cNvPr id="442" name="テキスト ボックス 441"/>
        <xdr:cNvSpPr txBox="1"/>
      </xdr:nvSpPr>
      <xdr:spPr>
        <a:xfrm>
          <a:off x="6250305" y="16399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3" name="直線コネクタ 442"/>
        <xdr:cNvCxnSpPr/>
      </xdr:nvCxnSpPr>
      <xdr:spPr>
        <a:xfrm>
          <a:off x="6496050" y="1621536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0860" cy="259080"/>
    <xdr:sp macro="" textlink="">
      <xdr:nvSpPr>
        <xdr:cNvPr id="444" name="テキスト ボックス 443"/>
        <xdr:cNvSpPr txBox="1"/>
      </xdr:nvSpPr>
      <xdr:spPr>
        <a:xfrm>
          <a:off x="5974080" y="16073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5" name="直線コネクタ 444"/>
        <xdr:cNvCxnSpPr/>
      </xdr:nvCxnSpPr>
      <xdr:spPr>
        <a:xfrm>
          <a:off x="6496050" y="1588833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8445"/>
    <xdr:sp macro="" textlink="">
      <xdr:nvSpPr>
        <xdr:cNvPr id="446" name="テキスト ボックス 445"/>
        <xdr:cNvSpPr txBox="1"/>
      </xdr:nvSpPr>
      <xdr:spPr>
        <a:xfrm>
          <a:off x="5974080" y="157460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7" name="直線コネクタ 446"/>
        <xdr:cNvCxnSpPr/>
      </xdr:nvCxnSpPr>
      <xdr:spPr>
        <a:xfrm>
          <a:off x="6496050" y="15562580"/>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48" name="テキスト ボックス 447"/>
        <xdr:cNvSpPr txBox="1"/>
      </xdr:nvSpPr>
      <xdr:spPr>
        <a:xfrm>
          <a:off x="5974080" y="15419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9" name="直線コネクタ 448"/>
        <xdr:cNvCxnSpPr/>
      </xdr:nvCxnSpPr>
      <xdr:spPr>
        <a:xfrm>
          <a:off x="6496050" y="1523555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8445"/>
    <xdr:sp macro="" textlink="">
      <xdr:nvSpPr>
        <xdr:cNvPr id="450" name="テキスト ボックス 449"/>
        <xdr:cNvSpPr txBox="1"/>
      </xdr:nvSpPr>
      <xdr:spPr>
        <a:xfrm>
          <a:off x="5974080" y="150939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1" name="直線コネクタ 450"/>
        <xdr:cNvCxnSpPr/>
      </xdr:nvCxnSpPr>
      <xdr:spPr>
        <a:xfrm>
          <a:off x="6496050" y="149091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2" name="テキスト ボックス 451"/>
        <xdr:cNvSpPr txBox="1"/>
      </xdr:nvSpPr>
      <xdr:spPr>
        <a:xfrm>
          <a:off x="5909945" y="14766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3" name="直線コネクタ 452"/>
        <xdr:cNvCxnSpPr/>
      </xdr:nvCxnSpPr>
      <xdr:spPr>
        <a:xfrm>
          <a:off x="6496050" y="1459166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54" name="テキスト ボックス 453"/>
        <xdr:cNvSpPr txBox="1"/>
      </xdr:nvSpPr>
      <xdr:spPr>
        <a:xfrm>
          <a:off x="5909945" y="144589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496050" y="14284325"/>
          <a:ext cx="4606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9080"/>
    <xdr:sp macro="" textlink="">
      <xdr:nvSpPr>
        <xdr:cNvPr id="456" name="テキスト ボックス 455"/>
        <xdr:cNvSpPr txBox="1"/>
      </xdr:nvSpPr>
      <xdr:spPr>
        <a:xfrm>
          <a:off x="5909945" y="14151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496050" y="14284325"/>
          <a:ext cx="4606925"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187325</xdr:colOff>
      <xdr:row>90</xdr:row>
      <xdr:rowOff>44450</xdr:rowOff>
    </xdr:from>
    <xdr:to xmlns:xdr="http://schemas.openxmlformats.org/drawingml/2006/spreadsheetDrawing">
      <xdr:col>54</xdr:col>
      <xdr:colOff>187325</xdr:colOff>
      <xdr:row>99</xdr:row>
      <xdr:rowOff>38735</xdr:rowOff>
    </xdr:to>
    <xdr:cxnSp macro="">
      <xdr:nvCxnSpPr>
        <xdr:cNvPr id="458" name="直線コネクタ 457"/>
        <xdr:cNvCxnSpPr/>
      </xdr:nvCxnSpPr>
      <xdr:spPr>
        <a:xfrm flipV="1">
          <a:off x="10302875" y="14627225"/>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42545</xdr:rowOff>
    </xdr:from>
    <xdr:ext cx="534035" cy="258445"/>
    <xdr:sp macro="" textlink="">
      <xdr:nvSpPr>
        <xdr:cNvPr id="459" name="土木費最小値テキスト"/>
        <xdr:cNvSpPr txBox="1"/>
      </xdr:nvSpPr>
      <xdr:spPr>
        <a:xfrm>
          <a:off x="10353675" y="16158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38735</xdr:rowOff>
    </xdr:from>
    <xdr:to xmlns:xdr="http://schemas.openxmlformats.org/drawingml/2006/spreadsheetDrawing">
      <xdr:col>55</xdr:col>
      <xdr:colOff>88900</xdr:colOff>
      <xdr:row>99</xdr:row>
      <xdr:rowOff>38735</xdr:rowOff>
    </xdr:to>
    <xdr:cxnSp macro="">
      <xdr:nvCxnSpPr>
        <xdr:cNvPr id="460" name="直線コネクタ 459"/>
        <xdr:cNvCxnSpPr/>
      </xdr:nvCxnSpPr>
      <xdr:spPr>
        <a:xfrm>
          <a:off x="10217150" y="161550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161925</xdr:rowOff>
    </xdr:from>
    <xdr:ext cx="598170" cy="259080"/>
    <xdr:sp macro="" textlink="">
      <xdr:nvSpPr>
        <xdr:cNvPr id="461" name="土木費最大値テキスト"/>
        <xdr:cNvSpPr txBox="1"/>
      </xdr:nvSpPr>
      <xdr:spPr>
        <a:xfrm>
          <a:off x="10353675" y="14420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117,847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44450</xdr:rowOff>
    </xdr:from>
    <xdr:to xmlns:xdr="http://schemas.openxmlformats.org/drawingml/2006/spreadsheetDrawing">
      <xdr:col>55</xdr:col>
      <xdr:colOff>88900</xdr:colOff>
      <xdr:row>90</xdr:row>
      <xdr:rowOff>44450</xdr:rowOff>
    </xdr:to>
    <xdr:cxnSp macro="">
      <xdr:nvCxnSpPr>
        <xdr:cNvPr id="462" name="直線コネクタ 461"/>
        <xdr:cNvCxnSpPr/>
      </xdr:nvCxnSpPr>
      <xdr:spPr>
        <a:xfrm>
          <a:off x="10217150" y="146272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160655</xdr:rowOff>
    </xdr:from>
    <xdr:to xmlns:xdr="http://schemas.openxmlformats.org/drawingml/2006/spreadsheetDrawing">
      <xdr:col>55</xdr:col>
      <xdr:colOff>0</xdr:colOff>
      <xdr:row>97</xdr:row>
      <xdr:rowOff>41275</xdr:rowOff>
    </xdr:to>
    <xdr:cxnSp macro="">
      <xdr:nvCxnSpPr>
        <xdr:cNvPr id="463" name="直線コネクタ 462"/>
        <xdr:cNvCxnSpPr/>
      </xdr:nvCxnSpPr>
      <xdr:spPr>
        <a:xfrm>
          <a:off x="9480550" y="15762605"/>
          <a:ext cx="8223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143510</xdr:rowOff>
    </xdr:from>
    <xdr:ext cx="534035" cy="258445"/>
    <xdr:sp macro="" textlink="">
      <xdr:nvSpPr>
        <xdr:cNvPr id="464" name="土木費平均値テキスト"/>
        <xdr:cNvSpPr txBox="1"/>
      </xdr:nvSpPr>
      <xdr:spPr>
        <a:xfrm>
          <a:off x="10353675" y="157454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165100</xdr:rowOff>
    </xdr:from>
    <xdr:to xmlns:xdr="http://schemas.openxmlformats.org/drawingml/2006/spreadsheetDrawing">
      <xdr:col>55</xdr:col>
      <xdr:colOff>50800</xdr:colOff>
      <xdr:row>97</xdr:row>
      <xdr:rowOff>95250</xdr:rowOff>
    </xdr:to>
    <xdr:sp macro="" textlink="">
      <xdr:nvSpPr>
        <xdr:cNvPr id="465" name="フローチャート: 判断 464"/>
        <xdr:cNvSpPr/>
      </xdr:nvSpPr>
      <xdr:spPr>
        <a:xfrm>
          <a:off x="10255250" y="157670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160655</xdr:rowOff>
    </xdr:from>
    <xdr:to xmlns:xdr="http://schemas.openxmlformats.org/drawingml/2006/spreadsheetDrawing">
      <xdr:col>50</xdr:col>
      <xdr:colOff>114300</xdr:colOff>
      <xdr:row>97</xdr:row>
      <xdr:rowOff>19050</xdr:rowOff>
    </xdr:to>
    <xdr:cxnSp macro="">
      <xdr:nvCxnSpPr>
        <xdr:cNvPr id="466" name="直線コネクタ 465"/>
        <xdr:cNvCxnSpPr/>
      </xdr:nvCxnSpPr>
      <xdr:spPr>
        <a:xfrm flipV="1">
          <a:off x="8607425" y="15762605"/>
          <a:ext cx="8731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15240</xdr:rowOff>
    </xdr:from>
    <xdr:to xmlns:xdr="http://schemas.openxmlformats.org/drawingml/2006/spreadsheetDrawing">
      <xdr:col>50</xdr:col>
      <xdr:colOff>165100</xdr:colOff>
      <xdr:row>97</xdr:row>
      <xdr:rowOff>116840</xdr:rowOff>
    </xdr:to>
    <xdr:sp macro="" textlink="">
      <xdr:nvSpPr>
        <xdr:cNvPr id="467" name="フローチャート: 判断 466"/>
        <xdr:cNvSpPr/>
      </xdr:nvSpPr>
      <xdr:spPr>
        <a:xfrm>
          <a:off x="9429750" y="1578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107950</xdr:rowOff>
    </xdr:from>
    <xdr:ext cx="534670" cy="259080"/>
    <xdr:sp macro="" textlink="">
      <xdr:nvSpPr>
        <xdr:cNvPr id="468" name="テキスト ボックス 467"/>
        <xdr:cNvSpPr txBox="1"/>
      </xdr:nvSpPr>
      <xdr:spPr>
        <a:xfrm>
          <a:off x="9216390" y="15881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19050</xdr:rowOff>
    </xdr:from>
    <xdr:to xmlns:xdr="http://schemas.openxmlformats.org/drawingml/2006/spreadsheetDrawing">
      <xdr:col>45</xdr:col>
      <xdr:colOff>177800</xdr:colOff>
      <xdr:row>97</xdr:row>
      <xdr:rowOff>92075</xdr:rowOff>
    </xdr:to>
    <xdr:cxnSp macro="">
      <xdr:nvCxnSpPr>
        <xdr:cNvPr id="469" name="直線コネクタ 468"/>
        <xdr:cNvCxnSpPr/>
      </xdr:nvCxnSpPr>
      <xdr:spPr>
        <a:xfrm flipV="1">
          <a:off x="7731125" y="15792450"/>
          <a:ext cx="8763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154940</xdr:rowOff>
    </xdr:from>
    <xdr:to xmlns:xdr="http://schemas.openxmlformats.org/drawingml/2006/spreadsheetDrawing">
      <xdr:col>46</xdr:col>
      <xdr:colOff>38100</xdr:colOff>
      <xdr:row>97</xdr:row>
      <xdr:rowOff>84455</xdr:rowOff>
    </xdr:to>
    <xdr:sp macro="" textlink="">
      <xdr:nvSpPr>
        <xdr:cNvPr id="470" name="フローチャート: 判断 469"/>
        <xdr:cNvSpPr/>
      </xdr:nvSpPr>
      <xdr:spPr>
        <a:xfrm>
          <a:off x="8556625" y="1575689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75565</xdr:rowOff>
    </xdr:from>
    <xdr:ext cx="534035" cy="258445"/>
    <xdr:sp macro="" textlink="">
      <xdr:nvSpPr>
        <xdr:cNvPr id="471" name="テキスト ボックス 470"/>
        <xdr:cNvSpPr txBox="1"/>
      </xdr:nvSpPr>
      <xdr:spPr>
        <a:xfrm>
          <a:off x="8343265" y="15848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17780</xdr:rowOff>
    </xdr:from>
    <xdr:to xmlns:xdr="http://schemas.openxmlformats.org/drawingml/2006/spreadsheetDrawing">
      <xdr:col>41</xdr:col>
      <xdr:colOff>50800</xdr:colOff>
      <xdr:row>97</xdr:row>
      <xdr:rowOff>92075</xdr:rowOff>
    </xdr:to>
    <xdr:cxnSp macro="">
      <xdr:nvCxnSpPr>
        <xdr:cNvPr id="472" name="直線コネクタ 471"/>
        <xdr:cNvCxnSpPr/>
      </xdr:nvCxnSpPr>
      <xdr:spPr>
        <a:xfrm>
          <a:off x="6858000" y="15791180"/>
          <a:ext cx="8731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5080</xdr:rowOff>
    </xdr:from>
    <xdr:to xmlns:xdr="http://schemas.openxmlformats.org/drawingml/2006/spreadsheetDrawing">
      <xdr:col>41</xdr:col>
      <xdr:colOff>101600</xdr:colOff>
      <xdr:row>97</xdr:row>
      <xdr:rowOff>106680</xdr:rowOff>
    </xdr:to>
    <xdr:sp macro="" textlink="">
      <xdr:nvSpPr>
        <xdr:cNvPr id="473" name="フローチャート: 判断 472"/>
        <xdr:cNvSpPr/>
      </xdr:nvSpPr>
      <xdr:spPr>
        <a:xfrm>
          <a:off x="7680325" y="1577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123190</xdr:rowOff>
    </xdr:from>
    <xdr:ext cx="534035" cy="258445"/>
    <xdr:sp macro="" textlink="">
      <xdr:nvSpPr>
        <xdr:cNvPr id="474" name="テキスト ボックス 473"/>
        <xdr:cNvSpPr txBox="1"/>
      </xdr:nvSpPr>
      <xdr:spPr>
        <a:xfrm>
          <a:off x="7470140" y="1555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10160</xdr:rowOff>
    </xdr:from>
    <xdr:to xmlns:xdr="http://schemas.openxmlformats.org/drawingml/2006/spreadsheetDrawing">
      <xdr:col>36</xdr:col>
      <xdr:colOff>165100</xdr:colOff>
      <xdr:row>97</xdr:row>
      <xdr:rowOff>111760</xdr:rowOff>
    </xdr:to>
    <xdr:sp macro="" textlink="">
      <xdr:nvSpPr>
        <xdr:cNvPr id="475" name="フローチャート: 判断 474"/>
        <xdr:cNvSpPr/>
      </xdr:nvSpPr>
      <xdr:spPr>
        <a:xfrm>
          <a:off x="6807200" y="1578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102870</xdr:rowOff>
    </xdr:from>
    <xdr:ext cx="534670" cy="259080"/>
    <xdr:sp macro="" textlink="">
      <xdr:nvSpPr>
        <xdr:cNvPr id="476" name="テキスト ボックス 475"/>
        <xdr:cNvSpPr txBox="1"/>
      </xdr:nvSpPr>
      <xdr:spPr>
        <a:xfrm>
          <a:off x="6593840" y="15876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1155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8" name="テキスト ボックス 477"/>
        <xdr:cNvSpPr txBox="1"/>
      </xdr:nvSpPr>
      <xdr:spPr>
        <a:xfrm>
          <a:off x="929322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4201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0" name="テキスト ボックス 479"/>
        <xdr:cNvSpPr txBox="1"/>
      </xdr:nvSpPr>
      <xdr:spPr>
        <a:xfrm>
          <a:off x="754380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1" name="テキスト ボックス 480"/>
        <xdr:cNvSpPr txBox="1"/>
      </xdr:nvSpPr>
      <xdr:spPr>
        <a:xfrm>
          <a:off x="667067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161925</xdr:rowOff>
    </xdr:from>
    <xdr:to xmlns:xdr="http://schemas.openxmlformats.org/drawingml/2006/spreadsheetDrawing">
      <xdr:col>55</xdr:col>
      <xdr:colOff>50800</xdr:colOff>
      <xdr:row>97</xdr:row>
      <xdr:rowOff>92075</xdr:rowOff>
    </xdr:to>
    <xdr:sp macro="" textlink="">
      <xdr:nvSpPr>
        <xdr:cNvPr id="482" name="楕円 481"/>
        <xdr:cNvSpPr/>
      </xdr:nvSpPr>
      <xdr:spPr>
        <a:xfrm>
          <a:off x="10255250" y="157638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13335</xdr:rowOff>
    </xdr:from>
    <xdr:ext cx="534035" cy="259080"/>
    <xdr:sp macro="" textlink="">
      <xdr:nvSpPr>
        <xdr:cNvPr id="483" name="土木費該当値テキスト"/>
        <xdr:cNvSpPr txBox="1"/>
      </xdr:nvSpPr>
      <xdr:spPr>
        <a:xfrm>
          <a:off x="10353675" y="1561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109855</xdr:rowOff>
    </xdr:from>
    <xdr:to xmlns:xdr="http://schemas.openxmlformats.org/drawingml/2006/spreadsheetDrawing">
      <xdr:col>50</xdr:col>
      <xdr:colOff>165100</xdr:colOff>
      <xdr:row>97</xdr:row>
      <xdr:rowOff>40640</xdr:rowOff>
    </xdr:to>
    <xdr:sp macro="" textlink="">
      <xdr:nvSpPr>
        <xdr:cNvPr id="484" name="楕円 483"/>
        <xdr:cNvSpPr/>
      </xdr:nvSpPr>
      <xdr:spPr>
        <a:xfrm>
          <a:off x="9429750" y="15711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56515</xdr:rowOff>
    </xdr:from>
    <xdr:ext cx="534670" cy="258445"/>
    <xdr:sp macro="" textlink="">
      <xdr:nvSpPr>
        <xdr:cNvPr id="485" name="テキスト ボックス 484"/>
        <xdr:cNvSpPr txBox="1"/>
      </xdr:nvSpPr>
      <xdr:spPr>
        <a:xfrm>
          <a:off x="9216390" y="15487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139700</xdr:rowOff>
    </xdr:from>
    <xdr:to xmlns:xdr="http://schemas.openxmlformats.org/drawingml/2006/spreadsheetDrawing">
      <xdr:col>46</xdr:col>
      <xdr:colOff>38100</xdr:colOff>
      <xdr:row>97</xdr:row>
      <xdr:rowOff>69850</xdr:rowOff>
    </xdr:to>
    <xdr:sp macro="" textlink="">
      <xdr:nvSpPr>
        <xdr:cNvPr id="486" name="楕円 485"/>
        <xdr:cNvSpPr/>
      </xdr:nvSpPr>
      <xdr:spPr>
        <a:xfrm>
          <a:off x="8556625" y="157416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86360</xdr:rowOff>
    </xdr:from>
    <xdr:ext cx="534035" cy="258445"/>
    <xdr:sp macro="" textlink="">
      <xdr:nvSpPr>
        <xdr:cNvPr id="487" name="テキスト ボックス 486"/>
        <xdr:cNvSpPr txBox="1"/>
      </xdr:nvSpPr>
      <xdr:spPr>
        <a:xfrm>
          <a:off x="8343265" y="1551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41275</xdr:rowOff>
    </xdr:from>
    <xdr:to xmlns:xdr="http://schemas.openxmlformats.org/drawingml/2006/spreadsheetDrawing">
      <xdr:col>41</xdr:col>
      <xdr:colOff>101600</xdr:colOff>
      <xdr:row>97</xdr:row>
      <xdr:rowOff>143510</xdr:rowOff>
    </xdr:to>
    <xdr:sp macro="" textlink="">
      <xdr:nvSpPr>
        <xdr:cNvPr id="488" name="楕円 487"/>
        <xdr:cNvSpPr/>
      </xdr:nvSpPr>
      <xdr:spPr>
        <a:xfrm>
          <a:off x="7680325" y="15814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133985</xdr:rowOff>
    </xdr:from>
    <xdr:ext cx="534035" cy="258445"/>
    <xdr:sp macro="" textlink="">
      <xdr:nvSpPr>
        <xdr:cNvPr id="489" name="テキスト ボックス 488"/>
        <xdr:cNvSpPr txBox="1"/>
      </xdr:nvSpPr>
      <xdr:spPr>
        <a:xfrm>
          <a:off x="7470140" y="15907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138430</xdr:rowOff>
    </xdr:from>
    <xdr:to xmlns:xdr="http://schemas.openxmlformats.org/drawingml/2006/spreadsheetDrawing">
      <xdr:col>36</xdr:col>
      <xdr:colOff>165100</xdr:colOff>
      <xdr:row>97</xdr:row>
      <xdr:rowOff>68580</xdr:rowOff>
    </xdr:to>
    <xdr:sp macro="" textlink="">
      <xdr:nvSpPr>
        <xdr:cNvPr id="490" name="楕円 489"/>
        <xdr:cNvSpPr/>
      </xdr:nvSpPr>
      <xdr:spPr>
        <a:xfrm>
          <a:off x="6807200" y="157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85090</xdr:rowOff>
    </xdr:from>
    <xdr:ext cx="534670" cy="259080"/>
    <xdr:sp macro="" textlink="">
      <xdr:nvSpPr>
        <xdr:cNvPr id="491" name="テキスト ボックス 490"/>
        <xdr:cNvSpPr txBox="1"/>
      </xdr:nvSpPr>
      <xdr:spPr>
        <a:xfrm>
          <a:off x="6593840" y="1551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239625" y="3790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36345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36345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363575"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363575"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487525"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487525"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239625" y="4568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5425"/>
    <xdr:sp macro="" textlink="">
      <xdr:nvSpPr>
        <xdr:cNvPr id="500" name="テキスト ボックス 499"/>
        <xdr:cNvSpPr txBox="1"/>
      </xdr:nvSpPr>
      <xdr:spPr>
        <a:xfrm>
          <a:off x="12201525" y="43878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239625"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6725" cy="259080"/>
    <xdr:sp macro="" textlink="">
      <xdr:nvSpPr>
        <xdr:cNvPr id="502" name="テキスト ボックス 501"/>
        <xdr:cNvSpPr txBox="1"/>
      </xdr:nvSpPr>
      <xdr:spPr>
        <a:xfrm>
          <a:off x="11781790" y="6598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3" name="直線コネクタ 502"/>
        <xdr:cNvCxnSpPr/>
      </xdr:nvCxnSpPr>
      <xdr:spPr>
        <a:xfrm>
          <a:off x="12239625" y="642366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128270</xdr:rowOff>
    </xdr:from>
    <xdr:ext cx="466725" cy="259080"/>
    <xdr:sp macro="" textlink="">
      <xdr:nvSpPr>
        <xdr:cNvPr id="504" name="テキスト ボックス 503"/>
        <xdr:cNvSpPr txBox="1"/>
      </xdr:nvSpPr>
      <xdr:spPr>
        <a:xfrm>
          <a:off x="11781790" y="62909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5" name="直線コネクタ 504"/>
        <xdr:cNvCxnSpPr/>
      </xdr:nvCxnSpPr>
      <xdr:spPr>
        <a:xfrm>
          <a:off x="12239625" y="611568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9080"/>
    <xdr:sp macro="" textlink="">
      <xdr:nvSpPr>
        <xdr:cNvPr id="506" name="テキスト ボックス 505"/>
        <xdr:cNvSpPr txBox="1"/>
      </xdr:nvSpPr>
      <xdr:spPr>
        <a:xfrm>
          <a:off x="11717655" y="5982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131445</xdr:rowOff>
    </xdr:from>
    <xdr:to xmlns:xdr="http://schemas.openxmlformats.org/drawingml/2006/spreadsheetDrawing">
      <xdr:col>89</xdr:col>
      <xdr:colOff>177800</xdr:colOff>
      <xdr:row>35</xdr:row>
      <xdr:rowOff>131445</xdr:rowOff>
    </xdr:to>
    <xdr:cxnSp macro="">
      <xdr:nvCxnSpPr>
        <xdr:cNvPr id="507" name="直線コネクタ 506"/>
        <xdr:cNvCxnSpPr/>
      </xdr:nvCxnSpPr>
      <xdr:spPr>
        <a:xfrm>
          <a:off x="12239625" y="580834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9080"/>
    <xdr:sp macro="" textlink="">
      <xdr:nvSpPr>
        <xdr:cNvPr id="508" name="テキスト ボックス 507"/>
        <xdr:cNvSpPr txBox="1"/>
      </xdr:nvSpPr>
      <xdr:spPr>
        <a:xfrm>
          <a:off x="11717655" y="5675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9" name="直線コネクタ 508"/>
        <xdr:cNvCxnSpPr/>
      </xdr:nvCxnSpPr>
      <xdr:spPr>
        <a:xfrm>
          <a:off x="12239625" y="550100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5715</xdr:rowOff>
    </xdr:from>
    <xdr:ext cx="530860" cy="259080"/>
    <xdr:sp macro="" textlink="">
      <xdr:nvSpPr>
        <xdr:cNvPr id="510" name="テキスト ボックス 509"/>
        <xdr:cNvSpPr txBox="1"/>
      </xdr:nvSpPr>
      <xdr:spPr>
        <a:xfrm>
          <a:off x="11717655" y="53587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161925</xdr:rowOff>
    </xdr:from>
    <xdr:to xmlns:xdr="http://schemas.openxmlformats.org/drawingml/2006/spreadsheetDrawing">
      <xdr:col>89</xdr:col>
      <xdr:colOff>177800</xdr:colOff>
      <xdr:row>31</xdr:row>
      <xdr:rowOff>161925</xdr:rowOff>
    </xdr:to>
    <xdr:cxnSp macro="">
      <xdr:nvCxnSpPr>
        <xdr:cNvPr id="511" name="直線コネクタ 510"/>
        <xdr:cNvCxnSpPr/>
      </xdr:nvCxnSpPr>
      <xdr:spPr>
        <a:xfrm>
          <a:off x="12239625" y="51911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9080"/>
    <xdr:sp macro="" textlink="">
      <xdr:nvSpPr>
        <xdr:cNvPr id="512" name="テキスト ボックス 511"/>
        <xdr:cNvSpPr txBox="1"/>
      </xdr:nvSpPr>
      <xdr:spPr>
        <a:xfrm>
          <a:off x="11717655" y="50514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3" name="直線コネクタ 512"/>
        <xdr:cNvCxnSpPr/>
      </xdr:nvCxnSpPr>
      <xdr:spPr>
        <a:xfrm>
          <a:off x="12239625" y="48761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0860" cy="259080"/>
    <xdr:sp macro="" textlink="">
      <xdr:nvSpPr>
        <xdr:cNvPr id="514" name="テキスト ボックス 513"/>
        <xdr:cNvSpPr txBox="1"/>
      </xdr:nvSpPr>
      <xdr:spPr>
        <a:xfrm>
          <a:off x="11717655" y="4743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239625" y="4568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9080"/>
    <xdr:sp macro="" textlink="">
      <xdr:nvSpPr>
        <xdr:cNvPr id="516" name="テキスト ボックス 515"/>
        <xdr:cNvSpPr txBox="1"/>
      </xdr:nvSpPr>
      <xdr:spPr>
        <a:xfrm>
          <a:off x="11717655" y="4436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消防費グラフ枠"/>
        <xdr:cNvSpPr/>
      </xdr:nvSpPr>
      <xdr:spPr>
        <a:xfrm>
          <a:off x="12239625" y="4568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70485</xdr:rowOff>
    </xdr:from>
    <xdr:to xmlns:xdr="http://schemas.openxmlformats.org/drawingml/2006/spreadsheetDrawing">
      <xdr:col>85</xdr:col>
      <xdr:colOff>126365</xdr:colOff>
      <xdr:row>38</xdr:row>
      <xdr:rowOff>157480</xdr:rowOff>
    </xdr:to>
    <xdr:cxnSp macro="">
      <xdr:nvCxnSpPr>
        <xdr:cNvPr id="518" name="直線コネクタ 517"/>
        <xdr:cNvCxnSpPr/>
      </xdr:nvCxnSpPr>
      <xdr:spPr>
        <a:xfrm flipV="1">
          <a:off x="16047720" y="493776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161290</xdr:rowOff>
    </xdr:from>
    <xdr:ext cx="469900" cy="259080"/>
    <xdr:sp macro="" textlink="">
      <xdr:nvSpPr>
        <xdr:cNvPr id="519" name="消防費最小値テキスト"/>
        <xdr:cNvSpPr txBox="1"/>
      </xdr:nvSpPr>
      <xdr:spPr>
        <a:xfrm>
          <a:off x="16100425" y="632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157480</xdr:rowOff>
    </xdr:from>
    <xdr:to xmlns:xdr="http://schemas.openxmlformats.org/drawingml/2006/spreadsheetDrawing">
      <xdr:col>86</xdr:col>
      <xdr:colOff>25400</xdr:colOff>
      <xdr:row>38</xdr:row>
      <xdr:rowOff>157480</xdr:rowOff>
    </xdr:to>
    <xdr:cxnSp macro="">
      <xdr:nvCxnSpPr>
        <xdr:cNvPr id="520" name="直線コネクタ 519"/>
        <xdr:cNvCxnSpPr/>
      </xdr:nvCxnSpPr>
      <xdr:spPr>
        <a:xfrm>
          <a:off x="15960725" y="63201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17780</xdr:rowOff>
    </xdr:from>
    <xdr:ext cx="534670" cy="259080"/>
    <xdr:sp macro="" textlink="">
      <xdr:nvSpPr>
        <xdr:cNvPr id="521" name="消防費最大値テキスト"/>
        <xdr:cNvSpPr txBox="1"/>
      </xdr:nvSpPr>
      <xdr:spPr>
        <a:xfrm>
          <a:off x="16100425" y="472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70485</xdr:rowOff>
    </xdr:from>
    <xdr:to xmlns:xdr="http://schemas.openxmlformats.org/drawingml/2006/spreadsheetDrawing">
      <xdr:col>86</xdr:col>
      <xdr:colOff>25400</xdr:colOff>
      <xdr:row>30</xdr:row>
      <xdr:rowOff>70485</xdr:rowOff>
    </xdr:to>
    <xdr:cxnSp macro="">
      <xdr:nvCxnSpPr>
        <xdr:cNvPr id="522" name="直線コネクタ 521"/>
        <xdr:cNvCxnSpPr/>
      </xdr:nvCxnSpPr>
      <xdr:spPr>
        <a:xfrm>
          <a:off x="15960725" y="49377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62865</xdr:rowOff>
    </xdr:from>
    <xdr:to xmlns:xdr="http://schemas.openxmlformats.org/drawingml/2006/spreadsheetDrawing">
      <xdr:col>85</xdr:col>
      <xdr:colOff>127000</xdr:colOff>
      <xdr:row>33</xdr:row>
      <xdr:rowOff>120650</xdr:rowOff>
    </xdr:to>
    <xdr:cxnSp macro="">
      <xdr:nvCxnSpPr>
        <xdr:cNvPr id="523" name="直線コネクタ 522"/>
        <xdr:cNvCxnSpPr/>
      </xdr:nvCxnSpPr>
      <xdr:spPr>
        <a:xfrm flipV="1">
          <a:off x="15224125" y="5415915"/>
          <a:ext cx="8255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635</xdr:rowOff>
    </xdr:from>
    <xdr:ext cx="534670" cy="259080"/>
    <xdr:sp macro="" textlink="">
      <xdr:nvSpPr>
        <xdr:cNvPr id="524" name="消防費平均値テキスト"/>
        <xdr:cNvSpPr txBox="1"/>
      </xdr:nvSpPr>
      <xdr:spPr>
        <a:xfrm>
          <a:off x="16100425" y="5677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22225</xdr:rowOff>
    </xdr:from>
    <xdr:to xmlns:xdr="http://schemas.openxmlformats.org/drawingml/2006/spreadsheetDrawing">
      <xdr:col>85</xdr:col>
      <xdr:colOff>177800</xdr:colOff>
      <xdr:row>35</xdr:row>
      <xdr:rowOff>123825</xdr:rowOff>
    </xdr:to>
    <xdr:sp macro="" textlink="">
      <xdr:nvSpPr>
        <xdr:cNvPr id="525" name="フローチャート: 判断 524"/>
        <xdr:cNvSpPr/>
      </xdr:nvSpPr>
      <xdr:spPr>
        <a:xfrm>
          <a:off x="15998825" y="56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103505</xdr:rowOff>
    </xdr:from>
    <xdr:to xmlns:xdr="http://schemas.openxmlformats.org/drawingml/2006/spreadsheetDrawing">
      <xdr:col>81</xdr:col>
      <xdr:colOff>50800</xdr:colOff>
      <xdr:row>33</xdr:row>
      <xdr:rowOff>120650</xdr:rowOff>
    </xdr:to>
    <xdr:cxnSp macro="">
      <xdr:nvCxnSpPr>
        <xdr:cNvPr id="526" name="直線コネクタ 525"/>
        <xdr:cNvCxnSpPr/>
      </xdr:nvCxnSpPr>
      <xdr:spPr>
        <a:xfrm>
          <a:off x="14351000" y="5294630"/>
          <a:ext cx="873125"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76200</xdr:rowOff>
    </xdr:from>
    <xdr:to xmlns:xdr="http://schemas.openxmlformats.org/drawingml/2006/spreadsheetDrawing">
      <xdr:col>81</xdr:col>
      <xdr:colOff>101600</xdr:colOff>
      <xdr:row>36</xdr:row>
      <xdr:rowOff>6350</xdr:rowOff>
    </xdr:to>
    <xdr:sp macro="" textlink="">
      <xdr:nvSpPr>
        <xdr:cNvPr id="527" name="フローチャート: 判断 526"/>
        <xdr:cNvSpPr/>
      </xdr:nvSpPr>
      <xdr:spPr>
        <a:xfrm>
          <a:off x="15173325" y="5753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161925</xdr:rowOff>
    </xdr:from>
    <xdr:ext cx="534035" cy="259080"/>
    <xdr:sp macro="" textlink="">
      <xdr:nvSpPr>
        <xdr:cNvPr id="528" name="テキスト ボックス 527"/>
        <xdr:cNvSpPr txBox="1"/>
      </xdr:nvSpPr>
      <xdr:spPr>
        <a:xfrm>
          <a:off x="14963140" y="5838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32385</xdr:rowOff>
    </xdr:from>
    <xdr:to xmlns:xdr="http://schemas.openxmlformats.org/drawingml/2006/spreadsheetDrawing">
      <xdr:col>76</xdr:col>
      <xdr:colOff>114300</xdr:colOff>
      <xdr:row>32</xdr:row>
      <xdr:rowOff>103505</xdr:rowOff>
    </xdr:to>
    <xdr:cxnSp macro="">
      <xdr:nvCxnSpPr>
        <xdr:cNvPr id="529" name="直線コネクタ 528"/>
        <xdr:cNvCxnSpPr/>
      </xdr:nvCxnSpPr>
      <xdr:spPr>
        <a:xfrm>
          <a:off x="13477875" y="5061585"/>
          <a:ext cx="873125"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8890</xdr:rowOff>
    </xdr:from>
    <xdr:to xmlns:xdr="http://schemas.openxmlformats.org/drawingml/2006/spreadsheetDrawing">
      <xdr:col>76</xdr:col>
      <xdr:colOff>165100</xdr:colOff>
      <xdr:row>35</xdr:row>
      <xdr:rowOff>110490</xdr:rowOff>
    </xdr:to>
    <xdr:sp macro="" textlink="">
      <xdr:nvSpPr>
        <xdr:cNvPr id="530" name="フローチャート: 判断 529"/>
        <xdr:cNvSpPr/>
      </xdr:nvSpPr>
      <xdr:spPr>
        <a:xfrm>
          <a:off x="143002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101600</xdr:rowOff>
    </xdr:from>
    <xdr:ext cx="534670" cy="259080"/>
    <xdr:sp macro="" textlink="">
      <xdr:nvSpPr>
        <xdr:cNvPr id="531" name="テキスト ボックス 530"/>
        <xdr:cNvSpPr txBox="1"/>
      </xdr:nvSpPr>
      <xdr:spPr>
        <a:xfrm>
          <a:off x="14086840" y="577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32385</xdr:rowOff>
    </xdr:from>
    <xdr:to xmlns:xdr="http://schemas.openxmlformats.org/drawingml/2006/spreadsheetDrawing">
      <xdr:col>71</xdr:col>
      <xdr:colOff>177800</xdr:colOff>
      <xdr:row>32</xdr:row>
      <xdr:rowOff>12700</xdr:rowOff>
    </xdr:to>
    <xdr:cxnSp macro="">
      <xdr:nvCxnSpPr>
        <xdr:cNvPr id="532" name="直線コネクタ 531"/>
        <xdr:cNvCxnSpPr/>
      </xdr:nvCxnSpPr>
      <xdr:spPr>
        <a:xfrm flipV="1">
          <a:off x="12601575" y="5061585"/>
          <a:ext cx="8763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33020</xdr:rowOff>
    </xdr:from>
    <xdr:to xmlns:xdr="http://schemas.openxmlformats.org/drawingml/2006/spreadsheetDrawing">
      <xdr:col>72</xdr:col>
      <xdr:colOff>38100</xdr:colOff>
      <xdr:row>35</xdr:row>
      <xdr:rowOff>134620</xdr:rowOff>
    </xdr:to>
    <xdr:sp macro="" textlink="">
      <xdr:nvSpPr>
        <xdr:cNvPr id="533" name="フローチャート: 判断 532"/>
        <xdr:cNvSpPr/>
      </xdr:nvSpPr>
      <xdr:spPr>
        <a:xfrm>
          <a:off x="13427075" y="57099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125730</xdr:rowOff>
    </xdr:from>
    <xdr:ext cx="534035" cy="259080"/>
    <xdr:sp macro="" textlink="">
      <xdr:nvSpPr>
        <xdr:cNvPr id="534" name="テキスト ボックス 533"/>
        <xdr:cNvSpPr txBox="1"/>
      </xdr:nvSpPr>
      <xdr:spPr>
        <a:xfrm>
          <a:off x="13213715" y="5802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85090</xdr:rowOff>
    </xdr:from>
    <xdr:to xmlns:xdr="http://schemas.openxmlformats.org/drawingml/2006/spreadsheetDrawing">
      <xdr:col>67</xdr:col>
      <xdr:colOff>101600</xdr:colOff>
      <xdr:row>36</xdr:row>
      <xdr:rowOff>15240</xdr:rowOff>
    </xdr:to>
    <xdr:sp macro="" textlink="">
      <xdr:nvSpPr>
        <xdr:cNvPr id="535" name="フローチャート: 判断 534"/>
        <xdr:cNvSpPr/>
      </xdr:nvSpPr>
      <xdr:spPr>
        <a:xfrm>
          <a:off x="12550775" y="57619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6350</xdr:rowOff>
    </xdr:from>
    <xdr:ext cx="534035" cy="259080"/>
    <xdr:sp macro="" textlink="">
      <xdr:nvSpPr>
        <xdr:cNvPr id="536" name="テキスト ボックス 535"/>
        <xdr:cNvSpPr txBox="1"/>
      </xdr:nvSpPr>
      <xdr:spPr>
        <a:xfrm>
          <a:off x="12340590" y="584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58623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8" name="テキスト ボックス 537"/>
        <xdr:cNvSpPr txBox="1"/>
      </xdr:nvSpPr>
      <xdr:spPr>
        <a:xfrm>
          <a:off x="1503680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9" name="テキスト ボックス 538"/>
        <xdr:cNvSpPr txBox="1"/>
      </xdr:nvSpPr>
      <xdr:spPr>
        <a:xfrm>
          <a:off x="1416367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29055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1" name="テキスト ボックス 540"/>
        <xdr:cNvSpPr txBox="1"/>
      </xdr:nvSpPr>
      <xdr:spPr>
        <a:xfrm>
          <a:off x="1241425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12065</xdr:rowOff>
    </xdr:from>
    <xdr:to xmlns:xdr="http://schemas.openxmlformats.org/drawingml/2006/spreadsheetDrawing">
      <xdr:col>85</xdr:col>
      <xdr:colOff>177800</xdr:colOff>
      <xdr:row>33</xdr:row>
      <xdr:rowOff>113665</xdr:rowOff>
    </xdr:to>
    <xdr:sp macro="" textlink="">
      <xdr:nvSpPr>
        <xdr:cNvPr id="542" name="楕円 541"/>
        <xdr:cNvSpPr/>
      </xdr:nvSpPr>
      <xdr:spPr>
        <a:xfrm>
          <a:off x="15998825" y="53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34925</xdr:rowOff>
    </xdr:from>
    <xdr:ext cx="534670" cy="259080"/>
    <xdr:sp macro="" textlink="">
      <xdr:nvSpPr>
        <xdr:cNvPr id="543" name="消防費該当値テキスト"/>
        <xdr:cNvSpPr txBox="1"/>
      </xdr:nvSpPr>
      <xdr:spPr>
        <a:xfrm>
          <a:off x="16100425" y="522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69850</xdr:rowOff>
    </xdr:from>
    <xdr:to xmlns:xdr="http://schemas.openxmlformats.org/drawingml/2006/spreadsheetDrawing">
      <xdr:col>81</xdr:col>
      <xdr:colOff>101600</xdr:colOff>
      <xdr:row>33</xdr:row>
      <xdr:rowOff>161925</xdr:rowOff>
    </xdr:to>
    <xdr:sp macro="" textlink="">
      <xdr:nvSpPr>
        <xdr:cNvPr id="544" name="楕円 543"/>
        <xdr:cNvSpPr/>
      </xdr:nvSpPr>
      <xdr:spPr>
        <a:xfrm>
          <a:off x="15173325" y="5422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16510</xdr:rowOff>
    </xdr:from>
    <xdr:ext cx="534035" cy="259080"/>
    <xdr:sp macro="" textlink="">
      <xdr:nvSpPr>
        <xdr:cNvPr id="545" name="テキスト ボックス 544"/>
        <xdr:cNvSpPr txBox="1"/>
      </xdr:nvSpPr>
      <xdr:spPr>
        <a:xfrm>
          <a:off x="14963140" y="5207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52705</xdr:rowOff>
    </xdr:from>
    <xdr:to xmlns:xdr="http://schemas.openxmlformats.org/drawingml/2006/spreadsheetDrawing">
      <xdr:col>76</xdr:col>
      <xdr:colOff>165100</xdr:colOff>
      <xdr:row>32</xdr:row>
      <xdr:rowOff>154305</xdr:rowOff>
    </xdr:to>
    <xdr:sp macro="" textlink="">
      <xdr:nvSpPr>
        <xdr:cNvPr id="546" name="楕円 545"/>
        <xdr:cNvSpPr/>
      </xdr:nvSpPr>
      <xdr:spPr>
        <a:xfrm>
          <a:off x="143002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30</xdr:row>
      <xdr:rowOff>161925</xdr:rowOff>
    </xdr:from>
    <xdr:ext cx="534670" cy="259080"/>
    <xdr:sp macro="" textlink="">
      <xdr:nvSpPr>
        <xdr:cNvPr id="547" name="テキスト ボックス 546"/>
        <xdr:cNvSpPr txBox="1"/>
      </xdr:nvSpPr>
      <xdr:spPr>
        <a:xfrm>
          <a:off x="14086840" y="502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30</xdr:row>
      <xdr:rowOff>153035</xdr:rowOff>
    </xdr:from>
    <xdr:to xmlns:xdr="http://schemas.openxmlformats.org/drawingml/2006/spreadsheetDrawing">
      <xdr:col>72</xdr:col>
      <xdr:colOff>38100</xdr:colOff>
      <xdr:row>31</xdr:row>
      <xdr:rowOff>83185</xdr:rowOff>
    </xdr:to>
    <xdr:sp macro="" textlink="">
      <xdr:nvSpPr>
        <xdr:cNvPr id="548" name="楕円 547"/>
        <xdr:cNvSpPr/>
      </xdr:nvSpPr>
      <xdr:spPr>
        <a:xfrm>
          <a:off x="13427075" y="5020310"/>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29</xdr:row>
      <xdr:rowOff>99695</xdr:rowOff>
    </xdr:from>
    <xdr:ext cx="534035" cy="259080"/>
    <xdr:sp macro="" textlink="">
      <xdr:nvSpPr>
        <xdr:cNvPr id="549" name="テキスト ボックス 548"/>
        <xdr:cNvSpPr txBox="1"/>
      </xdr:nvSpPr>
      <xdr:spPr>
        <a:xfrm>
          <a:off x="13213715" y="4805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31</xdr:row>
      <xdr:rowOff>133350</xdr:rowOff>
    </xdr:from>
    <xdr:to xmlns:xdr="http://schemas.openxmlformats.org/drawingml/2006/spreadsheetDrawing">
      <xdr:col>67</xdr:col>
      <xdr:colOff>101600</xdr:colOff>
      <xdr:row>32</xdr:row>
      <xdr:rowOff>63500</xdr:rowOff>
    </xdr:to>
    <xdr:sp macro="" textlink="">
      <xdr:nvSpPr>
        <xdr:cNvPr id="550" name="楕円 549"/>
        <xdr:cNvSpPr/>
      </xdr:nvSpPr>
      <xdr:spPr>
        <a:xfrm>
          <a:off x="12550775" y="51625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30</xdr:row>
      <xdr:rowOff>80010</xdr:rowOff>
    </xdr:from>
    <xdr:ext cx="534035" cy="259080"/>
    <xdr:sp macro="" textlink="">
      <xdr:nvSpPr>
        <xdr:cNvPr id="551" name="テキスト ボックス 550"/>
        <xdr:cNvSpPr txBox="1"/>
      </xdr:nvSpPr>
      <xdr:spPr>
        <a:xfrm>
          <a:off x="12340590" y="4947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239625" y="7029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36345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36345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363575"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363575"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487525"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487525"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239625" y="78073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5425"/>
    <xdr:sp macro="" textlink="">
      <xdr:nvSpPr>
        <xdr:cNvPr id="560" name="テキスト ボックス 559"/>
        <xdr:cNvSpPr txBox="1"/>
      </xdr:nvSpPr>
      <xdr:spPr>
        <a:xfrm>
          <a:off x="12201525" y="76263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239625" y="9969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920" cy="259080"/>
    <xdr:sp macro="" textlink="">
      <xdr:nvSpPr>
        <xdr:cNvPr id="562" name="テキスト ボックス 561"/>
        <xdr:cNvSpPr txBox="1"/>
      </xdr:nvSpPr>
      <xdr:spPr>
        <a:xfrm>
          <a:off x="11993880" y="98367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3" name="直線コネクタ 562"/>
        <xdr:cNvCxnSpPr/>
      </xdr:nvCxnSpPr>
      <xdr:spPr>
        <a:xfrm>
          <a:off x="12239625" y="96075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9080"/>
    <xdr:sp macro="" textlink="">
      <xdr:nvSpPr>
        <xdr:cNvPr id="564" name="テキスト ボックス 563"/>
        <xdr:cNvSpPr txBox="1"/>
      </xdr:nvSpPr>
      <xdr:spPr>
        <a:xfrm>
          <a:off x="11717655" y="94748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5" name="直線コネクタ 564"/>
        <xdr:cNvCxnSpPr/>
      </xdr:nvCxnSpPr>
      <xdr:spPr>
        <a:xfrm>
          <a:off x="12239625" y="92456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66" name="テキスト ボックス 565"/>
        <xdr:cNvSpPr txBox="1"/>
      </xdr:nvSpPr>
      <xdr:spPr>
        <a:xfrm>
          <a:off x="11717655" y="91128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7" name="直線コネクタ 566"/>
        <xdr:cNvCxnSpPr/>
      </xdr:nvCxnSpPr>
      <xdr:spPr>
        <a:xfrm>
          <a:off x="12239625" y="88931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161925</xdr:rowOff>
    </xdr:from>
    <xdr:ext cx="530860" cy="259080"/>
    <xdr:sp macro="" textlink="">
      <xdr:nvSpPr>
        <xdr:cNvPr id="568" name="テキスト ボックス 567"/>
        <xdr:cNvSpPr txBox="1"/>
      </xdr:nvSpPr>
      <xdr:spPr>
        <a:xfrm>
          <a:off x="11717655" y="8753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9" name="直線コネクタ 568"/>
        <xdr:cNvCxnSpPr/>
      </xdr:nvCxnSpPr>
      <xdr:spPr>
        <a:xfrm>
          <a:off x="12239625" y="85312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0860" cy="259080"/>
    <xdr:sp macro="" textlink="">
      <xdr:nvSpPr>
        <xdr:cNvPr id="570" name="テキスト ボックス 569"/>
        <xdr:cNvSpPr txBox="1"/>
      </xdr:nvSpPr>
      <xdr:spPr>
        <a:xfrm>
          <a:off x="11717655" y="8398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1" name="直線コネクタ 570"/>
        <xdr:cNvCxnSpPr/>
      </xdr:nvCxnSpPr>
      <xdr:spPr>
        <a:xfrm>
          <a:off x="12239625" y="81692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2" name="テキスト ボックス 571"/>
        <xdr:cNvSpPr txBox="1"/>
      </xdr:nvSpPr>
      <xdr:spPr>
        <a:xfrm>
          <a:off x="11653520" y="80365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239625" y="7807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9080"/>
    <xdr:sp macro="" textlink="">
      <xdr:nvSpPr>
        <xdr:cNvPr id="574" name="テキスト ボックス 573"/>
        <xdr:cNvSpPr txBox="1"/>
      </xdr:nvSpPr>
      <xdr:spPr>
        <a:xfrm>
          <a:off x="11653520" y="7674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239625" y="78073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151765</xdr:rowOff>
    </xdr:from>
    <xdr:to xmlns:xdr="http://schemas.openxmlformats.org/drawingml/2006/spreadsheetDrawing">
      <xdr:col>85</xdr:col>
      <xdr:colOff>126365</xdr:colOff>
      <xdr:row>58</xdr:row>
      <xdr:rowOff>16510</xdr:rowOff>
    </xdr:to>
    <xdr:cxnSp macro="">
      <xdr:nvCxnSpPr>
        <xdr:cNvPr id="576" name="直線コネクタ 575"/>
        <xdr:cNvCxnSpPr/>
      </xdr:nvCxnSpPr>
      <xdr:spPr>
        <a:xfrm flipV="1">
          <a:off x="16047720" y="8419465"/>
          <a:ext cx="1270" cy="998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20320</xdr:rowOff>
    </xdr:from>
    <xdr:ext cx="534670" cy="259080"/>
    <xdr:sp macro="" textlink="">
      <xdr:nvSpPr>
        <xdr:cNvPr id="577" name="教育費最小値テキスト"/>
        <xdr:cNvSpPr txBox="1"/>
      </xdr:nvSpPr>
      <xdr:spPr>
        <a:xfrm>
          <a:off x="16100425" y="9421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16510</xdr:rowOff>
    </xdr:from>
    <xdr:to xmlns:xdr="http://schemas.openxmlformats.org/drawingml/2006/spreadsheetDrawing">
      <xdr:col>86</xdr:col>
      <xdr:colOff>25400</xdr:colOff>
      <xdr:row>58</xdr:row>
      <xdr:rowOff>16510</xdr:rowOff>
    </xdr:to>
    <xdr:cxnSp macro="">
      <xdr:nvCxnSpPr>
        <xdr:cNvPr id="578" name="直線コネクタ 577"/>
        <xdr:cNvCxnSpPr/>
      </xdr:nvCxnSpPr>
      <xdr:spPr>
        <a:xfrm>
          <a:off x="15960725" y="94176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98425</xdr:rowOff>
    </xdr:from>
    <xdr:ext cx="534670" cy="259080"/>
    <xdr:sp macro="" textlink="">
      <xdr:nvSpPr>
        <xdr:cNvPr id="579" name="教育費最大値テキスト"/>
        <xdr:cNvSpPr txBox="1"/>
      </xdr:nvSpPr>
      <xdr:spPr>
        <a:xfrm>
          <a:off x="16100425" y="820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86,377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151765</xdr:rowOff>
    </xdr:from>
    <xdr:to xmlns:xdr="http://schemas.openxmlformats.org/drawingml/2006/spreadsheetDrawing">
      <xdr:col>86</xdr:col>
      <xdr:colOff>25400</xdr:colOff>
      <xdr:row>51</xdr:row>
      <xdr:rowOff>151765</xdr:rowOff>
    </xdr:to>
    <xdr:cxnSp macro="">
      <xdr:nvCxnSpPr>
        <xdr:cNvPr id="580" name="直線コネクタ 579"/>
        <xdr:cNvCxnSpPr/>
      </xdr:nvCxnSpPr>
      <xdr:spPr>
        <a:xfrm>
          <a:off x="15960725" y="84194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53975</xdr:rowOff>
    </xdr:from>
    <xdr:to xmlns:xdr="http://schemas.openxmlformats.org/drawingml/2006/spreadsheetDrawing">
      <xdr:col>85</xdr:col>
      <xdr:colOff>127000</xdr:colOff>
      <xdr:row>56</xdr:row>
      <xdr:rowOff>161925</xdr:rowOff>
    </xdr:to>
    <xdr:cxnSp macro="">
      <xdr:nvCxnSpPr>
        <xdr:cNvPr id="581" name="直線コネクタ 580"/>
        <xdr:cNvCxnSpPr/>
      </xdr:nvCxnSpPr>
      <xdr:spPr>
        <a:xfrm flipV="1">
          <a:off x="15224125" y="9131300"/>
          <a:ext cx="8255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161925</xdr:rowOff>
    </xdr:from>
    <xdr:ext cx="534670" cy="259080"/>
    <xdr:sp macro="" textlink="">
      <xdr:nvSpPr>
        <xdr:cNvPr id="582" name="教育費平均値テキスト"/>
        <xdr:cNvSpPr txBox="1"/>
      </xdr:nvSpPr>
      <xdr:spPr>
        <a:xfrm>
          <a:off x="16100425" y="8915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145415</xdr:rowOff>
    </xdr:from>
    <xdr:to xmlns:xdr="http://schemas.openxmlformats.org/drawingml/2006/spreadsheetDrawing">
      <xdr:col>85</xdr:col>
      <xdr:colOff>177800</xdr:colOff>
      <xdr:row>56</xdr:row>
      <xdr:rowOff>75565</xdr:rowOff>
    </xdr:to>
    <xdr:sp macro="" textlink="">
      <xdr:nvSpPr>
        <xdr:cNvPr id="583" name="フローチャート: 判断 582"/>
        <xdr:cNvSpPr/>
      </xdr:nvSpPr>
      <xdr:spPr>
        <a:xfrm>
          <a:off x="15998825" y="90608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145415</xdr:rowOff>
    </xdr:from>
    <xdr:to xmlns:xdr="http://schemas.openxmlformats.org/drawingml/2006/spreadsheetDrawing">
      <xdr:col>81</xdr:col>
      <xdr:colOff>50800</xdr:colOff>
      <xdr:row>56</xdr:row>
      <xdr:rowOff>161925</xdr:rowOff>
    </xdr:to>
    <xdr:cxnSp macro="">
      <xdr:nvCxnSpPr>
        <xdr:cNvPr id="584" name="直線コネクタ 583"/>
        <xdr:cNvCxnSpPr/>
      </xdr:nvCxnSpPr>
      <xdr:spPr>
        <a:xfrm>
          <a:off x="14351000" y="9222740"/>
          <a:ext cx="8731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3810</xdr:rowOff>
    </xdr:from>
    <xdr:to xmlns:xdr="http://schemas.openxmlformats.org/drawingml/2006/spreadsheetDrawing">
      <xdr:col>81</xdr:col>
      <xdr:colOff>101600</xdr:colOff>
      <xdr:row>56</xdr:row>
      <xdr:rowOff>105410</xdr:rowOff>
    </xdr:to>
    <xdr:sp macro="" textlink="">
      <xdr:nvSpPr>
        <xdr:cNvPr id="585" name="フローチャート: 判断 584"/>
        <xdr:cNvSpPr/>
      </xdr:nvSpPr>
      <xdr:spPr>
        <a:xfrm>
          <a:off x="15173325" y="908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121920</xdr:rowOff>
    </xdr:from>
    <xdr:ext cx="534035" cy="259080"/>
    <xdr:sp macro="" textlink="">
      <xdr:nvSpPr>
        <xdr:cNvPr id="586" name="テキスト ボックス 585"/>
        <xdr:cNvSpPr txBox="1"/>
      </xdr:nvSpPr>
      <xdr:spPr>
        <a:xfrm>
          <a:off x="14963140" y="8875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142240</xdr:rowOff>
    </xdr:from>
    <xdr:to xmlns:xdr="http://schemas.openxmlformats.org/drawingml/2006/spreadsheetDrawing">
      <xdr:col>76</xdr:col>
      <xdr:colOff>114300</xdr:colOff>
      <xdr:row>56</xdr:row>
      <xdr:rowOff>145415</xdr:rowOff>
    </xdr:to>
    <xdr:cxnSp macro="">
      <xdr:nvCxnSpPr>
        <xdr:cNvPr id="587" name="直線コネクタ 586"/>
        <xdr:cNvCxnSpPr/>
      </xdr:nvCxnSpPr>
      <xdr:spPr>
        <a:xfrm>
          <a:off x="13477875" y="9219565"/>
          <a:ext cx="8731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138430</xdr:rowOff>
    </xdr:from>
    <xdr:to xmlns:xdr="http://schemas.openxmlformats.org/drawingml/2006/spreadsheetDrawing">
      <xdr:col>76</xdr:col>
      <xdr:colOff>165100</xdr:colOff>
      <xdr:row>56</xdr:row>
      <xdr:rowOff>68580</xdr:rowOff>
    </xdr:to>
    <xdr:sp macro="" textlink="">
      <xdr:nvSpPr>
        <xdr:cNvPr id="588" name="フローチャート: 判断 587"/>
        <xdr:cNvSpPr/>
      </xdr:nvSpPr>
      <xdr:spPr>
        <a:xfrm>
          <a:off x="14300200" y="90538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85090</xdr:rowOff>
    </xdr:from>
    <xdr:ext cx="534670" cy="259080"/>
    <xdr:sp macro="" textlink="">
      <xdr:nvSpPr>
        <xdr:cNvPr id="589" name="テキスト ボックス 588"/>
        <xdr:cNvSpPr txBox="1"/>
      </xdr:nvSpPr>
      <xdr:spPr>
        <a:xfrm>
          <a:off x="14086840" y="8838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142240</xdr:rowOff>
    </xdr:from>
    <xdr:to xmlns:xdr="http://schemas.openxmlformats.org/drawingml/2006/spreadsheetDrawing">
      <xdr:col>71</xdr:col>
      <xdr:colOff>177800</xdr:colOff>
      <xdr:row>57</xdr:row>
      <xdr:rowOff>1905</xdr:rowOff>
    </xdr:to>
    <xdr:cxnSp macro="">
      <xdr:nvCxnSpPr>
        <xdr:cNvPr id="590" name="直線コネクタ 589"/>
        <xdr:cNvCxnSpPr/>
      </xdr:nvCxnSpPr>
      <xdr:spPr>
        <a:xfrm flipV="1">
          <a:off x="12601575" y="9219565"/>
          <a:ext cx="8763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38735</xdr:rowOff>
    </xdr:from>
    <xdr:to xmlns:xdr="http://schemas.openxmlformats.org/drawingml/2006/spreadsheetDrawing">
      <xdr:col>72</xdr:col>
      <xdr:colOff>38100</xdr:colOff>
      <xdr:row>56</xdr:row>
      <xdr:rowOff>140335</xdr:rowOff>
    </xdr:to>
    <xdr:sp macro="" textlink="">
      <xdr:nvSpPr>
        <xdr:cNvPr id="591" name="フローチャート: 判断 590"/>
        <xdr:cNvSpPr/>
      </xdr:nvSpPr>
      <xdr:spPr>
        <a:xfrm>
          <a:off x="13427075" y="91160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156845</xdr:rowOff>
    </xdr:from>
    <xdr:ext cx="534035" cy="259080"/>
    <xdr:sp macro="" textlink="">
      <xdr:nvSpPr>
        <xdr:cNvPr id="592" name="テキスト ボックス 591"/>
        <xdr:cNvSpPr txBox="1"/>
      </xdr:nvSpPr>
      <xdr:spPr>
        <a:xfrm>
          <a:off x="13213715" y="8910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3" name="フローチャート: 判断 592"/>
        <xdr:cNvSpPr/>
      </xdr:nvSpPr>
      <xdr:spPr>
        <a:xfrm>
          <a:off x="12550775" y="92043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48895</xdr:rowOff>
    </xdr:from>
    <xdr:ext cx="534035" cy="259080"/>
    <xdr:sp macro="" textlink="">
      <xdr:nvSpPr>
        <xdr:cNvPr id="594" name="テキスト ボックス 593"/>
        <xdr:cNvSpPr txBox="1"/>
      </xdr:nvSpPr>
      <xdr:spPr>
        <a:xfrm>
          <a:off x="12340590" y="9288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58623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6" name="テキスト ボックス 595"/>
        <xdr:cNvSpPr txBox="1"/>
      </xdr:nvSpPr>
      <xdr:spPr>
        <a:xfrm>
          <a:off x="1503680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7" name="テキスト ボックス 596"/>
        <xdr:cNvSpPr txBox="1"/>
      </xdr:nvSpPr>
      <xdr:spPr>
        <a:xfrm>
          <a:off x="1416367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29055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9" name="テキスト ボックス 598"/>
        <xdr:cNvSpPr txBox="1"/>
      </xdr:nvSpPr>
      <xdr:spPr>
        <a:xfrm>
          <a:off x="1241425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3175</xdr:rowOff>
    </xdr:from>
    <xdr:to xmlns:xdr="http://schemas.openxmlformats.org/drawingml/2006/spreadsheetDrawing">
      <xdr:col>85</xdr:col>
      <xdr:colOff>177800</xdr:colOff>
      <xdr:row>56</xdr:row>
      <xdr:rowOff>104775</xdr:rowOff>
    </xdr:to>
    <xdr:sp macro="" textlink="">
      <xdr:nvSpPr>
        <xdr:cNvPr id="600" name="楕円 599"/>
        <xdr:cNvSpPr/>
      </xdr:nvSpPr>
      <xdr:spPr>
        <a:xfrm>
          <a:off x="15998825"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153035</xdr:rowOff>
    </xdr:from>
    <xdr:ext cx="534670" cy="259080"/>
    <xdr:sp macro="" textlink="">
      <xdr:nvSpPr>
        <xdr:cNvPr id="601" name="教育費該当値テキスト"/>
        <xdr:cNvSpPr txBox="1"/>
      </xdr:nvSpPr>
      <xdr:spPr>
        <a:xfrm>
          <a:off x="16100425" y="906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111760</xdr:rowOff>
    </xdr:from>
    <xdr:to xmlns:xdr="http://schemas.openxmlformats.org/drawingml/2006/spreadsheetDrawing">
      <xdr:col>81</xdr:col>
      <xdr:colOff>101600</xdr:colOff>
      <xdr:row>57</xdr:row>
      <xdr:rowOff>41910</xdr:rowOff>
    </xdr:to>
    <xdr:sp macro="" textlink="">
      <xdr:nvSpPr>
        <xdr:cNvPr id="602" name="楕円 601"/>
        <xdr:cNvSpPr/>
      </xdr:nvSpPr>
      <xdr:spPr>
        <a:xfrm>
          <a:off x="15173325" y="91890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33020</xdr:rowOff>
    </xdr:from>
    <xdr:ext cx="534035" cy="259080"/>
    <xdr:sp macro="" textlink="">
      <xdr:nvSpPr>
        <xdr:cNvPr id="603" name="テキスト ボックス 602"/>
        <xdr:cNvSpPr txBox="1"/>
      </xdr:nvSpPr>
      <xdr:spPr>
        <a:xfrm>
          <a:off x="14963140" y="9272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94615</xdr:rowOff>
    </xdr:from>
    <xdr:to xmlns:xdr="http://schemas.openxmlformats.org/drawingml/2006/spreadsheetDrawing">
      <xdr:col>76</xdr:col>
      <xdr:colOff>165100</xdr:colOff>
      <xdr:row>57</xdr:row>
      <xdr:rowOff>24765</xdr:rowOff>
    </xdr:to>
    <xdr:sp macro="" textlink="">
      <xdr:nvSpPr>
        <xdr:cNvPr id="604" name="楕円 603"/>
        <xdr:cNvSpPr/>
      </xdr:nvSpPr>
      <xdr:spPr>
        <a:xfrm>
          <a:off x="14300200" y="91719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15875</xdr:rowOff>
    </xdr:from>
    <xdr:ext cx="534670" cy="259080"/>
    <xdr:sp macro="" textlink="">
      <xdr:nvSpPr>
        <xdr:cNvPr id="605" name="テキスト ボックス 604"/>
        <xdr:cNvSpPr txBox="1"/>
      </xdr:nvSpPr>
      <xdr:spPr>
        <a:xfrm>
          <a:off x="14086840" y="925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91440</xdr:rowOff>
    </xdr:from>
    <xdr:to xmlns:xdr="http://schemas.openxmlformats.org/drawingml/2006/spreadsheetDrawing">
      <xdr:col>72</xdr:col>
      <xdr:colOff>38100</xdr:colOff>
      <xdr:row>57</xdr:row>
      <xdr:rowOff>21590</xdr:rowOff>
    </xdr:to>
    <xdr:sp macro="" textlink="">
      <xdr:nvSpPr>
        <xdr:cNvPr id="606" name="楕円 605"/>
        <xdr:cNvSpPr/>
      </xdr:nvSpPr>
      <xdr:spPr>
        <a:xfrm>
          <a:off x="13427075" y="916876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12700</xdr:rowOff>
    </xdr:from>
    <xdr:ext cx="534035" cy="259080"/>
    <xdr:sp macro="" textlink="">
      <xdr:nvSpPr>
        <xdr:cNvPr id="607" name="テキスト ボックス 606"/>
        <xdr:cNvSpPr txBox="1"/>
      </xdr:nvSpPr>
      <xdr:spPr>
        <a:xfrm>
          <a:off x="13213715" y="925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122555</xdr:rowOff>
    </xdr:from>
    <xdr:to xmlns:xdr="http://schemas.openxmlformats.org/drawingml/2006/spreadsheetDrawing">
      <xdr:col>67</xdr:col>
      <xdr:colOff>101600</xdr:colOff>
      <xdr:row>57</xdr:row>
      <xdr:rowOff>52705</xdr:rowOff>
    </xdr:to>
    <xdr:sp macro="" textlink="">
      <xdr:nvSpPr>
        <xdr:cNvPr id="608" name="楕円 607"/>
        <xdr:cNvSpPr/>
      </xdr:nvSpPr>
      <xdr:spPr>
        <a:xfrm>
          <a:off x="12550775" y="91998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69215</xdr:rowOff>
    </xdr:from>
    <xdr:ext cx="534035" cy="259080"/>
    <xdr:sp macro="" textlink="">
      <xdr:nvSpPr>
        <xdr:cNvPr id="609" name="テキスト ボックス 608"/>
        <xdr:cNvSpPr txBox="1"/>
      </xdr:nvSpPr>
      <xdr:spPr>
        <a:xfrm>
          <a:off x="12340590" y="8984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239625" y="10267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363450"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363450"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363575"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363575"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487525" y="10591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487525" y="10785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239625" y="11045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5425"/>
    <xdr:sp macro="" textlink="">
      <xdr:nvSpPr>
        <xdr:cNvPr id="618" name="テキスト ボックス 617"/>
        <xdr:cNvSpPr txBox="1"/>
      </xdr:nvSpPr>
      <xdr:spPr>
        <a:xfrm>
          <a:off x="12201525" y="108648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239625" y="13208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0" name="直線コネクタ 619"/>
        <xdr:cNvCxnSpPr/>
      </xdr:nvCxnSpPr>
      <xdr:spPr>
        <a:xfrm>
          <a:off x="12239625" y="128460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920" cy="259080"/>
    <xdr:sp macro="" textlink="">
      <xdr:nvSpPr>
        <xdr:cNvPr id="621" name="テキスト ボックス 620"/>
        <xdr:cNvSpPr txBox="1"/>
      </xdr:nvSpPr>
      <xdr:spPr>
        <a:xfrm>
          <a:off x="11993880" y="1271333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2" name="直線コネクタ 621"/>
        <xdr:cNvCxnSpPr/>
      </xdr:nvCxnSpPr>
      <xdr:spPr>
        <a:xfrm>
          <a:off x="12239625" y="124841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35560</xdr:rowOff>
    </xdr:from>
    <xdr:ext cx="466725" cy="259080"/>
    <xdr:sp macro="" textlink="">
      <xdr:nvSpPr>
        <xdr:cNvPr id="623" name="テキスト ボックス 622"/>
        <xdr:cNvSpPr txBox="1"/>
      </xdr:nvSpPr>
      <xdr:spPr>
        <a:xfrm>
          <a:off x="11781790" y="12351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4" name="直線コネクタ 623"/>
        <xdr:cNvCxnSpPr/>
      </xdr:nvCxnSpPr>
      <xdr:spPr>
        <a:xfrm>
          <a:off x="12239625" y="121316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73</xdr:row>
      <xdr:rowOff>161925</xdr:rowOff>
    </xdr:from>
    <xdr:ext cx="466725" cy="259080"/>
    <xdr:sp macro="" textlink="">
      <xdr:nvSpPr>
        <xdr:cNvPr id="625" name="テキスト ボックス 624"/>
        <xdr:cNvSpPr txBox="1"/>
      </xdr:nvSpPr>
      <xdr:spPr>
        <a:xfrm>
          <a:off x="11781790" y="11991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6" name="直線コネクタ 625"/>
        <xdr:cNvCxnSpPr/>
      </xdr:nvCxnSpPr>
      <xdr:spPr>
        <a:xfrm>
          <a:off x="12239625" y="117697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71</xdr:row>
      <xdr:rowOff>130810</xdr:rowOff>
    </xdr:from>
    <xdr:ext cx="466725" cy="259080"/>
    <xdr:sp macro="" textlink="">
      <xdr:nvSpPr>
        <xdr:cNvPr id="627" name="テキスト ボックス 626"/>
        <xdr:cNvSpPr txBox="1"/>
      </xdr:nvSpPr>
      <xdr:spPr>
        <a:xfrm>
          <a:off x="11781790" y="11637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8" name="直線コネクタ 627"/>
        <xdr:cNvCxnSpPr/>
      </xdr:nvCxnSpPr>
      <xdr:spPr>
        <a:xfrm>
          <a:off x="12239625" y="114077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9080"/>
    <xdr:sp macro="" textlink="">
      <xdr:nvSpPr>
        <xdr:cNvPr id="629" name="テキスト ボックス 628"/>
        <xdr:cNvSpPr txBox="1"/>
      </xdr:nvSpPr>
      <xdr:spPr>
        <a:xfrm>
          <a:off x="11717655" y="11275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239625" y="11045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9080"/>
    <xdr:sp macro="" textlink="">
      <xdr:nvSpPr>
        <xdr:cNvPr id="631" name="テキスト ボックス 630"/>
        <xdr:cNvSpPr txBox="1"/>
      </xdr:nvSpPr>
      <xdr:spPr>
        <a:xfrm>
          <a:off x="11717655" y="10913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災害復旧費グラフ枠"/>
        <xdr:cNvSpPr/>
      </xdr:nvSpPr>
      <xdr:spPr>
        <a:xfrm>
          <a:off x="12239625" y="11045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57785</xdr:rowOff>
    </xdr:from>
    <xdr:to xmlns:xdr="http://schemas.openxmlformats.org/drawingml/2006/spreadsheetDrawing">
      <xdr:col>85</xdr:col>
      <xdr:colOff>126365</xdr:colOff>
      <xdr:row>79</xdr:row>
      <xdr:rowOff>44450</xdr:rowOff>
    </xdr:to>
    <xdr:cxnSp macro="">
      <xdr:nvCxnSpPr>
        <xdr:cNvPr id="633" name="直線コネクタ 632"/>
        <xdr:cNvCxnSpPr/>
      </xdr:nvCxnSpPr>
      <xdr:spPr>
        <a:xfrm flipV="1">
          <a:off x="16047720" y="114020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4" name="災害復旧費最小値テキスト"/>
        <xdr:cNvSpPr txBox="1"/>
      </xdr:nvSpPr>
      <xdr:spPr>
        <a:xfrm>
          <a:off x="16100425" y="128498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5" name="直線コネクタ 634"/>
        <xdr:cNvCxnSpPr/>
      </xdr:nvCxnSpPr>
      <xdr:spPr>
        <a:xfrm>
          <a:off x="15960725" y="128460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4445</xdr:rowOff>
    </xdr:from>
    <xdr:ext cx="534670" cy="259080"/>
    <xdr:sp macro="" textlink="">
      <xdr:nvSpPr>
        <xdr:cNvPr id="636" name="災害復旧費最大値テキスト"/>
        <xdr:cNvSpPr txBox="1"/>
      </xdr:nvSpPr>
      <xdr:spPr>
        <a:xfrm>
          <a:off x="16100425" y="1118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12,045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57785</xdr:rowOff>
    </xdr:from>
    <xdr:to xmlns:xdr="http://schemas.openxmlformats.org/drawingml/2006/spreadsheetDrawing">
      <xdr:col>86</xdr:col>
      <xdr:colOff>25400</xdr:colOff>
      <xdr:row>70</xdr:row>
      <xdr:rowOff>57785</xdr:rowOff>
    </xdr:to>
    <xdr:cxnSp macro="">
      <xdr:nvCxnSpPr>
        <xdr:cNvPr id="637" name="直線コネクタ 636"/>
        <xdr:cNvCxnSpPr/>
      </xdr:nvCxnSpPr>
      <xdr:spPr>
        <a:xfrm>
          <a:off x="15960725" y="114020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146050</xdr:rowOff>
    </xdr:from>
    <xdr:to xmlns:xdr="http://schemas.openxmlformats.org/drawingml/2006/spreadsheetDrawing">
      <xdr:col>85</xdr:col>
      <xdr:colOff>127000</xdr:colOff>
      <xdr:row>79</xdr:row>
      <xdr:rowOff>635</xdr:rowOff>
    </xdr:to>
    <xdr:cxnSp macro="">
      <xdr:nvCxnSpPr>
        <xdr:cNvPr id="638" name="直線コネクタ 637"/>
        <xdr:cNvCxnSpPr/>
      </xdr:nvCxnSpPr>
      <xdr:spPr>
        <a:xfrm flipV="1">
          <a:off x="15224125" y="12785725"/>
          <a:ext cx="8255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90170</xdr:rowOff>
    </xdr:from>
    <xdr:ext cx="378460" cy="259080"/>
    <xdr:sp macro="" textlink="">
      <xdr:nvSpPr>
        <xdr:cNvPr id="639" name="災害復旧費平均値テキスト"/>
        <xdr:cNvSpPr txBox="1"/>
      </xdr:nvSpPr>
      <xdr:spPr>
        <a:xfrm>
          <a:off x="16100425" y="125679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67310</xdr:rowOff>
    </xdr:from>
    <xdr:to xmlns:xdr="http://schemas.openxmlformats.org/drawingml/2006/spreadsheetDrawing">
      <xdr:col>85</xdr:col>
      <xdr:colOff>177800</xdr:colOff>
      <xdr:row>78</xdr:row>
      <xdr:rowOff>161925</xdr:rowOff>
    </xdr:to>
    <xdr:sp macro="" textlink="">
      <xdr:nvSpPr>
        <xdr:cNvPr id="640" name="フローチャート: 判断 639"/>
        <xdr:cNvSpPr/>
      </xdr:nvSpPr>
      <xdr:spPr>
        <a:xfrm>
          <a:off x="15998825" y="127069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100330</xdr:rowOff>
    </xdr:from>
    <xdr:to xmlns:xdr="http://schemas.openxmlformats.org/drawingml/2006/spreadsheetDrawing">
      <xdr:col>81</xdr:col>
      <xdr:colOff>50800</xdr:colOff>
      <xdr:row>79</xdr:row>
      <xdr:rowOff>635</xdr:rowOff>
    </xdr:to>
    <xdr:cxnSp macro="">
      <xdr:nvCxnSpPr>
        <xdr:cNvPr id="641" name="直線コネクタ 640"/>
        <xdr:cNvCxnSpPr/>
      </xdr:nvCxnSpPr>
      <xdr:spPr>
        <a:xfrm>
          <a:off x="14351000" y="12740005"/>
          <a:ext cx="8731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161925</xdr:rowOff>
    </xdr:from>
    <xdr:to xmlns:xdr="http://schemas.openxmlformats.org/drawingml/2006/spreadsheetDrawing">
      <xdr:col>81</xdr:col>
      <xdr:colOff>101600</xdr:colOff>
      <xdr:row>78</xdr:row>
      <xdr:rowOff>95885</xdr:rowOff>
    </xdr:to>
    <xdr:sp macro="" textlink="">
      <xdr:nvSpPr>
        <xdr:cNvPr id="642" name="フローチャート: 判断 641"/>
        <xdr:cNvSpPr/>
      </xdr:nvSpPr>
      <xdr:spPr>
        <a:xfrm>
          <a:off x="15173325" y="126396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112395</xdr:rowOff>
    </xdr:from>
    <xdr:ext cx="469900" cy="259080"/>
    <xdr:sp macro="" textlink="">
      <xdr:nvSpPr>
        <xdr:cNvPr id="643" name="テキスト ボックス 642"/>
        <xdr:cNvSpPr txBox="1"/>
      </xdr:nvSpPr>
      <xdr:spPr>
        <a:xfrm>
          <a:off x="14992350" y="12428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98425</xdr:rowOff>
    </xdr:from>
    <xdr:to xmlns:xdr="http://schemas.openxmlformats.org/drawingml/2006/spreadsheetDrawing">
      <xdr:col>76</xdr:col>
      <xdr:colOff>114300</xdr:colOff>
      <xdr:row>78</xdr:row>
      <xdr:rowOff>100330</xdr:rowOff>
    </xdr:to>
    <xdr:cxnSp macro="">
      <xdr:nvCxnSpPr>
        <xdr:cNvPr id="644" name="直線コネクタ 643"/>
        <xdr:cNvCxnSpPr/>
      </xdr:nvCxnSpPr>
      <xdr:spPr>
        <a:xfrm>
          <a:off x="13477875" y="12738100"/>
          <a:ext cx="8731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127000</xdr:rowOff>
    </xdr:from>
    <xdr:to xmlns:xdr="http://schemas.openxmlformats.org/drawingml/2006/spreadsheetDrawing">
      <xdr:col>76</xdr:col>
      <xdr:colOff>165100</xdr:colOff>
      <xdr:row>77</xdr:row>
      <xdr:rowOff>57150</xdr:rowOff>
    </xdr:to>
    <xdr:sp macro="" textlink="">
      <xdr:nvSpPr>
        <xdr:cNvPr id="645" name="フローチャート: 判断 644"/>
        <xdr:cNvSpPr/>
      </xdr:nvSpPr>
      <xdr:spPr>
        <a:xfrm>
          <a:off x="14300200" y="124428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75</xdr:row>
      <xdr:rowOff>73660</xdr:rowOff>
    </xdr:from>
    <xdr:ext cx="469265" cy="259080"/>
    <xdr:sp macro="" textlink="">
      <xdr:nvSpPr>
        <xdr:cNvPr id="646" name="テキスト ボックス 645"/>
        <xdr:cNvSpPr txBox="1"/>
      </xdr:nvSpPr>
      <xdr:spPr>
        <a:xfrm>
          <a:off x="14119225" y="1222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98425</xdr:rowOff>
    </xdr:from>
    <xdr:to xmlns:xdr="http://schemas.openxmlformats.org/drawingml/2006/spreadsheetDrawing">
      <xdr:col>71</xdr:col>
      <xdr:colOff>177800</xdr:colOff>
      <xdr:row>78</xdr:row>
      <xdr:rowOff>114935</xdr:rowOff>
    </xdr:to>
    <xdr:cxnSp macro="">
      <xdr:nvCxnSpPr>
        <xdr:cNvPr id="647" name="直線コネクタ 646"/>
        <xdr:cNvCxnSpPr/>
      </xdr:nvCxnSpPr>
      <xdr:spPr>
        <a:xfrm flipV="1">
          <a:off x="12601575" y="12738100"/>
          <a:ext cx="876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8890</xdr:rowOff>
    </xdr:from>
    <xdr:to xmlns:xdr="http://schemas.openxmlformats.org/drawingml/2006/spreadsheetDrawing">
      <xdr:col>72</xdr:col>
      <xdr:colOff>38100</xdr:colOff>
      <xdr:row>77</xdr:row>
      <xdr:rowOff>110490</xdr:rowOff>
    </xdr:to>
    <xdr:sp macro="" textlink="">
      <xdr:nvSpPr>
        <xdr:cNvPr id="648" name="フローチャート: 判断 647"/>
        <xdr:cNvSpPr/>
      </xdr:nvSpPr>
      <xdr:spPr>
        <a:xfrm>
          <a:off x="13427075" y="124866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75</xdr:row>
      <xdr:rowOff>127000</xdr:rowOff>
    </xdr:from>
    <xdr:ext cx="469265" cy="259080"/>
    <xdr:sp macro="" textlink="">
      <xdr:nvSpPr>
        <xdr:cNvPr id="649" name="テキスト ボックス 648"/>
        <xdr:cNvSpPr txBox="1"/>
      </xdr:nvSpPr>
      <xdr:spPr>
        <a:xfrm>
          <a:off x="13246100" y="12280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64135</xdr:rowOff>
    </xdr:from>
    <xdr:to xmlns:xdr="http://schemas.openxmlformats.org/drawingml/2006/spreadsheetDrawing">
      <xdr:col>67</xdr:col>
      <xdr:colOff>101600</xdr:colOff>
      <xdr:row>77</xdr:row>
      <xdr:rowOff>161925</xdr:rowOff>
    </xdr:to>
    <xdr:sp macro="" textlink="">
      <xdr:nvSpPr>
        <xdr:cNvPr id="650" name="フローチャート: 判断 649"/>
        <xdr:cNvSpPr/>
      </xdr:nvSpPr>
      <xdr:spPr>
        <a:xfrm>
          <a:off x="12550775" y="1254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10795</xdr:rowOff>
    </xdr:from>
    <xdr:ext cx="469900" cy="259080"/>
    <xdr:sp macro="" textlink="">
      <xdr:nvSpPr>
        <xdr:cNvPr id="651" name="テキスト ボックス 650"/>
        <xdr:cNvSpPr txBox="1"/>
      </xdr:nvSpPr>
      <xdr:spPr>
        <a:xfrm>
          <a:off x="12369800" y="12326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586230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3" name="テキスト ボックス 652"/>
        <xdr:cNvSpPr txBox="1"/>
      </xdr:nvSpPr>
      <xdr:spPr>
        <a:xfrm>
          <a:off x="1503680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54" name="テキスト ボックス 653"/>
        <xdr:cNvSpPr txBox="1"/>
      </xdr:nvSpPr>
      <xdr:spPr>
        <a:xfrm>
          <a:off x="14163675"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5" name="テキスト ボックス 654"/>
        <xdr:cNvSpPr txBox="1"/>
      </xdr:nvSpPr>
      <xdr:spPr>
        <a:xfrm>
          <a:off x="13290550" y="1320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6" name="テキスト ボックス 655"/>
        <xdr:cNvSpPr txBox="1"/>
      </xdr:nvSpPr>
      <xdr:spPr>
        <a:xfrm>
          <a:off x="12414250" y="1320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95250</xdr:rowOff>
    </xdr:from>
    <xdr:to xmlns:xdr="http://schemas.openxmlformats.org/drawingml/2006/spreadsheetDrawing">
      <xdr:col>85</xdr:col>
      <xdr:colOff>177800</xdr:colOff>
      <xdr:row>79</xdr:row>
      <xdr:rowOff>25400</xdr:rowOff>
    </xdr:to>
    <xdr:sp macro="" textlink="">
      <xdr:nvSpPr>
        <xdr:cNvPr id="657" name="楕円 656"/>
        <xdr:cNvSpPr/>
      </xdr:nvSpPr>
      <xdr:spPr>
        <a:xfrm>
          <a:off x="15998825" y="127349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45720</xdr:rowOff>
    </xdr:from>
    <xdr:ext cx="378460" cy="259080"/>
    <xdr:sp macro="" textlink="">
      <xdr:nvSpPr>
        <xdr:cNvPr id="658" name="災害復旧費該当値テキスト"/>
        <xdr:cNvSpPr txBox="1"/>
      </xdr:nvSpPr>
      <xdr:spPr>
        <a:xfrm>
          <a:off x="16100425" y="12685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121285</xdr:rowOff>
    </xdr:from>
    <xdr:to xmlns:xdr="http://schemas.openxmlformats.org/drawingml/2006/spreadsheetDrawing">
      <xdr:col>81</xdr:col>
      <xdr:colOff>101600</xdr:colOff>
      <xdr:row>79</xdr:row>
      <xdr:rowOff>51435</xdr:rowOff>
    </xdr:to>
    <xdr:sp macro="" textlink="">
      <xdr:nvSpPr>
        <xdr:cNvPr id="659" name="楕円 658"/>
        <xdr:cNvSpPr/>
      </xdr:nvSpPr>
      <xdr:spPr>
        <a:xfrm>
          <a:off x="15173325" y="127609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42545</xdr:rowOff>
    </xdr:from>
    <xdr:ext cx="377825" cy="259080"/>
    <xdr:sp macro="" textlink="">
      <xdr:nvSpPr>
        <xdr:cNvPr id="660" name="テキスト ボックス 659"/>
        <xdr:cNvSpPr txBox="1"/>
      </xdr:nvSpPr>
      <xdr:spPr>
        <a:xfrm>
          <a:off x="15038070" y="128441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61" name="楕円 660"/>
        <xdr:cNvSpPr/>
      </xdr:nvSpPr>
      <xdr:spPr>
        <a:xfrm>
          <a:off x="143002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142240</xdr:rowOff>
    </xdr:from>
    <xdr:ext cx="377825" cy="259080"/>
    <xdr:sp macro="" textlink="">
      <xdr:nvSpPr>
        <xdr:cNvPr id="662" name="テキスト ボックス 661"/>
        <xdr:cNvSpPr txBox="1"/>
      </xdr:nvSpPr>
      <xdr:spPr>
        <a:xfrm>
          <a:off x="14164945" y="127819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47625</xdr:rowOff>
    </xdr:from>
    <xdr:to xmlns:xdr="http://schemas.openxmlformats.org/drawingml/2006/spreadsheetDrawing">
      <xdr:col>72</xdr:col>
      <xdr:colOff>38100</xdr:colOff>
      <xdr:row>78</xdr:row>
      <xdr:rowOff>149225</xdr:rowOff>
    </xdr:to>
    <xdr:sp macro="" textlink="">
      <xdr:nvSpPr>
        <xdr:cNvPr id="663" name="楕円 662"/>
        <xdr:cNvSpPr/>
      </xdr:nvSpPr>
      <xdr:spPr>
        <a:xfrm>
          <a:off x="13427075" y="126873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78</xdr:row>
      <xdr:rowOff>140335</xdr:rowOff>
    </xdr:from>
    <xdr:ext cx="378460" cy="259080"/>
    <xdr:sp macro="" textlink="">
      <xdr:nvSpPr>
        <xdr:cNvPr id="664" name="テキスト ボックス 663"/>
        <xdr:cNvSpPr txBox="1"/>
      </xdr:nvSpPr>
      <xdr:spPr>
        <a:xfrm>
          <a:off x="13291820" y="12780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64135</xdr:rowOff>
    </xdr:from>
    <xdr:to xmlns:xdr="http://schemas.openxmlformats.org/drawingml/2006/spreadsheetDrawing">
      <xdr:col>67</xdr:col>
      <xdr:colOff>101600</xdr:colOff>
      <xdr:row>78</xdr:row>
      <xdr:rowOff>161925</xdr:rowOff>
    </xdr:to>
    <xdr:sp macro="" textlink="">
      <xdr:nvSpPr>
        <xdr:cNvPr id="665" name="楕円 664"/>
        <xdr:cNvSpPr/>
      </xdr:nvSpPr>
      <xdr:spPr>
        <a:xfrm>
          <a:off x="12550775" y="1270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156845</xdr:rowOff>
    </xdr:from>
    <xdr:ext cx="377825" cy="259080"/>
    <xdr:sp macro="" textlink="">
      <xdr:nvSpPr>
        <xdr:cNvPr id="666" name="テキスト ボックス 665"/>
        <xdr:cNvSpPr txBox="1"/>
      </xdr:nvSpPr>
      <xdr:spPr>
        <a:xfrm>
          <a:off x="12415520" y="127965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239625" y="13506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363450"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363450"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363575"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363575"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487525" y="13830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487525" y="14023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239625" y="14284325"/>
          <a:ext cx="4610100" cy="22574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5425"/>
    <xdr:sp macro="" textlink="">
      <xdr:nvSpPr>
        <xdr:cNvPr id="675" name="テキスト ボックス 674"/>
        <xdr:cNvSpPr txBox="1"/>
      </xdr:nvSpPr>
      <xdr:spPr>
        <a:xfrm>
          <a:off x="12201525" y="1410335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239625" y="165417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920" cy="258445"/>
    <xdr:sp macro="" textlink="">
      <xdr:nvSpPr>
        <xdr:cNvPr id="677" name="テキスト ボックス 676"/>
        <xdr:cNvSpPr txBox="1"/>
      </xdr:nvSpPr>
      <xdr:spPr>
        <a:xfrm>
          <a:off x="11993880" y="163995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8" name="直線コネクタ 677"/>
        <xdr:cNvCxnSpPr/>
      </xdr:nvCxnSpPr>
      <xdr:spPr>
        <a:xfrm>
          <a:off x="12239625" y="1621536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0860" cy="259080"/>
    <xdr:sp macro="" textlink="">
      <xdr:nvSpPr>
        <xdr:cNvPr id="679" name="テキスト ボックス 678"/>
        <xdr:cNvSpPr txBox="1"/>
      </xdr:nvSpPr>
      <xdr:spPr>
        <a:xfrm>
          <a:off x="11717655" y="16073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0" name="直線コネクタ 679"/>
        <xdr:cNvCxnSpPr/>
      </xdr:nvCxnSpPr>
      <xdr:spPr>
        <a:xfrm>
          <a:off x="12239625" y="1588833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8445"/>
    <xdr:sp macro="" textlink="">
      <xdr:nvSpPr>
        <xdr:cNvPr id="681" name="テキスト ボックス 680"/>
        <xdr:cNvSpPr txBox="1"/>
      </xdr:nvSpPr>
      <xdr:spPr>
        <a:xfrm>
          <a:off x="11717655" y="157460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2" name="直線コネクタ 681"/>
        <xdr:cNvCxnSpPr/>
      </xdr:nvCxnSpPr>
      <xdr:spPr>
        <a:xfrm>
          <a:off x="12239625" y="1556258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83" name="テキスト ボックス 682"/>
        <xdr:cNvSpPr txBox="1"/>
      </xdr:nvSpPr>
      <xdr:spPr>
        <a:xfrm>
          <a:off x="11717655" y="15419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4" name="直線コネクタ 683"/>
        <xdr:cNvCxnSpPr/>
      </xdr:nvCxnSpPr>
      <xdr:spPr>
        <a:xfrm>
          <a:off x="12239625" y="1523555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860" cy="258445"/>
    <xdr:sp macro="" textlink="">
      <xdr:nvSpPr>
        <xdr:cNvPr id="685" name="テキスト ボックス 684"/>
        <xdr:cNvSpPr txBox="1"/>
      </xdr:nvSpPr>
      <xdr:spPr>
        <a:xfrm>
          <a:off x="11717655" y="150939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6" name="直線コネクタ 685"/>
        <xdr:cNvCxnSpPr/>
      </xdr:nvCxnSpPr>
      <xdr:spPr>
        <a:xfrm>
          <a:off x="12239625" y="149091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860" cy="258445"/>
    <xdr:sp macro="" textlink="">
      <xdr:nvSpPr>
        <xdr:cNvPr id="687" name="テキスト ボックス 686"/>
        <xdr:cNvSpPr txBox="1"/>
      </xdr:nvSpPr>
      <xdr:spPr>
        <a:xfrm>
          <a:off x="11717655" y="14766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8" name="直線コネクタ 687"/>
        <xdr:cNvCxnSpPr/>
      </xdr:nvCxnSpPr>
      <xdr:spPr>
        <a:xfrm>
          <a:off x="12239625" y="1459166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38100</xdr:rowOff>
    </xdr:from>
    <xdr:ext cx="530860" cy="259080"/>
    <xdr:sp macro="" textlink="">
      <xdr:nvSpPr>
        <xdr:cNvPr id="689" name="テキスト ボックス 688"/>
        <xdr:cNvSpPr txBox="1"/>
      </xdr:nvSpPr>
      <xdr:spPr>
        <a:xfrm>
          <a:off x="11717655" y="14458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239625" y="14284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59080"/>
    <xdr:sp macro="" textlink="">
      <xdr:nvSpPr>
        <xdr:cNvPr id="691" name="テキスト ボックス 690"/>
        <xdr:cNvSpPr txBox="1"/>
      </xdr:nvSpPr>
      <xdr:spPr>
        <a:xfrm>
          <a:off x="11717655" y="14151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公債費グラフ枠"/>
        <xdr:cNvSpPr/>
      </xdr:nvSpPr>
      <xdr:spPr>
        <a:xfrm>
          <a:off x="12239625" y="14284325"/>
          <a:ext cx="4610100" cy="2257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107950</xdr:rowOff>
    </xdr:from>
    <xdr:to xmlns:xdr="http://schemas.openxmlformats.org/drawingml/2006/spreadsheetDrawing">
      <xdr:col>85</xdr:col>
      <xdr:colOff>126365</xdr:colOff>
      <xdr:row>98</xdr:row>
      <xdr:rowOff>38100</xdr:rowOff>
    </xdr:to>
    <xdr:cxnSp macro="">
      <xdr:nvCxnSpPr>
        <xdr:cNvPr id="693" name="直線コネクタ 692"/>
        <xdr:cNvCxnSpPr/>
      </xdr:nvCxnSpPr>
      <xdr:spPr>
        <a:xfrm flipV="1">
          <a:off x="16047720" y="1452880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41910</xdr:rowOff>
    </xdr:from>
    <xdr:ext cx="534670" cy="258445"/>
    <xdr:sp macro="" textlink="">
      <xdr:nvSpPr>
        <xdr:cNvPr id="694" name="公債費最小値テキスト"/>
        <xdr:cNvSpPr txBox="1"/>
      </xdr:nvSpPr>
      <xdr:spPr>
        <a:xfrm>
          <a:off x="16100425" y="15986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38100</xdr:rowOff>
    </xdr:from>
    <xdr:to xmlns:xdr="http://schemas.openxmlformats.org/drawingml/2006/spreadsheetDrawing">
      <xdr:col>86</xdr:col>
      <xdr:colOff>25400</xdr:colOff>
      <xdr:row>98</xdr:row>
      <xdr:rowOff>38100</xdr:rowOff>
    </xdr:to>
    <xdr:cxnSp macro="">
      <xdr:nvCxnSpPr>
        <xdr:cNvPr id="695" name="直線コネクタ 694"/>
        <xdr:cNvCxnSpPr/>
      </xdr:nvCxnSpPr>
      <xdr:spPr>
        <a:xfrm>
          <a:off x="15960725" y="159829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54610</xdr:rowOff>
    </xdr:from>
    <xdr:ext cx="534670" cy="259080"/>
    <xdr:sp macro="" textlink="">
      <xdr:nvSpPr>
        <xdr:cNvPr id="696" name="公債費最大値テキスト"/>
        <xdr:cNvSpPr txBox="1"/>
      </xdr:nvSpPr>
      <xdr:spPr>
        <a:xfrm>
          <a:off x="16100425" y="14313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62,216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107950</xdr:rowOff>
    </xdr:from>
    <xdr:to xmlns:xdr="http://schemas.openxmlformats.org/drawingml/2006/spreadsheetDrawing">
      <xdr:col>86</xdr:col>
      <xdr:colOff>25400</xdr:colOff>
      <xdr:row>89</xdr:row>
      <xdr:rowOff>107950</xdr:rowOff>
    </xdr:to>
    <xdr:cxnSp macro="">
      <xdr:nvCxnSpPr>
        <xdr:cNvPr id="697" name="直線コネクタ 696"/>
        <xdr:cNvCxnSpPr/>
      </xdr:nvCxnSpPr>
      <xdr:spPr>
        <a:xfrm>
          <a:off x="15960725" y="145288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113030</xdr:rowOff>
    </xdr:from>
    <xdr:to xmlns:xdr="http://schemas.openxmlformats.org/drawingml/2006/spreadsheetDrawing">
      <xdr:col>85</xdr:col>
      <xdr:colOff>127000</xdr:colOff>
      <xdr:row>91</xdr:row>
      <xdr:rowOff>143510</xdr:rowOff>
    </xdr:to>
    <xdr:cxnSp macro="">
      <xdr:nvCxnSpPr>
        <xdr:cNvPr id="698" name="直線コネクタ 697"/>
        <xdr:cNvCxnSpPr/>
      </xdr:nvCxnSpPr>
      <xdr:spPr>
        <a:xfrm flipV="1">
          <a:off x="15224125" y="14857730"/>
          <a:ext cx="8255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153670</xdr:rowOff>
    </xdr:from>
    <xdr:ext cx="534670" cy="259080"/>
    <xdr:sp macro="" textlink="">
      <xdr:nvSpPr>
        <xdr:cNvPr id="699" name="公債費平均値テキスト"/>
        <xdr:cNvSpPr txBox="1"/>
      </xdr:nvSpPr>
      <xdr:spPr>
        <a:xfrm>
          <a:off x="16100425" y="15241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3810</xdr:rowOff>
    </xdr:from>
    <xdr:to xmlns:xdr="http://schemas.openxmlformats.org/drawingml/2006/spreadsheetDrawing">
      <xdr:col>85</xdr:col>
      <xdr:colOff>177800</xdr:colOff>
      <xdr:row>94</xdr:row>
      <xdr:rowOff>105410</xdr:rowOff>
    </xdr:to>
    <xdr:sp macro="" textlink="">
      <xdr:nvSpPr>
        <xdr:cNvPr id="700" name="フローチャート: 判断 699"/>
        <xdr:cNvSpPr/>
      </xdr:nvSpPr>
      <xdr:spPr>
        <a:xfrm>
          <a:off x="15998825" y="1526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91</xdr:row>
      <xdr:rowOff>143510</xdr:rowOff>
    </xdr:from>
    <xdr:to xmlns:xdr="http://schemas.openxmlformats.org/drawingml/2006/spreadsheetDrawing">
      <xdr:col>81</xdr:col>
      <xdr:colOff>50800</xdr:colOff>
      <xdr:row>91</xdr:row>
      <xdr:rowOff>170180</xdr:rowOff>
    </xdr:to>
    <xdr:cxnSp macro="">
      <xdr:nvCxnSpPr>
        <xdr:cNvPr id="701" name="直線コネクタ 700"/>
        <xdr:cNvCxnSpPr/>
      </xdr:nvCxnSpPr>
      <xdr:spPr>
        <a:xfrm flipV="1">
          <a:off x="14351000" y="14888210"/>
          <a:ext cx="8731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8890</xdr:rowOff>
    </xdr:from>
    <xdr:to xmlns:xdr="http://schemas.openxmlformats.org/drawingml/2006/spreadsheetDrawing">
      <xdr:col>81</xdr:col>
      <xdr:colOff>101600</xdr:colOff>
      <xdr:row>94</xdr:row>
      <xdr:rowOff>110490</xdr:rowOff>
    </xdr:to>
    <xdr:sp macro="" textlink="">
      <xdr:nvSpPr>
        <xdr:cNvPr id="702" name="フローチャート: 判断 701"/>
        <xdr:cNvSpPr/>
      </xdr:nvSpPr>
      <xdr:spPr>
        <a:xfrm>
          <a:off x="15173325" y="152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101600</xdr:rowOff>
    </xdr:from>
    <xdr:ext cx="534035" cy="259080"/>
    <xdr:sp macro="" textlink="">
      <xdr:nvSpPr>
        <xdr:cNvPr id="703" name="テキスト ボックス 702"/>
        <xdr:cNvSpPr txBox="1"/>
      </xdr:nvSpPr>
      <xdr:spPr>
        <a:xfrm>
          <a:off x="14963140" y="1536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91</xdr:row>
      <xdr:rowOff>19050</xdr:rowOff>
    </xdr:from>
    <xdr:to xmlns:xdr="http://schemas.openxmlformats.org/drawingml/2006/spreadsheetDrawing">
      <xdr:col>76</xdr:col>
      <xdr:colOff>114300</xdr:colOff>
      <xdr:row>91</xdr:row>
      <xdr:rowOff>170180</xdr:rowOff>
    </xdr:to>
    <xdr:cxnSp macro="">
      <xdr:nvCxnSpPr>
        <xdr:cNvPr id="704" name="直線コネクタ 703"/>
        <xdr:cNvCxnSpPr/>
      </xdr:nvCxnSpPr>
      <xdr:spPr>
        <a:xfrm>
          <a:off x="13477875" y="14763750"/>
          <a:ext cx="873125"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32385</xdr:rowOff>
    </xdr:from>
    <xdr:to xmlns:xdr="http://schemas.openxmlformats.org/drawingml/2006/spreadsheetDrawing">
      <xdr:col>76</xdr:col>
      <xdr:colOff>165100</xdr:colOff>
      <xdr:row>94</xdr:row>
      <xdr:rowOff>133985</xdr:rowOff>
    </xdr:to>
    <xdr:sp macro="" textlink="">
      <xdr:nvSpPr>
        <xdr:cNvPr id="705" name="フローチャート: 判断 704"/>
        <xdr:cNvSpPr/>
      </xdr:nvSpPr>
      <xdr:spPr>
        <a:xfrm>
          <a:off x="14300200" y="1529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125095</xdr:rowOff>
    </xdr:from>
    <xdr:ext cx="534670" cy="258445"/>
    <xdr:sp macro="" textlink="">
      <xdr:nvSpPr>
        <xdr:cNvPr id="706" name="テキスト ボックス 705"/>
        <xdr:cNvSpPr txBox="1"/>
      </xdr:nvSpPr>
      <xdr:spPr>
        <a:xfrm>
          <a:off x="1408684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3175</xdr:rowOff>
    </xdr:from>
    <xdr:to xmlns:xdr="http://schemas.openxmlformats.org/drawingml/2006/spreadsheetDrawing">
      <xdr:col>71</xdr:col>
      <xdr:colOff>177800</xdr:colOff>
      <xdr:row>91</xdr:row>
      <xdr:rowOff>19050</xdr:rowOff>
    </xdr:to>
    <xdr:cxnSp macro="">
      <xdr:nvCxnSpPr>
        <xdr:cNvPr id="707" name="直線コネクタ 706"/>
        <xdr:cNvCxnSpPr/>
      </xdr:nvCxnSpPr>
      <xdr:spPr>
        <a:xfrm>
          <a:off x="12601575" y="14747875"/>
          <a:ext cx="8763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10160</xdr:rowOff>
    </xdr:from>
    <xdr:to xmlns:xdr="http://schemas.openxmlformats.org/drawingml/2006/spreadsheetDrawing">
      <xdr:col>72</xdr:col>
      <xdr:colOff>38100</xdr:colOff>
      <xdr:row>94</xdr:row>
      <xdr:rowOff>111760</xdr:rowOff>
    </xdr:to>
    <xdr:sp macro="" textlink="">
      <xdr:nvSpPr>
        <xdr:cNvPr id="708" name="フローチャート: 判断 707"/>
        <xdr:cNvSpPr/>
      </xdr:nvSpPr>
      <xdr:spPr>
        <a:xfrm>
          <a:off x="13427075" y="152692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102870</xdr:rowOff>
    </xdr:from>
    <xdr:ext cx="534035" cy="259080"/>
    <xdr:sp macro="" textlink="">
      <xdr:nvSpPr>
        <xdr:cNvPr id="709" name="テキスト ボックス 708"/>
        <xdr:cNvSpPr txBox="1"/>
      </xdr:nvSpPr>
      <xdr:spPr>
        <a:xfrm>
          <a:off x="13213715" y="1536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161925</xdr:rowOff>
    </xdr:from>
    <xdr:to xmlns:xdr="http://schemas.openxmlformats.org/drawingml/2006/spreadsheetDrawing">
      <xdr:col>67</xdr:col>
      <xdr:colOff>101600</xdr:colOff>
      <xdr:row>94</xdr:row>
      <xdr:rowOff>92075</xdr:rowOff>
    </xdr:to>
    <xdr:sp macro="" textlink="">
      <xdr:nvSpPr>
        <xdr:cNvPr id="710" name="フローチャート: 判断 709"/>
        <xdr:cNvSpPr/>
      </xdr:nvSpPr>
      <xdr:spPr>
        <a:xfrm>
          <a:off x="12550775" y="1524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83185</xdr:rowOff>
    </xdr:from>
    <xdr:ext cx="534035" cy="259080"/>
    <xdr:sp macro="" textlink="">
      <xdr:nvSpPr>
        <xdr:cNvPr id="711" name="テキスト ボックス 710"/>
        <xdr:cNvSpPr txBox="1"/>
      </xdr:nvSpPr>
      <xdr:spPr>
        <a:xfrm>
          <a:off x="12340590" y="1534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586230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3" name="テキスト ボックス 712"/>
        <xdr:cNvSpPr txBox="1"/>
      </xdr:nvSpPr>
      <xdr:spPr>
        <a:xfrm>
          <a:off x="1503680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14" name="テキスト ボックス 713"/>
        <xdr:cNvSpPr txBox="1"/>
      </xdr:nvSpPr>
      <xdr:spPr>
        <a:xfrm>
          <a:off x="14163675"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5" name="テキスト ボックス 714"/>
        <xdr:cNvSpPr txBox="1"/>
      </xdr:nvSpPr>
      <xdr:spPr>
        <a:xfrm>
          <a:off x="13290550" y="1653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6" name="テキスト ボックス 715"/>
        <xdr:cNvSpPr txBox="1"/>
      </xdr:nvSpPr>
      <xdr:spPr>
        <a:xfrm>
          <a:off x="12414250" y="16539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62230</xdr:rowOff>
    </xdr:from>
    <xdr:to xmlns:xdr="http://schemas.openxmlformats.org/drawingml/2006/spreadsheetDrawing">
      <xdr:col>85</xdr:col>
      <xdr:colOff>177800</xdr:colOff>
      <xdr:row>91</xdr:row>
      <xdr:rowOff>163830</xdr:rowOff>
    </xdr:to>
    <xdr:sp macro="" textlink="">
      <xdr:nvSpPr>
        <xdr:cNvPr id="717" name="楕円 716"/>
        <xdr:cNvSpPr/>
      </xdr:nvSpPr>
      <xdr:spPr>
        <a:xfrm>
          <a:off x="15998825"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85090</xdr:rowOff>
    </xdr:from>
    <xdr:ext cx="534670" cy="259080"/>
    <xdr:sp macro="" textlink="">
      <xdr:nvSpPr>
        <xdr:cNvPr id="718" name="公債費該当値テキスト"/>
        <xdr:cNvSpPr txBox="1"/>
      </xdr:nvSpPr>
      <xdr:spPr>
        <a:xfrm>
          <a:off x="16100425" y="14667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92075</xdr:rowOff>
    </xdr:from>
    <xdr:to xmlns:xdr="http://schemas.openxmlformats.org/drawingml/2006/spreadsheetDrawing">
      <xdr:col>81</xdr:col>
      <xdr:colOff>101600</xdr:colOff>
      <xdr:row>92</xdr:row>
      <xdr:rowOff>22225</xdr:rowOff>
    </xdr:to>
    <xdr:sp macro="" textlink="">
      <xdr:nvSpPr>
        <xdr:cNvPr id="719" name="楕円 718"/>
        <xdr:cNvSpPr/>
      </xdr:nvSpPr>
      <xdr:spPr>
        <a:xfrm>
          <a:off x="15173325" y="148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90</xdr:row>
      <xdr:rowOff>38735</xdr:rowOff>
    </xdr:from>
    <xdr:ext cx="534035" cy="259080"/>
    <xdr:sp macro="" textlink="">
      <xdr:nvSpPr>
        <xdr:cNvPr id="720" name="テキスト ボックス 719"/>
        <xdr:cNvSpPr txBox="1"/>
      </xdr:nvSpPr>
      <xdr:spPr>
        <a:xfrm>
          <a:off x="14963140" y="14621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91</xdr:row>
      <xdr:rowOff>119380</xdr:rowOff>
    </xdr:from>
    <xdr:to xmlns:xdr="http://schemas.openxmlformats.org/drawingml/2006/spreadsheetDrawing">
      <xdr:col>76</xdr:col>
      <xdr:colOff>165100</xdr:colOff>
      <xdr:row>92</xdr:row>
      <xdr:rowOff>49530</xdr:rowOff>
    </xdr:to>
    <xdr:sp macro="" textlink="">
      <xdr:nvSpPr>
        <xdr:cNvPr id="721" name="楕円 720"/>
        <xdr:cNvSpPr/>
      </xdr:nvSpPr>
      <xdr:spPr>
        <a:xfrm>
          <a:off x="14300200" y="148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90</xdr:row>
      <xdr:rowOff>66040</xdr:rowOff>
    </xdr:from>
    <xdr:ext cx="534670" cy="259080"/>
    <xdr:sp macro="" textlink="">
      <xdr:nvSpPr>
        <xdr:cNvPr id="722" name="テキスト ボックス 721"/>
        <xdr:cNvSpPr txBox="1"/>
      </xdr:nvSpPr>
      <xdr:spPr>
        <a:xfrm>
          <a:off x="14086840" y="1464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90</xdr:row>
      <xdr:rowOff>139700</xdr:rowOff>
    </xdr:from>
    <xdr:to xmlns:xdr="http://schemas.openxmlformats.org/drawingml/2006/spreadsheetDrawing">
      <xdr:col>72</xdr:col>
      <xdr:colOff>38100</xdr:colOff>
      <xdr:row>91</xdr:row>
      <xdr:rowOff>69850</xdr:rowOff>
    </xdr:to>
    <xdr:sp macro="" textlink="">
      <xdr:nvSpPr>
        <xdr:cNvPr id="723" name="楕円 722"/>
        <xdr:cNvSpPr/>
      </xdr:nvSpPr>
      <xdr:spPr>
        <a:xfrm>
          <a:off x="13427075" y="1472247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89</xdr:row>
      <xdr:rowOff>86360</xdr:rowOff>
    </xdr:from>
    <xdr:ext cx="534035" cy="259080"/>
    <xdr:sp macro="" textlink="">
      <xdr:nvSpPr>
        <xdr:cNvPr id="724" name="テキスト ボックス 723"/>
        <xdr:cNvSpPr txBox="1"/>
      </xdr:nvSpPr>
      <xdr:spPr>
        <a:xfrm>
          <a:off x="13213715" y="1450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90</xdr:row>
      <xdr:rowOff>123825</xdr:rowOff>
    </xdr:from>
    <xdr:to xmlns:xdr="http://schemas.openxmlformats.org/drawingml/2006/spreadsheetDrawing">
      <xdr:col>67</xdr:col>
      <xdr:colOff>101600</xdr:colOff>
      <xdr:row>91</xdr:row>
      <xdr:rowOff>53975</xdr:rowOff>
    </xdr:to>
    <xdr:sp macro="" textlink="">
      <xdr:nvSpPr>
        <xdr:cNvPr id="725" name="楕円 724"/>
        <xdr:cNvSpPr/>
      </xdr:nvSpPr>
      <xdr:spPr>
        <a:xfrm>
          <a:off x="12550775" y="147066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89</xdr:row>
      <xdr:rowOff>70485</xdr:rowOff>
    </xdr:from>
    <xdr:ext cx="534035" cy="259715"/>
    <xdr:sp macro="" textlink="">
      <xdr:nvSpPr>
        <xdr:cNvPr id="726" name="テキスト ボックス 725"/>
        <xdr:cNvSpPr txBox="1"/>
      </xdr:nvSpPr>
      <xdr:spPr>
        <a:xfrm>
          <a:off x="12340590" y="14491335"/>
          <a:ext cx="5340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7" name="正方形/長方形 726"/>
        <xdr:cNvSpPr/>
      </xdr:nvSpPr>
      <xdr:spPr>
        <a:xfrm>
          <a:off x="17983200" y="37909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81102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81102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910715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910715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231100" y="41148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231100" y="43084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7983200" y="45688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5425"/>
    <xdr:sp macro="" textlink="">
      <xdr:nvSpPr>
        <xdr:cNvPr id="735" name="テキスト ボックス 734"/>
        <xdr:cNvSpPr txBox="1"/>
      </xdr:nvSpPr>
      <xdr:spPr>
        <a:xfrm>
          <a:off x="17948275" y="43878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7983200" y="67310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7" name="直線コネクタ 736"/>
        <xdr:cNvCxnSpPr/>
      </xdr:nvCxnSpPr>
      <xdr:spPr>
        <a:xfrm>
          <a:off x="17983200" y="636905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8" name="テキスト ボックス 737"/>
        <xdr:cNvSpPr txBox="1"/>
      </xdr:nvSpPr>
      <xdr:spPr>
        <a:xfrm>
          <a:off x="17740630" y="623633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9" name="直線コネクタ 738"/>
        <xdr:cNvCxnSpPr/>
      </xdr:nvCxnSpPr>
      <xdr:spPr>
        <a:xfrm>
          <a:off x="17983200" y="60071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40" name="テキスト ボックス 739"/>
        <xdr:cNvSpPr txBox="1"/>
      </xdr:nvSpPr>
      <xdr:spPr>
        <a:xfrm>
          <a:off x="17461230" y="5874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1" name="直線コネクタ 740"/>
        <xdr:cNvCxnSpPr/>
      </xdr:nvCxnSpPr>
      <xdr:spPr>
        <a:xfrm>
          <a:off x="17983200" y="56546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161925</xdr:rowOff>
    </xdr:from>
    <xdr:ext cx="530860" cy="259080"/>
    <xdr:sp macro="" textlink="">
      <xdr:nvSpPr>
        <xdr:cNvPr id="742" name="テキスト ボックス 741"/>
        <xdr:cNvSpPr txBox="1"/>
      </xdr:nvSpPr>
      <xdr:spPr>
        <a:xfrm>
          <a:off x="17461230" y="55149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3" name="直線コネクタ 742"/>
        <xdr:cNvCxnSpPr/>
      </xdr:nvCxnSpPr>
      <xdr:spPr>
        <a:xfrm>
          <a:off x="17983200" y="52927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44" name="テキスト ボックス 743"/>
        <xdr:cNvSpPr txBox="1"/>
      </xdr:nvSpPr>
      <xdr:spPr>
        <a:xfrm>
          <a:off x="17461230" y="5160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5" name="直線コネクタ 744"/>
        <xdr:cNvCxnSpPr/>
      </xdr:nvCxnSpPr>
      <xdr:spPr>
        <a:xfrm>
          <a:off x="17983200" y="49307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46" name="テキスト ボックス 745"/>
        <xdr:cNvSpPr txBox="1"/>
      </xdr:nvSpPr>
      <xdr:spPr>
        <a:xfrm>
          <a:off x="17461230" y="4798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7" name="直線コネクタ 746"/>
        <xdr:cNvCxnSpPr/>
      </xdr:nvCxnSpPr>
      <xdr:spPr>
        <a:xfrm>
          <a:off x="17983200" y="45688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9080"/>
    <xdr:sp macro="" textlink="">
      <xdr:nvSpPr>
        <xdr:cNvPr id="748" name="テキスト ボックス 747"/>
        <xdr:cNvSpPr txBox="1"/>
      </xdr:nvSpPr>
      <xdr:spPr>
        <a:xfrm>
          <a:off x="17461230" y="4436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9" name="諸支出金グラフ枠"/>
        <xdr:cNvSpPr/>
      </xdr:nvSpPr>
      <xdr:spPr>
        <a:xfrm>
          <a:off x="17983200" y="45688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52705</xdr:rowOff>
    </xdr:from>
    <xdr:to xmlns:xdr="http://schemas.openxmlformats.org/drawingml/2006/spreadsheetDrawing">
      <xdr:col>116</xdr:col>
      <xdr:colOff>62865</xdr:colOff>
      <xdr:row>39</xdr:row>
      <xdr:rowOff>44450</xdr:rowOff>
    </xdr:to>
    <xdr:cxnSp macro="">
      <xdr:nvCxnSpPr>
        <xdr:cNvPr id="750" name="直線コネクタ 749"/>
        <xdr:cNvCxnSpPr/>
      </xdr:nvCxnSpPr>
      <xdr:spPr>
        <a:xfrm flipV="1">
          <a:off x="21791295" y="5081905"/>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60325</xdr:rowOff>
    </xdr:from>
    <xdr:ext cx="248920" cy="259080"/>
    <xdr:sp macro="" textlink="">
      <xdr:nvSpPr>
        <xdr:cNvPr id="751" name="諸支出金最小値テキスト"/>
        <xdr:cNvSpPr txBox="1"/>
      </xdr:nvSpPr>
      <xdr:spPr>
        <a:xfrm>
          <a:off x="21844000" y="63849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2" name="直線コネクタ 751"/>
        <xdr:cNvCxnSpPr/>
      </xdr:nvCxnSpPr>
      <xdr:spPr>
        <a:xfrm>
          <a:off x="21707475" y="63690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161925</xdr:rowOff>
    </xdr:from>
    <xdr:ext cx="534035" cy="259080"/>
    <xdr:sp macro="" textlink="">
      <xdr:nvSpPr>
        <xdr:cNvPr id="753" name="諸支出金最大値テキスト"/>
        <xdr:cNvSpPr txBox="1"/>
      </xdr:nvSpPr>
      <xdr:spPr>
        <a:xfrm>
          <a:off x="21844000" y="4867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35,782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52705</xdr:rowOff>
    </xdr:from>
    <xdr:to xmlns:xdr="http://schemas.openxmlformats.org/drawingml/2006/spreadsheetDrawing">
      <xdr:col>116</xdr:col>
      <xdr:colOff>152400</xdr:colOff>
      <xdr:row>31</xdr:row>
      <xdr:rowOff>52705</xdr:rowOff>
    </xdr:to>
    <xdr:cxnSp macro="">
      <xdr:nvCxnSpPr>
        <xdr:cNvPr id="754" name="直線コネクタ 753"/>
        <xdr:cNvCxnSpPr/>
      </xdr:nvCxnSpPr>
      <xdr:spPr>
        <a:xfrm>
          <a:off x="21707475" y="50819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5" name="直線コネクタ 754"/>
        <xdr:cNvCxnSpPr/>
      </xdr:nvCxnSpPr>
      <xdr:spPr>
        <a:xfrm>
          <a:off x="20970875" y="63690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149225</xdr:rowOff>
    </xdr:from>
    <xdr:ext cx="469265" cy="259080"/>
    <xdr:sp macro="" textlink="">
      <xdr:nvSpPr>
        <xdr:cNvPr id="756" name="諸支出金平均値テキスト"/>
        <xdr:cNvSpPr txBox="1"/>
      </xdr:nvSpPr>
      <xdr:spPr>
        <a:xfrm>
          <a:off x="21844000" y="614997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126365</xdr:rowOff>
    </xdr:from>
    <xdr:to xmlns:xdr="http://schemas.openxmlformats.org/drawingml/2006/spreadsheetDrawing">
      <xdr:col>116</xdr:col>
      <xdr:colOff>114300</xdr:colOff>
      <xdr:row>39</xdr:row>
      <xdr:rowOff>56515</xdr:rowOff>
    </xdr:to>
    <xdr:sp macro="" textlink="">
      <xdr:nvSpPr>
        <xdr:cNvPr id="757" name="フローチャート: 判断 756"/>
        <xdr:cNvSpPr/>
      </xdr:nvSpPr>
      <xdr:spPr>
        <a:xfrm>
          <a:off x="21742400" y="62890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8" name="直線コネクタ 757"/>
        <xdr:cNvCxnSpPr/>
      </xdr:nvCxnSpPr>
      <xdr:spPr>
        <a:xfrm>
          <a:off x="20094575" y="636905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154305</xdr:rowOff>
    </xdr:from>
    <xdr:to xmlns:xdr="http://schemas.openxmlformats.org/drawingml/2006/spreadsheetDrawing">
      <xdr:col>112</xdr:col>
      <xdr:colOff>38100</xdr:colOff>
      <xdr:row>39</xdr:row>
      <xdr:rowOff>84455</xdr:rowOff>
    </xdr:to>
    <xdr:sp macro="" textlink="">
      <xdr:nvSpPr>
        <xdr:cNvPr id="759" name="フローチャート: 判断 758"/>
        <xdr:cNvSpPr/>
      </xdr:nvSpPr>
      <xdr:spPr>
        <a:xfrm>
          <a:off x="20920075" y="6316980"/>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100965</xdr:rowOff>
    </xdr:from>
    <xdr:ext cx="378460" cy="259080"/>
    <xdr:sp macro="" textlink="">
      <xdr:nvSpPr>
        <xdr:cNvPr id="760" name="テキスト ボックス 759"/>
        <xdr:cNvSpPr txBox="1"/>
      </xdr:nvSpPr>
      <xdr:spPr>
        <a:xfrm>
          <a:off x="20784820" y="6101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1" name="直線コネクタ 760"/>
        <xdr:cNvCxnSpPr/>
      </xdr:nvCxnSpPr>
      <xdr:spPr>
        <a:xfrm>
          <a:off x="19221450" y="636905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154305</xdr:rowOff>
    </xdr:from>
    <xdr:to xmlns:xdr="http://schemas.openxmlformats.org/drawingml/2006/spreadsheetDrawing">
      <xdr:col>107</xdr:col>
      <xdr:colOff>101600</xdr:colOff>
      <xdr:row>39</xdr:row>
      <xdr:rowOff>84455</xdr:rowOff>
    </xdr:to>
    <xdr:sp macro="" textlink="">
      <xdr:nvSpPr>
        <xdr:cNvPr id="762" name="フローチャート: 判断 761"/>
        <xdr:cNvSpPr/>
      </xdr:nvSpPr>
      <xdr:spPr>
        <a:xfrm>
          <a:off x="20043775" y="63169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100965</xdr:rowOff>
    </xdr:from>
    <xdr:ext cx="377825" cy="259080"/>
    <xdr:sp macro="" textlink="">
      <xdr:nvSpPr>
        <xdr:cNvPr id="763" name="テキスト ボックス 762"/>
        <xdr:cNvSpPr txBox="1"/>
      </xdr:nvSpPr>
      <xdr:spPr>
        <a:xfrm>
          <a:off x="19908520" y="61017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4" name="直線コネクタ 763"/>
        <xdr:cNvCxnSpPr/>
      </xdr:nvCxnSpPr>
      <xdr:spPr>
        <a:xfrm>
          <a:off x="18348325" y="636905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156845</xdr:rowOff>
    </xdr:from>
    <xdr:to xmlns:xdr="http://schemas.openxmlformats.org/drawingml/2006/spreadsheetDrawing">
      <xdr:col>102</xdr:col>
      <xdr:colOff>165100</xdr:colOff>
      <xdr:row>39</xdr:row>
      <xdr:rowOff>86995</xdr:rowOff>
    </xdr:to>
    <xdr:sp macro="" textlink="">
      <xdr:nvSpPr>
        <xdr:cNvPr id="765" name="フローチャート: 判断 764"/>
        <xdr:cNvSpPr/>
      </xdr:nvSpPr>
      <xdr:spPr>
        <a:xfrm>
          <a:off x="19170650" y="63195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103505</xdr:rowOff>
    </xdr:from>
    <xdr:ext cx="377825" cy="259080"/>
    <xdr:sp macro="" textlink="">
      <xdr:nvSpPr>
        <xdr:cNvPr id="766" name="テキスト ボックス 765"/>
        <xdr:cNvSpPr txBox="1"/>
      </xdr:nvSpPr>
      <xdr:spPr>
        <a:xfrm>
          <a:off x="19035395" y="61042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153670</xdr:rowOff>
    </xdr:from>
    <xdr:to xmlns:xdr="http://schemas.openxmlformats.org/drawingml/2006/spreadsheetDrawing">
      <xdr:col>98</xdr:col>
      <xdr:colOff>38100</xdr:colOff>
      <xdr:row>39</xdr:row>
      <xdr:rowOff>83820</xdr:rowOff>
    </xdr:to>
    <xdr:sp macro="" textlink="">
      <xdr:nvSpPr>
        <xdr:cNvPr id="767" name="フローチャート: 判断 766"/>
        <xdr:cNvSpPr/>
      </xdr:nvSpPr>
      <xdr:spPr>
        <a:xfrm>
          <a:off x="18297525" y="631634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100965</xdr:rowOff>
    </xdr:from>
    <xdr:ext cx="378460" cy="259080"/>
    <xdr:sp macro="" textlink="">
      <xdr:nvSpPr>
        <xdr:cNvPr id="768" name="テキスト ボックス 767"/>
        <xdr:cNvSpPr txBox="1"/>
      </xdr:nvSpPr>
      <xdr:spPr>
        <a:xfrm>
          <a:off x="18162270" y="6101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9" name="テキスト ボックス 768"/>
        <xdr:cNvSpPr txBox="1"/>
      </xdr:nvSpPr>
      <xdr:spPr>
        <a:xfrm>
          <a:off x="21605875"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0" name="テキスト ボックス 769"/>
        <xdr:cNvSpPr txBox="1"/>
      </xdr:nvSpPr>
      <xdr:spPr>
        <a:xfrm>
          <a:off x="2078355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71" name="テキスト ボックス 770"/>
        <xdr:cNvSpPr txBox="1"/>
      </xdr:nvSpPr>
      <xdr:spPr>
        <a:xfrm>
          <a:off x="19907250"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72" name="テキスト ボックス 771"/>
        <xdr:cNvSpPr txBox="1"/>
      </xdr:nvSpPr>
      <xdr:spPr>
        <a:xfrm>
          <a:off x="19034125" y="672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3" name="テキスト ボックス 772"/>
        <xdr:cNvSpPr txBox="1"/>
      </xdr:nvSpPr>
      <xdr:spPr>
        <a:xfrm>
          <a:off x="18161000" y="672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161925</xdr:rowOff>
    </xdr:from>
    <xdr:to xmlns:xdr="http://schemas.openxmlformats.org/drawingml/2006/spreadsheetDrawing">
      <xdr:col>116</xdr:col>
      <xdr:colOff>114300</xdr:colOff>
      <xdr:row>39</xdr:row>
      <xdr:rowOff>95250</xdr:rowOff>
    </xdr:to>
    <xdr:sp macro="" textlink="">
      <xdr:nvSpPr>
        <xdr:cNvPr id="774" name="楕円 773"/>
        <xdr:cNvSpPr/>
      </xdr:nvSpPr>
      <xdr:spPr>
        <a:xfrm>
          <a:off x="21742400" y="6324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104775</xdr:rowOff>
    </xdr:from>
    <xdr:ext cx="248920" cy="259080"/>
    <xdr:sp macro="" textlink="">
      <xdr:nvSpPr>
        <xdr:cNvPr id="775" name="諸支出金該当値テキスト"/>
        <xdr:cNvSpPr txBox="1"/>
      </xdr:nvSpPr>
      <xdr:spPr>
        <a:xfrm>
          <a:off x="21844000" y="62674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161925</xdr:rowOff>
    </xdr:from>
    <xdr:to xmlns:xdr="http://schemas.openxmlformats.org/drawingml/2006/spreadsheetDrawing">
      <xdr:col>112</xdr:col>
      <xdr:colOff>38100</xdr:colOff>
      <xdr:row>39</xdr:row>
      <xdr:rowOff>95250</xdr:rowOff>
    </xdr:to>
    <xdr:sp macro="" textlink="">
      <xdr:nvSpPr>
        <xdr:cNvPr id="776" name="楕円 775"/>
        <xdr:cNvSpPr/>
      </xdr:nvSpPr>
      <xdr:spPr>
        <a:xfrm>
          <a:off x="20920075" y="632460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9080"/>
    <xdr:sp macro="" textlink="">
      <xdr:nvSpPr>
        <xdr:cNvPr id="777" name="テキスト ボックス 776"/>
        <xdr:cNvSpPr txBox="1"/>
      </xdr:nvSpPr>
      <xdr:spPr>
        <a:xfrm>
          <a:off x="20846415" y="6410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161925</xdr:rowOff>
    </xdr:from>
    <xdr:to xmlns:xdr="http://schemas.openxmlformats.org/drawingml/2006/spreadsheetDrawing">
      <xdr:col>107</xdr:col>
      <xdr:colOff>101600</xdr:colOff>
      <xdr:row>39</xdr:row>
      <xdr:rowOff>95250</xdr:rowOff>
    </xdr:to>
    <xdr:sp macro="" textlink="">
      <xdr:nvSpPr>
        <xdr:cNvPr id="778" name="楕円 777"/>
        <xdr:cNvSpPr/>
      </xdr:nvSpPr>
      <xdr:spPr>
        <a:xfrm>
          <a:off x="20043775" y="6324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9080"/>
    <xdr:sp macro="" textlink="">
      <xdr:nvSpPr>
        <xdr:cNvPr id="779" name="テキスト ボックス 778"/>
        <xdr:cNvSpPr txBox="1"/>
      </xdr:nvSpPr>
      <xdr:spPr>
        <a:xfrm>
          <a:off x="19973290" y="6410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95250</xdr:rowOff>
    </xdr:to>
    <xdr:sp macro="" textlink="">
      <xdr:nvSpPr>
        <xdr:cNvPr id="780" name="楕円 779"/>
        <xdr:cNvSpPr/>
      </xdr:nvSpPr>
      <xdr:spPr>
        <a:xfrm>
          <a:off x="19170650" y="6324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9555" cy="259080"/>
    <xdr:sp macro="" textlink="">
      <xdr:nvSpPr>
        <xdr:cNvPr id="781" name="テキスト ボックス 780"/>
        <xdr:cNvSpPr txBox="1"/>
      </xdr:nvSpPr>
      <xdr:spPr>
        <a:xfrm>
          <a:off x="19100165" y="6410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161925</xdr:rowOff>
    </xdr:from>
    <xdr:to xmlns:xdr="http://schemas.openxmlformats.org/drawingml/2006/spreadsheetDrawing">
      <xdr:col>98</xdr:col>
      <xdr:colOff>38100</xdr:colOff>
      <xdr:row>39</xdr:row>
      <xdr:rowOff>95250</xdr:rowOff>
    </xdr:to>
    <xdr:sp macro="" textlink="">
      <xdr:nvSpPr>
        <xdr:cNvPr id="782" name="楕円 781"/>
        <xdr:cNvSpPr/>
      </xdr:nvSpPr>
      <xdr:spPr>
        <a:xfrm>
          <a:off x="18297525" y="632460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9080"/>
    <xdr:sp macro="" textlink="">
      <xdr:nvSpPr>
        <xdr:cNvPr id="783" name="テキスト ボックス 782"/>
        <xdr:cNvSpPr txBox="1"/>
      </xdr:nvSpPr>
      <xdr:spPr>
        <a:xfrm>
          <a:off x="18223865" y="64109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4" name="正方形/長方形 783"/>
        <xdr:cNvSpPr/>
      </xdr:nvSpPr>
      <xdr:spPr>
        <a:xfrm>
          <a:off x="17983200" y="7029450"/>
          <a:ext cx="4610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5" name="正方形/長方形 784"/>
        <xdr:cNvSpPr/>
      </xdr:nvSpPr>
      <xdr:spPr>
        <a:xfrm>
          <a:off x="181102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6" name="正方形/長方形 785"/>
        <xdr:cNvSpPr/>
      </xdr:nvSpPr>
      <xdr:spPr>
        <a:xfrm>
          <a:off x="181102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7" name="正方形/長方形 786"/>
        <xdr:cNvSpPr/>
      </xdr:nvSpPr>
      <xdr:spPr>
        <a:xfrm>
          <a:off x="1910715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8" name="正方形/長方形 787"/>
        <xdr:cNvSpPr/>
      </xdr:nvSpPr>
      <xdr:spPr>
        <a:xfrm>
          <a:off x="1910715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9" name="正方形/長方形 788"/>
        <xdr:cNvSpPr/>
      </xdr:nvSpPr>
      <xdr:spPr>
        <a:xfrm>
          <a:off x="20231100" y="7353300"/>
          <a:ext cx="14986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0" name="正方形/長方形 789"/>
        <xdr:cNvSpPr/>
      </xdr:nvSpPr>
      <xdr:spPr>
        <a:xfrm>
          <a:off x="20231100" y="7546975"/>
          <a:ext cx="1498600" cy="234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正方形/長方形 790"/>
        <xdr:cNvSpPr/>
      </xdr:nvSpPr>
      <xdr:spPr>
        <a:xfrm>
          <a:off x="17983200" y="7807325"/>
          <a:ext cx="46101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5425"/>
    <xdr:sp macro="" textlink="">
      <xdr:nvSpPr>
        <xdr:cNvPr id="792" name="テキスト ボックス 791"/>
        <xdr:cNvSpPr txBox="1"/>
      </xdr:nvSpPr>
      <xdr:spPr>
        <a:xfrm>
          <a:off x="17948275" y="7626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3" name="直線コネクタ 792"/>
        <xdr:cNvCxnSpPr/>
      </xdr:nvCxnSpPr>
      <xdr:spPr>
        <a:xfrm>
          <a:off x="17983200" y="9969500"/>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7983200" y="889317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161925</xdr:rowOff>
    </xdr:from>
    <xdr:ext cx="248285" cy="259080"/>
    <xdr:sp macro="" textlink="">
      <xdr:nvSpPr>
        <xdr:cNvPr id="795" name="テキスト ボックス 794"/>
        <xdr:cNvSpPr txBox="1"/>
      </xdr:nvSpPr>
      <xdr:spPr>
        <a:xfrm>
          <a:off x="17740630" y="87534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7983200" y="7807325"/>
          <a:ext cx="4610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9080"/>
    <xdr:sp macro="" textlink="">
      <xdr:nvSpPr>
        <xdr:cNvPr id="797" name="テキスト ボックス 796"/>
        <xdr:cNvSpPr txBox="1"/>
      </xdr:nvSpPr>
      <xdr:spPr>
        <a:xfrm>
          <a:off x="17740630" y="76746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前年度繰上充用金グラフ枠"/>
        <xdr:cNvSpPr/>
      </xdr:nvSpPr>
      <xdr:spPr>
        <a:xfrm>
          <a:off x="17983200" y="7807325"/>
          <a:ext cx="46101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9" name="直線コネクタ 798"/>
        <xdr:cNvCxnSpPr/>
      </xdr:nvCxnSpPr>
      <xdr:spPr>
        <a:xfrm>
          <a:off x="21791295" y="889317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9080"/>
    <xdr:sp macro="" textlink="">
      <xdr:nvSpPr>
        <xdr:cNvPr id="800" name="前年度繰上充用金最小値テキスト"/>
        <xdr:cNvSpPr txBox="1"/>
      </xdr:nvSpPr>
      <xdr:spPr>
        <a:xfrm>
          <a:off x="21844000" y="89255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1707475" y="88931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9080"/>
    <xdr:sp macro="" textlink="">
      <xdr:nvSpPr>
        <xdr:cNvPr id="802" name="前年度繰上充用金最大値テキスト"/>
        <xdr:cNvSpPr txBox="1"/>
      </xdr:nvSpPr>
      <xdr:spPr>
        <a:xfrm>
          <a:off x="21844000" y="8601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3" name="直線コネクタ 802"/>
        <xdr:cNvCxnSpPr/>
      </xdr:nvCxnSpPr>
      <xdr:spPr>
        <a:xfrm>
          <a:off x="21707475" y="88931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4" name="直線コネクタ 803"/>
        <xdr:cNvCxnSpPr/>
      </xdr:nvCxnSpPr>
      <xdr:spPr>
        <a:xfrm>
          <a:off x="20970875" y="889317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805" name="前年度繰上充用金平均値テキスト"/>
        <xdr:cNvSpPr txBox="1"/>
      </xdr:nvSpPr>
      <xdr:spPr>
        <a:xfrm>
          <a:off x="21844000" y="8820785"/>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フローチャート: 判断 805"/>
        <xdr:cNvSpPr/>
      </xdr:nvSpPr>
      <xdr:spPr>
        <a:xfrm>
          <a:off x="2174240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7" name="直線コネクタ 806"/>
        <xdr:cNvCxnSpPr/>
      </xdr:nvCxnSpPr>
      <xdr:spPr>
        <a:xfrm>
          <a:off x="20094575" y="889317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フローチャート: 判断 807"/>
        <xdr:cNvSpPr/>
      </xdr:nvSpPr>
      <xdr:spPr>
        <a:xfrm>
          <a:off x="20920075" y="884237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9" name="テキスト ボックス 808"/>
        <xdr:cNvSpPr txBox="1"/>
      </xdr:nvSpPr>
      <xdr:spPr>
        <a:xfrm>
          <a:off x="20846415" y="89255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0" name="直線コネクタ 809"/>
        <xdr:cNvCxnSpPr/>
      </xdr:nvCxnSpPr>
      <xdr:spPr>
        <a:xfrm>
          <a:off x="19221450" y="889317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フローチャート: 判断 810"/>
        <xdr:cNvSpPr/>
      </xdr:nvSpPr>
      <xdr:spPr>
        <a:xfrm>
          <a:off x="20043775"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12" name="テキスト ボックス 811"/>
        <xdr:cNvSpPr txBox="1"/>
      </xdr:nvSpPr>
      <xdr:spPr>
        <a:xfrm>
          <a:off x="19973290" y="89255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3" name="直線コネクタ 812"/>
        <xdr:cNvCxnSpPr/>
      </xdr:nvCxnSpPr>
      <xdr:spPr>
        <a:xfrm>
          <a:off x="18348325" y="889317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フローチャート: 判断 813"/>
        <xdr:cNvSpPr/>
      </xdr:nvSpPr>
      <xdr:spPr>
        <a:xfrm>
          <a:off x="19170650" y="884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9555" cy="259080"/>
    <xdr:sp macro="" textlink="">
      <xdr:nvSpPr>
        <xdr:cNvPr id="815" name="テキスト ボックス 814"/>
        <xdr:cNvSpPr txBox="1"/>
      </xdr:nvSpPr>
      <xdr:spPr>
        <a:xfrm>
          <a:off x="19100165" y="892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フローチャート: 判断 815"/>
        <xdr:cNvSpPr/>
      </xdr:nvSpPr>
      <xdr:spPr>
        <a:xfrm>
          <a:off x="18297525" y="8842375"/>
          <a:ext cx="9842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7" name="テキスト ボックス 816"/>
        <xdr:cNvSpPr txBox="1"/>
      </xdr:nvSpPr>
      <xdr:spPr>
        <a:xfrm>
          <a:off x="18223865" y="89255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21605875"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9" name="テキスト ボックス 818"/>
        <xdr:cNvSpPr txBox="1"/>
      </xdr:nvSpPr>
      <xdr:spPr>
        <a:xfrm>
          <a:off x="2078355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20" name="テキスト ボックス 819"/>
        <xdr:cNvSpPr txBox="1"/>
      </xdr:nvSpPr>
      <xdr:spPr>
        <a:xfrm>
          <a:off x="1990725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21" name="テキスト ボックス 820"/>
        <xdr:cNvSpPr txBox="1"/>
      </xdr:nvSpPr>
      <xdr:spPr>
        <a:xfrm>
          <a:off x="19034125"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2" name="テキスト ボックス 821"/>
        <xdr:cNvSpPr txBox="1"/>
      </xdr:nvSpPr>
      <xdr:spPr>
        <a:xfrm>
          <a:off x="181610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3" name="楕円 822"/>
        <xdr:cNvSpPr/>
      </xdr:nvSpPr>
      <xdr:spPr>
        <a:xfrm>
          <a:off x="2174240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9080"/>
    <xdr:sp macro="" textlink="">
      <xdr:nvSpPr>
        <xdr:cNvPr id="824" name="前年度繰上充用金該当値テキスト"/>
        <xdr:cNvSpPr txBox="1"/>
      </xdr:nvSpPr>
      <xdr:spPr>
        <a:xfrm>
          <a:off x="21844000" y="8716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5" name="楕円 824"/>
        <xdr:cNvSpPr/>
      </xdr:nvSpPr>
      <xdr:spPr>
        <a:xfrm>
          <a:off x="20920075" y="884237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6" name="テキスト ボックス 825"/>
        <xdr:cNvSpPr txBox="1"/>
      </xdr:nvSpPr>
      <xdr:spPr>
        <a:xfrm>
          <a:off x="20846415" y="8627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7" name="楕円 826"/>
        <xdr:cNvSpPr/>
      </xdr:nvSpPr>
      <xdr:spPr>
        <a:xfrm>
          <a:off x="20043775"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8" name="テキスト ボックス 827"/>
        <xdr:cNvSpPr txBox="1"/>
      </xdr:nvSpPr>
      <xdr:spPr>
        <a:xfrm>
          <a:off x="19973290" y="8627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9" name="楕円 828"/>
        <xdr:cNvSpPr/>
      </xdr:nvSpPr>
      <xdr:spPr>
        <a:xfrm>
          <a:off x="19170650" y="884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9555" cy="259080"/>
    <xdr:sp macro="" textlink="">
      <xdr:nvSpPr>
        <xdr:cNvPr id="830" name="テキスト ボックス 829"/>
        <xdr:cNvSpPr txBox="1"/>
      </xdr:nvSpPr>
      <xdr:spPr>
        <a:xfrm>
          <a:off x="19100165" y="862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1" name="楕円 830"/>
        <xdr:cNvSpPr/>
      </xdr:nvSpPr>
      <xdr:spPr>
        <a:xfrm>
          <a:off x="18297525" y="8842375"/>
          <a:ext cx="984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32" name="テキスト ボックス 831"/>
        <xdr:cNvSpPr txBox="1"/>
      </xdr:nvSpPr>
      <xdr:spPr>
        <a:xfrm>
          <a:off x="18223865" y="8627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3" name="正方形/長方形 832"/>
        <xdr:cNvSpPr/>
      </xdr:nvSpPr>
      <xdr:spPr>
        <a:xfrm>
          <a:off x="749300" y="16922750"/>
          <a:ext cx="218440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4" name="正方形/長方形 833"/>
        <xdr:cNvSpPr/>
      </xdr:nvSpPr>
      <xdr:spPr>
        <a:xfrm>
          <a:off x="749300" y="16986250"/>
          <a:ext cx="3784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5" name="テキスト ボックス 834"/>
        <xdr:cNvSpPr txBox="1"/>
      </xdr:nvSpPr>
      <xdr:spPr>
        <a:xfrm>
          <a:off x="774700" y="17240250"/>
          <a:ext cx="217932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509,751</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消防費については、類似団体の平均と比較して、大幅に高い水準となっているが、本市の喫緊の課題である南海トラフ地震対策や、署所再編に取り組んだものであり、高知県平均も全国平均より高い水準となっている。</a:t>
          </a:r>
          <a:endParaRPr lang="ja-JP" altLang="ja-JP" sz="1400">
            <a:effectLst/>
          </a:endParaRPr>
        </a:p>
        <a:p>
          <a:r>
            <a:rPr kumimoji="1" lang="ja-JP" altLang="ja-JP" sz="1100">
              <a:solidFill>
                <a:schemeClr val="dk1"/>
              </a:solidFill>
              <a:effectLst/>
              <a:latin typeface="+mn-lt"/>
              <a:ea typeface="+mn-ea"/>
              <a:cs typeface="+mn-cs"/>
            </a:rPr>
            <a:t>民生費については、性質別と同様に、生活保護率が高いことや介護給付・訓練等給付の増加等により、類似団体の平均よりも高い水準で推移している。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公債費においては、依然として類似団体内でも高い水準となっており、引き続き義務的経費の縮減に向けた、投資事業の平準化と先送りによる起債発行額の抑制や、借入条件の見直しによる単年度元利償還金の縮減など、計画的な市債の発行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743585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9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960100" y="9601835"/>
          <a:ext cx="595947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104140</xdr:colOff>
      <xdr:row>45</xdr:row>
      <xdr:rowOff>323215</xdr:rowOff>
    </xdr:to>
    <xdr:sp macro="" textlink="">
      <xdr:nvSpPr>
        <xdr:cNvPr id="8" name="Rectangle 7"/>
        <xdr:cNvSpPr>
          <a:spLocks noChangeArrowheads="1"/>
        </xdr:cNvSpPr>
      </xdr:nvSpPr>
      <xdr:spPr>
        <a:xfrm>
          <a:off x="10960100" y="9601835"/>
          <a:ext cx="8921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104140</xdr:colOff>
      <xdr:row>3</xdr:row>
      <xdr:rowOff>133350</xdr:rowOff>
    </xdr:to>
    <xdr:sp macro="" textlink="">
      <xdr:nvSpPr>
        <xdr:cNvPr id="9" name="表題ボックス"/>
        <xdr:cNvSpPr>
          <a:spLocks noChangeArrowheads="1"/>
        </xdr:cNvSpPr>
      </xdr:nvSpPr>
      <xdr:spPr>
        <a:xfrm>
          <a:off x="123825" y="123825"/>
          <a:ext cx="95046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285" y="9591675"/>
          <a:ext cx="444754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52380" y="285750"/>
          <a:ext cx="25292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079730" y="285750"/>
          <a:ext cx="380174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1975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543560</xdr:colOff>
      <xdr:row>48</xdr:row>
      <xdr:rowOff>589915</xdr:rowOff>
    </xdr:to>
    <xdr:sp macro="" textlink="" fLocksText="0">
      <xdr:nvSpPr>
        <xdr:cNvPr id="14" name="テキスト ボックス 13"/>
        <xdr:cNvSpPr txBox="1"/>
      </xdr:nvSpPr>
      <xdr:spPr>
        <a:xfrm>
          <a:off x="11122025" y="9933940"/>
          <a:ext cx="561721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年度は財政調整基金や減債基金を取り崩すこと</a:t>
          </a:r>
          <a:r>
            <a:rPr kumimoji="1" lang="ja-JP" altLang="en-US" sz="1100">
              <a:solidFill>
                <a:schemeClr val="dk1"/>
              </a:solidFill>
              <a:effectLst/>
              <a:latin typeface="+mn-lt"/>
              <a:ea typeface="+mn-ea"/>
              <a:cs typeface="+mn-cs"/>
            </a:rPr>
            <a:t>はなかったが、令和３年度に新型コロナウイルス対策に関する国庫支出金等の超過受入をしたことにより、令和４年度に返還を行ったため、単年度収支が悪化したため、３年ぶりに実質単年度収支額が赤字に転じる結果となった。令和５年度以降の収支見通しで財源不足が見込まれていることから財政構造の硬直化が著しい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4618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222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2285" y="6896100"/>
          <a:ext cx="467233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1748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0325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2268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2285" y="657225"/>
          <a:ext cx="431228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7953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過去の施設建設経費等による多額の公債費負担が要因となり、収益事業、国民宿舎運営事業、駐車場事業の３特別会計が赤字となっているが、その他の会計は黒字を保っている。</a:t>
          </a:r>
          <a:endParaRPr lang="ja-JP" altLang="ja-JP" sz="1400">
            <a:effectLst/>
          </a:endParaRPr>
        </a:p>
        <a:p>
          <a:r>
            <a:rPr kumimoji="1" lang="ja-JP" altLang="ja-JP" sz="1100">
              <a:solidFill>
                <a:schemeClr val="dk1"/>
              </a:solidFill>
              <a:effectLst/>
              <a:latin typeface="+mn-lt"/>
              <a:ea typeface="+mn-ea"/>
              <a:cs typeface="+mn-cs"/>
            </a:rPr>
            <a:t>　収益事業については、平成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年度から包括委託制度を導入し経費削減を行った。単年度黒字の確保により累積赤字額の圧縮を目指し、</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ミッドナイト競輪やモーニング競輪の開催などによる売上の増加や経費の削減を図っていく。</a:t>
          </a:r>
          <a:endParaRPr lang="ja-JP" altLang="ja-JP" sz="1400">
            <a:effectLst/>
          </a:endParaRPr>
        </a:p>
        <a:p>
          <a:r>
            <a:rPr kumimoji="1" lang="ja-JP" altLang="ja-JP" sz="1100">
              <a:solidFill>
                <a:schemeClr val="dk1"/>
              </a:solidFill>
              <a:effectLst/>
              <a:latin typeface="+mn-lt"/>
              <a:ea typeface="+mn-ea"/>
              <a:cs typeface="+mn-cs"/>
            </a:rPr>
            <a:t>　駐車場事業については、平成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年度決算から単年度黒字となり、累積赤字も減少している。</a:t>
          </a:r>
          <a:r>
            <a:rPr kumimoji="1" lang="ja-JP" altLang="en-US" sz="1100">
              <a:solidFill>
                <a:schemeClr val="dk1"/>
              </a:solidFill>
              <a:effectLst/>
              <a:latin typeface="+mn-lt"/>
              <a:ea typeface="+mn-ea"/>
              <a:cs typeface="+mn-cs"/>
            </a:rPr>
            <a:t>駐車場経営戦略では、令和８年度に累積赤字は解消予定である。</a:t>
          </a:r>
          <a:endParaRPr lang="ja-JP" altLang="ja-JP" sz="1400">
            <a:effectLst/>
          </a:endParaRPr>
        </a:p>
        <a:p>
          <a:r>
            <a:rPr kumimoji="1" lang="ja-JP" altLang="ja-JP" sz="1100">
              <a:solidFill>
                <a:schemeClr val="dk1"/>
              </a:solidFill>
              <a:effectLst/>
              <a:latin typeface="+mn-lt"/>
              <a:ea typeface="+mn-ea"/>
              <a:cs typeface="+mn-cs"/>
            </a:rPr>
            <a:t>　国民宿舎運営事業については、新型コロナウイルス感染症等の影響により、先行きが見通せず、令和３年９月末で休館を行っている。令和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に民間事業者への</a:t>
          </a:r>
          <a:r>
            <a:rPr kumimoji="1" lang="ja-JP" altLang="ja-JP" sz="1100">
              <a:solidFill>
                <a:schemeClr val="dk1"/>
              </a:solidFill>
              <a:effectLst/>
              <a:latin typeface="+mn-lt"/>
              <a:ea typeface="+mn-ea"/>
              <a:cs typeface="+mn-cs"/>
            </a:rPr>
            <a:t>サウンディング型市場調査等を実施し、</a:t>
          </a:r>
          <a:r>
            <a:rPr kumimoji="1" lang="ja-JP" altLang="en-US" sz="1100">
              <a:solidFill>
                <a:schemeClr val="dk1"/>
              </a:solidFill>
              <a:effectLst/>
              <a:latin typeface="+mn-lt"/>
              <a:ea typeface="+mn-ea"/>
              <a:cs typeface="+mn-cs"/>
            </a:rPr>
            <a:t>有効な施設の利活用方法を決定のうえ、令和６年度以降、必要な手続きをを進めていく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2285" y="6896100"/>
          <a:ext cx="467233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246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246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246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246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246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246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246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246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246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246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328125" style="1" customWidth="1"/>
    <col min="12" max="12" width="2.265625" style="1" customWidth="1"/>
    <col min="13" max="17" width="2.3984375" style="1" customWidth="1"/>
    <col min="18" max="119" width="2.132812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139</v>
      </c>
      <c r="C2" s="4"/>
      <c r="D2" s="40"/>
    </row>
    <row r="3" spans="1:119" ht="18.75" customHeight="1">
      <c r="A3" s="2"/>
      <c r="B3" s="5" t="s">
        <v>141</v>
      </c>
      <c r="C3" s="22"/>
      <c r="D3" s="22"/>
      <c r="E3" s="44"/>
      <c r="F3" s="44"/>
      <c r="G3" s="44"/>
      <c r="H3" s="44"/>
      <c r="I3" s="44"/>
      <c r="J3" s="44"/>
      <c r="K3" s="44"/>
      <c r="L3" s="44" t="s">
        <v>144</v>
      </c>
      <c r="M3" s="44"/>
      <c r="N3" s="44"/>
      <c r="O3" s="44"/>
      <c r="P3" s="44"/>
      <c r="Q3" s="44"/>
      <c r="R3" s="94"/>
      <c r="S3" s="94"/>
      <c r="T3" s="94"/>
      <c r="U3" s="94"/>
      <c r="V3" s="112"/>
      <c r="W3" s="127" t="s">
        <v>147</v>
      </c>
      <c r="X3" s="137"/>
      <c r="Y3" s="137"/>
      <c r="Z3" s="137"/>
      <c r="AA3" s="137"/>
      <c r="AB3" s="22"/>
      <c r="AC3" s="94" t="s">
        <v>149</v>
      </c>
      <c r="AD3" s="137"/>
      <c r="AE3" s="137"/>
      <c r="AF3" s="137"/>
      <c r="AG3" s="137"/>
      <c r="AH3" s="137"/>
      <c r="AI3" s="137"/>
      <c r="AJ3" s="137"/>
      <c r="AK3" s="137"/>
      <c r="AL3" s="164"/>
      <c r="AM3" s="127" t="s">
        <v>151</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155</v>
      </c>
      <c r="BO3" s="137"/>
      <c r="BP3" s="137"/>
      <c r="BQ3" s="137"/>
      <c r="BR3" s="137"/>
      <c r="BS3" s="137"/>
      <c r="BT3" s="137"/>
      <c r="BU3" s="164"/>
      <c r="BV3" s="127" t="s">
        <v>156</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159</v>
      </c>
      <c r="CU3" s="137"/>
      <c r="CV3" s="137"/>
      <c r="CW3" s="137"/>
      <c r="CX3" s="137"/>
      <c r="CY3" s="137"/>
      <c r="CZ3" s="137"/>
      <c r="DA3" s="164"/>
      <c r="DB3" s="127" t="s">
        <v>133</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160</v>
      </c>
      <c r="AZ4" s="197"/>
      <c r="BA4" s="197"/>
      <c r="BB4" s="197"/>
      <c r="BC4" s="197"/>
      <c r="BD4" s="197"/>
      <c r="BE4" s="197"/>
      <c r="BF4" s="197"/>
      <c r="BG4" s="197"/>
      <c r="BH4" s="197"/>
      <c r="BI4" s="197"/>
      <c r="BJ4" s="197"/>
      <c r="BK4" s="197"/>
      <c r="BL4" s="197"/>
      <c r="BM4" s="208"/>
      <c r="BN4" s="213">
        <v>165510132</v>
      </c>
      <c r="BO4" s="216"/>
      <c r="BP4" s="216"/>
      <c r="BQ4" s="216"/>
      <c r="BR4" s="216"/>
      <c r="BS4" s="216"/>
      <c r="BT4" s="216"/>
      <c r="BU4" s="219"/>
      <c r="BV4" s="213">
        <v>168628997</v>
      </c>
      <c r="BW4" s="216"/>
      <c r="BX4" s="216"/>
      <c r="BY4" s="216"/>
      <c r="BZ4" s="216"/>
      <c r="CA4" s="216"/>
      <c r="CB4" s="216"/>
      <c r="CC4" s="219"/>
      <c r="CD4" s="222" t="s">
        <v>158</v>
      </c>
      <c r="CE4" s="223"/>
      <c r="CF4" s="223"/>
      <c r="CG4" s="223"/>
      <c r="CH4" s="223"/>
      <c r="CI4" s="223"/>
      <c r="CJ4" s="223"/>
      <c r="CK4" s="223"/>
      <c r="CL4" s="223"/>
      <c r="CM4" s="223"/>
      <c r="CN4" s="223"/>
      <c r="CO4" s="223"/>
      <c r="CP4" s="223"/>
      <c r="CQ4" s="223"/>
      <c r="CR4" s="223"/>
      <c r="CS4" s="226"/>
      <c r="CT4" s="229">
        <v>1.8</v>
      </c>
      <c r="CU4" s="237"/>
      <c r="CV4" s="237"/>
      <c r="CW4" s="237"/>
      <c r="CX4" s="237"/>
      <c r="CY4" s="237"/>
      <c r="CZ4" s="237"/>
      <c r="DA4" s="245"/>
      <c r="DB4" s="229">
        <v>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80</v>
      </c>
      <c r="AV5" s="139"/>
      <c r="AW5" s="139"/>
      <c r="AX5" s="139"/>
      <c r="AY5" s="190" t="s">
        <v>152</v>
      </c>
      <c r="AZ5" s="198"/>
      <c r="BA5" s="198"/>
      <c r="BB5" s="198"/>
      <c r="BC5" s="198"/>
      <c r="BD5" s="198"/>
      <c r="BE5" s="198"/>
      <c r="BF5" s="198"/>
      <c r="BG5" s="198"/>
      <c r="BH5" s="198"/>
      <c r="BI5" s="198"/>
      <c r="BJ5" s="198"/>
      <c r="BK5" s="198"/>
      <c r="BL5" s="198"/>
      <c r="BM5" s="209"/>
      <c r="BN5" s="214">
        <v>162979477</v>
      </c>
      <c r="BO5" s="217"/>
      <c r="BP5" s="217"/>
      <c r="BQ5" s="217"/>
      <c r="BR5" s="217"/>
      <c r="BS5" s="217"/>
      <c r="BT5" s="217"/>
      <c r="BU5" s="220"/>
      <c r="BV5" s="214">
        <v>161151284</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96.9</v>
      </c>
      <c r="CU5" s="238"/>
      <c r="CV5" s="238"/>
      <c r="CW5" s="238"/>
      <c r="CX5" s="238"/>
      <c r="CY5" s="238"/>
      <c r="CZ5" s="238"/>
      <c r="DA5" s="246"/>
      <c r="DB5" s="230">
        <v>90.3</v>
      </c>
      <c r="DC5" s="238"/>
      <c r="DD5" s="238"/>
      <c r="DE5" s="238"/>
      <c r="DF5" s="238"/>
      <c r="DG5" s="238"/>
      <c r="DH5" s="238"/>
      <c r="DI5" s="246"/>
    </row>
    <row r="6" spans="1:119" ht="18.75" customHeight="1">
      <c r="A6" s="2"/>
      <c r="B6" s="8" t="s">
        <v>164</v>
      </c>
      <c r="C6" s="25"/>
      <c r="D6" s="25"/>
      <c r="E6" s="47"/>
      <c r="F6" s="47"/>
      <c r="G6" s="47"/>
      <c r="H6" s="47"/>
      <c r="I6" s="47"/>
      <c r="J6" s="47"/>
      <c r="K6" s="47"/>
      <c r="L6" s="47" t="s">
        <v>167</v>
      </c>
      <c r="M6" s="47"/>
      <c r="N6" s="47"/>
      <c r="O6" s="47"/>
      <c r="P6" s="47"/>
      <c r="Q6" s="47"/>
      <c r="R6" s="50"/>
      <c r="S6" s="50"/>
      <c r="T6" s="50"/>
      <c r="U6" s="50"/>
      <c r="V6" s="115"/>
      <c r="W6" s="130" t="s">
        <v>168</v>
      </c>
      <c r="X6" s="56"/>
      <c r="Y6" s="56"/>
      <c r="Z6" s="56"/>
      <c r="AA6" s="56"/>
      <c r="AB6" s="25"/>
      <c r="AC6" s="145" t="s">
        <v>170</v>
      </c>
      <c r="AD6" s="153"/>
      <c r="AE6" s="153"/>
      <c r="AF6" s="153"/>
      <c r="AG6" s="153"/>
      <c r="AH6" s="153"/>
      <c r="AI6" s="153"/>
      <c r="AJ6" s="153"/>
      <c r="AK6" s="153"/>
      <c r="AL6" s="167"/>
      <c r="AM6" s="175" t="s">
        <v>84</v>
      </c>
      <c r="AN6" s="58"/>
      <c r="AO6" s="58"/>
      <c r="AP6" s="58"/>
      <c r="AQ6" s="58"/>
      <c r="AR6" s="58"/>
      <c r="AS6" s="58"/>
      <c r="AT6" s="63"/>
      <c r="AU6" s="182" t="s">
        <v>80</v>
      </c>
      <c r="AV6" s="139"/>
      <c r="AW6" s="139"/>
      <c r="AX6" s="139"/>
      <c r="AY6" s="190" t="s">
        <v>173</v>
      </c>
      <c r="AZ6" s="198"/>
      <c r="BA6" s="198"/>
      <c r="BB6" s="198"/>
      <c r="BC6" s="198"/>
      <c r="BD6" s="198"/>
      <c r="BE6" s="198"/>
      <c r="BF6" s="198"/>
      <c r="BG6" s="198"/>
      <c r="BH6" s="198"/>
      <c r="BI6" s="198"/>
      <c r="BJ6" s="198"/>
      <c r="BK6" s="198"/>
      <c r="BL6" s="198"/>
      <c r="BM6" s="209"/>
      <c r="BN6" s="214">
        <v>2530655</v>
      </c>
      <c r="BO6" s="217"/>
      <c r="BP6" s="217"/>
      <c r="BQ6" s="217"/>
      <c r="BR6" s="217"/>
      <c r="BS6" s="217"/>
      <c r="BT6" s="217"/>
      <c r="BU6" s="220"/>
      <c r="BV6" s="214">
        <v>7477713</v>
      </c>
      <c r="BW6" s="217"/>
      <c r="BX6" s="217"/>
      <c r="BY6" s="217"/>
      <c r="BZ6" s="217"/>
      <c r="CA6" s="217"/>
      <c r="CB6" s="217"/>
      <c r="CC6" s="220"/>
      <c r="CD6" s="192" t="s">
        <v>175</v>
      </c>
      <c r="CE6" s="111"/>
      <c r="CF6" s="111"/>
      <c r="CG6" s="111"/>
      <c r="CH6" s="111"/>
      <c r="CI6" s="111"/>
      <c r="CJ6" s="111"/>
      <c r="CK6" s="111"/>
      <c r="CL6" s="111"/>
      <c r="CM6" s="111"/>
      <c r="CN6" s="111"/>
      <c r="CO6" s="111"/>
      <c r="CP6" s="111"/>
      <c r="CQ6" s="111"/>
      <c r="CR6" s="111"/>
      <c r="CS6" s="211"/>
      <c r="CT6" s="231">
        <v>100.2</v>
      </c>
      <c r="CU6" s="239"/>
      <c r="CV6" s="239"/>
      <c r="CW6" s="239"/>
      <c r="CX6" s="239"/>
      <c r="CY6" s="239"/>
      <c r="CZ6" s="239"/>
      <c r="DA6" s="247"/>
      <c r="DB6" s="231">
        <v>97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176</v>
      </c>
      <c r="AN7" s="58"/>
      <c r="AO7" s="58"/>
      <c r="AP7" s="58"/>
      <c r="AQ7" s="58"/>
      <c r="AR7" s="58"/>
      <c r="AS7" s="58"/>
      <c r="AT7" s="63"/>
      <c r="AU7" s="182" t="s">
        <v>80</v>
      </c>
      <c r="AV7" s="139"/>
      <c r="AW7" s="139"/>
      <c r="AX7" s="139"/>
      <c r="AY7" s="190" t="s">
        <v>177</v>
      </c>
      <c r="AZ7" s="198"/>
      <c r="BA7" s="198"/>
      <c r="BB7" s="198"/>
      <c r="BC7" s="198"/>
      <c r="BD7" s="198"/>
      <c r="BE7" s="198"/>
      <c r="BF7" s="198"/>
      <c r="BG7" s="198"/>
      <c r="BH7" s="198"/>
      <c r="BI7" s="198"/>
      <c r="BJ7" s="198"/>
      <c r="BK7" s="198"/>
      <c r="BL7" s="198"/>
      <c r="BM7" s="209"/>
      <c r="BN7" s="214">
        <v>1131384</v>
      </c>
      <c r="BO7" s="217"/>
      <c r="BP7" s="217"/>
      <c r="BQ7" s="217"/>
      <c r="BR7" s="217"/>
      <c r="BS7" s="217"/>
      <c r="BT7" s="217"/>
      <c r="BU7" s="220"/>
      <c r="BV7" s="214">
        <v>2590930</v>
      </c>
      <c r="BW7" s="217"/>
      <c r="BX7" s="217"/>
      <c r="BY7" s="217"/>
      <c r="BZ7" s="217"/>
      <c r="CA7" s="217"/>
      <c r="CB7" s="217"/>
      <c r="CC7" s="220"/>
      <c r="CD7" s="192" t="s">
        <v>178</v>
      </c>
      <c r="CE7" s="111"/>
      <c r="CF7" s="111"/>
      <c r="CG7" s="111"/>
      <c r="CH7" s="111"/>
      <c r="CI7" s="111"/>
      <c r="CJ7" s="111"/>
      <c r="CK7" s="111"/>
      <c r="CL7" s="111"/>
      <c r="CM7" s="111"/>
      <c r="CN7" s="111"/>
      <c r="CO7" s="111"/>
      <c r="CP7" s="111"/>
      <c r="CQ7" s="111"/>
      <c r="CR7" s="111"/>
      <c r="CS7" s="211"/>
      <c r="CT7" s="214">
        <v>79713370</v>
      </c>
      <c r="CU7" s="217"/>
      <c r="CV7" s="217"/>
      <c r="CW7" s="217"/>
      <c r="CX7" s="217"/>
      <c r="CY7" s="217"/>
      <c r="CZ7" s="217"/>
      <c r="DA7" s="220"/>
      <c r="DB7" s="214">
        <v>81358548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179</v>
      </c>
      <c r="AN8" s="58"/>
      <c r="AO8" s="58"/>
      <c r="AP8" s="58"/>
      <c r="AQ8" s="58"/>
      <c r="AR8" s="58"/>
      <c r="AS8" s="58"/>
      <c r="AT8" s="63"/>
      <c r="AU8" s="182" t="s">
        <v>80</v>
      </c>
      <c r="AV8" s="139"/>
      <c r="AW8" s="139"/>
      <c r="AX8" s="139"/>
      <c r="AY8" s="190" t="s">
        <v>182</v>
      </c>
      <c r="AZ8" s="198"/>
      <c r="BA8" s="198"/>
      <c r="BB8" s="198"/>
      <c r="BC8" s="198"/>
      <c r="BD8" s="198"/>
      <c r="BE8" s="198"/>
      <c r="BF8" s="198"/>
      <c r="BG8" s="198"/>
      <c r="BH8" s="198"/>
      <c r="BI8" s="198"/>
      <c r="BJ8" s="198"/>
      <c r="BK8" s="198"/>
      <c r="BL8" s="198"/>
      <c r="BM8" s="209"/>
      <c r="BN8" s="214">
        <v>1399271</v>
      </c>
      <c r="BO8" s="217"/>
      <c r="BP8" s="217"/>
      <c r="BQ8" s="217"/>
      <c r="BR8" s="217"/>
      <c r="BS8" s="217"/>
      <c r="BT8" s="217"/>
      <c r="BU8" s="220"/>
      <c r="BV8" s="214">
        <v>4886783</v>
      </c>
      <c r="BW8" s="217"/>
      <c r="BX8" s="217"/>
      <c r="BY8" s="217"/>
      <c r="BZ8" s="217"/>
      <c r="CA8" s="217"/>
      <c r="CB8" s="217"/>
      <c r="CC8" s="220"/>
      <c r="CD8" s="192" t="s">
        <v>183</v>
      </c>
      <c r="CE8" s="111"/>
      <c r="CF8" s="111"/>
      <c r="CG8" s="111"/>
      <c r="CH8" s="111"/>
      <c r="CI8" s="111"/>
      <c r="CJ8" s="111"/>
      <c r="CK8" s="111"/>
      <c r="CL8" s="111"/>
      <c r="CM8" s="111"/>
      <c r="CN8" s="111"/>
      <c r="CO8" s="111"/>
      <c r="CP8" s="111"/>
      <c r="CQ8" s="111"/>
      <c r="CR8" s="111"/>
      <c r="CS8" s="211"/>
      <c r="CT8" s="232">
        <v>0.64</v>
      </c>
      <c r="CU8" s="240"/>
      <c r="CV8" s="240"/>
      <c r="CW8" s="240"/>
      <c r="CX8" s="240"/>
      <c r="CY8" s="240"/>
      <c r="CZ8" s="240"/>
      <c r="DA8" s="248"/>
      <c r="DB8" s="232">
        <v>0.63</v>
      </c>
      <c r="DC8" s="240"/>
      <c r="DD8" s="240"/>
      <c r="DE8" s="240"/>
      <c r="DF8" s="240"/>
      <c r="DG8" s="240"/>
      <c r="DH8" s="240"/>
      <c r="DI8" s="248"/>
    </row>
    <row r="9" spans="1:119" ht="18.75" customHeight="1">
      <c r="A9" s="2"/>
      <c r="B9" s="10" t="s">
        <v>21</v>
      </c>
      <c r="C9" s="27"/>
      <c r="D9" s="27"/>
      <c r="E9" s="27"/>
      <c r="F9" s="27"/>
      <c r="G9" s="27"/>
      <c r="H9" s="27"/>
      <c r="I9" s="27"/>
      <c r="J9" s="27"/>
      <c r="K9" s="31"/>
      <c r="L9" s="65" t="s">
        <v>15</v>
      </c>
      <c r="M9" s="74"/>
      <c r="N9" s="74"/>
      <c r="O9" s="74"/>
      <c r="P9" s="74"/>
      <c r="Q9" s="86"/>
      <c r="R9" s="97">
        <v>326545</v>
      </c>
      <c r="S9" s="106"/>
      <c r="T9" s="106"/>
      <c r="U9" s="106"/>
      <c r="V9" s="117"/>
      <c r="W9" s="127" t="s">
        <v>185</v>
      </c>
      <c r="X9" s="137"/>
      <c r="Y9" s="137"/>
      <c r="Z9" s="137"/>
      <c r="AA9" s="137"/>
      <c r="AB9" s="137"/>
      <c r="AC9" s="137"/>
      <c r="AD9" s="137"/>
      <c r="AE9" s="137"/>
      <c r="AF9" s="137"/>
      <c r="AG9" s="137"/>
      <c r="AH9" s="137"/>
      <c r="AI9" s="137"/>
      <c r="AJ9" s="137"/>
      <c r="AK9" s="137"/>
      <c r="AL9" s="164"/>
      <c r="AM9" s="175" t="s">
        <v>186</v>
      </c>
      <c r="AN9" s="58"/>
      <c r="AO9" s="58"/>
      <c r="AP9" s="58"/>
      <c r="AQ9" s="58"/>
      <c r="AR9" s="58"/>
      <c r="AS9" s="58"/>
      <c r="AT9" s="63"/>
      <c r="AU9" s="182" t="s">
        <v>80</v>
      </c>
      <c r="AV9" s="139"/>
      <c r="AW9" s="139"/>
      <c r="AX9" s="139"/>
      <c r="AY9" s="190" t="s">
        <v>81</v>
      </c>
      <c r="AZ9" s="198"/>
      <c r="BA9" s="198"/>
      <c r="BB9" s="198"/>
      <c r="BC9" s="198"/>
      <c r="BD9" s="198"/>
      <c r="BE9" s="198"/>
      <c r="BF9" s="198"/>
      <c r="BG9" s="198"/>
      <c r="BH9" s="198"/>
      <c r="BI9" s="198"/>
      <c r="BJ9" s="198"/>
      <c r="BK9" s="198"/>
      <c r="BL9" s="198"/>
      <c r="BM9" s="209"/>
      <c r="BN9" s="214">
        <v>-3487512</v>
      </c>
      <c r="BO9" s="217"/>
      <c r="BP9" s="217"/>
      <c r="BQ9" s="217"/>
      <c r="BR9" s="217"/>
      <c r="BS9" s="217"/>
      <c r="BT9" s="217"/>
      <c r="BU9" s="220"/>
      <c r="BV9" s="214">
        <v>4341637</v>
      </c>
      <c r="BW9" s="217"/>
      <c r="BX9" s="217"/>
      <c r="BY9" s="217"/>
      <c r="BZ9" s="217"/>
      <c r="CA9" s="217"/>
      <c r="CB9" s="217"/>
      <c r="CC9" s="220"/>
      <c r="CD9" s="192" t="s">
        <v>78</v>
      </c>
      <c r="CE9" s="111"/>
      <c r="CF9" s="111"/>
      <c r="CG9" s="111"/>
      <c r="CH9" s="111"/>
      <c r="CI9" s="111"/>
      <c r="CJ9" s="111"/>
      <c r="CK9" s="111"/>
      <c r="CL9" s="111"/>
      <c r="CM9" s="111"/>
      <c r="CN9" s="111"/>
      <c r="CO9" s="111"/>
      <c r="CP9" s="111"/>
      <c r="CQ9" s="111"/>
      <c r="CR9" s="111"/>
      <c r="CS9" s="211"/>
      <c r="CT9" s="230">
        <v>16.399999999999999</v>
      </c>
      <c r="CU9" s="238"/>
      <c r="CV9" s="238"/>
      <c r="CW9" s="238"/>
      <c r="CX9" s="238"/>
      <c r="CY9" s="238"/>
      <c r="CZ9" s="238"/>
      <c r="DA9" s="246"/>
      <c r="DB9" s="230">
        <v>16.2</v>
      </c>
      <c r="DC9" s="238"/>
      <c r="DD9" s="238"/>
      <c r="DE9" s="238"/>
      <c r="DF9" s="238"/>
      <c r="DG9" s="238"/>
      <c r="DH9" s="238"/>
      <c r="DI9" s="246"/>
    </row>
    <row r="10" spans="1:119" ht="18.75" customHeight="1">
      <c r="A10" s="2"/>
      <c r="B10" s="10"/>
      <c r="C10" s="27"/>
      <c r="D10" s="27"/>
      <c r="E10" s="27"/>
      <c r="F10" s="27"/>
      <c r="G10" s="27"/>
      <c r="H10" s="27"/>
      <c r="I10" s="27"/>
      <c r="J10" s="27"/>
      <c r="K10" s="31"/>
      <c r="L10" s="52" t="s">
        <v>189</v>
      </c>
      <c r="M10" s="58"/>
      <c r="N10" s="58"/>
      <c r="O10" s="58"/>
      <c r="P10" s="58"/>
      <c r="Q10" s="63"/>
      <c r="R10" s="72">
        <v>337190</v>
      </c>
      <c r="S10" s="80"/>
      <c r="T10" s="80"/>
      <c r="U10" s="80"/>
      <c r="V10" s="118"/>
      <c r="W10" s="128"/>
      <c r="X10" s="54"/>
      <c r="Y10" s="54"/>
      <c r="Z10" s="54"/>
      <c r="AA10" s="54"/>
      <c r="AB10" s="54"/>
      <c r="AC10" s="54"/>
      <c r="AD10" s="54"/>
      <c r="AE10" s="54"/>
      <c r="AF10" s="54"/>
      <c r="AG10" s="54"/>
      <c r="AH10" s="54"/>
      <c r="AI10" s="54"/>
      <c r="AJ10" s="54"/>
      <c r="AK10" s="54"/>
      <c r="AL10" s="165"/>
      <c r="AM10" s="175" t="s">
        <v>190</v>
      </c>
      <c r="AN10" s="58"/>
      <c r="AO10" s="58"/>
      <c r="AP10" s="58"/>
      <c r="AQ10" s="58"/>
      <c r="AR10" s="58"/>
      <c r="AS10" s="58"/>
      <c r="AT10" s="63"/>
      <c r="AU10" s="182" t="s">
        <v>193</v>
      </c>
      <c r="AV10" s="139"/>
      <c r="AW10" s="139"/>
      <c r="AX10" s="139"/>
      <c r="AY10" s="190" t="s">
        <v>194</v>
      </c>
      <c r="AZ10" s="198"/>
      <c r="BA10" s="198"/>
      <c r="BB10" s="198"/>
      <c r="BC10" s="198"/>
      <c r="BD10" s="198"/>
      <c r="BE10" s="198"/>
      <c r="BF10" s="198"/>
      <c r="BG10" s="198"/>
      <c r="BH10" s="198"/>
      <c r="BI10" s="198"/>
      <c r="BJ10" s="198"/>
      <c r="BK10" s="198"/>
      <c r="BL10" s="198"/>
      <c r="BM10" s="209"/>
      <c r="BN10" s="214">
        <v>111</v>
      </c>
      <c r="BO10" s="217"/>
      <c r="BP10" s="217"/>
      <c r="BQ10" s="217"/>
      <c r="BR10" s="217"/>
      <c r="BS10" s="217"/>
      <c r="BT10" s="217"/>
      <c r="BU10" s="220"/>
      <c r="BV10" s="214">
        <v>65</v>
      </c>
      <c r="BW10" s="217"/>
      <c r="BX10" s="217"/>
      <c r="BY10" s="217"/>
      <c r="BZ10" s="217"/>
      <c r="CA10" s="217"/>
      <c r="CB10" s="217"/>
      <c r="CC10" s="220"/>
      <c r="CD10" s="222" t="s">
        <v>195</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200</v>
      </c>
      <c r="M11" s="59"/>
      <c r="N11" s="59"/>
      <c r="O11" s="59"/>
      <c r="P11" s="59"/>
      <c r="Q11" s="64"/>
      <c r="R11" s="98" t="s">
        <v>202</v>
      </c>
      <c r="S11" s="107"/>
      <c r="T11" s="107"/>
      <c r="U11" s="107"/>
      <c r="V11" s="119"/>
      <c r="W11" s="128"/>
      <c r="X11" s="54"/>
      <c r="Y11" s="54"/>
      <c r="Z11" s="54"/>
      <c r="AA11" s="54"/>
      <c r="AB11" s="54"/>
      <c r="AC11" s="54"/>
      <c r="AD11" s="54"/>
      <c r="AE11" s="54"/>
      <c r="AF11" s="54"/>
      <c r="AG11" s="54"/>
      <c r="AH11" s="54"/>
      <c r="AI11" s="54"/>
      <c r="AJ11" s="54"/>
      <c r="AK11" s="54"/>
      <c r="AL11" s="165"/>
      <c r="AM11" s="175" t="s">
        <v>203</v>
      </c>
      <c r="AN11" s="58"/>
      <c r="AO11" s="58"/>
      <c r="AP11" s="58"/>
      <c r="AQ11" s="58"/>
      <c r="AR11" s="58"/>
      <c r="AS11" s="58"/>
      <c r="AT11" s="63"/>
      <c r="AU11" s="182" t="s">
        <v>193</v>
      </c>
      <c r="AV11" s="139"/>
      <c r="AW11" s="139"/>
      <c r="AX11" s="139"/>
      <c r="AY11" s="190" t="s">
        <v>204</v>
      </c>
      <c r="AZ11" s="198"/>
      <c r="BA11" s="198"/>
      <c r="BB11" s="198"/>
      <c r="BC11" s="198"/>
      <c r="BD11" s="198"/>
      <c r="BE11" s="198"/>
      <c r="BF11" s="198"/>
      <c r="BG11" s="198"/>
      <c r="BH11" s="198"/>
      <c r="BI11" s="198"/>
      <c r="BJ11" s="198"/>
      <c r="BK11" s="198"/>
      <c r="BL11" s="198"/>
      <c r="BM11" s="209"/>
      <c r="BN11" s="214">
        <v>2247</v>
      </c>
      <c r="BO11" s="217"/>
      <c r="BP11" s="217"/>
      <c r="BQ11" s="217"/>
      <c r="BR11" s="217"/>
      <c r="BS11" s="217"/>
      <c r="BT11" s="217"/>
      <c r="BU11" s="220"/>
      <c r="BV11" s="214">
        <v>60</v>
      </c>
      <c r="BW11" s="217"/>
      <c r="BX11" s="217"/>
      <c r="BY11" s="217"/>
      <c r="BZ11" s="217"/>
      <c r="CA11" s="217"/>
      <c r="CB11" s="217"/>
      <c r="CC11" s="220"/>
      <c r="CD11" s="192" t="s">
        <v>207</v>
      </c>
      <c r="CE11" s="111"/>
      <c r="CF11" s="111"/>
      <c r="CG11" s="111"/>
      <c r="CH11" s="111"/>
      <c r="CI11" s="111"/>
      <c r="CJ11" s="111"/>
      <c r="CK11" s="111"/>
      <c r="CL11" s="111"/>
      <c r="CM11" s="111"/>
      <c r="CN11" s="111"/>
      <c r="CO11" s="111"/>
      <c r="CP11" s="111"/>
      <c r="CQ11" s="111"/>
      <c r="CR11" s="111"/>
      <c r="CS11" s="211"/>
      <c r="CT11" s="232" t="s">
        <v>208</v>
      </c>
      <c r="CU11" s="240"/>
      <c r="CV11" s="240"/>
      <c r="CW11" s="240"/>
      <c r="CX11" s="240"/>
      <c r="CY11" s="240"/>
      <c r="CZ11" s="240"/>
      <c r="DA11" s="248"/>
      <c r="DB11" s="232" t="s">
        <v>208</v>
      </c>
      <c r="DC11" s="240"/>
      <c r="DD11" s="240"/>
      <c r="DE11" s="240"/>
      <c r="DF11" s="240"/>
      <c r="DG11" s="240"/>
      <c r="DH11" s="240"/>
      <c r="DI11" s="248"/>
    </row>
    <row r="12" spans="1:119" ht="18.75" customHeight="1">
      <c r="A12" s="2"/>
      <c r="B12" s="11" t="s">
        <v>210</v>
      </c>
      <c r="C12" s="28"/>
      <c r="D12" s="28"/>
      <c r="E12" s="28"/>
      <c r="F12" s="28"/>
      <c r="G12" s="28"/>
      <c r="H12" s="28"/>
      <c r="I12" s="28"/>
      <c r="J12" s="28"/>
      <c r="K12" s="60"/>
      <c r="L12" s="66" t="s">
        <v>211</v>
      </c>
      <c r="M12" s="75"/>
      <c r="N12" s="75"/>
      <c r="O12" s="75"/>
      <c r="P12" s="75"/>
      <c r="Q12" s="87"/>
      <c r="R12" s="99">
        <v>319724</v>
      </c>
      <c r="S12" s="108"/>
      <c r="T12" s="108"/>
      <c r="U12" s="108"/>
      <c r="V12" s="120"/>
      <c r="W12" s="132" t="s">
        <v>9</v>
      </c>
      <c r="X12" s="139"/>
      <c r="Y12" s="139"/>
      <c r="Z12" s="139"/>
      <c r="AA12" s="139"/>
      <c r="AB12" s="144"/>
      <c r="AC12" s="148" t="s">
        <v>113</v>
      </c>
      <c r="AD12" s="155"/>
      <c r="AE12" s="155"/>
      <c r="AF12" s="155"/>
      <c r="AG12" s="158"/>
      <c r="AH12" s="148" t="s">
        <v>214</v>
      </c>
      <c r="AI12" s="155"/>
      <c r="AJ12" s="155"/>
      <c r="AK12" s="155"/>
      <c r="AL12" s="170"/>
      <c r="AM12" s="175" t="s">
        <v>215</v>
      </c>
      <c r="AN12" s="58"/>
      <c r="AO12" s="58"/>
      <c r="AP12" s="58"/>
      <c r="AQ12" s="58"/>
      <c r="AR12" s="58"/>
      <c r="AS12" s="58"/>
      <c r="AT12" s="63"/>
      <c r="AU12" s="182" t="s">
        <v>193</v>
      </c>
      <c r="AV12" s="139"/>
      <c r="AW12" s="139"/>
      <c r="AX12" s="139"/>
      <c r="AY12" s="190" t="s">
        <v>218</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219</v>
      </c>
      <c r="CE12" s="111"/>
      <c r="CF12" s="111"/>
      <c r="CG12" s="111"/>
      <c r="CH12" s="111"/>
      <c r="CI12" s="111"/>
      <c r="CJ12" s="111"/>
      <c r="CK12" s="111"/>
      <c r="CL12" s="111"/>
      <c r="CM12" s="111"/>
      <c r="CN12" s="111"/>
      <c r="CO12" s="111"/>
      <c r="CP12" s="111"/>
      <c r="CQ12" s="111"/>
      <c r="CR12" s="111"/>
      <c r="CS12" s="211"/>
      <c r="CT12" s="232" t="s">
        <v>208</v>
      </c>
      <c r="CU12" s="240"/>
      <c r="CV12" s="240"/>
      <c r="CW12" s="240"/>
      <c r="CX12" s="240"/>
      <c r="CY12" s="240"/>
      <c r="CZ12" s="240"/>
      <c r="DA12" s="248"/>
      <c r="DB12" s="232" t="s">
        <v>208</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221</v>
      </c>
      <c r="N13" s="82"/>
      <c r="O13" s="82"/>
      <c r="P13" s="82"/>
      <c r="Q13" s="88"/>
      <c r="R13" s="100">
        <v>317817</v>
      </c>
      <c r="S13" s="109"/>
      <c r="T13" s="109"/>
      <c r="U13" s="109"/>
      <c r="V13" s="121"/>
      <c r="W13" s="130" t="s">
        <v>222</v>
      </c>
      <c r="X13" s="56"/>
      <c r="Y13" s="56"/>
      <c r="Z13" s="56"/>
      <c r="AA13" s="56"/>
      <c r="AB13" s="25"/>
      <c r="AC13" s="72">
        <v>3929</v>
      </c>
      <c r="AD13" s="80"/>
      <c r="AE13" s="80"/>
      <c r="AF13" s="80"/>
      <c r="AG13" s="84"/>
      <c r="AH13" s="72">
        <v>4176</v>
      </c>
      <c r="AI13" s="80"/>
      <c r="AJ13" s="80"/>
      <c r="AK13" s="80"/>
      <c r="AL13" s="118"/>
      <c r="AM13" s="175" t="s">
        <v>224</v>
      </c>
      <c r="AN13" s="58"/>
      <c r="AO13" s="58"/>
      <c r="AP13" s="58"/>
      <c r="AQ13" s="58"/>
      <c r="AR13" s="58"/>
      <c r="AS13" s="58"/>
      <c r="AT13" s="63"/>
      <c r="AU13" s="182" t="s">
        <v>193</v>
      </c>
      <c r="AV13" s="139"/>
      <c r="AW13" s="139"/>
      <c r="AX13" s="139"/>
      <c r="AY13" s="190" t="s">
        <v>150</v>
      </c>
      <c r="AZ13" s="198"/>
      <c r="BA13" s="198"/>
      <c r="BB13" s="198"/>
      <c r="BC13" s="198"/>
      <c r="BD13" s="198"/>
      <c r="BE13" s="198"/>
      <c r="BF13" s="198"/>
      <c r="BG13" s="198"/>
      <c r="BH13" s="198"/>
      <c r="BI13" s="198"/>
      <c r="BJ13" s="198"/>
      <c r="BK13" s="198"/>
      <c r="BL13" s="198"/>
      <c r="BM13" s="209"/>
      <c r="BN13" s="214">
        <v>-3485154</v>
      </c>
      <c r="BO13" s="217"/>
      <c r="BP13" s="217"/>
      <c r="BQ13" s="217"/>
      <c r="BR13" s="217"/>
      <c r="BS13" s="217"/>
      <c r="BT13" s="217"/>
      <c r="BU13" s="220"/>
      <c r="BV13" s="214">
        <v>4341762</v>
      </c>
      <c r="BW13" s="217"/>
      <c r="BX13" s="217"/>
      <c r="BY13" s="217"/>
      <c r="BZ13" s="217"/>
      <c r="CA13" s="217"/>
      <c r="CB13" s="217"/>
      <c r="CC13" s="220"/>
      <c r="CD13" s="192" t="s">
        <v>225</v>
      </c>
      <c r="CE13" s="111"/>
      <c r="CF13" s="111"/>
      <c r="CG13" s="111"/>
      <c r="CH13" s="111"/>
      <c r="CI13" s="111"/>
      <c r="CJ13" s="111"/>
      <c r="CK13" s="111"/>
      <c r="CL13" s="111"/>
      <c r="CM13" s="111"/>
      <c r="CN13" s="111"/>
      <c r="CO13" s="111"/>
      <c r="CP13" s="111"/>
      <c r="CQ13" s="111"/>
      <c r="CR13" s="111"/>
      <c r="CS13" s="211"/>
      <c r="CT13" s="230">
        <v>12.7</v>
      </c>
      <c r="CU13" s="238"/>
      <c r="CV13" s="238"/>
      <c r="CW13" s="238"/>
      <c r="CX13" s="238"/>
      <c r="CY13" s="238"/>
      <c r="CZ13" s="238"/>
      <c r="DA13" s="246"/>
      <c r="DB13" s="230">
        <v>13</v>
      </c>
      <c r="DC13" s="238"/>
      <c r="DD13" s="238"/>
      <c r="DE13" s="238"/>
      <c r="DF13" s="238"/>
      <c r="DG13" s="238"/>
      <c r="DH13" s="238"/>
      <c r="DI13" s="246"/>
    </row>
    <row r="14" spans="1:119" ht="18.75" customHeight="1">
      <c r="A14" s="2"/>
      <c r="B14" s="12"/>
      <c r="C14" s="29"/>
      <c r="D14" s="29"/>
      <c r="E14" s="29"/>
      <c r="F14" s="29"/>
      <c r="G14" s="29"/>
      <c r="H14" s="29"/>
      <c r="I14" s="29"/>
      <c r="J14" s="29"/>
      <c r="K14" s="61"/>
      <c r="L14" s="68" t="s">
        <v>227</v>
      </c>
      <c r="M14" s="77"/>
      <c r="N14" s="77"/>
      <c r="O14" s="77"/>
      <c r="P14" s="77"/>
      <c r="Q14" s="89"/>
      <c r="R14" s="100">
        <v>322526</v>
      </c>
      <c r="S14" s="109"/>
      <c r="T14" s="109"/>
      <c r="U14" s="109"/>
      <c r="V14" s="121"/>
      <c r="W14" s="129"/>
      <c r="X14" s="57"/>
      <c r="Y14" s="57"/>
      <c r="Z14" s="57"/>
      <c r="AA14" s="57"/>
      <c r="AB14" s="24"/>
      <c r="AC14" s="149">
        <v>2.9</v>
      </c>
      <c r="AD14" s="156"/>
      <c r="AE14" s="156"/>
      <c r="AF14" s="156"/>
      <c r="AG14" s="159"/>
      <c r="AH14" s="149">
        <v>3.1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230</v>
      </c>
      <c r="CE14" s="200"/>
      <c r="CF14" s="200"/>
      <c r="CG14" s="200"/>
      <c r="CH14" s="200"/>
      <c r="CI14" s="200"/>
      <c r="CJ14" s="200"/>
      <c r="CK14" s="200"/>
      <c r="CL14" s="200"/>
      <c r="CM14" s="200"/>
      <c r="CN14" s="200"/>
      <c r="CO14" s="200"/>
      <c r="CP14" s="200"/>
      <c r="CQ14" s="200"/>
      <c r="CR14" s="200"/>
      <c r="CS14" s="212"/>
      <c r="CT14" s="234">
        <v>160.9</v>
      </c>
      <c r="CU14" s="242"/>
      <c r="CV14" s="242"/>
      <c r="CW14" s="242"/>
      <c r="CX14" s="242"/>
      <c r="CY14" s="242"/>
      <c r="CZ14" s="242"/>
      <c r="DA14" s="250"/>
      <c r="DB14" s="234">
        <v>173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221</v>
      </c>
      <c r="N15" s="82"/>
      <c r="O15" s="82"/>
      <c r="P15" s="82"/>
      <c r="Q15" s="88"/>
      <c r="R15" s="100">
        <v>320822</v>
      </c>
      <c r="S15" s="109"/>
      <c r="T15" s="109"/>
      <c r="U15" s="109"/>
      <c r="V15" s="121"/>
      <c r="W15" s="130" t="s">
        <v>7</v>
      </c>
      <c r="X15" s="56"/>
      <c r="Y15" s="56"/>
      <c r="Z15" s="56"/>
      <c r="AA15" s="56"/>
      <c r="AB15" s="25"/>
      <c r="AC15" s="72">
        <v>21075</v>
      </c>
      <c r="AD15" s="80"/>
      <c r="AE15" s="80"/>
      <c r="AF15" s="80"/>
      <c r="AG15" s="84"/>
      <c r="AH15" s="72">
        <v>21559</v>
      </c>
      <c r="AI15" s="80"/>
      <c r="AJ15" s="80"/>
      <c r="AK15" s="80"/>
      <c r="AL15" s="118"/>
      <c r="AM15" s="175"/>
      <c r="AN15" s="58"/>
      <c r="AO15" s="58"/>
      <c r="AP15" s="58"/>
      <c r="AQ15" s="58"/>
      <c r="AR15" s="58"/>
      <c r="AS15" s="58"/>
      <c r="AT15" s="63"/>
      <c r="AU15" s="182"/>
      <c r="AV15" s="139"/>
      <c r="AW15" s="139"/>
      <c r="AX15" s="139"/>
      <c r="AY15" s="189" t="s">
        <v>231</v>
      </c>
      <c r="AZ15" s="197"/>
      <c r="BA15" s="197"/>
      <c r="BB15" s="197"/>
      <c r="BC15" s="197"/>
      <c r="BD15" s="197"/>
      <c r="BE15" s="197"/>
      <c r="BF15" s="197"/>
      <c r="BG15" s="197"/>
      <c r="BH15" s="197"/>
      <c r="BI15" s="197"/>
      <c r="BJ15" s="197"/>
      <c r="BK15" s="197"/>
      <c r="BL15" s="197"/>
      <c r="BM15" s="208"/>
      <c r="BN15" s="213">
        <v>42003632</v>
      </c>
      <c r="BO15" s="216"/>
      <c r="BP15" s="216"/>
      <c r="BQ15" s="216"/>
      <c r="BR15" s="216"/>
      <c r="BS15" s="216"/>
      <c r="BT15" s="216"/>
      <c r="BU15" s="219"/>
      <c r="BV15" s="213">
        <v>39894029</v>
      </c>
      <c r="BW15" s="216"/>
      <c r="BX15" s="216"/>
      <c r="BY15" s="216"/>
      <c r="BZ15" s="216"/>
      <c r="CA15" s="216"/>
      <c r="CB15" s="216"/>
      <c r="CC15" s="219"/>
      <c r="CD15" s="222" t="s">
        <v>220</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233</v>
      </c>
      <c r="M16" s="78"/>
      <c r="N16" s="78"/>
      <c r="O16" s="78"/>
      <c r="P16" s="78"/>
      <c r="Q16" s="90"/>
      <c r="R16" s="101" t="s">
        <v>236</v>
      </c>
      <c r="S16" s="110"/>
      <c r="T16" s="110"/>
      <c r="U16" s="110"/>
      <c r="V16" s="122"/>
      <c r="W16" s="129"/>
      <c r="X16" s="57"/>
      <c r="Y16" s="57"/>
      <c r="Z16" s="57"/>
      <c r="AA16" s="57"/>
      <c r="AB16" s="24"/>
      <c r="AC16" s="149">
        <v>15.6</v>
      </c>
      <c r="AD16" s="156"/>
      <c r="AE16" s="156"/>
      <c r="AF16" s="156"/>
      <c r="AG16" s="159"/>
      <c r="AH16" s="149">
        <v>16</v>
      </c>
      <c r="AI16" s="156"/>
      <c r="AJ16" s="156"/>
      <c r="AK16" s="156"/>
      <c r="AL16" s="171"/>
      <c r="AM16" s="175"/>
      <c r="AN16" s="58"/>
      <c r="AO16" s="58"/>
      <c r="AP16" s="58"/>
      <c r="AQ16" s="58"/>
      <c r="AR16" s="58"/>
      <c r="AS16" s="58"/>
      <c r="AT16" s="63"/>
      <c r="AU16" s="182"/>
      <c r="AV16" s="139"/>
      <c r="AW16" s="139"/>
      <c r="AX16" s="139"/>
      <c r="AY16" s="190" t="s">
        <v>111</v>
      </c>
      <c r="AZ16" s="198"/>
      <c r="BA16" s="198"/>
      <c r="BB16" s="198"/>
      <c r="BC16" s="198"/>
      <c r="BD16" s="198"/>
      <c r="BE16" s="198"/>
      <c r="BF16" s="198"/>
      <c r="BG16" s="198"/>
      <c r="BH16" s="198"/>
      <c r="BI16" s="198"/>
      <c r="BJ16" s="198"/>
      <c r="BK16" s="198"/>
      <c r="BL16" s="198"/>
      <c r="BM16" s="209"/>
      <c r="BN16" s="214">
        <v>65530798</v>
      </c>
      <c r="BO16" s="217"/>
      <c r="BP16" s="217"/>
      <c r="BQ16" s="217"/>
      <c r="BR16" s="217"/>
      <c r="BS16" s="217"/>
      <c r="BT16" s="217"/>
      <c r="BU16" s="220"/>
      <c r="BV16" s="214">
        <v>64543614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106</v>
      </c>
      <c r="N17" s="83"/>
      <c r="O17" s="83"/>
      <c r="P17" s="83"/>
      <c r="Q17" s="91"/>
      <c r="R17" s="101" t="s">
        <v>236</v>
      </c>
      <c r="S17" s="110"/>
      <c r="T17" s="110"/>
      <c r="U17" s="110"/>
      <c r="V17" s="122"/>
      <c r="W17" s="130" t="s">
        <v>100</v>
      </c>
      <c r="X17" s="56"/>
      <c r="Y17" s="56"/>
      <c r="Z17" s="56"/>
      <c r="AA17" s="56"/>
      <c r="AB17" s="25"/>
      <c r="AC17" s="72">
        <v>110162</v>
      </c>
      <c r="AD17" s="80"/>
      <c r="AE17" s="80"/>
      <c r="AF17" s="80"/>
      <c r="AG17" s="84"/>
      <c r="AH17" s="72">
        <v>108937</v>
      </c>
      <c r="AI17" s="80"/>
      <c r="AJ17" s="80"/>
      <c r="AK17" s="80"/>
      <c r="AL17" s="118"/>
      <c r="AM17" s="175"/>
      <c r="AN17" s="58"/>
      <c r="AO17" s="58"/>
      <c r="AP17" s="58"/>
      <c r="AQ17" s="58"/>
      <c r="AR17" s="58"/>
      <c r="AS17" s="58"/>
      <c r="AT17" s="63"/>
      <c r="AU17" s="182"/>
      <c r="AV17" s="139"/>
      <c r="AW17" s="139"/>
      <c r="AX17" s="139"/>
      <c r="AY17" s="190" t="s">
        <v>237</v>
      </c>
      <c r="AZ17" s="198"/>
      <c r="BA17" s="198"/>
      <c r="BB17" s="198"/>
      <c r="BC17" s="198"/>
      <c r="BD17" s="198"/>
      <c r="BE17" s="198"/>
      <c r="BF17" s="198"/>
      <c r="BG17" s="198"/>
      <c r="BH17" s="198"/>
      <c r="BI17" s="198"/>
      <c r="BJ17" s="198"/>
      <c r="BK17" s="198"/>
      <c r="BL17" s="198"/>
      <c r="BM17" s="209"/>
      <c r="BN17" s="214">
        <v>53441048</v>
      </c>
      <c r="BO17" s="217"/>
      <c r="BP17" s="217"/>
      <c r="BQ17" s="217"/>
      <c r="BR17" s="217"/>
      <c r="BS17" s="217"/>
      <c r="BT17" s="217"/>
      <c r="BU17" s="220"/>
      <c r="BV17" s="214">
        <v>50692345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238</v>
      </c>
      <c r="C18" s="31"/>
      <c r="D18" s="31"/>
      <c r="E18" s="49"/>
      <c r="F18" s="49"/>
      <c r="G18" s="49"/>
      <c r="H18" s="49"/>
      <c r="I18" s="49"/>
      <c r="J18" s="49"/>
      <c r="K18" s="49"/>
      <c r="L18" s="70">
        <v>309</v>
      </c>
      <c r="M18" s="70"/>
      <c r="N18" s="70"/>
      <c r="O18" s="70"/>
      <c r="P18" s="70"/>
      <c r="Q18" s="70"/>
      <c r="R18" s="102"/>
      <c r="S18" s="102"/>
      <c r="T18" s="102"/>
      <c r="U18" s="102"/>
      <c r="V18" s="123"/>
      <c r="W18" s="131"/>
      <c r="X18" s="138"/>
      <c r="Y18" s="138"/>
      <c r="Z18" s="138"/>
      <c r="AA18" s="138"/>
      <c r="AB18" s="26"/>
      <c r="AC18" s="150">
        <v>81.5</v>
      </c>
      <c r="AD18" s="157"/>
      <c r="AE18" s="157"/>
      <c r="AF18" s="157"/>
      <c r="AG18" s="160"/>
      <c r="AH18" s="150">
        <v>80.900000000000006</v>
      </c>
      <c r="AI18" s="157"/>
      <c r="AJ18" s="157"/>
      <c r="AK18" s="157"/>
      <c r="AL18" s="172"/>
      <c r="AM18" s="175"/>
      <c r="AN18" s="58"/>
      <c r="AO18" s="58"/>
      <c r="AP18" s="58"/>
      <c r="AQ18" s="58"/>
      <c r="AR18" s="58"/>
      <c r="AS18" s="58"/>
      <c r="AT18" s="63"/>
      <c r="AU18" s="182"/>
      <c r="AV18" s="139"/>
      <c r="AW18" s="139"/>
      <c r="AX18" s="139"/>
      <c r="AY18" s="190" t="s">
        <v>239</v>
      </c>
      <c r="AZ18" s="198"/>
      <c r="BA18" s="198"/>
      <c r="BB18" s="198"/>
      <c r="BC18" s="198"/>
      <c r="BD18" s="198"/>
      <c r="BE18" s="198"/>
      <c r="BF18" s="198"/>
      <c r="BG18" s="198"/>
      <c r="BH18" s="198"/>
      <c r="BI18" s="198"/>
      <c r="BJ18" s="198"/>
      <c r="BK18" s="198"/>
      <c r="BL18" s="198"/>
      <c r="BM18" s="209"/>
      <c r="BN18" s="214">
        <v>80551370</v>
      </c>
      <c r="BO18" s="217"/>
      <c r="BP18" s="217"/>
      <c r="BQ18" s="217"/>
      <c r="BR18" s="217"/>
      <c r="BS18" s="217"/>
      <c r="BT18" s="217"/>
      <c r="BU18" s="220"/>
      <c r="BV18" s="214">
        <v>78497303</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75</v>
      </c>
      <c r="C19" s="31"/>
      <c r="D19" s="31"/>
      <c r="E19" s="49"/>
      <c r="F19" s="49"/>
      <c r="G19" s="49"/>
      <c r="H19" s="49"/>
      <c r="I19" s="49"/>
      <c r="J19" s="49"/>
      <c r="K19" s="49"/>
      <c r="L19" s="71">
        <v>1057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240</v>
      </c>
      <c r="AZ19" s="198"/>
      <c r="BA19" s="198"/>
      <c r="BB19" s="198"/>
      <c r="BC19" s="198"/>
      <c r="BD19" s="198"/>
      <c r="BE19" s="198"/>
      <c r="BF19" s="198"/>
      <c r="BG19" s="198"/>
      <c r="BH19" s="198"/>
      <c r="BI19" s="198"/>
      <c r="BJ19" s="198"/>
      <c r="BK19" s="198"/>
      <c r="BL19" s="198"/>
      <c r="BM19" s="209"/>
      <c r="BN19" s="214">
        <v>95349500</v>
      </c>
      <c r="BO19" s="217"/>
      <c r="BP19" s="217"/>
      <c r="BQ19" s="217"/>
      <c r="BR19" s="217"/>
      <c r="BS19" s="217"/>
      <c r="BT19" s="217"/>
      <c r="BU19" s="220"/>
      <c r="BV19" s="214">
        <v>96402102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244</v>
      </c>
      <c r="C20" s="31"/>
      <c r="D20" s="31"/>
      <c r="E20" s="49"/>
      <c r="F20" s="49"/>
      <c r="G20" s="49"/>
      <c r="H20" s="49"/>
      <c r="I20" s="49"/>
      <c r="J20" s="49"/>
      <c r="K20" s="49"/>
      <c r="L20" s="71">
        <v>154171</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246</v>
      </c>
      <c r="C22" s="33"/>
      <c r="D22" s="41"/>
      <c r="E22" s="50" t="s">
        <v>9</v>
      </c>
      <c r="F22" s="56"/>
      <c r="G22" s="56"/>
      <c r="H22" s="56"/>
      <c r="I22" s="56"/>
      <c r="J22" s="56"/>
      <c r="K22" s="25"/>
      <c r="L22" s="50" t="s">
        <v>248</v>
      </c>
      <c r="M22" s="56"/>
      <c r="N22" s="56"/>
      <c r="O22" s="56"/>
      <c r="P22" s="25"/>
      <c r="Q22" s="92" t="s">
        <v>250</v>
      </c>
      <c r="R22" s="104"/>
      <c r="S22" s="104"/>
      <c r="T22" s="104"/>
      <c r="U22" s="104"/>
      <c r="V22" s="125"/>
      <c r="W22" s="133" t="s">
        <v>251</v>
      </c>
      <c r="X22" s="33"/>
      <c r="Y22" s="41"/>
      <c r="Z22" s="50" t="s">
        <v>9</v>
      </c>
      <c r="AA22" s="56"/>
      <c r="AB22" s="56"/>
      <c r="AC22" s="56"/>
      <c r="AD22" s="56"/>
      <c r="AE22" s="56"/>
      <c r="AF22" s="56"/>
      <c r="AG22" s="25"/>
      <c r="AH22" s="163" t="s">
        <v>187</v>
      </c>
      <c r="AI22" s="56"/>
      <c r="AJ22" s="56"/>
      <c r="AK22" s="56"/>
      <c r="AL22" s="25"/>
      <c r="AM22" s="163" t="s">
        <v>252</v>
      </c>
      <c r="AN22" s="178"/>
      <c r="AO22" s="178"/>
      <c r="AP22" s="178"/>
      <c r="AQ22" s="178"/>
      <c r="AR22" s="180"/>
      <c r="AS22" s="92" t="s">
        <v>250</v>
      </c>
      <c r="AT22" s="104"/>
      <c r="AU22" s="104"/>
      <c r="AV22" s="104"/>
      <c r="AW22" s="104"/>
      <c r="AX22" s="187"/>
      <c r="AY22" s="189" t="s">
        <v>254</v>
      </c>
      <c r="AZ22" s="197"/>
      <c r="BA22" s="197"/>
      <c r="BB22" s="197"/>
      <c r="BC22" s="197"/>
      <c r="BD22" s="197"/>
      <c r="BE22" s="197"/>
      <c r="BF22" s="197"/>
      <c r="BG22" s="197"/>
      <c r="BH22" s="197"/>
      <c r="BI22" s="197"/>
      <c r="BJ22" s="197"/>
      <c r="BK22" s="197"/>
      <c r="BL22" s="197"/>
      <c r="BM22" s="208"/>
      <c r="BN22" s="213">
        <v>209824716</v>
      </c>
      <c r="BO22" s="216"/>
      <c r="BP22" s="216"/>
      <c r="BQ22" s="216"/>
      <c r="BR22" s="216"/>
      <c r="BS22" s="216"/>
      <c r="BT22" s="216"/>
      <c r="BU22" s="219"/>
      <c r="BV22" s="213">
        <v>210490850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256</v>
      </c>
      <c r="AZ23" s="198"/>
      <c r="BA23" s="198"/>
      <c r="BB23" s="198"/>
      <c r="BC23" s="198"/>
      <c r="BD23" s="198"/>
      <c r="BE23" s="198"/>
      <c r="BF23" s="198"/>
      <c r="BG23" s="198"/>
      <c r="BH23" s="198"/>
      <c r="BI23" s="198"/>
      <c r="BJ23" s="198"/>
      <c r="BK23" s="198"/>
      <c r="BL23" s="198"/>
      <c r="BM23" s="209"/>
      <c r="BN23" s="214">
        <v>105731216</v>
      </c>
      <c r="BO23" s="217"/>
      <c r="BP23" s="217"/>
      <c r="BQ23" s="217"/>
      <c r="BR23" s="217"/>
      <c r="BS23" s="217"/>
      <c r="BT23" s="217"/>
      <c r="BU23" s="220"/>
      <c r="BV23" s="214">
        <v>110418030</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258</v>
      </c>
      <c r="F24" s="58"/>
      <c r="G24" s="58"/>
      <c r="H24" s="58"/>
      <c r="I24" s="58"/>
      <c r="J24" s="58"/>
      <c r="K24" s="63"/>
      <c r="L24" s="72">
        <v>1</v>
      </c>
      <c r="M24" s="80"/>
      <c r="N24" s="80"/>
      <c r="O24" s="80"/>
      <c r="P24" s="84"/>
      <c r="Q24" s="72">
        <v>9675</v>
      </c>
      <c r="R24" s="80"/>
      <c r="S24" s="80"/>
      <c r="T24" s="80"/>
      <c r="U24" s="80"/>
      <c r="V24" s="84"/>
      <c r="W24" s="134"/>
      <c r="X24" s="34"/>
      <c r="Y24" s="42"/>
      <c r="Z24" s="52" t="s">
        <v>259</v>
      </c>
      <c r="AA24" s="58"/>
      <c r="AB24" s="58"/>
      <c r="AC24" s="58"/>
      <c r="AD24" s="58"/>
      <c r="AE24" s="58"/>
      <c r="AF24" s="58"/>
      <c r="AG24" s="63"/>
      <c r="AH24" s="72">
        <v>2393</v>
      </c>
      <c r="AI24" s="80"/>
      <c r="AJ24" s="80"/>
      <c r="AK24" s="80"/>
      <c r="AL24" s="84"/>
      <c r="AM24" s="72">
        <v>7406335</v>
      </c>
      <c r="AN24" s="80"/>
      <c r="AO24" s="80"/>
      <c r="AP24" s="80"/>
      <c r="AQ24" s="80"/>
      <c r="AR24" s="84"/>
      <c r="AS24" s="72">
        <v>3095</v>
      </c>
      <c r="AT24" s="80"/>
      <c r="AU24" s="80"/>
      <c r="AV24" s="80"/>
      <c r="AW24" s="80"/>
      <c r="AX24" s="118"/>
      <c r="AY24" s="191" t="s">
        <v>261</v>
      </c>
      <c r="AZ24" s="199"/>
      <c r="BA24" s="199"/>
      <c r="BB24" s="199"/>
      <c r="BC24" s="199"/>
      <c r="BD24" s="199"/>
      <c r="BE24" s="199"/>
      <c r="BF24" s="199"/>
      <c r="BG24" s="199"/>
      <c r="BH24" s="199"/>
      <c r="BI24" s="199"/>
      <c r="BJ24" s="199"/>
      <c r="BK24" s="199"/>
      <c r="BL24" s="199"/>
      <c r="BM24" s="210"/>
      <c r="BN24" s="214">
        <v>147876889</v>
      </c>
      <c r="BO24" s="217"/>
      <c r="BP24" s="217"/>
      <c r="BQ24" s="217"/>
      <c r="BR24" s="217"/>
      <c r="BS24" s="217"/>
      <c r="BT24" s="217"/>
      <c r="BU24" s="220"/>
      <c r="BV24" s="214">
        <v>146184279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263</v>
      </c>
      <c r="F25" s="58"/>
      <c r="G25" s="58"/>
      <c r="H25" s="58"/>
      <c r="I25" s="58"/>
      <c r="J25" s="58"/>
      <c r="K25" s="63"/>
      <c r="L25" s="72">
        <v>2</v>
      </c>
      <c r="M25" s="80"/>
      <c r="N25" s="80"/>
      <c r="O25" s="80"/>
      <c r="P25" s="84"/>
      <c r="Q25" s="72">
        <v>8444</v>
      </c>
      <c r="R25" s="80"/>
      <c r="S25" s="80"/>
      <c r="T25" s="80"/>
      <c r="U25" s="80"/>
      <c r="V25" s="84"/>
      <c r="W25" s="134"/>
      <c r="X25" s="34"/>
      <c r="Y25" s="42"/>
      <c r="Z25" s="52" t="s">
        <v>264</v>
      </c>
      <c r="AA25" s="58"/>
      <c r="AB25" s="58"/>
      <c r="AC25" s="58"/>
      <c r="AD25" s="58"/>
      <c r="AE25" s="58"/>
      <c r="AF25" s="58"/>
      <c r="AG25" s="63"/>
      <c r="AH25" s="72">
        <v>385</v>
      </c>
      <c r="AI25" s="80"/>
      <c r="AJ25" s="80"/>
      <c r="AK25" s="80"/>
      <c r="AL25" s="84"/>
      <c r="AM25" s="72">
        <v>1200430</v>
      </c>
      <c r="AN25" s="80"/>
      <c r="AO25" s="80"/>
      <c r="AP25" s="80"/>
      <c r="AQ25" s="80"/>
      <c r="AR25" s="84"/>
      <c r="AS25" s="72">
        <v>3118</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12500806</v>
      </c>
      <c r="BO25" s="216"/>
      <c r="BP25" s="216"/>
      <c r="BQ25" s="216"/>
      <c r="BR25" s="216"/>
      <c r="BS25" s="216"/>
      <c r="BT25" s="216"/>
      <c r="BU25" s="219"/>
      <c r="BV25" s="213">
        <v>11069041</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265</v>
      </c>
      <c r="F26" s="58"/>
      <c r="G26" s="58"/>
      <c r="H26" s="58"/>
      <c r="I26" s="58"/>
      <c r="J26" s="58"/>
      <c r="K26" s="63"/>
      <c r="L26" s="72">
        <v>1</v>
      </c>
      <c r="M26" s="80"/>
      <c r="N26" s="80"/>
      <c r="O26" s="80"/>
      <c r="P26" s="84"/>
      <c r="Q26" s="72">
        <v>6831</v>
      </c>
      <c r="R26" s="80"/>
      <c r="S26" s="80"/>
      <c r="T26" s="80"/>
      <c r="U26" s="80"/>
      <c r="V26" s="84"/>
      <c r="W26" s="134"/>
      <c r="X26" s="34"/>
      <c r="Y26" s="42"/>
      <c r="Z26" s="52" t="s">
        <v>266</v>
      </c>
      <c r="AA26" s="143"/>
      <c r="AB26" s="143"/>
      <c r="AC26" s="143"/>
      <c r="AD26" s="143"/>
      <c r="AE26" s="143"/>
      <c r="AF26" s="143"/>
      <c r="AG26" s="161"/>
      <c r="AH26" s="72">
        <v>211</v>
      </c>
      <c r="AI26" s="80"/>
      <c r="AJ26" s="80"/>
      <c r="AK26" s="80"/>
      <c r="AL26" s="84"/>
      <c r="AM26" s="72">
        <v>600506</v>
      </c>
      <c r="AN26" s="80"/>
      <c r="AO26" s="80"/>
      <c r="AP26" s="80"/>
      <c r="AQ26" s="80"/>
      <c r="AR26" s="84"/>
      <c r="AS26" s="72">
        <v>2846</v>
      </c>
      <c r="AT26" s="80"/>
      <c r="AU26" s="80"/>
      <c r="AV26" s="80"/>
      <c r="AW26" s="80"/>
      <c r="AX26" s="118"/>
      <c r="AY26" s="192" t="s">
        <v>267</v>
      </c>
      <c r="AZ26" s="111"/>
      <c r="BA26" s="111"/>
      <c r="BB26" s="111"/>
      <c r="BC26" s="111"/>
      <c r="BD26" s="111"/>
      <c r="BE26" s="111"/>
      <c r="BF26" s="111"/>
      <c r="BG26" s="111"/>
      <c r="BH26" s="111"/>
      <c r="BI26" s="111"/>
      <c r="BJ26" s="111"/>
      <c r="BK26" s="111"/>
      <c r="BL26" s="111"/>
      <c r="BM26" s="211"/>
      <c r="BN26" s="214">
        <v>379766</v>
      </c>
      <c r="BO26" s="217"/>
      <c r="BP26" s="217"/>
      <c r="BQ26" s="217"/>
      <c r="BR26" s="217"/>
      <c r="BS26" s="217"/>
      <c r="BT26" s="217"/>
      <c r="BU26" s="220"/>
      <c r="BV26" s="214">
        <v>341654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268</v>
      </c>
      <c r="F27" s="58"/>
      <c r="G27" s="58"/>
      <c r="H27" s="58"/>
      <c r="I27" s="58"/>
      <c r="J27" s="58"/>
      <c r="K27" s="63"/>
      <c r="L27" s="72">
        <v>1</v>
      </c>
      <c r="M27" s="80"/>
      <c r="N27" s="80"/>
      <c r="O27" s="80"/>
      <c r="P27" s="84"/>
      <c r="Q27" s="72">
        <v>6780</v>
      </c>
      <c r="R27" s="80"/>
      <c r="S27" s="80"/>
      <c r="T27" s="80"/>
      <c r="U27" s="80"/>
      <c r="V27" s="84"/>
      <c r="W27" s="134"/>
      <c r="X27" s="34"/>
      <c r="Y27" s="42"/>
      <c r="Z27" s="52" t="s">
        <v>270</v>
      </c>
      <c r="AA27" s="58"/>
      <c r="AB27" s="58"/>
      <c r="AC27" s="58"/>
      <c r="AD27" s="58"/>
      <c r="AE27" s="58"/>
      <c r="AF27" s="58"/>
      <c r="AG27" s="63"/>
      <c r="AH27" s="72">
        <v>98</v>
      </c>
      <c r="AI27" s="80"/>
      <c r="AJ27" s="80"/>
      <c r="AK27" s="80"/>
      <c r="AL27" s="84"/>
      <c r="AM27" s="72">
        <v>371018</v>
      </c>
      <c r="AN27" s="80"/>
      <c r="AO27" s="80"/>
      <c r="AP27" s="80"/>
      <c r="AQ27" s="80"/>
      <c r="AR27" s="84"/>
      <c r="AS27" s="72">
        <v>3786</v>
      </c>
      <c r="AT27" s="80"/>
      <c r="AU27" s="80"/>
      <c r="AV27" s="80"/>
      <c r="AW27" s="80"/>
      <c r="AX27" s="118"/>
      <c r="AY27" s="193" t="s">
        <v>272</v>
      </c>
      <c r="AZ27" s="200"/>
      <c r="BA27" s="200"/>
      <c r="BB27" s="200"/>
      <c r="BC27" s="200"/>
      <c r="BD27" s="200"/>
      <c r="BE27" s="200"/>
      <c r="BF27" s="200"/>
      <c r="BG27" s="200"/>
      <c r="BH27" s="200"/>
      <c r="BI27" s="200"/>
      <c r="BJ27" s="200"/>
      <c r="BK27" s="200"/>
      <c r="BL27" s="200"/>
      <c r="BM27" s="212"/>
      <c r="BN27" s="215">
        <v>2709088</v>
      </c>
      <c r="BO27" s="218"/>
      <c r="BP27" s="218"/>
      <c r="BQ27" s="218"/>
      <c r="BR27" s="218"/>
      <c r="BS27" s="218"/>
      <c r="BT27" s="218"/>
      <c r="BU27" s="221"/>
      <c r="BV27" s="215">
        <v>2709018</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273</v>
      </c>
      <c r="F28" s="58"/>
      <c r="G28" s="58"/>
      <c r="H28" s="58"/>
      <c r="I28" s="58"/>
      <c r="J28" s="58"/>
      <c r="K28" s="63"/>
      <c r="L28" s="72">
        <v>1</v>
      </c>
      <c r="M28" s="80"/>
      <c r="N28" s="80"/>
      <c r="O28" s="80"/>
      <c r="P28" s="84"/>
      <c r="Q28" s="72">
        <v>6150</v>
      </c>
      <c r="R28" s="80"/>
      <c r="S28" s="80"/>
      <c r="T28" s="80"/>
      <c r="U28" s="80"/>
      <c r="V28" s="84"/>
      <c r="W28" s="134"/>
      <c r="X28" s="34"/>
      <c r="Y28" s="42"/>
      <c r="Z28" s="52" t="s">
        <v>38</v>
      </c>
      <c r="AA28" s="58"/>
      <c r="AB28" s="58"/>
      <c r="AC28" s="58"/>
      <c r="AD28" s="58"/>
      <c r="AE28" s="58"/>
      <c r="AF28" s="58"/>
      <c r="AG28" s="63"/>
      <c r="AH28" s="72">
        <v>5</v>
      </c>
      <c r="AI28" s="80"/>
      <c r="AJ28" s="80"/>
      <c r="AK28" s="80"/>
      <c r="AL28" s="84"/>
      <c r="AM28" s="72">
        <v>12460</v>
      </c>
      <c r="AN28" s="80"/>
      <c r="AO28" s="80"/>
      <c r="AP28" s="80"/>
      <c r="AQ28" s="80"/>
      <c r="AR28" s="84"/>
      <c r="AS28" s="72">
        <v>2492</v>
      </c>
      <c r="AT28" s="80"/>
      <c r="AU28" s="80"/>
      <c r="AV28" s="80"/>
      <c r="AW28" s="80"/>
      <c r="AX28" s="118"/>
      <c r="AY28" s="194" t="s">
        <v>276</v>
      </c>
      <c r="AZ28" s="201"/>
      <c r="BA28" s="201"/>
      <c r="BB28" s="204"/>
      <c r="BC28" s="189" t="s">
        <v>105</v>
      </c>
      <c r="BD28" s="197"/>
      <c r="BE28" s="197"/>
      <c r="BF28" s="197"/>
      <c r="BG28" s="197"/>
      <c r="BH28" s="197"/>
      <c r="BI28" s="197"/>
      <c r="BJ28" s="197"/>
      <c r="BK28" s="197"/>
      <c r="BL28" s="197"/>
      <c r="BM28" s="208"/>
      <c r="BN28" s="213">
        <v>5776544</v>
      </c>
      <c r="BO28" s="216"/>
      <c r="BP28" s="216"/>
      <c r="BQ28" s="216"/>
      <c r="BR28" s="216"/>
      <c r="BS28" s="216"/>
      <c r="BT28" s="216"/>
      <c r="BU28" s="219"/>
      <c r="BV28" s="213">
        <v>3326433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277</v>
      </c>
      <c r="F29" s="58"/>
      <c r="G29" s="58"/>
      <c r="H29" s="58"/>
      <c r="I29" s="58"/>
      <c r="J29" s="58"/>
      <c r="K29" s="63"/>
      <c r="L29" s="72">
        <v>32</v>
      </c>
      <c r="M29" s="80"/>
      <c r="N29" s="80"/>
      <c r="O29" s="80"/>
      <c r="P29" s="84"/>
      <c r="Q29" s="72">
        <v>5850</v>
      </c>
      <c r="R29" s="80"/>
      <c r="S29" s="80"/>
      <c r="T29" s="80"/>
      <c r="U29" s="80"/>
      <c r="V29" s="84"/>
      <c r="W29" s="135"/>
      <c r="X29" s="140"/>
      <c r="Y29" s="142"/>
      <c r="Z29" s="52" t="s">
        <v>279</v>
      </c>
      <c r="AA29" s="58"/>
      <c r="AB29" s="58"/>
      <c r="AC29" s="58"/>
      <c r="AD29" s="58"/>
      <c r="AE29" s="58"/>
      <c r="AF29" s="58"/>
      <c r="AG29" s="63"/>
      <c r="AH29" s="72">
        <v>2496</v>
      </c>
      <c r="AI29" s="80"/>
      <c r="AJ29" s="80"/>
      <c r="AK29" s="80"/>
      <c r="AL29" s="84"/>
      <c r="AM29" s="72">
        <v>7789813</v>
      </c>
      <c r="AN29" s="80"/>
      <c r="AO29" s="80"/>
      <c r="AP29" s="80"/>
      <c r="AQ29" s="80"/>
      <c r="AR29" s="84"/>
      <c r="AS29" s="72">
        <v>3121</v>
      </c>
      <c r="AT29" s="80"/>
      <c r="AU29" s="80"/>
      <c r="AV29" s="80"/>
      <c r="AW29" s="80"/>
      <c r="AX29" s="118"/>
      <c r="AY29" s="195"/>
      <c r="AZ29" s="202"/>
      <c r="BA29" s="202"/>
      <c r="BB29" s="205"/>
      <c r="BC29" s="190" t="s">
        <v>281</v>
      </c>
      <c r="BD29" s="198"/>
      <c r="BE29" s="198"/>
      <c r="BF29" s="198"/>
      <c r="BG29" s="198"/>
      <c r="BH29" s="198"/>
      <c r="BI29" s="198"/>
      <c r="BJ29" s="198"/>
      <c r="BK29" s="198"/>
      <c r="BL29" s="198"/>
      <c r="BM29" s="209"/>
      <c r="BN29" s="214">
        <v>3358404</v>
      </c>
      <c r="BO29" s="217"/>
      <c r="BP29" s="217"/>
      <c r="BQ29" s="217"/>
      <c r="BR29" s="217"/>
      <c r="BS29" s="217"/>
      <c r="BT29" s="217"/>
      <c r="BU29" s="220"/>
      <c r="BV29" s="214">
        <v>3348194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282</v>
      </c>
      <c r="X30" s="141"/>
      <c r="Y30" s="141"/>
      <c r="Z30" s="141"/>
      <c r="AA30" s="141"/>
      <c r="AB30" s="141"/>
      <c r="AC30" s="141"/>
      <c r="AD30" s="141"/>
      <c r="AE30" s="141"/>
      <c r="AF30" s="141"/>
      <c r="AG30" s="162"/>
      <c r="AH30" s="150">
        <v>98.8</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79</v>
      </c>
      <c r="BD30" s="199"/>
      <c r="BE30" s="199"/>
      <c r="BF30" s="199"/>
      <c r="BG30" s="199"/>
      <c r="BH30" s="199"/>
      <c r="BI30" s="199"/>
      <c r="BJ30" s="199"/>
      <c r="BK30" s="199"/>
      <c r="BL30" s="199"/>
      <c r="BM30" s="210"/>
      <c r="BN30" s="215">
        <v>5648789</v>
      </c>
      <c r="BO30" s="218"/>
      <c r="BP30" s="218"/>
      <c r="BQ30" s="218"/>
      <c r="BR30" s="218"/>
      <c r="BS30" s="218"/>
      <c r="BT30" s="218"/>
      <c r="BU30" s="221"/>
      <c r="BV30" s="215">
        <v>5694935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191</v>
      </c>
      <c r="D32" s="36"/>
      <c r="E32" s="36"/>
      <c r="F32" s="36"/>
      <c r="G32" s="36"/>
      <c r="H32" s="36"/>
      <c r="I32" s="36"/>
      <c r="J32" s="36"/>
      <c r="K32" s="36"/>
      <c r="L32" s="36"/>
      <c r="M32" s="36"/>
      <c r="N32" s="36"/>
      <c r="O32" s="36"/>
      <c r="P32" s="36"/>
      <c r="Q32" s="36"/>
      <c r="R32" s="36"/>
      <c r="S32" s="36"/>
      <c r="U32" s="111" t="s">
        <v>95</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287</v>
      </c>
      <c r="BX32" s="111"/>
      <c r="BY32" s="111"/>
      <c r="BZ32" s="111"/>
      <c r="CA32" s="111"/>
      <c r="CB32" s="111"/>
      <c r="CC32" s="111"/>
      <c r="CD32" s="111"/>
      <c r="CE32" s="111"/>
      <c r="CF32" s="111"/>
      <c r="CG32" s="111"/>
      <c r="CH32" s="111"/>
      <c r="CI32" s="111"/>
      <c r="CJ32" s="111"/>
      <c r="CK32" s="111"/>
      <c r="CL32" s="111"/>
      <c r="CM32" s="111"/>
      <c r="CO32" s="111" t="s">
        <v>288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123</v>
      </c>
      <c r="D33" s="37"/>
      <c r="E33" s="54" t="s">
        <v>289</v>
      </c>
      <c r="F33" s="54"/>
      <c r="G33" s="54"/>
      <c r="H33" s="54"/>
      <c r="I33" s="54"/>
      <c r="J33" s="54"/>
      <c r="K33" s="54"/>
      <c r="L33" s="54"/>
      <c r="M33" s="54"/>
      <c r="N33" s="54"/>
      <c r="O33" s="54"/>
      <c r="P33" s="54"/>
      <c r="Q33" s="54"/>
      <c r="R33" s="54"/>
      <c r="S33" s="54"/>
      <c r="T33" s="54"/>
      <c r="U33" s="37" t="s">
        <v>123</v>
      </c>
      <c r="V33" s="37"/>
      <c r="W33" s="54" t="s">
        <v>289</v>
      </c>
      <c r="X33" s="54"/>
      <c r="Y33" s="54"/>
      <c r="Z33" s="54"/>
      <c r="AA33" s="54"/>
      <c r="AB33" s="54"/>
      <c r="AC33" s="54"/>
      <c r="AD33" s="54"/>
      <c r="AE33" s="54"/>
      <c r="AF33" s="54"/>
      <c r="AG33" s="54"/>
      <c r="AH33" s="54"/>
      <c r="AI33" s="54"/>
      <c r="AJ33" s="54"/>
      <c r="AK33" s="54"/>
      <c r="AL33" s="54"/>
      <c r="AM33" s="37" t="s">
        <v>123</v>
      </c>
      <c r="AN33" s="37"/>
      <c r="AO33" s="54" t="s">
        <v>289</v>
      </c>
      <c r="AP33" s="54"/>
      <c r="AQ33" s="54"/>
      <c r="AR33" s="54"/>
      <c r="AS33" s="54"/>
      <c r="AT33" s="54"/>
      <c r="AU33" s="54"/>
      <c r="AV33" s="54"/>
      <c r="AW33" s="54"/>
      <c r="AX33" s="54"/>
      <c r="AY33" s="54"/>
      <c r="AZ33" s="54"/>
      <c r="BA33" s="54"/>
      <c r="BB33" s="54"/>
      <c r="BC33" s="54"/>
      <c r="BD33" s="37"/>
      <c r="BE33" s="54" t="s">
        <v>292</v>
      </c>
      <c r="BF33" s="54"/>
      <c r="BG33" s="54" t="s">
        <v>171</v>
      </c>
      <c r="BH33" s="54"/>
      <c r="BI33" s="54"/>
      <c r="BJ33" s="54"/>
      <c r="BK33" s="54"/>
      <c r="BL33" s="54"/>
      <c r="BM33" s="54"/>
      <c r="BN33" s="54"/>
      <c r="BO33" s="54"/>
      <c r="BP33" s="54"/>
      <c r="BQ33" s="54"/>
      <c r="BR33" s="54"/>
      <c r="BS33" s="54"/>
      <c r="BT33" s="54"/>
      <c r="BU33" s="54"/>
      <c r="BV33" s="37"/>
      <c r="BW33" s="37" t="s">
        <v>292</v>
      </c>
      <c r="BX33" s="37"/>
      <c r="BY33" s="54" t="s">
        <v>112</v>
      </c>
      <c r="BZ33" s="54"/>
      <c r="CA33" s="54"/>
      <c r="CB33" s="54"/>
      <c r="CC33" s="54"/>
      <c r="CD33" s="54"/>
      <c r="CE33" s="54"/>
      <c r="CF33" s="54"/>
      <c r="CG33" s="54"/>
      <c r="CH33" s="54"/>
      <c r="CI33" s="54"/>
      <c r="CJ33" s="54"/>
      <c r="CK33" s="54"/>
      <c r="CL33" s="54"/>
      <c r="CM33" s="54"/>
      <c r="CN33" s="54"/>
      <c r="CO33" s="37" t="s">
        <v>123</v>
      </c>
      <c r="CP33" s="37"/>
      <c r="CQ33" s="54" t="s">
        <v>293</v>
      </c>
      <c r="CR33" s="54"/>
      <c r="CS33" s="54"/>
      <c r="CT33" s="54"/>
      <c r="CU33" s="54"/>
      <c r="CV33" s="54"/>
      <c r="CW33" s="54"/>
      <c r="CX33" s="54"/>
      <c r="CY33" s="54"/>
      <c r="CZ33" s="54"/>
      <c r="DA33" s="54"/>
      <c r="DB33" s="54"/>
      <c r="DC33" s="54"/>
      <c r="DD33" s="54"/>
      <c r="DE33" s="54"/>
      <c r="DF33" s="54"/>
      <c r="DG33" s="253" t="s">
        <v>89</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10</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12</v>
      </c>
      <c r="BF34" s="38"/>
      <c r="BG34" s="55" t="str">
        <f>IF('各会計、関係団体の財政状況及び健全化判断比率'!B35="","",'各会計、関係団体の財政状況及び健全化判断比率'!B35)</f>
        <v>卸売市場事業特別会計</v>
      </c>
      <c r="BH34" s="55"/>
      <c r="BI34" s="55"/>
      <c r="BJ34" s="55"/>
      <c r="BK34" s="55"/>
      <c r="BL34" s="55"/>
      <c r="BM34" s="55"/>
      <c r="BN34" s="55"/>
      <c r="BO34" s="55"/>
      <c r="BP34" s="55"/>
      <c r="BQ34" s="55"/>
      <c r="BR34" s="55"/>
      <c r="BS34" s="55"/>
      <c r="BT34" s="55"/>
      <c r="BU34" s="55"/>
      <c r="BV34" s="2"/>
      <c r="BW34" s="38">
        <f>IF(BY34="","",MAX(C34:D43,U34:V43,AM34:AN43,BE34:BF43)+1)</f>
        <v>16</v>
      </c>
      <c r="BX34" s="38"/>
      <c r="BY34" s="55" t="str">
        <f>IF('各会計、関係団体の財政状況及び健全化判断比率'!B68="","",'各会計、関係団体の財政状況及び健全化判断比率'!B68)</f>
        <v>こうち人づくり広域連合（一般会計）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公益財団法人高知市文化振興事業団</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へき地診療所事業特別会計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収益事業特別会計</v>
      </c>
      <c r="X35" s="55"/>
      <c r="Y35" s="55"/>
      <c r="Z35" s="55"/>
      <c r="AA35" s="55"/>
      <c r="AB35" s="55"/>
      <c r="AC35" s="55"/>
      <c r="AD35" s="55"/>
      <c r="AE35" s="55"/>
      <c r="AF35" s="55"/>
      <c r="AG35" s="55"/>
      <c r="AH35" s="55"/>
      <c r="AI35" s="55"/>
      <c r="AJ35" s="55"/>
      <c r="AK35" s="55"/>
      <c r="AL35" s="2"/>
      <c r="AM35" s="38">
        <f t="shared" ref="AM35:AM43" si="2">IF(AO35="","",AM34+1)</f>
        <v>11</v>
      </c>
      <c r="AN35" s="38"/>
      <c r="AO35" s="55" t="str">
        <f>IF('各会計、関係団体の財政状況及び健全化判断比率'!B34="","",'各会計、関係団体の財政状況及び健全化判断比率'!B34)</f>
        <v>公共下水道事業会計</v>
      </c>
      <c r="AP35" s="55"/>
      <c r="AQ35" s="55"/>
      <c r="AR35" s="55"/>
      <c r="AS35" s="55"/>
      <c r="AT35" s="55"/>
      <c r="AU35" s="55"/>
      <c r="AV35" s="55"/>
      <c r="AW35" s="55"/>
      <c r="AX35" s="55"/>
      <c r="AY35" s="55"/>
      <c r="AZ35" s="55"/>
      <c r="BA35" s="55"/>
      <c r="BB35" s="55"/>
      <c r="BC35" s="55"/>
      <c r="BD35" s="2"/>
      <c r="BE35" s="38">
        <f t="shared" ref="BE35:BE43" si="3">IF(BG35="","",BE34+1)</f>
        <v>13</v>
      </c>
      <c r="BF35" s="38"/>
      <c r="BG35" s="55" t="str">
        <f>IF('各会計、関係団体の財政状況及び健全化判断比率'!B36="","",'各会計、関係団体の財政状況及び健全化判断比率'!B36)</f>
        <v>国民宿舎運営事業特別会計</v>
      </c>
      <c r="BH35" s="55"/>
      <c r="BI35" s="55"/>
      <c r="BJ35" s="55"/>
      <c r="BK35" s="55"/>
      <c r="BL35" s="55"/>
      <c r="BM35" s="55"/>
      <c r="BN35" s="55"/>
      <c r="BO35" s="55"/>
      <c r="BP35" s="55"/>
      <c r="BQ35" s="55"/>
      <c r="BR35" s="55"/>
      <c r="BS35" s="55"/>
      <c r="BT35" s="55"/>
      <c r="BU35" s="55"/>
      <c r="BV35" s="2"/>
      <c r="BW35" s="38">
        <f t="shared" ref="BW35:BW43" si="4">IF(BY35="","",BW34+1)</f>
        <v>17</v>
      </c>
      <c r="BX35" s="38"/>
      <c r="BY35" s="55" t="str">
        <f>IF('各会計、関係団体の財政状況及び健全化判断比率'!B69="","",'各会計、関係団体の財政状況及び健全化判断比率'!B69)</f>
        <v>高知県・高知市病院企業団（病院企業会計）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公益財団法人高知市環境事業公社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母子父子寡婦福祉資金貸付事業特別会計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駐車場事業特別会計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14</v>
      </c>
      <c r="BF36" s="38"/>
      <c r="BG36" s="55" t="str">
        <f>IF('各会計、関係団体の財政状況及び健全化判断比率'!B37="","",'各会計、関係団体の財政状況及び健全化判断比率'!B37)</f>
        <v>農業集落排水事業特別会計</v>
      </c>
      <c r="BH36" s="55"/>
      <c r="BI36" s="55"/>
      <c r="BJ36" s="55"/>
      <c r="BK36" s="55"/>
      <c r="BL36" s="55"/>
      <c r="BM36" s="55"/>
      <c r="BN36" s="55"/>
      <c r="BO36" s="55"/>
      <c r="BP36" s="55"/>
      <c r="BQ36" s="55"/>
      <c r="BR36" s="55"/>
      <c r="BS36" s="55"/>
      <c r="BT36" s="55"/>
      <c r="BU36" s="55"/>
      <c r="BV36" s="2"/>
      <c r="BW36" s="38">
        <f t="shared" si="4"/>
        <v>18</v>
      </c>
      <c r="BX36" s="38"/>
      <c r="BY36" s="55" t="str">
        <f>IF('各会計、関係団体の財政状況及び健全化判断比率'!B70="","",'各会計、関係団体の財政状況及び健全化判断比率'!B70)</f>
        <v>高知県広域食肉センター事務組合（一般会計）</v>
      </c>
      <c r="BZ36" s="55"/>
      <c r="CA36" s="55"/>
      <c r="CB36" s="55"/>
      <c r="CC36" s="55"/>
      <c r="CD36" s="55"/>
      <c r="CE36" s="55"/>
      <c r="CF36" s="55"/>
      <c r="CG36" s="55"/>
      <c r="CH36" s="55"/>
      <c r="CI36" s="55"/>
      <c r="CJ36" s="55"/>
      <c r="CK36" s="55"/>
      <c r="CL36" s="55"/>
      <c r="CM36" s="55"/>
      <c r="CN36" s="2"/>
      <c r="CO36" s="38">
        <f t="shared" si="5"/>
        <v>24</v>
      </c>
      <c r="CP36" s="38"/>
      <c r="CQ36" s="55" t="str">
        <f>IF('各会計、関係団体の財政状況及び健全化判断比率'!BS9="","",'各会計、関係団体の財政状況及び健全化判断比率'!BS9)</f>
        <v>公益財団法人高知市学校給食会</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土地区画整理事業清算金特別会計</v>
      </c>
      <c r="F37" s="55"/>
      <c r="G37" s="55"/>
      <c r="H37" s="55"/>
      <c r="I37" s="55"/>
      <c r="J37" s="55"/>
      <c r="K37" s="55"/>
      <c r="L37" s="55"/>
      <c r="M37" s="55"/>
      <c r="N37" s="55"/>
      <c r="O37" s="55"/>
      <c r="P37" s="55"/>
      <c r="Q37" s="55"/>
      <c r="R37" s="55"/>
      <c r="S37" s="55"/>
      <c r="T37" s="2"/>
      <c r="U37" s="38">
        <f t="shared" si="1"/>
        <v>8</v>
      </c>
      <c r="V37" s="38"/>
      <c r="W37" s="55" t="str">
        <f>IF('各会計、関係団体の財政状況及び健全化判断比率'!B31="","",'各会計、関係団体の財政状況及び健全化判断比率'!B31)</f>
        <v>介護保険事業特別会計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15</v>
      </c>
      <c r="BF37" s="38"/>
      <c r="BG37" s="55" t="str">
        <f>IF('各会計、関係団体の財政状況及び健全化判断比率'!B38="","",'各会計、関係団体の財政状況及び健全化判断比率'!B38)</f>
        <v>産業立地推進事業特別会計</v>
      </c>
      <c r="BH37" s="55"/>
      <c r="BI37" s="55"/>
      <c r="BJ37" s="55"/>
      <c r="BK37" s="55"/>
      <c r="BL37" s="55"/>
      <c r="BM37" s="55"/>
      <c r="BN37" s="55"/>
      <c r="BO37" s="55"/>
      <c r="BP37" s="55"/>
      <c r="BQ37" s="55"/>
      <c r="BR37" s="55"/>
      <c r="BS37" s="55"/>
      <c r="BT37" s="55"/>
      <c r="BU37" s="55"/>
      <c r="BV37" s="2"/>
      <c r="BW37" s="38">
        <f t="shared" si="4"/>
        <v>19</v>
      </c>
      <c r="BX37" s="38"/>
      <c r="BY37" s="55" t="str">
        <f>IF('各会計、関係団体の財政状況及び健全化判断比率'!B71="","",'各会計、関係団体の財政状況及び健全化判断比率'!B71)</f>
        <v>高知県後期高齢者医療広域連合（一般会計）</v>
      </c>
      <c r="BZ37" s="55"/>
      <c r="CA37" s="55"/>
      <c r="CB37" s="55"/>
      <c r="CC37" s="55"/>
      <c r="CD37" s="55"/>
      <c r="CE37" s="55"/>
      <c r="CF37" s="55"/>
      <c r="CG37" s="55"/>
      <c r="CH37" s="55"/>
      <c r="CI37" s="55"/>
      <c r="CJ37" s="55"/>
      <c r="CK37" s="55"/>
      <c r="CL37" s="55"/>
      <c r="CM37" s="55"/>
      <c r="CN37" s="2"/>
      <c r="CO37" s="38">
        <f t="shared" si="5"/>
        <v>25</v>
      </c>
      <c r="CP37" s="38"/>
      <c r="CQ37" s="55" t="str">
        <f>IF('各会計、関係団体の財政状況及び健全化判断比率'!BS10="","",'各会計、関係団体の財政状況及び健全化判断比率'!BS10)</f>
        <v>公益財団法人高知市都市整備公社</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9</v>
      </c>
      <c r="V38" s="38"/>
      <c r="W38" s="55" t="str">
        <f>IF('各会計、関係団体の財政状況及び健全化判断比率'!B32="","",'各会計、関係団体の財政状況及び健全化判断比率'!B32)</f>
        <v>後期高齢者医療事業特別会計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20</v>
      </c>
      <c r="BX38" s="38"/>
      <c r="BY38" s="55" t="str">
        <f>IF('各会計、関係団体の財政状況及び健全化判断比率'!B72="","",'各会計、関係団体の財政状況及び健全化判断比率'!B72)</f>
        <v>高知県後期高齢者医療広域連合（後期高齢者医療特別会計）</v>
      </c>
      <c r="BZ38" s="55"/>
      <c r="CA38" s="55"/>
      <c r="CB38" s="55"/>
      <c r="CC38" s="55"/>
      <c r="CD38" s="55"/>
      <c r="CE38" s="55"/>
      <c r="CF38" s="55"/>
      <c r="CG38" s="55"/>
      <c r="CH38" s="55"/>
      <c r="CI38" s="55"/>
      <c r="CJ38" s="55"/>
      <c r="CK38" s="55"/>
      <c r="CL38" s="55"/>
      <c r="CM38" s="55"/>
      <c r="CN38" s="2"/>
      <c r="CO38" s="38">
        <f t="shared" si="5"/>
        <v>26</v>
      </c>
      <c r="CP38" s="38"/>
      <c r="CQ38" s="55" t="str">
        <f>IF('各会計、関係団体の財政状況及び健全化判断比率'!BS11="","",'各会計、関係団体の財政状況及び健全化判断比率'!BS11)</f>
        <v>公益財団法人こうち男女共同参画社会づくり財団</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21</v>
      </c>
      <c r="BX39" s="38"/>
      <c r="BY39" s="55" t="str">
        <f>IF('各会計、関係団体の財政状況及び健全化判断比率'!B73="","",'各会計、関係団体の財政状況及び健全化判断比率'!B73)</f>
        <v>高知県競馬組合（収益事業会計）</v>
      </c>
      <c r="BZ39" s="55"/>
      <c r="CA39" s="55"/>
      <c r="CB39" s="55"/>
      <c r="CC39" s="55"/>
      <c r="CD39" s="55"/>
      <c r="CE39" s="55"/>
      <c r="CF39" s="55"/>
      <c r="CG39" s="55"/>
      <c r="CH39" s="55"/>
      <c r="CI39" s="55"/>
      <c r="CJ39" s="55"/>
      <c r="CK39" s="55"/>
      <c r="CL39" s="55"/>
      <c r="CM39" s="55"/>
      <c r="CN39" s="2"/>
      <c r="CO39" s="38">
        <f t="shared" si="5"/>
        <v>27</v>
      </c>
      <c r="CP39" s="38"/>
      <c r="CQ39" s="55" t="str">
        <f>IF('各会計、関係団体の財政状況及び健全化判断比率'!BS12="","",'各会計、関係団体の財政状況及び健全化判断比率'!BS12)</f>
        <v>公益財団法人高知市スポーツ振興事業団</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f t="shared" si="5"/>
        <v>28</v>
      </c>
      <c r="CP40" s="38"/>
      <c r="CQ40" s="55" t="str">
        <f>IF('各会計、関係団体の財政状況及び健全化判断比率'!BS13="","",'各会計、関係団体の財政状況及び健全化判断比率'!BS13)</f>
        <v>公益財団法人高知県観光コンベンション協会</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f t="shared" si="5"/>
        <v>29</v>
      </c>
      <c r="CP41" s="38"/>
      <c r="CQ41" s="55" t="str">
        <f>IF('各会計、関係団体の財政状況及び健全化判断比率'!BS14="","",'各会計、関係団体の財政状況及び健全化判断比率'!BS14)</f>
        <v>公益財団法人高知県魚さい加工公社</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f t="shared" si="5"/>
        <v>30</v>
      </c>
      <c r="CP42" s="38"/>
      <c r="CQ42" s="55" t="str">
        <f>IF('各会計、関係団体の財政状況及び健全化判断比率'!BS15="","",'各会計、関係団体の財政状況及び健全化判断比率'!BS15)</f>
        <v>公益財団法人土佐山内記念財団</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f t="shared" si="5"/>
        <v>31</v>
      </c>
      <c r="CP43" s="38"/>
      <c r="CQ43" s="55" t="str">
        <f>IF('各会計、関係団体の財政状況及び健全化判断比率'!BS16="","",'各会計、関係団体の財政状況及び健全化判断比率'!BS16)</f>
        <v>公益財団法人高知勤労者福祉サービスセンター</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294</v>
      </c>
      <c r="E46" s="1" t="s">
        <v>298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300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303</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197</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WgAY9m4kHF/eCg8TsweWfkJOFLC+Eu/iwj4FBRpj0JYPmK7pWrAb+4sgXKliHqyfDmFBTYIoM3040Rm0dxfPDQ==" saltValue="AZnGJdq3h9CyrMqFsJUc7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59765625" style="363" customWidth="1"/>
    <col min="2" max="2" width="11" style="363" customWidth="1"/>
    <col min="3" max="3" width="17" style="363" customWidth="1"/>
    <col min="4" max="5" width="16.59765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14</v>
      </c>
      <c r="C33" s="869"/>
      <c r="D33" s="869"/>
      <c r="E33" s="874" t="s">
        <v>17</v>
      </c>
      <c r="F33" s="878" t="s">
        <v>536</v>
      </c>
      <c r="G33" s="883" t="s">
        <v>538</v>
      </c>
      <c r="H33" s="883" t="s">
        <v>539</v>
      </c>
      <c r="I33" s="883" t="s">
        <v>540</v>
      </c>
      <c r="J33" s="887" t="s">
        <v>541</v>
      </c>
      <c r="K33" s="862"/>
      <c r="L33" s="862"/>
      <c r="M33" s="862"/>
      <c r="N33" s="862"/>
      <c r="O33" s="862"/>
      <c r="P33" s="862"/>
    </row>
    <row r="34" spans="1:16" ht="39" customHeight="1">
      <c r="A34" s="862"/>
      <c r="B34" s="864"/>
      <c r="C34" s="870" t="s">
        <v>465</v>
      </c>
      <c r="D34" s="870"/>
      <c r="E34" s="875"/>
      <c r="F34" s="879" t="s">
        <v>544</v>
      </c>
      <c r="G34" s="884" t="s">
        <v>545</v>
      </c>
      <c r="H34" s="884" t="s">
        <v>546</v>
      </c>
      <c r="I34" s="884" t="s">
        <v>547</v>
      </c>
      <c r="J34" s="888" t="s">
        <v>548</v>
      </c>
      <c r="K34" s="862"/>
      <c r="L34" s="862"/>
      <c r="M34" s="862"/>
      <c r="N34" s="862"/>
      <c r="O34" s="862"/>
      <c r="P34" s="862"/>
    </row>
    <row r="35" spans="1:16" ht="39" customHeight="1">
      <c r="A35" s="862"/>
      <c r="B35" s="865"/>
      <c r="C35" s="871" t="s">
        <v>68</v>
      </c>
      <c r="D35" s="871"/>
      <c r="E35" s="876"/>
      <c r="F35" s="880" t="s">
        <v>549</v>
      </c>
      <c r="G35" s="885" t="s">
        <v>550</v>
      </c>
      <c r="H35" s="885" t="s">
        <v>471</v>
      </c>
      <c r="I35" s="885" t="s">
        <v>444</v>
      </c>
      <c r="J35" s="889" t="s">
        <v>537</v>
      </c>
      <c r="K35" s="862"/>
      <c r="L35" s="862"/>
      <c r="M35" s="862"/>
      <c r="N35" s="862"/>
      <c r="O35" s="862"/>
      <c r="P35" s="862"/>
    </row>
    <row r="36" spans="1:16" ht="39" customHeight="1">
      <c r="A36" s="862"/>
      <c r="B36" s="865"/>
      <c r="C36" s="871" t="s">
        <v>72</v>
      </c>
      <c r="D36" s="871"/>
      <c r="E36" s="876"/>
      <c r="F36" s="880" t="s">
        <v>551</v>
      </c>
      <c r="G36" s="885" t="s">
        <v>412</v>
      </c>
      <c r="H36" s="885">
        <v>0</v>
      </c>
      <c r="I36" s="885" t="s">
        <v>552</v>
      </c>
      <c r="J36" s="889" t="s">
        <v>388</v>
      </c>
      <c r="K36" s="862"/>
      <c r="L36" s="862"/>
      <c r="M36" s="862"/>
      <c r="N36" s="862"/>
      <c r="O36" s="862"/>
      <c r="P36" s="862"/>
    </row>
    <row r="37" spans="1:16" ht="39" customHeight="1">
      <c r="A37" s="862"/>
      <c r="B37" s="865"/>
      <c r="C37" s="871" t="s">
        <v>467</v>
      </c>
      <c r="D37" s="871"/>
      <c r="E37" s="876"/>
      <c r="F37" s="880">
        <v>14.87</v>
      </c>
      <c r="G37" s="885">
        <v>16.05</v>
      </c>
      <c r="H37" s="885">
        <v>16.3</v>
      </c>
      <c r="I37" s="885">
        <v>16.29</v>
      </c>
      <c r="J37" s="889">
        <v>14.77</v>
      </c>
      <c r="K37" s="862"/>
      <c r="L37" s="862"/>
      <c r="M37" s="862"/>
      <c r="N37" s="862"/>
      <c r="O37" s="862"/>
      <c r="P37" s="862"/>
    </row>
    <row r="38" spans="1:16" ht="39" customHeight="1">
      <c r="A38" s="862"/>
      <c r="B38" s="865"/>
      <c r="C38" s="871" t="s">
        <v>212</v>
      </c>
      <c r="D38" s="871"/>
      <c r="E38" s="876"/>
      <c r="F38" s="880">
        <v>1.0900000000000001</v>
      </c>
      <c r="G38" s="885">
        <v>1.69</v>
      </c>
      <c r="H38" s="885">
        <v>2.2999999999999998</v>
      </c>
      <c r="I38" s="885">
        <v>3.09</v>
      </c>
      <c r="J38" s="889">
        <v>4.03</v>
      </c>
      <c r="K38" s="862"/>
      <c r="L38" s="862"/>
      <c r="M38" s="862"/>
      <c r="N38" s="862"/>
      <c r="O38" s="862"/>
      <c r="P38" s="862"/>
    </row>
    <row r="39" spans="1:16" ht="39" customHeight="1">
      <c r="A39" s="862"/>
      <c r="B39" s="865"/>
      <c r="C39" s="871" t="s">
        <v>455</v>
      </c>
      <c r="D39" s="871"/>
      <c r="E39" s="876"/>
      <c r="F39" s="880">
        <v>0.6</v>
      </c>
      <c r="G39" s="885">
        <v>0.51</v>
      </c>
      <c r="H39" s="885">
        <v>0.69</v>
      </c>
      <c r="I39" s="885">
        <v>6</v>
      </c>
      <c r="J39" s="889">
        <v>1.75</v>
      </c>
      <c r="K39" s="862"/>
      <c r="L39" s="862"/>
      <c r="M39" s="862"/>
      <c r="N39" s="862"/>
      <c r="O39" s="862"/>
      <c r="P39" s="862"/>
    </row>
    <row r="40" spans="1:16" ht="39" customHeight="1">
      <c r="A40" s="862"/>
      <c r="B40" s="865"/>
      <c r="C40" s="871" t="s">
        <v>290</v>
      </c>
      <c r="D40" s="871"/>
      <c r="E40" s="876"/>
      <c r="F40" s="880">
        <v>0.55000000000000004</v>
      </c>
      <c r="G40" s="885">
        <v>0.56000000000000005</v>
      </c>
      <c r="H40" s="885">
        <v>0.51</v>
      </c>
      <c r="I40" s="885">
        <v>0.76</v>
      </c>
      <c r="J40" s="889">
        <v>0.98</v>
      </c>
      <c r="K40" s="862"/>
      <c r="L40" s="862"/>
      <c r="M40" s="862"/>
      <c r="N40" s="862"/>
      <c r="O40" s="862"/>
      <c r="P40" s="862"/>
    </row>
    <row r="41" spans="1:16" ht="39" customHeight="1">
      <c r="A41" s="862"/>
      <c r="B41" s="865"/>
      <c r="C41" s="871" t="s">
        <v>65</v>
      </c>
      <c r="D41" s="871"/>
      <c r="E41" s="876"/>
      <c r="F41" s="880">
        <v>1.08</v>
      </c>
      <c r="G41" s="885">
        <v>0.19</v>
      </c>
      <c r="H41" s="885">
        <v>0.48</v>
      </c>
      <c r="I41" s="885">
        <v>0.24</v>
      </c>
      <c r="J41" s="889">
        <v>0.31</v>
      </c>
      <c r="K41" s="862"/>
      <c r="L41" s="862"/>
      <c r="M41" s="862"/>
      <c r="N41" s="862"/>
      <c r="O41" s="862"/>
      <c r="P41" s="862"/>
    </row>
    <row r="42" spans="1:16" ht="39" customHeight="1">
      <c r="A42" s="862"/>
      <c r="B42" s="866"/>
      <c r="C42" s="871" t="s">
        <v>201</v>
      </c>
      <c r="D42" s="871"/>
      <c r="E42" s="876"/>
      <c r="F42" s="880" t="s">
        <v>208</v>
      </c>
      <c r="G42" s="885" t="s">
        <v>208</v>
      </c>
      <c r="H42" s="885" t="s">
        <v>208</v>
      </c>
      <c r="I42" s="885" t="s">
        <v>208</v>
      </c>
      <c r="J42" s="889" t="s">
        <v>208</v>
      </c>
      <c r="K42" s="862"/>
      <c r="L42" s="862"/>
      <c r="M42" s="862"/>
      <c r="N42" s="862"/>
      <c r="O42" s="862"/>
      <c r="P42" s="862"/>
    </row>
    <row r="43" spans="1:16" ht="39" customHeight="1">
      <c r="A43" s="862"/>
      <c r="B43" s="867"/>
      <c r="C43" s="872" t="s">
        <v>495</v>
      </c>
      <c r="D43" s="872"/>
      <c r="E43" s="877"/>
      <c r="F43" s="881">
        <v>0.34</v>
      </c>
      <c r="G43" s="886">
        <v>0.41</v>
      </c>
      <c r="H43" s="886">
        <v>0.36</v>
      </c>
      <c r="I43" s="886">
        <v>0.19</v>
      </c>
      <c r="J43" s="890">
        <v>0.21</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6.149999999999999">
      <c r="A45" s="862"/>
      <c r="B45" s="862"/>
      <c r="C45" s="862"/>
      <c r="D45" s="862"/>
      <c r="E45" s="862"/>
      <c r="F45" s="862"/>
      <c r="G45" s="862"/>
      <c r="H45" s="862"/>
      <c r="I45" s="862"/>
      <c r="J45" s="862"/>
      <c r="K45" s="862"/>
      <c r="L45" s="862"/>
      <c r="M45" s="862"/>
      <c r="N45" s="862"/>
      <c r="O45" s="862"/>
      <c r="P45" s="862"/>
    </row>
  </sheetData>
  <sheetProtection algorithmName="SHA-512" hashValue="Zia1CFXZ/Wy0bcO+5p+VWdPUPChyX+vOq+MGjPZwbuoCxmoWMebtOH3DSUBRQKWbR7P5hx5mN9uqqy+vw3aFWw==" saltValue="XKYrtYxJa14JhkfNuDxf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tabColor rgb="FFFFFF00"/>
    <pageSetUpPr fitToPage="1"/>
  </sheetPr>
  <dimension ref="A1:U64"/>
  <sheetViews>
    <sheetView showGridLines="0" zoomScaleSheetLayoutView="55" workbookViewId="0"/>
  </sheetViews>
  <sheetFormatPr defaultColWidth="0" defaultRowHeight="12.6" customHeight="1" zeroHeight="1"/>
  <cols>
    <col min="1" max="1" width="6.59765625" style="363" customWidth="1"/>
    <col min="2" max="3" width="10.86328125" style="363" customWidth="1"/>
    <col min="4" max="4" width="10" style="363" customWidth="1"/>
    <col min="5" max="10" width="11" style="363" customWidth="1"/>
    <col min="11" max="15" width="13.1328125" style="363" customWidth="1"/>
    <col min="16" max="21" width="11.4648437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27</v>
      </c>
      <c r="C44" s="905"/>
      <c r="D44" s="905"/>
      <c r="E44" s="924"/>
      <c r="F44" s="924"/>
      <c r="G44" s="924"/>
      <c r="H44" s="924"/>
      <c r="I44" s="924"/>
      <c r="J44" s="933" t="s">
        <v>17</v>
      </c>
      <c r="K44" s="941" t="s">
        <v>536</v>
      </c>
      <c r="L44" s="950" t="s">
        <v>538</v>
      </c>
      <c r="M44" s="950" t="s">
        <v>539</v>
      </c>
      <c r="N44" s="950" t="s">
        <v>540</v>
      </c>
      <c r="O44" s="959" t="s">
        <v>541</v>
      </c>
      <c r="P44" s="734"/>
      <c r="Q44" s="734"/>
      <c r="R44" s="734"/>
      <c r="S44" s="734"/>
      <c r="T44" s="734"/>
      <c r="U44" s="734"/>
    </row>
    <row r="45" spans="1:21" ht="30.75" customHeight="1">
      <c r="A45" s="734"/>
      <c r="B45" s="892" t="s">
        <v>28</v>
      </c>
      <c r="C45" s="906"/>
      <c r="D45" s="916"/>
      <c r="E45" s="925" t="s">
        <v>26</v>
      </c>
      <c r="F45" s="925"/>
      <c r="G45" s="925"/>
      <c r="H45" s="925"/>
      <c r="I45" s="925"/>
      <c r="J45" s="934"/>
      <c r="K45" s="942">
        <v>18117</v>
      </c>
      <c r="L45" s="951">
        <v>17818</v>
      </c>
      <c r="M45" s="951">
        <v>16178</v>
      </c>
      <c r="N45" s="951">
        <v>16272</v>
      </c>
      <c r="O45" s="960">
        <v>16383</v>
      </c>
      <c r="P45" s="734"/>
      <c r="Q45" s="734"/>
      <c r="R45" s="734"/>
      <c r="S45" s="734"/>
      <c r="T45" s="734"/>
      <c r="U45" s="734"/>
    </row>
    <row r="46" spans="1:21" ht="30.75" customHeight="1">
      <c r="A46" s="734"/>
      <c r="B46" s="893"/>
      <c r="C46" s="907"/>
      <c r="D46" s="917"/>
      <c r="E46" s="926" t="s">
        <v>31</v>
      </c>
      <c r="F46" s="926"/>
      <c r="G46" s="926"/>
      <c r="H46" s="926"/>
      <c r="I46" s="926"/>
      <c r="J46" s="935"/>
      <c r="K46" s="943" t="s">
        <v>208</v>
      </c>
      <c r="L46" s="952" t="s">
        <v>208</v>
      </c>
      <c r="M46" s="952" t="s">
        <v>208</v>
      </c>
      <c r="N46" s="952" t="s">
        <v>208</v>
      </c>
      <c r="O46" s="961" t="s">
        <v>208</v>
      </c>
      <c r="P46" s="734"/>
      <c r="Q46" s="734"/>
      <c r="R46" s="734"/>
      <c r="S46" s="734"/>
      <c r="T46" s="734"/>
      <c r="U46" s="734"/>
    </row>
    <row r="47" spans="1:21" ht="30.75" customHeight="1">
      <c r="A47" s="734"/>
      <c r="B47" s="893"/>
      <c r="C47" s="907"/>
      <c r="D47" s="917"/>
      <c r="E47" s="926" t="s">
        <v>34</v>
      </c>
      <c r="F47" s="926"/>
      <c r="G47" s="926"/>
      <c r="H47" s="926"/>
      <c r="I47" s="926"/>
      <c r="J47" s="935"/>
      <c r="K47" s="943">
        <v>17</v>
      </c>
      <c r="L47" s="952">
        <v>17</v>
      </c>
      <c r="M47" s="952">
        <v>17</v>
      </c>
      <c r="N47" s="952">
        <v>83</v>
      </c>
      <c r="O47" s="961">
        <v>117</v>
      </c>
      <c r="P47" s="734"/>
      <c r="Q47" s="734"/>
      <c r="R47" s="734"/>
      <c r="S47" s="734"/>
      <c r="T47" s="734"/>
      <c r="U47" s="734"/>
    </row>
    <row r="48" spans="1:21" ht="30.75" customHeight="1">
      <c r="A48" s="734"/>
      <c r="B48" s="893"/>
      <c r="C48" s="907"/>
      <c r="D48" s="917"/>
      <c r="E48" s="926" t="s">
        <v>40</v>
      </c>
      <c r="F48" s="926"/>
      <c r="G48" s="926"/>
      <c r="H48" s="926"/>
      <c r="I48" s="926"/>
      <c r="J48" s="935"/>
      <c r="K48" s="943">
        <v>3611</v>
      </c>
      <c r="L48" s="952">
        <v>3569</v>
      </c>
      <c r="M48" s="952">
        <v>3591</v>
      </c>
      <c r="N48" s="952">
        <v>3686</v>
      </c>
      <c r="O48" s="961">
        <v>3768</v>
      </c>
      <c r="P48" s="734"/>
      <c r="Q48" s="734"/>
      <c r="R48" s="734"/>
      <c r="S48" s="734"/>
      <c r="T48" s="734"/>
      <c r="U48" s="734"/>
    </row>
    <row r="49" spans="1:21" ht="30.75" customHeight="1">
      <c r="A49" s="734"/>
      <c r="B49" s="893"/>
      <c r="C49" s="907"/>
      <c r="D49" s="917"/>
      <c r="E49" s="926" t="s">
        <v>0</v>
      </c>
      <c r="F49" s="926"/>
      <c r="G49" s="926"/>
      <c r="H49" s="926"/>
      <c r="I49" s="926"/>
      <c r="J49" s="935"/>
      <c r="K49" s="943">
        <v>889</v>
      </c>
      <c r="L49" s="952">
        <v>925</v>
      </c>
      <c r="M49" s="952">
        <v>842</v>
      </c>
      <c r="N49" s="952">
        <v>918</v>
      </c>
      <c r="O49" s="961">
        <v>859</v>
      </c>
      <c r="P49" s="734"/>
      <c r="Q49" s="734"/>
      <c r="R49" s="734"/>
      <c r="S49" s="734"/>
      <c r="T49" s="734"/>
      <c r="U49" s="734"/>
    </row>
    <row r="50" spans="1:21" ht="30.75" customHeight="1">
      <c r="A50" s="734"/>
      <c r="B50" s="893"/>
      <c r="C50" s="907"/>
      <c r="D50" s="917"/>
      <c r="E50" s="926" t="s">
        <v>43</v>
      </c>
      <c r="F50" s="926"/>
      <c r="G50" s="926"/>
      <c r="H50" s="926"/>
      <c r="I50" s="926"/>
      <c r="J50" s="935"/>
      <c r="K50" s="943">
        <v>136</v>
      </c>
      <c r="L50" s="952">
        <v>159</v>
      </c>
      <c r="M50" s="952">
        <v>199</v>
      </c>
      <c r="N50" s="952">
        <v>220</v>
      </c>
      <c r="O50" s="961">
        <v>215</v>
      </c>
      <c r="P50" s="734"/>
      <c r="Q50" s="734"/>
      <c r="R50" s="734"/>
      <c r="S50" s="734"/>
      <c r="T50" s="734"/>
      <c r="U50" s="734"/>
    </row>
    <row r="51" spans="1:21" ht="30.75" customHeight="1">
      <c r="A51" s="734"/>
      <c r="B51" s="894"/>
      <c r="C51" s="908"/>
      <c r="D51" s="918"/>
      <c r="E51" s="926" t="s">
        <v>47</v>
      </c>
      <c r="F51" s="926"/>
      <c r="G51" s="926"/>
      <c r="H51" s="926"/>
      <c r="I51" s="926"/>
      <c r="J51" s="935"/>
      <c r="K51" s="943">
        <v>0</v>
      </c>
      <c r="L51" s="952">
        <v>2</v>
      </c>
      <c r="M51" s="952">
        <v>0</v>
      </c>
      <c r="N51" s="952">
        <v>0</v>
      </c>
      <c r="O51" s="961" t="s">
        <v>208</v>
      </c>
      <c r="P51" s="734"/>
      <c r="Q51" s="734"/>
      <c r="R51" s="734"/>
      <c r="S51" s="734"/>
      <c r="T51" s="734"/>
      <c r="U51" s="734"/>
    </row>
    <row r="52" spans="1:21" ht="30.75" customHeight="1">
      <c r="A52" s="734"/>
      <c r="B52" s="895" t="s">
        <v>49</v>
      </c>
      <c r="C52" s="909"/>
      <c r="D52" s="918"/>
      <c r="E52" s="926" t="s">
        <v>50</v>
      </c>
      <c r="F52" s="926"/>
      <c r="G52" s="926"/>
      <c r="H52" s="926"/>
      <c r="I52" s="926"/>
      <c r="J52" s="935"/>
      <c r="K52" s="943">
        <v>13203</v>
      </c>
      <c r="L52" s="952">
        <v>13206</v>
      </c>
      <c r="M52" s="952">
        <v>12576</v>
      </c>
      <c r="N52" s="952">
        <v>12294</v>
      </c>
      <c r="O52" s="961">
        <v>12337</v>
      </c>
      <c r="P52" s="734"/>
      <c r="Q52" s="734"/>
      <c r="R52" s="734"/>
      <c r="S52" s="734"/>
      <c r="T52" s="734"/>
      <c r="U52" s="734"/>
    </row>
    <row r="53" spans="1:21" ht="30.75" customHeight="1">
      <c r="A53" s="734"/>
      <c r="B53" s="896" t="s">
        <v>51</v>
      </c>
      <c r="C53" s="910"/>
      <c r="D53" s="919"/>
      <c r="E53" s="927" t="s">
        <v>54</v>
      </c>
      <c r="F53" s="927"/>
      <c r="G53" s="927"/>
      <c r="H53" s="927"/>
      <c r="I53" s="927"/>
      <c r="J53" s="936"/>
      <c r="K53" s="944">
        <v>9567</v>
      </c>
      <c r="L53" s="953">
        <v>9284</v>
      </c>
      <c r="M53" s="953">
        <v>8251</v>
      </c>
      <c r="N53" s="953">
        <v>8885</v>
      </c>
      <c r="O53" s="962">
        <v>9005</v>
      </c>
      <c r="P53" s="734"/>
      <c r="Q53" s="734"/>
      <c r="R53" s="734"/>
      <c r="S53" s="734"/>
      <c r="T53" s="734"/>
      <c r="U53" s="734"/>
    </row>
    <row r="54" spans="1:21" ht="24" customHeight="1">
      <c r="A54" s="734"/>
      <c r="B54" s="897" t="s">
        <v>59</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64</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553</v>
      </c>
      <c r="P56" s="734"/>
      <c r="Q56" s="734"/>
      <c r="R56" s="734"/>
      <c r="S56" s="734"/>
      <c r="T56" s="734"/>
      <c r="U56" s="734"/>
    </row>
    <row r="57" spans="1:21" ht="31.5" customHeight="1">
      <c r="A57" s="734"/>
      <c r="B57" s="899"/>
      <c r="C57" s="912"/>
      <c r="D57" s="912"/>
      <c r="E57" s="928"/>
      <c r="F57" s="928"/>
      <c r="G57" s="928"/>
      <c r="H57" s="928"/>
      <c r="I57" s="928"/>
      <c r="J57" s="937" t="s">
        <v>17</v>
      </c>
      <c r="K57" s="946" t="s">
        <v>536</v>
      </c>
      <c r="L57" s="954" t="s">
        <v>538</v>
      </c>
      <c r="M57" s="954" t="s">
        <v>539</v>
      </c>
      <c r="N57" s="954" t="s">
        <v>540</v>
      </c>
      <c r="O57" s="964" t="s">
        <v>541</v>
      </c>
      <c r="P57" s="734"/>
      <c r="Q57" s="734"/>
      <c r="R57" s="734"/>
      <c r="S57" s="734"/>
      <c r="T57" s="734"/>
      <c r="U57" s="734"/>
    </row>
    <row r="58" spans="1:21" ht="31.5" customHeight="1">
      <c r="B58" s="900" t="s">
        <v>66</v>
      </c>
      <c r="C58" s="913"/>
      <c r="D58" s="920" t="s">
        <v>70</v>
      </c>
      <c r="E58" s="929"/>
      <c r="F58" s="929"/>
      <c r="G58" s="929"/>
      <c r="H58" s="929"/>
      <c r="I58" s="929"/>
      <c r="J58" s="938"/>
      <c r="K58" s="947">
        <v>0</v>
      </c>
      <c r="L58" s="955">
        <v>0</v>
      </c>
      <c r="M58" s="955">
        <v>83</v>
      </c>
      <c r="N58" s="955">
        <v>0</v>
      </c>
      <c r="O58" s="965">
        <v>0</v>
      </c>
    </row>
    <row r="59" spans="1:21" ht="31.5" customHeight="1">
      <c r="B59" s="901"/>
      <c r="C59" s="914"/>
      <c r="D59" s="921" t="s">
        <v>13</v>
      </c>
      <c r="E59" s="930"/>
      <c r="F59" s="930"/>
      <c r="G59" s="930"/>
      <c r="H59" s="930"/>
      <c r="I59" s="930"/>
      <c r="J59" s="939"/>
      <c r="K59" s="948">
        <v>33</v>
      </c>
      <c r="L59" s="956">
        <v>50</v>
      </c>
      <c r="M59" s="956">
        <v>67</v>
      </c>
      <c r="N59" s="956">
        <v>0</v>
      </c>
      <c r="O59" s="966">
        <v>67</v>
      </c>
    </row>
    <row r="60" spans="1:21" ht="31.5" customHeight="1">
      <c r="B60" s="902"/>
      <c r="C60" s="915"/>
      <c r="D60" s="922" t="s">
        <v>71</v>
      </c>
      <c r="E60" s="931"/>
      <c r="F60" s="931"/>
      <c r="G60" s="931"/>
      <c r="H60" s="931"/>
      <c r="I60" s="931"/>
      <c r="J60" s="940"/>
      <c r="K60" s="949">
        <v>33</v>
      </c>
      <c r="L60" s="957">
        <v>50</v>
      </c>
      <c r="M60" s="957">
        <v>67</v>
      </c>
      <c r="N60" s="957">
        <v>0</v>
      </c>
      <c r="O60" s="967">
        <v>83</v>
      </c>
    </row>
    <row r="61" spans="1:21" ht="24" customHeight="1">
      <c r="B61" s="903"/>
      <c r="C61" s="903"/>
      <c r="D61" s="923" t="s">
        <v>48</v>
      </c>
      <c r="E61" s="932"/>
      <c r="F61" s="932"/>
      <c r="G61" s="932"/>
      <c r="H61" s="932"/>
      <c r="I61" s="932"/>
      <c r="J61" s="932"/>
      <c r="K61" s="932"/>
      <c r="L61" s="932"/>
      <c r="M61" s="932"/>
      <c r="N61" s="932"/>
      <c r="O61" s="932"/>
    </row>
    <row r="62" spans="1:21" ht="24" customHeight="1">
      <c r="B62" s="904"/>
      <c r="C62" s="904"/>
      <c r="D62" s="923" t="s">
        <v>42</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GpvnfRoKSNn4SWalVgCwSfWzRvy0ONHNZUDHJYDWVmnAobVVWdtjHd8OghLOL0HYgvH7y8Pou6jPb8EY8Vxgmg==" saltValue="u47GLnIFzoOCt8/NMyPW2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59765625" style="363" customWidth="1"/>
    <col min="2" max="3" width="12.59765625" style="363" customWidth="1"/>
    <col min="4" max="4" width="11.59765625" style="363" customWidth="1"/>
    <col min="5" max="8" width="10.3984375" style="363" customWidth="1"/>
    <col min="9" max="13" width="16.3984375" style="363" customWidth="1"/>
    <col min="14" max="19" width="12.59765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27</v>
      </c>
      <c r="C40" s="905"/>
      <c r="D40" s="905"/>
      <c r="E40" s="924"/>
      <c r="F40" s="924"/>
      <c r="G40" s="924"/>
      <c r="H40" s="933" t="s">
        <v>17</v>
      </c>
      <c r="I40" s="941" t="s">
        <v>536</v>
      </c>
      <c r="J40" s="950" t="s">
        <v>538</v>
      </c>
      <c r="K40" s="950" t="s">
        <v>539</v>
      </c>
      <c r="L40" s="950" t="s">
        <v>540</v>
      </c>
      <c r="M40" s="990" t="s">
        <v>541</v>
      </c>
    </row>
    <row r="41" spans="2:13" ht="27.75" customHeight="1">
      <c r="B41" s="892" t="s">
        <v>36</v>
      </c>
      <c r="C41" s="906"/>
      <c r="D41" s="916"/>
      <c r="E41" s="973" t="s">
        <v>74</v>
      </c>
      <c r="F41" s="973"/>
      <c r="G41" s="973"/>
      <c r="H41" s="979"/>
      <c r="I41" s="983">
        <v>202268</v>
      </c>
      <c r="J41" s="987">
        <v>211206</v>
      </c>
      <c r="K41" s="987">
        <v>210769</v>
      </c>
      <c r="L41" s="987">
        <v>210890</v>
      </c>
      <c r="M41" s="991">
        <v>210254</v>
      </c>
    </row>
    <row r="42" spans="2:13" ht="27.75" customHeight="1">
      <c r="B42" s="893"/>
      <c r="C42" s="907"/>
      <c r="D42" s="917"/>
      <c r="E42" s="974" t="s">
        <v>82</v>
      </c>
      <c r="F42" s="974"/>
      <c r="G42" s="974"/>
      <c r="H42" s="980"/>
      <c r="I42" s="984">
        <v>1964</v>
      </c>
      <c r="J42" s="988">
        <v>2689</v>
      </c>
      <c r="K42" s="988">
        <v>2591</v>
      </c>
      <c r="L42" s="988">
        <v>2460</v>
      </c>
      <c r="M42" s="992">
        <v>2255</v>
      </c>
    </row>
    <row r="43" spans="2:13" ht="27.75" customHeight="1">
      <c r="B43" s="893"/>
      <c r="C43" s="907"/>
      <c r="D43" s="917"/>
      <c r="E43" s="974" t="s">
        <v>83</v>
      </c>
      <c r="F43" s="974"/>
      <c r="G43" s="974"/>
      <c r="H43" s="980"/>
      <c r="I43" s="984">
        <v>57443</v>
      </c>
      <c r="J43" s="988">
        <v>55631</v>
      </c>
      <c r="K43" s="988">
        <v>54555</v>
      </c>
      <c r="L43" s="988">
        <v>53365</v>
      </c>
      <c r="M43" s="992">
        <v>53135</v>
      </c>
    </row>
    <row r="44" spans="2:13" ht="27.75" customHeight="1">
      <c r="B44" s="893"/>
      <c r="C44" s="907"/>
      <c r="D44" s="917"/>
      <c r="E44" s="974" t="s">
        <v>18</v>
      </c>
      <c r="F44" s="974"/>
      <c r="G44" s="974"/>
      <c r="H44" s="980"/>
      <c r="I44" s="984">
        <v>7998</v>
      </c>
      <c r="J44" s="988">
        <v>7455</v>
      </c>
      <c r="K44" s="988">
        <v>6838</v>
      </c>
      <c r="L44" s="988">
        <v>6207</v>
      </c>
      <c r="M44" s="992">
        <v>5889</v>
      </c>
    </row>
    <row r="45" spans="2:13" ht="27.75" customHeight="1">
      <c r="B45" s="893"/>
      <c r="C45" s="907"/>
      <c r="D45" s="917"/>
      <c r="E45" s="974" t="s">
        <v>86</v>
      </c>
      <c r="F45" s="974"/>
      <c r="G45" s="974"/>
      <c r="H45" s="980"/>
      <c r="I45" s="984">
        <v>16913</v>
      </c>
      <c r="J45" s="988">
        <v>17385</v>
      </c>
      <c r="K45" s="988">
        <v>17407</v>
      </c>
      <c r="L45" s="988">
        <v>17505</v>
      </c>
      <c r="M45" s="992">
        <v>17174</v>
      </c>
    </row>
    <row r="46" spans="2:13" ht="27.75" customHeight="1">
      <c r="B46" s="893"/>
      <c r="C46" s="907"/>
      <c r="D46" s="918"/>
      <c r="E46" s="974" t="s">
        <v>85</v>
      </c>
      <c r="F46" s="974"/>
      <c r="G46" s="974"/>
      <c r="H46" s="980"/>
      <c r="I46" s="984" t="s">
        <v>208</v>
      </c>
      <c r="J46" s="988" t="s">
        <v>208</v>
      </c>
      <c r="K46" s="988" t="s">
        <v>208</v>
      </c>
      <c r="L46" s="988" t="s">
        <v>208</v>
      </c>
      <c r="M46" s="992" t="s">
        <v>208</v>
      </c>
    </row>
    <row r="47" spans="2:13" ht="27.75" customHeight="1">
      <c r="B47" s="893"/>
      <c r="C47" s="907"/>
      <c r="D47" s="971"/>
      <c r="E47" s="975" t="s">
        <v>88</v>
      </c>
      <c r="F47" s="978"/>
      <c r="G47" s="978"/>
      <c r="H47" s="981"/>
      <c r="I47" s="984" t="s">
        <v>208</v>
      </c>
      <c r="J47" s="988" t="s">
        <v>208</v>
      </c>
      <c r="K47" s="988" t="s">
        <v>208</v>
      </c>
      <c r="L47" s="988" t="s">
        <v>208</v>
      </c>
      <c r="M47" s="992" t="s">
        <v>208</v>
      </c>
    </row>
    <row r="48" spans="2:13" ht="27.75" customHeight="1">
      <c r="B48" s="893"/>
      <c r="C48" s="907"/>
      <c r="D48" s="917"/>
      <c r="E48" s="974" t="s">
        <v>60</v>
      </c>
      <c r="F48" s="974"/>
      <c r="G48" s="974"/>
      <c r="H48" s="980"/>
      <c r="I48" s="984" t="s">
        <v>208</v>
      </c>
      <c r="J48" s="988" t="s">
        <v>208</v>
      </c>
      <c r="K48" s="988" t="s">
        <v>208</v>
      </c>
      <c r="L48" s="988" t="s">
        <v>208</v>
      </c>
      <c r="M48" s="992" t="s">
        <v>208</v>
      </c>
    </row>
    <row r="49" spans="2:13" ht="27.75" customHeight="1">
      <c r="B49" s="894"/>
      <c r="C49" s="908"/>
      <c r="D49" s="917"/>
      <c r="E49" s="974" t="s">
        <v>92</v>
      </c>
      <c r="F49" s="974"/>
      <c r="G49" s="974"/>
      <c r="H49" s="980"/>
      <c r="I49" s="984" t="s">
        <v>208</v>
      </c>
      <c r="J49" s="988" t="s">
        <v>208</v>
      </c>
      <c r="K49" s="988" t="s">
        <v>208</v>
      </c>
      <c r="L49" s="988" t="s">
        <v>208</v>
      </c>
      <c r="M49" s="992" t="s">
        <v>208</v>
      </c>
    </row>
    <row r="50" spans="2:13" ht="27.75" customHeight="1">
      <c r="B50" s="968" t="s">
        <v>94</v>
      </c>
      <c r="C50" s="970"/>
      <c r="D50" s="972"/>
      <c r="E50" s="974" t="s">
        <v>96</v>
      </c>
      <c r="F50" s="974"/>
      <c r="G50" s="974"/>
      <c r="H50" s="980"/>
      <c r="I50" s="984">
        <v>13565</v>
      </c>
      <c r="J50" s="988">
        <v>12147</v>
      </c>
      <c r="K50" s="988">
        <v>12513</v>
      </c>
      <c r="L50" s="988">
        <v>6462</v>
      </c>
      <c r="M50" s="992">
        <v>17343</v>
      </c>
    </row>
    <row r="51" spans="2:13" ht="27.75" customHeight="1">
      <c r="B51" s="893"/>
      <c r="C51" s="907"/>
      <c r="D51" s="917"/>
      <c r="E51" s="974" t="s">
        <v>99</v>
      </c>
      <c r="F51" s="974"/>
      <c r="G51" s="974"/>
      <c r="H51" s="980"/>
      <c r="I51" s="984">
        <v>4498</v>
      </c>
      <c r="J51" s="988">
        <v>5342</v>
      </c>
      <c r="K51" s="988">
        <v>6197</v>
      </c>
      <c r="L51" s="988">
        <v>6853</v>
      </c>
      <c r="M51" s="992">
        <v>7008</v>
      </c>
    </row>
    <row r="52" spans="2:13" ht="27.75" customHeight="1">
      <c r="B52" s="894"/>
      <c r="C52" s="908"/>
      <c r="D52" s="917"/>
      <c r="E52" s="974" t="s">
        <v>45</v>
      </c>
      <c r="F52" s="974"/>
      <c r="G52" s="974"/>
      <c r="H52" s="980"/>
      <c r="I52" s="984">
        <v>159172</v>
      </c>
      <c r="J52" s="988">
        <v>157724</v>
      </c>
      <c r="K52" s="988">
        <v>157862</v>
      </c>
      <c r="L52" s="988">
        <v>156303</v>
      </c>
      <c r="M52" s="992">
        <v>154727</v>
      </c>
    </row>
    <row r="53" spans="2:13" ht="27.75" customHeight="1">
      <c r="B53" s="896" t="s">
        <v>51</v>
      </c>
      <c r="C53" s="910"/>
      <c r="D53" s="919"/>
      <c r="E53" s="976" t="s">
        <v>101</v>
      </c>
      <c r="F53" s="976"/>
      <c r="G53" s="976"/>
      <c r="H53" s="982"/>
      <c r="I53" s="985">
        <v>109350</v>
      </c>
      <c r="J53" s="989">
        <v>119153</v>
      </c>
      <c r="K53" s="989">
        <v>115588</v>
      </c>
      <c r="L53" s="989">
        <v>120810</v>
      </c>
      <c r="M53" s="993">
        <v>109629</v>
      </c>
    </row>
    <row r="54" spans="2:13" ht="27.75" customHeight="1">
      <c r="B54" s="969" t="s">
        <v>76</v>
      </c>
      <c r="C54" s="868"/>
      <c r="D54" s="868"/>
      <c r="E54" s="977"/>
      <c r="F54" s="977"/>
      <c r="G54" s="977"/>
      <c r="H54" s="977"/>
      <c r="I54" s="986"/>
      <c r="J54" s="986"/>
      <c r="K54" s="986"/>
      <c r="L54" s="986"/>
      <c r="M54" s="986"/>
    </row>
    <row r="55" spans="2:13" ht="12.75"/>
  </sheetData>
  <sheetProtection algorithmName="SHA-512" hashValue="pz8Vrn1zruahCGzZN3z6o4b8OLGppMHcUa8+WTF/Op7t5dvWWN98pvzJCvta+0HdQ8tWmAReHDeK1BwNCTjQew==" saltValue="5wxeDaLw2QCvR/vLiJ+Zf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57"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53:H63"/>
  <sheetViews>
    <sheetView showGridLines="0" zoomScale="70" zoomScaleNormal="70" zoomScaleSheetLayoutView="100" workbookViewId="0"/>
  </sheetViews>
  <sheetFormatPr defaultColWidth="0" defaultRowHeight="13.5" customHeight="1" zeroHeight="1"/>
  <cols>
    <col min="1" max="1" width="8.265625" style="363" customWidth="1"/>
    <col min="2" max="2" width="16.3984375" style="363" customWidth="1"/>
    <col min="3" max="5" width="26.265625" style="363" customWidth="1"/>
    <col min="6" max="8" width="24.265625" style="363" customWidth="1"/>
    <col min="9" max="14" width="26" style="363" customWidth="1"/>
    <col min="15" max="15" width="6.1328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97</v>
      </c>
    </row>
    <row r="54" spans="2:8" ht="29.25" customHeight="1">
      <c r="B54" s="994" t="s">
        <v>9</v>
      </c>
      <c r="C54" s="1000"/>
      <c r="D54" s="1000"/>
      <c r="E54" s="1009" t="s">
        <v>17</v>
      </c>
      <c r="F54" s="1016" t="s">
        <v>539</v>
      </c>
      <c r="G54" s="1016" t="s">
        <v>540</v>
      </c>
      <c r="H54" s="1024" t="s">
        <v>541</v>
      </c>
    </row>
    <row r="55" spans="2:8" ht="52.5" customHeight="1">
      <c r="B55" s="995"/>
      <c r="C55" s="1001" t="s">
        <v>105</v>
      </c>
      <c r="D55" s="1001"/>
      <c r="E55" s="1010"/>
      <c r="F55" s="1017">
        <v>3046</v>
      </c>
      <c r="G55" s="1017">
        <v>3326</v>
      </c>
      <c r="H55" s="1025">
        <v>5777</v>
      </c>
    </row>
    <row r="56" spans="2:8" ht="52.5" customHeight="1">
      <c r="B56" s="996"/>
      <c r="C56" s="1002" t="s">
        <v>108</v>
      </c>
      <c r="D56" s="1002"/>
      <c r="E56" s="1011"/>
      <c r="F56" s="1018">
        <v>1691</v>
      </c>
      <c r="G56" s="1018">
        <v>3348</v>
      </c>
      <c r="H56" s="1026">
        <v>3358</v>
      </c>
    </row>
    <row r="57" spans="2:8" ht="53.25" customHeight="1">
      <c r="B57" s="996"/>
      <c r="C57" s="1003" t="s">
        <v>79</v>
      </c>
      <c r="D57" s="1003"/>
      <c r="E57" s="1012"/>
      <c r="F57" s="1019">
        <v>5532</v>
      </c>
      <c r="G57" s="1019">
        <v>5695</v>
      </c>
      <c r="H57" s="1027">
        <v>5649</v>
      </c>
    </row>
    <row r="58" spans="2:8" ht="45.75" customHeight="1">
      <c r="B58" s="997"/>
      <c r="C58" s="1004" t="s">
        <v>565</v>
      </c>
      <c r="D58" s="1007"/>
      <c r="E58" s="1013"/>
      <c r="F58" s="1020">
        <v>2502</v>
      </c>
      <c r="G58" s="1020">
        <v>2486</v>
      </c>
      <c r="H58" s="1028">
        <v>2468</v>
      </c>
    </row>
    <row r="59" spans="2:8" ht="45.75" customHeight="1">
      <c r="B59" s="997"/>
      <c r="C59" s="1004" t="s">
        <v>566</v>
      </c>
      <c r="D59" s="1007"/>
      <c r="E59" s="1013"/>
      <c r="F59" s="1020">
        <v>635</v>
      </c>
      <c r="G59" s="1020">
        <v>643</v>
      </c>
      <c r="H59" s="1028">
        <v>635</v>
      </c>
    </row>
    <row r="60" spans="2:8" ht="45.75" customHeight="1">
      <c r="B60" s="997"/>
      <c r="C60" s="1004" t="s">
        <v>567</v>
      </c>
      <c r="D60" s="1007"/>
      <c r="E60" s="1013"/>
      <c r="F60" s="1020">
        <v>624</v>
      </c>
      <c r="G60" s="1020">
        <v>595</v>
      </c>
      <c r="H60" s="1028">
        <v>519</v>
      </c>
    </row>
    <row r="61" spans="2:8" ht="45.75" customHeight="1">
      <c r="B61" s="997"/>
      <c r="C61" s="1004" t="s">
        <v>56</v>
      </c>
      <c r="D61" s="1007"/>
      <c r="E61" s="1013"/>
      <c r="F61" s="1020">
        <v>501</v>
      </c>
      <c r="G61" s="1020">
        <v>501</v>
      </c>
      <c r="H61" s="1028">
        <v>501</v>
      </c>
    </row>
    <row r="62" spans="2:8" ht="45.75" customHeight="1">
      <c r="B62" s="998"/>
      <c r="C62" s="1005" t="s">
        <v>226</v>
      </c>
      <c r="D62" s="1008"/>
      <c r="E62" s="1014"/>
      <c r="F62" s="1021">
        <v>452</v>
      </c>
      <c r="G62" s="1021">
        <v>452</v>
      </c>
      <c r="H62" s="1029">
        <v>453</v>
      </c>
    </row>
    <row r="63" spans="2:8" ht="52.5" customHeight="1">
      <c r="B63" s="999"/>
      <c r="C63" s="1006" t="s">
        <v>110</v>
      </c>
      <c r="D63" s="1006"/>
      <c r="E63" s="1015"/>
      <c r="F63" s="1022">
        <v>10270</v>
      </c>
      <c r="G63" s="1022">
        <v>12370</v>
      </c>
      <c r="H63" s="1030">
        <v>14784</v>
      </c>
    </row>
    <row r="64" spans="2:8" ht="12.75"/>
  </sheetData>
  <sheetProtection algorithmName="SHA-512" hashValue="lNLJI62WfzWSwZs5FHYoxNu1KOZt/qmx3xR9s0Q2Jod7FoZXrzbWIs7i4N7ELrwwwDKJH73bVS15HPn/uIK/SA==" saltValue="wLGWA5k3t026P3cUnSXM1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0"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328125" defaultRowHeight="12.75"/>
  <cols>
    <col min="1" max="1" width="45.86328125" style="1031" customWidth="1"/>
    <col min="2" max="8" width="13.3984375" style="1031" customWidth="1"/>
    <col min="9" max="16384" width="11.1328125" style="1031"/>
  </cols>
  <sheetData>
    <row r="1" spans="1:8">
      <c r="A1" s="752"/>
      <c r="B1" s="764"/>
      <c r="C1" s="768"/>
      <c r="D1" s="781"/>
      <c r="E1" s="793"/>
      <c r="F1" s="793"/>
      <c r="G1" s="793"/>
      <c r="H1" s="827"/>
    </row>
    <row r="2" spans="1:8">
      <c r="A2" s="753"/>
      <c r="B2" s="765"/>
      <c r="C2" s="1038"/>
      <c r="D2" s="782" t="s">
        <v>57</v>
      </c>
      <c r="E2" s="794"/>
      <c r="F2" s="1046" t="s">
        <v>535</v>
      </c>
      <c r="G2" s="818"/>
      <c r="H2" s="828"/>
    </row>
    <row r="3" spans="1:8">
      <c r="A3" s="782" t="s">
        <v>531</v>
      </c>
      <c r="B3" s="767"/>
      <c r="C3" s="1039"/>
      <c r="D3" s="1042">
        <v>67722</v>
      </c>
      <c r="E3" s="1044"/>
      <c r="F3" s="1047">
        <v>46457</v>
      </c>
      <c r="G3" s="1049"/>
      <c r="H3" s="1052"/>
    </row>
    <row r="4" spans="1:8">
      <c r="A4" s="754"/>
      <c r="B4" s="766"/>
      <c r="C4" s="1040"/>
      <c r="D4" s="1043">
        <v>40651</v>
      </c>
      <c r="E4" s="1045"/>
      <c r="F4" s="1048">
        <v>24020</v>
      </c>
      <c r="G4" s="1050"/>
      <c r="H4" s="1053"/>
    </row>
    <row r="5" spans="1:8">
      <c r="A5" s="782" t="s">
        <v>532</v>
      </c>
      <c r="B5" s="767"/>
      <c r="C5" s="1039"/>
      <c r="D5" s="1042">
        <v>78780</v>
      </c>
      <c r="E5" s="1044"/>
      <c r="F5" s="1047">
        <v>51849</v>
      </c>
      <c r="G5" s="1049"/>
      <c r="H5" s="1052"/>
    </row>
    <row r="6" spans="1:8">
      <c r="A6" s="754"/>
      <c r="B6" s="766"/>
      <c r="C6" s="1040"/>
      <c r="D6" s="1043">
        <v>54952</v>
      </c>
      <c r="E6" s="1045"/>
      <c r="F6" s="1048">
        <v>26326</v>
      </c>
      <c r="G6" s="1050"/>
      <c r="H6" s="1053"/>
    </row>
    <row r="7" spans="1:8">
      <c r="A7" s="782" t="s">
        <v>485</v>
      </c>
      <c r="B7" s="767"/>
      <c r="C7" s="1039"/>
      <c r="D7" s="1042">
        <v>49160</v>
      </c>
      <c r="E7" s="1044"/>
      <c r="F7" s="1047">
        <v>52191</v>
      </c>
      <c r="G7" s="1049"/>
      <c r="H7" s="1052"/>
    </row>
    <row r="8" spans="1:8">
      <c r="A8" s="754"/>
      <c r="B8" s="766"/>
      <c r="C8" s="1040"/>
      <c r="D8" s="1043">
        <v>23147</v>
      </c>
      <c r="E8" s="1045"/>
      <c r="F8" s="1048">
        <v>26807</v>
      </c>
      <c r="G8" s="1050"/>
      <c r="H8" s="1053"/>
    </row>
    <row r="9" spans="1:8">
      <c r="A9" s="782" t="s">
        <v>533</v>
      </c>
      <c r="B9" s="767"/>
      <c r="C9" s="1039"/>
      <c r="D9" s="1042">
        <v>46640</v>
      </c>
      <c r="E9" s="1044"/>
      <c r="F9" s="1047">
        <v>48105</v>
      </c>
      <c r="G9" s="1049"/>
      <c r="H9" s="1052"/>
    </row>
    <row r="10" spans="1:8">
      <c r="A10" s="754"/>
      <c r="B10" s="766"/>
      <c r="C10" s="1040"/>
      <c r="D10" s="1043">
        <v>24388</v>
      </c>
      <c r="E10" s="1045"/>
      <c r="F10" s="1048">
        <v>24072</v>
      </c>
      <c r="G10" s="1050"/>
      <c r="H10" s="1053"/>
    </row>
    <row r="11" spans="1:8">
      <c r="A11" s="782" t="s">
        <v>140</v>
      </c>
      <c r="B11" s="767"/>
      <c r="C11" s="1039"/>
      <c r="D11" s="1042">
        <v>51478</v>
      </c>
      <c r="E11" s="1044"/>
      <c r="F11" s="1047">
        <v>47446</v>
      </c>
      <c r="G11" s="1049"/>
      <c r="H11" s="1052"/>
    </row>
    <row r="12" spans="1:8">
      <c r="A12" s="754"/>
      <c r="B12" s="766"/>
      <c r="C12" s="1041"/>
      <c r="D12" s="1043">
        <v>29108</v>
      </c>
      <c r="E12" s="1045"/>
      <c r="F12" s="1048">
        <v>24371</v>
      </c>
      <c r="G12" s="1050"/>
      <c r="H12" s="1053"/>
    </row>
    <row r="13" spans="1:8">
      <c r="A13" s="782"/>
      <c r="B13" s="767"/>
      <c r="C13" s="1039"/>
      <c r="D13" s="1042">
        <v>58756</v>
      </c>
      <c r="E13" s="1044"/>
      <c r="F13" s="1047">
        <v>49210</v>
      </c>
      <c r="G13" s="1051"/>
      <c r="H13" s="1052"/>
    </row>
    <row r="14" spans="1:8">
      <c r="A14" s="754"/>
      <c r="B14" s="766"/>
      <c r="C14" s="1040"/>
      <c r="D14" s="1043">
        <v>34449</v>
      </c>
      <c r="E14" s="1045"/>
      <c r="F14" s="1048">
        <v>25119</v>
      </c>
      <c r="G14" s="1050"/>
      <c r="H14" s="1053"/>
    </row>
    <row r="17" spans="1:11">
      <c r="A17" s="1031" t="s">
        <v>24</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91</v>
      </c>
      <c r="B19" s="1032">
        <f>ROUND(VALUE(SUBSTITUTE(実質収支比率等に係る経年分析!F$48,"▲","-")),2)</f>
        <v>0.6</v>
      </c>
      <c r="C19" s="1032">
        <f>ROUND(VALUE(SUBSTITUTE(実質収支比率等に係る経年分析!G$48,"▲","-")),2)</f>
        <v>0.52</v>
      </c>
      <c r="D19" s="1032">
        <f>ROUND(VALUE(SUBSTITUTE(実質収支比率等に係る経年分析!H$48,"▲","-")),2)</f>
        <v>0.69</v>
      </c>
      <c r="E19" s="1032">
        <f>ROUND(VALUE(SUBSTITUTE(実質収支比率等に係る経年分析!I$48,"▲","-")),2)</f>
        <v>6.01</v>
      </c>
      <c r="F19" s="1032">
        <f>ROUND(VALUE(SUBSTITUTE(実質収支比率等に係る経年分析!J$48,"▲","-")),2)</f>
        <v>1.76</v>
      </c>
    </row>
    <row r="20" spans="1:11">
      <c r="A20" s="1032" t="s">
        <v>35</v>
      </c>
      <c r="B20" s="1032">
        <f>ROUND(VALUE(SUBSTITUTE(実質収支比率等に係る経年分析!F$47,"▲","-")),2)</f>
        <v>3.69</v>
      </c>
      <c r="C20" s="1032">
        <f>ROUND(VALUE(SUBSTITUTE(実質収支比率等に係る経年分析!G$47,"▲","-")),2)</f>
        <v>3.61</v>
      </c>
      <c r="D20" s="1032">
        <f>ROUND(VALUE(SUBSTITUTE(実質収支比率等に係る経年分析!H$47,"▲","-")),2)</f>
        <v>3.86</v>
      </c>
      <c r="E20" s="1032">
        <f>ROUND(VALUE(SUBSTITUTE(実質収支比率等に係る経年分析!I$47,"▲","-")),2)</f>
        <v>4.09</v>
      </c>
      <c r="F20" s="1032">
        <f>ROUND(VALUE(SUBSTITUTE(実質収支比率等に係る経年分析!J$47,"▲","-")),2)</f>
        <v>7.25</v>
      </c>
    </row>
    <row r="21" spans="1:11">
      <c r="A21" s="1032" t="s">
        <v>114</v>
      </c>
      <c r="B21" s="1032">
        <f>IF(ISNUMBER(VALUE(SUBSTITUTE(実質収支比率等に係る経年分析!F$49,"▲","-"))),ROUND(VALUE(SUBSTITUTE(実質収支比率等に係る経年分析!F$49,"▲","-")),2),NA())</f>
        <v>0.11</v>
      </c>
      <c r="C21" s="1032">
        <f>IF(ISNUMBER(VALUE(SUBSTITUTE(実質収支比率等に係る経年分析!G$49,"▲","-"))),ROUND(VALUE(SUBSTITUTE(実質収支比率等に係る経年分析!G$49,"▲","-")),2),NA())</f>
        <v>-0.47</v>
      </c>
      <c r="D21" s="1032">
        <f>IF(ISNUMBER(VALUE(SUBSTITUTE(実質収支比率等に係る経年分析!H$49,"▲","-"))),ROUND(VALUE(SUBSTITUTE(実質収支比率等に係る経年分析!H$49,"▲","-")),2),NA())</f>
        <v>0.18</v>
      </c>
      <c r="E21" s="1032">
        <f>IF(ISNUMBER(VALUE(SUBSTITUTE(実質収支比率等に係る経年分析!I$49,"▲","-"))),ROUND(VALUE(SUBSTITUTE(実質収支比率等に係る経年分析!I$49,"▲","-")),2),NA())</f>
        <v>5.34</v>
      </c>
      <c r="F21" s="1032">
        <f>IF(ISNUMBER(VALUE(SUBSTITUTE(実質収支比率等に係る経年分析!J$49,"▲","-"))),ROUND(VALUE(SUBSTITUTE(実質収支比率等に係る経年分析!J$49,"▲","-")),2),NA())</f>
        <v>-4.37</v>
      </c>
    </row>
    <row r="24" spans="1:11">
      <c r="A24" s="1031" t="s">
        <v>103</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115</v>
      </c>
      <c r="C26" s="1033" t="s">
        <v>77</v>
      </c>
      <c r="D26" s="1033" t="s">
        <v>115</v>
      </c>
      <c r="E26" s="1033" t="s">
        <v>77</v>
      </c>
      <c r="F26" s="1033" t="s">
        <v>115</v>
      </c>
      <c r="G26" s="1033" t="s">
        <v>77</v>
      </c>
      <c r="H26" s="1033" t="s">
        <v>115</v>
      </c>
      <c r="I26" s="1033" t="s">
        <v>77</v>
      </c>
      <c r="J26" s="1033" t="s">
        <v>115</v>
      </c>
      <c r="K26" s="1033" t="s">
        <v>77</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0.34</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0.41</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0.36</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0.19</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0.21</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国民健康保険事業特別会計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1.08</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0.19</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0.48</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0.24</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0.31</v>
      </c>
    </row>
    <row r="30" spans="1:11">
      <c r="A30" s="1033" t="str">
        <f>IF('連結実質赤字比率に係る赤字・黒字の構成分析'!C$40="",NA(),'連結実質赤字比率に係る赤字・黒字の構成分析'!C$40)</f>
        <v>介護保険事業特別会計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0.55000000000000004</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0.56000000000000005</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0.51</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0.76</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0.98</v>
      </c>
    </row>
    <row r="31" spans="1:11">
      <c r="A31" s="1033" t="str">
        <f>IF('連結実質赤字比率に係る赤字・黒字の構成分析'!C$39="",NA(),'連結実質赤字比率に係る赤字・黒字の構成分析'!C$39)</f>
        <v>一般会計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0.6</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0.51</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0.69</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6</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1.75</v>
      </c>
    </row>
    <row r="32" spans="1:11">
      <c r="A32" s="1033" t="str">
        <f>IF('連結実質赤字比率に係る赤字・黒字の構成分析'!C$38="",NA(),'連結実質赤字比率に係る赤字・黒字の構成分析'!C$38)</f>
        <v>公共下水道事業会計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1.0900000000000001</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1.69</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2.2999999999999998</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3.09</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4.03</v>
      </c>
    </row>
    <row r="33" spans="1:16">
      <c r="A33" s="1033" t="str">
        <f>IF('連結実質赤字比率に係る赤字・黒字の構成分析'!C$37="",NA(),'連結実質赤字比率に係る赤字・黒字の構成分析'!C$37)</f>
        <v>水道事業会計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14.87</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16.05</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16.3</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16.29</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14.77</v>
      </c>
    </row>
    <row r="34" spans="1:16">
      <c r="A34" s="1033" t="str">
        <f>IF('連結実質赤字比率に係る赤字・黒字の構成分析'!C$36="",NA(),'連結実質赤字比率に係る赤字・黒字の構成分析'!C$36)</f>
        <v>国民宿舎運営事業特別会計</v>
      </c>
      <c r="B34" s="1033">
        <f>IF(ROUND(VALUE(SUBSTITUTE('連結実質赤字比率に係る赤字・黒字の構成分析'!F$36,"▲","-")),2)&lt;0,ABS(ROUND(VALUE(SUBSTITUTE('連結実質赤字比率に係る赤字・黒字の構成分析'!F$36,"▲","-")),2)),NA())</f>
        <v>0.1</v>
      </c>
      <c r="C34" s="1033" t="e">
        <f>IF(ROUND(VALUE(SUBSTITUTE('連結実質赤字比率に係る赤字・黒字の構成分析'!F$36,"▲","-")),2)&gt;=0,ABS(ROUND(VALUE(SUBSTITUTE('連結実質赤字比率に係る赤字・黒字の構成分析'!F$36,"▲","-")),2)),NA())</f>
        <v>#N/A</v>
      </c>
      <c r="D34" s="1033">
        <f>IF(ROUND(VALUE(SUBSTITUTE('連結実質赤字比率に係る赤字・黒字の構成分析'!G$36,"▲","-")),2)&lt;0,ABS(ROUND(VALUE(SUBSTITUTE('連結実質赤字比率に係る赤字・黒字の構成分析'!G$36,"▲","-")),2)),NA())</f>
        <v>5.e-002</v>
      </c>
      <c r="E34" s="1033" t="e">
        <f>IF(ROUND(VALUE(SUBSTITUTE('連結実質赤字比率に係る赤字・黒字の構成分析'!G$36,"▲","-")),2)&gt;=0,ABS(ROUND(VALUE(SUBSTITUTE('連結実質赤字比率に係る赤字・黒字の構成分析'!G$36,"▲","-")),2)),NA())</f>
        <v>#N/A</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v>
      </c>
      <c r="H34" s="1033">
        <f>IF(ROUND(VALUE(SUBSTITUTE('連結実質赤字比率に係る赤字・黒字の構成分析'!I$36,"▲","-")),2)&lt;0,ABS(ROUND(VALUE(SUBSTITUTE('連結実質赤字比率に係る赤字・黒字の構成分析'!I$36,"▲","-")),2)),NA())</f>
        <v>4.e-002</v>
      </c>
      <c r="I34" s="1033" t="e">
        <f>IF(ROUND(VALUE(SUBSTITUTE('連結実質赤字比率に係る赤字・黒字の構成分析'!I$36,"▲","-")),2)&gt;=0,ABS(ROUND(VALUE(SUBSTITUTE('連結実質赤字比率に係る赤字・黒字の構成分析'!I$36,"▲","-")),2)),NA())</f>
        <v>#N/A</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v>
      </c>
    </row>
    <row r="35" spans="1:16">
      <c r="A35" s="1033" t="str">
        <f>IF('連結実質赤字比率に係る赤字・黒字の構成分析'!C$35="",NA(),'連結実質赤字比率に係る赤字・黒字の構成分析'!C$35)</f>
        <v>駐車場事業特別会計</v>
      </c>
      <c r="B35" s="1033">
        <f>IF(ROUND(VALUE(SUBSTITUTE('連結実質赤字比率に係る赤字・黒字の構成分析'!F$35,"▲","-")),2)&lt;0,ABS(ROUND(VALUE(SUBSTITUTE('連結実質赤字比率に係る赤字・黒字の構成分析'!F$35,"▲","-")),2)),NA())</f>
        <v>0.41</v>
      </c>
      <c r="C35" s="1033" t="e">
        <f>IF(ROUND(VALUE(SUBSTITUTE('連結実質赤字比率に係る赤字・黒字の構成分析'!F$35,"▲","-")),2)&gt;=0,ABS(ROUND(VALUE(SUBSTITUTE('連結実質赤字比率に係る赤字・黒字の構成分析'!F$35,"▲","-")),2)),NA())</f>
        <v>#N/A</v>
      </c>
      <c r="D35" s="1033">
        <f>IF(ROUND(VALUE(SUBSTITUTE('連結実質赤字比率に係る赤字・黒字の構成分析'!G$35,"▲","-")),2)&lt;0,ABS(ROUND(VALUE(SUBSTITUTE('連結実質赤字比率に係る赤字・黒字の構成分析'!G$35,"▲","-")),2)),NA())</f>
        <v>0.33</v>
      </c>
      <c r="E35" s="1033" t="e">
        <f>IF(ROUND(VALUE(SUBSTITUTE('連結実質赤字比率に係る赤字・黒字の構成分析'!G$35,"▲","-")),2)&gt;=0,ABS(ROUND(VALUE(SUBSTITUTE('連結実質赤字比率に係る赤字・黒字の構成分析'!G$35,"▲","-")),2)),NA())</f>
        <v>#N/A</v>
      </c>
      <c r="F35" s="1033">
        <f>IF(ROUND(VALUE(SUBSTITUTE('連結実質赤字比率に係る赤字・黒字の構成分析'!H$35,"▲","-")),2)&lt;0,ABS(ROUND(VALUE(SUBSTITUTE('連結実質赤字比率に係る赤字・黒字の構成分析'!H$35,"▲","-")),2)),NA())</f>
        <v>0.31</v>
      </c>
      <c r="G35" s="1033" t="e">
        <f>IF(ROUND(VALUE(SUBSTITUTE('連結実質赤字比率に係る赤字・黒字の構成分析'!H$35,"▲","-")),2)&gt;=0,ABS(ROUND(VALUE(SUBSTITUTE('連結実質赤字比率に係る赤字・黒字の構成分析'!H$35,"▲","-")),2)),NA())</f>
        <v>#N/A</v>
      </c>
      <c r="H35" s="1033">
        <f>IF(ROUND(VALUE(SUBSTITUTE('連結実質赤字比率に係る赤字・黒字の構成分析'!I$35,"▲","-")),2)&lt;0,ABS(ROUND(VALUE(SUBSTITUTE('連結実質赤字比率に係る赤字・黒字の構成分析'!I$35,"▲","-")),2)),NA())</f>
        <v>0.25</v>
      </c>
      <c r="I35" s="1033" t="e">
        <f>IF(ROUND(VALUE(SUBSTITUTE('連結実質赤字比率に係る赤字・黒字の構成分析'!I$35,"▲","-")),2)&gt;=0,ABS(ROUND(VALUE(SUBSTITUTE('連結実質赤字比率に係る赤字・黒字の構成分析'!I$35,"▲","-")),2)),NA())</f>
        <v>#N/A</v>
      </c>
      <c r="J35" s="1033">
        <f>IF(ROUND(VALUE(SUBSTITUTE('連結実質赤字比率に係る赤字・黒字の構成分析'!J$35,"▲","-")),2)&lt;0,ABS(ROUND(VALUE(SUBSTITUTE('連結実質赤字比率に係る赤字・黒字の構成分析'!J$35,"▲","-")),2)),NA())</f>
        <v>0.19</v>
      </c>
      <c r="K35" s="1033" t="e">
        <f>IF(ROUND(VALUE(SUBSTITUTE('連結実質赤字比率に係る赤字・黒字の構成分析'!J$35,"▲","-")),2)&gt;=0,ABS(ROUND(VALUE(SUBSTITUTE('連結実質赤字比率に係る赤字・黒字の構成分析'!J$35,"▲","-")),2)),NA())</f>
        <v>#N/A</v>
      </c>
    </row>
    <row r="36" spans="1:16">
      <c r="A36" s="1033" t="str">
        <f>IF('連結実質赤字比率に係る赤字・黒字の構成分析'!C$34="",NA(),'連結実質赤字比率に係る赤字・黒字の構成分析'!C$34)</f>
        <v>収益事業特別会計</v>
      </c>
      <c r="B36" s="1033">
        <f>IF(ROUND(VALUE(SUBSTITUTE('連結実質赤字比率に係る赤字・黒字の構成分析'!F$34,"▲","-")),2)&lt;0,ABS(ROUND(VALUE(SUBSTITUTE('連結実質赤字比率に係る赤字・黒字の構成分析'!F$34,"▲","-")),2)),NA())</f>
        <v>6.68</v>
      </c>
      <c r="C36" s="1033" t="e">
        <f>IF(ROUND(VALUE(SUBSTITUTE('連結実質赤字比率に係る赤字・黒字の構成分析'!F$34,"▲","-")),2)&gt;=0,ABS(ROUND(VALUE(SUBSTITUTE('連結実質赤字比率に係る赤字・黒字の構成分析'!F$34,"▲","-")),2)),NA())</f>
        <v>#N/A</v>
      </c>
      <c r="D36" s="1033">
        <f>IF(ROUND(VALUE(SUBSTITUTE('連結実質赤字比率に係る赤字・黒字の構成分析'!G$34,"▲","-")),2)&lt;0,ABS(ROUND(VALUE(SUBSTITUTE('連結実質赤字比率に係る赤字・黒字の構成分析'!G$34,"▲","-")),2)),NA())</f>
        <v>6.66</v>
      </c>
      <c r="E36" s="1033" t="e">
        <f>IF(ROUND(VALUE(SUBSTITUTE('連結実質赤字比率に係る赤字・黒字の構成分析'!G$34,"▲","-")),2)&gt;=0,ABS(ROUND(VALUE(SUBSTITUTE('連結実質赤字比率に係る赤字・黒字の構成分析'!G$34,"▲","-")),2)),NA())</f>
        <v>#N/A</v>
      </c>
      <c r="F36" s="1033">
        <f>IF(ROUND(VALUE(SUBSTITUTE('連結実質赤字比率に係る赤字・黒字の構成分析'!H$34,"▲","-")),2)&lt;0,ABS(ROUND(VALUE(SUBSTITUTE('連結実質赤字比率に係る赤字・黒字の構成分析'!H$34,"▲","-")),2)),NA())</f>
        <v>6.2</v>
      </c>
      <c r="G36" s="1033" t="e">
        <f>IF(ROUND(VALUE(SUBSTITUTE('連結実質赤字比率に係る赤字・黒字の構成分析'!H$34,"▲","-")),2)&gt;=0,ABS(ROUND(VALUE(SUBSTITUTE('連結実質赤字比率に係る赤字・黒字の構成分析'!H$34,"▲","-")),2)),NA())</f>
        <v>#N/A</v>
      </c>
      <c r="H36" s="1033">
        <f>IF(ROUND(VALUE(SUBSTITUTE('連結実質赤字比率に係る赤字・黒字の構成分析'!I$34,"▲","-")),2)&lt;0,ABS(ROUND(VALUE(SUBSTITUTE('連結実質赤字比率に係る赤字・黒字の構成分析'!I$34,"▲","-")),2)),NA())</f>
        <v>5.65</v>
      </c>
      <c r="I36" s="1033" t="e">
        <f>IF(ROUND(VALUE(SUBSTITUTE('連結実質赤字比率に係る赤字・黒字の構成分析'!I$34,"▲","-")),2)&gt;=0,ABS(ROUND(VALUE(SUBSTITUTE('連結実質赤字比率に係る赤字・黒字の構成分析'!I$34,"▲","-")),2)),NA())</f>
        <v>#N/A</v>
      </c>
      <c r="J36" s="1033">
        <f>IF(ROUND(VALUE(SUBSTITUTE('連結実質赤字比率に係る赤字・黒字の構成分析'!J$34,"▲","-")),2)&lt;0,ABS(ROUND(VALUE(SUBSTITUTE('連結実質赤字比率に係る赤字・黒字の構成分析'!J$34,"▲","-")),2)),NA())</f>
        <v>5.0999999999999996</v>
      </c>
      <c r="K36" s="1033" t="e">
        <f>IF(ROUND(VALUE(SUBSTITUTE('連結実質赤字比率に係る赤字・黒字の構成分析'!J$34,"▲","-")),2)&gt;=0,ABS(ROUND(VALUE(SUBSTITUTE('連結実質赤字比率に係る赤字・黒字の構成分析'!J$34,"▲","-")),2)),NA())</f>
        <v>#N/A</v>
      </c>
    </row>
    <row r="39" spans="1:16">
      <c r="A39" s="1031" t="s">
        <v>11</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116</v>
      </c>
      <c r="C41" s="1034"/>
      <c r="D41" s="1034" t="s">
        <v>118</v>
      </c>
      <c r="E41" s="1034" t="s">
        <v>116</v>
      </c>
      <c r="F41" s="1034"/>
      <c r="G41" s="1034" t="s">
        <v>118</v>
      </c>
      <c r="H41" s="1034" t="s">
        <v>116</v>
      </c>
      <c r="I41" s="1034"/>
      <c r="J41" s="1034" t="s">
        <v>118</v>
      </c>
      <c r="K41" s="1034" t="s">
        <v>116</v>
      </c>
      <c r="L41" s="1034"/>
      <c r="M41" s="1034" t="s">
        <v>118</v>
      </c>
      <c r="N41" s="1034" t="s">
        <v>116</v>
      </c>
      <c r="O41" s="1034"/>
      <c r="P41" s="1034" t="s">
        <v>118</v>
      </c>
    </row>
    <row r="42" spans="1:16">
      <c r="A42" s="1034" t="s">
        <v>121</v>
      </c>
      <c r="B42" s="1034"/>
      <c r="C42" s="1034"/>
      <c r="D42" s="1034">
        <f>'実質公債費比率（分子）の構造'!K$52</f>
        <v>13203</v>
      </c>
      <c r="E42" s="1034"/>
      <c r="F42" s="1034"/>
      <c r="G42" s="1034">
        <f>'実質公債費比率（分子）の構造'!L$52</f>
        <v>13206</v>
      </c>
      <c r="H42" s="1034"/>
      <c r="I42" s="1034"/>
      <c r="J42" s="1034">
        <f>'実質公債費比率（分子）の構造'!M$52</f>
        <v>12576</v>
      </c>
      <c r="K42" s="1034"/>
      <c r="L42" s="1034"/>
      <c r="M42" s="1034">
        <f>'実質公債費比率（分子）の構造'!N$52</f>
        <v>12294</v>
      </c>
      <c r="N42" s="1034"/>
      <c r="O42" s="1034"/>
      <c r="P42" s="1034">
        <f>'実質公債費比率（分子）の構造'!O$52</f>
        <v>12337</v>
      </c>
    </row>
    <row r="43" spans="1:16">
      <c r="A43" s="1034" t="s">
        <v>47</v>
      </c>
      <c r="B43" s="1034">
        <f>'実質公債費比率（分子）の構造'!K$51</f>
        <v>0</v>
      </c>
      <c r="C43" s="1034"/>
      <c r="D43" s="1034"/>
      <c r="E43" s="1034">
        <f>'実質公債費比率（分子）の構造'!L$51</f>
        <v>2</v>
      </c>
      <c r="F43" s="1034"/>
      <c r="G43" s="1034"/>
      <c r="H43" s="1034">
        <f>'実質公債費比率（分子）の構造'!M$51</f>
        <v>0</v>
      </c>
      <c r="I43" s="1034"/>
      <c r="J43" s="1034"/>
      <c r="K43" s="1034">
        <f>'実質公債費比率（分子）の構造'!N$51</f>
        <v>0</v>
      </c>
      <c r="L43" s="1034"/>
      <c r="M43" s="1034"/>
      <c r="N43" s="1034" t="str">
        <f>'実質公債費比率（分子）の構造'!O$51</f>
        <v>-</v>
      </c>
      <c r="O43" s="1034"/>
      <c r="P43" s="1034"/>
    </row>
    <row r="44" spans="1:16">
      <c r="A44" s="1034" t="s">
        <v>43</v>
      </c>
      <c r="B44" s="1034">
        <f>'実質公債費比率（分子）の構造'!K$50</f>
        <v>136</v>
      </c>
      <c r="C44" s="1034"/>
      <c r="D44" s="1034"/>
      <c r="E44" s="1034">
        <f>'実質公債費比率（分子）の構造'!L$50</f>
        <v>159</v>
      </c>
      <c r="F44" s="1034"/>
      <c r="G44" s="1034"/>
      <c r="H44" s="1034">
        <f>'実質公債費比率（分子）の構造'!M$50</f>
        <v>199</v>
      </c>
      <c r="I44" s="1034"/>
      <c r="J44" s="1034"/>
      <c r="K44" s="1034">
        <f>'実質公債費比率（分子）の構造'!N$50</f>
        <v>220</v>
      </c>
      <c r="L44" s="1034"/>
      <c r="M44" s="1034"/>
      <c r="N44" s="1034">
        <f>'実質公債費比率（分子）の構造'!O$50</f>
        <v>215</v>
      </c>
      <c r="O44" s="1034"/>
      <c r="P44" s="1034"/>
    </row>
    <row r="45" spans="1:16">
      <c r="A45" s="1034" t="s">
        <v>0</v>
      </c>
      <c r="B45" s="1034">
        <f>'実質公債費比率（分子）の構造'!K$49</f>
        <v>889</v>
      </c>
      <c r="C45" s="1034"/>
      <c r="D45" s="1034"/>
      <c r="E45" s="1034">
        <f>'実質公債費比率（分子）の構造'!L$49</f>
        <v>925</v>
      </c>
      <c r="F45" s="1034"/>
      <c r="G45" s="1034"/>
      <c r="H45" s="1034">
        <f>'実質公債費比率（分子）の構造'!M$49</f>
        <v>842</v>
      </c>
      <c r="I45" s="1034"/>
      <c r="J45" s="1034"/>
      <c r="K45" s="1034">
        <f>'実質公債費比率（分子）の構造'!N$49</f>
        <v>918</v>
      </c>
      <c r="L45" s="1034"/>
      <c r="M45" s="1034"/>
      <c r="N45" s="1034">
        <f>'実質公債費比率（分子）の構造'!O$49</f>
        <v>859</v>
      </c>
      <c r="O45" s="1034"/>
      <c r="P45" s="1034"/>
    </row>
    <row r="46" spans="1:16">
      <c r="A46" s="1034" t="s">
        <v>40</v>
      </c>
      <c r="B46" s="1034">
        <f>'実質公債費比率（分子）の構造'!K$48</f>
        <v>3611</v>
      </c>
      <c r="C46" s="1034"/>
      <c r="D46" s="1034"/>
      <c r="E46" s="1034">
        <f>'実質公債費比率（分子）の構造'!L$48</f>
        <v>3569</v>
      </c>
      <c r="F46" s="1034"/>
      <c r="G46" s="1034"/>
      <c r="H46" s="1034">
        <f>'実質公債費比率（分子）の構造'!M$48</f>
        <v>3591</v>
      </c>
      <c r="I46" s="1034"/>
      <c r="J46" s="1034"/>
      <c r="K46" s="1034">
        <f>'実質公債費比率（分子）の構造'!N$48</f>
        <v>3686</v>
      </c>
      <c r="L46" s="1034"/>
      <c r="M46" s="1034"/>
      <c r="N46" s="1034">
        <f>'実質公債費比率（分子）の構造'!O$48</f>
        <v>3768</v>
      </c>
      <c r="O46" s="1034"/>
      <c r="P46" s="1034"/>
    </row>
    <row r="47" spans="1:16">
      <c r="A47" s="1034" t="s">
        <v>34</v>
      </c>
      <c r="B47" s="1034">
        <f>'実質公債費比率（分子）の構造'!K$47</f>
        <v>17</v>
      </c>
      <c r="C47" s="1034"/>
      <c r="D47" s="1034"/>
      <c r="E47" s="1034">
        <f>'実質公債費比率（分子）の構造'!L$47</f>
        <v>17</v>
      </c>
      <c r="F47" s="1034"/>
      <c r="G47" s="1034"/>
      <c r="H47" s="1034">
        <f>'実質公債費比率（分子）の構造'!M$47</f>
        <v>17</v>
      </c>
      <c r="I47" s="1034"/>
      <c r="J47" s="1034"/>
      <c r="K47" s="1034">
        <f>'実質公債費比率（分子）の構造'!N$47</f>
        <v>83</v>
      </c>
      <c r="L47" s="1034"/>
      <c r="M47" s="1034"/>
      <c r="N47" s="1034">
        <f>'実質公債費比率（分子）の構造'!O$47</f>
        <v>117</v>
      </c>
      <c r="O47" s="1034"/>
      <c r="P47" s="1034"/>
    </row>
    <row r="48" spans="1:16">
      <c r="A48" s="1034" t="s">
        <v>29</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26</v>
      </c>
      <c r="B49" s="1034">
        <f>'実質公債費比率（分子）の構造'!K$45</f>
        <v>18117</v>
      </c>
      <c r="C49" s="1034"/>
      <c r="D49" s="1034"/>
      <c r="E49" s="1034">
        <f>'実質公債費比率（分子）の構造'!L$45</f>
        <v>17818</v>
      </c>
      <c r="F49" s="1034"/>
      <c r="G49" s="1034"/>
      <c r="H49" s="1034">
        <f>'実質公債費比率（分子）の構造'!M$45</f>
        <v>16178</v>
      </c>
      <c r="I49" s="1034"/>
      <c r="J49" s="1034"/>
      <c r="K49" s="1034">
        <f>'実質公債費比率（分子）の構造'!N$45</f>
        <v>16272</v>
      </c>
      <c r="L49" s="1034"/>
      <c r="M49" s="1034"/>
      <c r="N49" s="1034">
        <f>'実質公債費比率（分子）の構造'!O$45</f>
        <v>16383</v>
      </c>
      <c r="O49" s="1034"/>
      <c r="P49" s="1034"/>
    </row>
    <row r="50" spans="1:16">
      <c r="A50" s="1034" t="s">
        <v>54</v>
      </c>
      <c r="B50" s="1034" t="e">
        <f>NA()</f>
        <v>#N/A</v>
      </c>
      <c r="C50" s="1034">
        <f>IF(ISNUMBER('実質公債費比率（分子）の構造'!K$53),'実質公債費比率（分子）の構造'!K$53,NA())</f>
        <v>9567</v>
      </c>
      <c r="D50" s="1034" t="e">
        <f>NA()</f>
        <v>#N/A</v>
      </c>
      <c r="E50" s="1034" t="e">
        <f>NA()</f>
        <v>#N/A</v>
      </c>
      <c r="F50" s="1034">
        <f>IF(ISNUMBER('実質公債費比率（分子）の構造'!L$53),'実質公債費比率（分子）の構造'!L$53,NA())</f>
        <v>9284</v>
      </c>
      <c r="G50" s="1034" t="e">
        <f>NA()</f>
        <v>#N/A</v>
      </c>
      <c r="H50" s="1034" t="e">
        <f>NA()</f>
        <v>#N/A</v>
      </c>
      <c r="I50" s="1034">
        <f>IF(ISNUMBER('実質公債費比率（分子）の構造'!M$53),'実質公債費比率（分子）の構造'!M$53,NA())</f>
        <v>8251</v>
      </c>
      <c r="J50" s="1034" t="e">
        <f>NA()</f>
        <v>#N/A</v>
      </c>
      <c r="K50" s="1034" t="e">
        <f>NA()</f>
        <v>#N/A</v>
      </c>
      <c r="L50" s="1034">
        <f>IF(ISNUMBER('実質公債費比率（分子）の構造'!N$53),'実質公債費比率（分子）の構造'!N$53,NA())</f>
        <v>8885</v>
      </c>
      <c r="M50" s="1034" t="e">
        <f>NA()</f>
        <v>#N/A</v>
      </c>
      <c r="N50" s="1034" t="e">
        <f>NA()</f>
        <v>#N/A</v>
      </c>
      <c r="O50" s="1034">
        <f>IF(ISNUMBER('実質公債費比率（分子）の構造'!O$53),'実質公債費比率（分子）の構造'!O$53,NA())</f>
        <v>9005</v>
      </c>
      <c r="P50" s="1034" t="e">
        <f>NA()</f>
        <v>#N/A</v>
      </c>
    </row>
    <row r="53" spans="1:16">
      <c r="A53" s="1031" t="s">
        <v>122</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127</v>
      </c>
      <c r="C55" s="1033"/>
      <c r="D55" s="1033" t="s">
        <v>130</v>
      </c>
      <c r="E55" s="1033" t="s">
        <v>127</v>
      </c>
      <c r="F55" s="1033"/>
      <c r="G55" s="1033" t="s">
        <v>130</v>
      </c>
      <c r="H55" s="1033" t="s">
        <v>127</v>
      </c>
      <c r="I55" s="1033"/>
      <c r="J55" s="1033" t="s">
        <v>130</v>
      </c>
      <c r="K55" s="1033" t="s">
        <v>127</v>
      </c>
      <c r="L55" s="1033"/>
      <c r="M55" s="1033" t="s">
        <v>130</v>
      </c>
      <c r="N55" s="1033" t="s">
        <v>127</v>
      </c>
      <c r="O55" s="1033"/>
      <c r="P55" s="1033" t="s">
        <v>130</v>
      </c>
    </row>
    <row r="56" spans="1:16">
      <c r="A56" s="1033" t="s">
        <v>45</v>
      </c>
      <c r="B56" s="1033"/>
      <c r="C56" s="1033"/>
      <c r="D56" s="1033">
        <f>'将来負担比率（分子）の構造'!I$52</f>
        <v>159172</v>
      </c>
      <c r="E56" s="1033"/>
      <c r="F56" s="1033"/>
      <c r="G56" s="1033">
        <f>'将来負担比率（分子）の構造'!J$52</f>
        <v>157724</v>
      </c>
      <c r="H56" s="1033"/>
      <c r="I56" s="1033"/>
      <c r="J56" s="1033">
        <f>'将来負担比率（分子）の構造'!K$52</f>
        <v>157862</v>
      </c>
      <c r="K56" s="1033"/>
      <c r="L56" s="1033"/>
      <c r="M56" s="1033">
        <f>'将来負担比率（分子）の構造'!L$52</f>
        <v>156303</v>
      </c>
      <c r="N56" s="1033"/>
      <c r="O56" s="1033"/>
      <c r="P56" s="1033">
        <f>'将来負担比率（分子）の構造'!M$52</f>
        <v>154727</v>
      </c>
    </row>
    <row r="57" spans="1:16">
      <c r="A57" s="1033" t="s">
        <v>99</v>
      </c>
      <c r="B57" s="1033"/>
      <c r="C57" s="1033"/>
      <c r="D57" s="1033">
        <f>'将来負担比率（分子）の構造'!I$51</f>
        <v>4498</v>
      </c>
      <c r="E57" s="1033"/>
      <c r="F57" s="1033"/>
      <c r="G57" s="1033">
        <f>'将来負担比率（分子）の構造'!J$51</f>
        <v>5342</v>
      </c>
      <c r="H57" s="1033"/>
      <c r="I57" s="1033"/>
      <c r="J57" s="1033">
        <f>'将来負担比率（分子）の構造'!K$51</f>
        <v>6197</v>
      </c>
      <c r="K57" s="1033"/>
      <c r="L57" s="1033"/>
      <c r="M57" s="1033">
        <f>'将来負担比率（分子）の構造'!L$51</f>
        <v>6853</v>
      </c>
      <c r="N57" s="1033"/>
      <c r="O57" s="1033"/>
      <c r="P57" s="1033">
        <f>'将来負担比率（分子）の構造'!M$51</f>
        <v>7008</v>
      </c>
    </row>
    <row r="58" spans="1:16">
      <c r="A58" s="1033" t="s">
        <v>96</v>
      </c>
      <c r="B58" s="1033"/>
      <c r="C58" s="1033"/>
      <c r="D58" s="1033">
        <f>'将来負担比率（分子）の構造'!I$50</f>
        <v>13565</v>
      </c>
      <c r="E58" s="1033"/>
      <c r="F58" s="1033"/>
      <c r="G58" s="1033">
        <f>'将来負担比率（分子）の構造'!J$50</f>
        <v>12147</v>
      </c>
      <c r="H58" s="1033"/>
      <c r="I58" s="1033"/>
      <c r="J58" s="1033">
        <f>'将来負担比率（分子）の構造'!K$50</f>
        <v>12513</v>
      </c>
      <c r="K58" s="1033"/>
      <c r="L58" s="1033"/>
      <c r="M58" s="1033">
        <f>'将来負担比率（分子）の構造'!L$50</f>
        <v>6462</v>
      </c>
      <c r="N58" s="1033"/>
      <c r="O58" s="1033"/>
      <c r="P58" s="1033">
        <f>'将来負担比率（分子）の構造'!M$50</f>
        <v>17343</v>
      </c>
    </row>
    <row r="59" spans="1:16">
      <c r="A59" s="1033" t="s">
        <v>92</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60</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85</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86</v>
      </c>
      <c r="B62" s="1033">
        <f>'将来負担比率（分子）の構造'!I$45</f>
        <v>16913</v>
      </c>
      <c r="C62" s="1033"/>
      <c r="D62" s="1033"/>
      <c r="E62" s="1033">
        <f>'将来負担比率（分子）の構造'!J$45</f>
        <v>17385</v>
      </c>
      <c r="F62" s="1033"/>
      <c r="G62" s="1033"/>
      <c r="H62" s="1033">
        <f>'将来負担比率（分子）の構造'!K$45</f>
        <v>17407</v>
      </c>
      <c r="I62" s="1033"/>
      <c r="J62" s="1033"/>
      <c r="K62" s="1033">
        <f>'将来負担比率（分子）の構造'!L$45</f>
        <v>17505</v>
      </c>
      <c r="L62" s="1033"/>
      <c r="M62" s="1033"/>
      <c r="N62" s="1033">
        <f>'将来負担比率（分子）の構造'!M$45</f>
        <v>17174</v>
      </c>
      <c r="O62" s="1033"/>
      <c r="P62" s="1033"/>
    </row>
    <row r="63" spans="1:16">
      <c r="A63" s="1033" t="s">
        <v>18</v>
      </c>
      <c r="B63" s="1033">
        <f>'将来負担比率（分子）の構造'!I$44</f>
        <v>7998</v>
      </c>
      <c r="C63" s="1033"/>
      <c r="D63" s="1033"/>
      <c r="E63" s="1033">
        <f>'将来負担比率（分子）の構造'!J$44</f>
        <v>7455</v>
      </c>
      <c r="F63" s="1033"/>
      <c r="G63" s="1033"/>
      <c r="H63" s="1033">
        <f>'将来負担比率（分子）の構造'!K$44</f>
        <v>6838</v>
      </c>
      <c r="I63" s="1033"/>
      <c r="J63" s="1033"/>
      <c r="K63" s="1033">
        <f>'将来負担比率（分子）の構造'!L$44</f>
        <v>6207</v>
      </c>
      <c r="L63" s="1033"/>
      <c r="M63" s="1033"/>
      <c r="N63" s="1033">
        <f>'将来負担比率（分子）の構造'!M$44</f>
        <v>5889</v>
      </c>
      <c r="O63" s="1033"/>
      <c r="P63" s="1033"/>
    </row>
    <row r="64" spans="1:16">
      <c r="A64" s="1033" t="s">
        <v>83</v>
      </c>
      <c r="B64" s="1033">
        <f>'将来負担比率（分子）の構造'!I$43</f>
        <v>57443</v>
      </c>
      <c r="C64" s="1033"/>
      <c r="D64" s="1033"/>
      <c r="E64" s="1033">
        <f>'将来負担比率（分子）の構造'!J$43</f>
        <v>55631</v>
      </c>
      <c r="F64" s="1033"/>
      <c r="G64" s="1033"/>
      <c r="H64" s="1033">
        <f>'将来負担比率（分子）の構造'!K$43</f>
        <v>54555</v>
      </c>
      <c r="I64" s="1033"/>
      <c r="J64" s="1033"/>
      <c r="K64" s="1033">
        <f>'将来負担比率（分子）の構造'!L$43</f>
        <v>53365</v>
      </c>
      <c r="L64" s="1033"/>
      <c r="M64" s="1033"/>
      <c r="N64" s="1033">
        <f>'将来負担比率（分子）の構造'!M$43</f>
        <v>53135</v>
      </c>
      <c r="O64" s="1033"/>
      <c r="P64" s="1033"/>
    </row>
    <row r="65" spans="1:16">
      <c r="A65" s="1033" t="s">
        <v>82</v>
      </c>
      <c r="B65" s="1033">
        <f>'将来負担比率（分子）の構造'!I$42</f>
        <v>1964</v>
      </c>
      <c r="C65" s="1033"/>
      <c r="D65" s="1033"/>
      <c r="E65" s="1033">
        <f>'将来負担比率（分子）の構造'!J$42</f>
        <v>2689</v>
      </c>
      <c r="F65" s="1033"/>
      <c r="G65" s="1033"/>
      <c r="H65" s="1033">
        <f>'将来負担比率（分子）の構造'!K$42</f>
        <v>2591</v>
      </c>
      <c r="I65" s="1033"/>
      <c r="J65" s="1033"/>
      <c r="K65" s="1033">
        <f>'将来負担比率（分子）の構造'!L$42</f>
        <v>2460</v>
      </c>
      <c r="L65" s="1033"/>
      <c r="M65" s="1033"/>
      <c r="N65" s="1033">
        <f>'将来負担比率（分子）の構造'!M$42</f>
        <v>2255</v>
      </c>
      <c r="O65" s="1033"/>
      <c r="P65" s="1033"/>
    </row>
    <row r="66" spans="1:16">
      <c r="A66" s="1033" t="s">
        <v>74</v>
      </c>
      <c r="B66" s="1033">
        <f>'将来負担比率（分子）の構造'!I$41</f>
        <v>202268</v>
      </c>
      <c r="C66" s="1033"/>
      <c r="D66" s="1033"/>
      <c r="E66" s="1033">
        <f>'将来負担比率（分子）の構造'!J$41</f>
        <v>211206</v>
      </c>
      <c r="F66" s="1033"/>
      <c r="G66" s="1033"/>
      <c r="H66" s="1033">
        <f>'将来負担比率（分子）の構造'!K$41</f>
        <v>210769</v>
      </c>
      <c r="I66" s="1033"/>
      <c r="J66" s="1033"/>
      <c r="K66" s="1033">
        <f>'将来負担比率（分子）の構造'!L$41</f>
        <v>210890</v>
      </c>
      <c r="L66" s="1033"/>
      <c r="M66" s="1033"/>
      <c r="N66" s="1033">
        <f>'将来負担比率（分子）の構造'!M$41</f>
        <v>210254</v>
      </c>
      <c r="O66" s="1033"/>
      <c r="P66" s="1033"/>
    </row>
    <row r="67" spans="1:16">
      <c r="A67" s="1033" t="s">
        <v>101</v>
      </c>
      <c r="B67" s="1033" t="e">
        <f>NA()</f>
        <v>#N/A</v>
      </c>
      <c r="C67" s="1033">
        <f>IF(ISNUMBER('将来負担比率（分子）の構造'!I$53),IF('将来負担比率（分子）の構造'!I$53&lt;0,0,'将来負担比率（分子）の構造'!I$53),NA())</f>
        <v>109350</v>
      </c>
      <c r="D67" s="1033" t="e">
        <f>NA()</f>
        <v>#N/A</v>
      </c>
      <c r="E67" s="1033" t="e">
        <f>NA()</f>
        <v>#N/A</v>
      </c>
      <c r="F67" s="1033">
        <f>IF(ISNUMBER('将来負担比率（分子）の構造'!J$53),IF('将来負担比率（分子）の構造'!J$53&lt;0,0,'将来負担比率（分子）の構造'!J$53),NA())</f>
        <v>119153</v>
      </c>
      <c r="G67" s="1033" t="e">
        <f>NA()</f>
        <v>#N/A</v>
      </c>
      <c r="H67" s="1033" t="e">
        <f>NA()</f>
        <v>#N/A</v>
      </c>
      <c r="I67" s="1033">
        <f>IF(ISNUMBER('将来負担比率（分子）の構造'!K$53),IF('将来負担比率（分子）の構造'!K$53&lt;0,0,'将来負担比率（分子）の構造'!K$53),NA())</f>
        <v>115588</v>
      </c>
      <c r="J67" s="1033" t="e">
        <f>NA()</f>
        <v>#N/A</v>
      </c>
      <c r="K67" s="1033" t="e">
        <f>NA()</f>
        <v>#N/A</v>
      </c>
      <c r="L67" s="1033">
        <f>IF(ISNUMBER('将来負担比率（分子）の構造'!L$53),IF('将来負担比率（分子）の構造'!L$53&lt;0,0,'将来負担比率（分子）の構造'!L$53),NA())</f>
        <v>120810</v>
      </c>
      <c r="M67" s="1033" t="e">
        <f>NA()</f>
        <v>#N/A</v>
      </c>
      <c r="N67" s="1033" t="e">
        <f>NA()</f>
        <v>#N/A</v>
      </c>
      <c r="O67" s="1033">
        <f>IF(ISNUMBER('将来負担比率（分子）の構造'!M$53),IF('将来負担比率（分子）の構造'!M$53&lt;0,0,'将来負担比率（分子）の構造'!M$53),NA())</f>
        <v>109629</v>
      </c>
      <c r="P67" s="1033" t="e">
        <f>NA()</f>
        <v>#N/A</v>
      </c>
    </row>
    <row r="70" spans="1:16">
      <c r="A70" s="1036" t="s">
        <v>132</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134</v>
      </c>
      <c r="B72" s="1037">
        <f>基金残高に係る経年分析!F55</f>
        <v>3046</v>
      </c>
      <c r="C72" s="1037">
        <f>基金残高に係る経年分析!G55</f>
        <v>3326</v>
      </c>
      <c r="D72" s="1037">
        <f>基金残高に係る経年分析!H55</f>
        <v>5777</v>
      </c>
    </row>
    <row r="73" spans="1:16">
      <c r="A73" s="1035" t="s">
        <v>135</v>
      </c>
      <c r="B73" s="1037">
        <f>基金残高に係る経年分析!F56</f>
        <v>1691</v>
      </c>
      <c r="C73" s="1037">
        <f>基金残高に係る経年分析!G56</f>
        <v>3348</v>
      </c>
      <c r="D73" s="1037">
        <f>基金残高に係る経年分析!H56</f>
        <v>3358</v>
      </c>
    </row>
    <row r="74" spans="1:16">
      <c r="A74" s="1035" t="s">
        <v>137</v>
      </c>
      <c r="B74" s="1037">
        <f>基金残高に係る経年分析!F57</f>
        <v>5532</v>
      </c>
      <c r="C74" s="1037">
        <f>基金残高に係る経年分析!G57</f>
        <v>5695</v>
      </c>
      <c r="D74" s="1037">
        <f>基金残高に係る経年分析!H57</f>
        <v>5649</v>
      </c>
    </row>
  </sheetData>
  <sheetProtection algorithmName="SHA-512" hashValue="GGVvWimJFw4zSKXwItQg8Alul6goESoXBqwbrRLy+7kh3EH+KsKwyBUxp5dgF+tEbHq14BOJKjleTPbt9j2Kcw==" saltValue="H3slXhj+v+UG/gX1WtDcl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59765625" style="1" customWidth="1"/>
    <col min="2" max="2" width="2.3984375" style="1" customWidth="1"/>
    <col min="3" max="16" width="2.59765625" style="1" customWidth="1"/>
    <col min="17" max="17" width="2.3984375" style="1" customWidth="1"/>
    <col min="18" max="95" width="1.59765625" style="1" customWidth="1"/>
    <col min="96" max="133" width="1.59765625" style="257" customWidth="1"/>
    <col min="134" max="143" width="1.59765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131</v>
      </c>
      <c r="DI1" s="344"/>
      <c r="DJ1" s="344"/>
      <c r="DK1" s="344"/>
      <c r="DL1" s="344"/>
      <c r="DM1" s="344"/>
      <c r="DN1" s="351"/>
      <c r="DO1" s="1"/>
      <c r="DP1" s="343" t="s">
        <v>198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315</v>
      </c>
      <c r="S4" s="139"/>
      <c r="T4" s="139"/>
      <c r="U4" s="139"/>
      <c r="V4" s="139"/>
      <c r="W4" s="139"/>
      <c r="X4" s="139"/>
      <c r="Y4" s="144"/>
      <c r="Z4" s="182" t="s">
        <v>234</v>
      </c>
      <c r="AA4" s="139"/>
      <c r="AB4" s="139"/>
      <c r="AC4" s="144"/>
      <c r="AD4" s="182" t="s">
        <v>262</v>
      </c>
      <c r="AE4" s="139"/>
      <c r="AF4" s="139"/>
      <c r="AG4" s="139"/>
      <c r="AH4" s="139"/>
      <c r="AI4" s="139"/>
      <c r="AJ4" s="139"/>
      <c r="AK4" s="144"/>
      <c r="AL4" s="182" t="s">
        <v>234</v>
      </c>
      <c r="AM4" s="139"/>
      <c r="AN4" s="139"/>
      <c r="AO4" s="144"/>
      <c r="AP4" s="298" t="s">
        <v>319</v>
      </c>
      <c r="AQ4" s="298"/>
      <c r="AR4" s="298"/>
      <c r="AS4" s="298"/>
      <c r="AT4" s="298"/>
      <c r="AU4" s="298"/>
      <c r="AV4" s="298"/>
      <c r="AW4" s="298"/>
      <c r="AX4" s="298"/>
      <c r="AY4" s="298"/>
      <c r="AZ4" s="298"/>
      <c r="BA4" s="298"/>
      <c r="BB4" s="298"/>
      <c r="BC4" s="298"/>
      <c r="BD4" s="298"/>
      <c r="BE4" s="298"/>
      <c r="BF4" s="298"/>
      <c r="BG4" s="298" t="s">
        <v>299</v>
      </c>
      <c r="BH4" s="298"/>
      <c r="BI4" s="298"/>
      <c r="BJ4" s="298"/>
      <c r="BK4" s="298"/>
      <c r="BL4" s="298"/>
      <c r="BM4" s="298"/>
      <c r="BN4" s="298"/>
      <c r="BO4" s="298" t="s">
        <v>234</v>
      </c>
      <c r="BP4" s="298"/>
      <c r="BQ4" s="298"/>
      <c r="BR4" s="298"/>
      <c r="BS4" s="298" t="s">
        <v>320</v>
      </c>
      <c r="BT4" s="298"/>
      <c r="BU4" s="298"/>
      <c r="BV4" s="298"/>
      <c r="BW4" s="298"/>
      <c r="BX4" s="298"/>
      <c r="BY4" s="298"/>
      <c r="BZ4" s="298"/>
      <c r="CA4" s="298"/>
      <c r="CB4" s="298"/>
      <c r="CD4" s="182"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317</v>
      </c>
      <c r="C5" s="265"/>
      <c r="D5" s="265"/>
      <c r="E5" s="265"/>
      <c r="F5" s="265"/>
      <c r="G5" s="265"/>
      <c r="H5" s="265"/>
      <c r="I5" s="265"/>
      <c r="J5" s="265"/>
      <c r="K5" s="265"/>
      <c r="L5" s="265"/>
      <c r="M5" s="265"/>
      <c r="N5" s="265"/>
      <c r="O5" s="265"/>
      <c r="P5" s="265"/>
      <c r="Q5" s="268"/>
      <c r="R5" s="273">
        <v>45761365</v>
      </c>
      <c r="S5" s="276"/>
      <c r="T5" s="276"/>
      <c r="U5" s="276"/>
      <c r="V5" s="276"/>
      <c r="W5" s="276"/>
      <c r="X5" s="276"/>
      <c r="Y5" s="278"/>
      <c r="Z5" s="281">
        <v>27.6</v>
      </c>
      <c r="AA5" s="281"/>
      <c r="AB5" s="281"/>
      <c r="AC5" s="281"/>
      <c r="AD5" s="286">
        <v>45761365</v>
      </c>
      <c r="AE5" s="286"/>
      <c r="AF5" s="286"/>
      <c r="AG5" s="286"/>
      <c r="AH5" s="286"/>
      <c r="AI5" s="286"/>
      <c r="AJ5" s="286"/>
      <c r="AK5" s="286"/>
      <c r="AL5" s="291">
        <v>57</v>
      </c>
      <c r="AM5" s="293"/>
      <c r="AN5" s="293"/>
      <c r="AO5" s="295"/>
      <c r="AP5" s="260" t="s">
        <v>322</v>
      </c>
      <c r="AQ5" s="265"/>
      <c r="AR5" s="265"/>
      <c r="AS5" s="265"/>
      <c r="AT5" s="265"/>
      <c r="AU5" s="265"/>
      <c r="AV5" s="265"/>
      <c r="AW5" s="265"/>
      <c r="AX5" s="265"/>
      <c r="AY5" s="265"/>
      <c r="AZ5" s="265"/>
      <c r="BA5" s="265"/>
      <c r="BB5" s="265"/>
      <c r="BC5" s="265"/>
      <c r="BD5" s="265"/>
      <c r="BE5" s="265"/>
      <c r="BF5" s="268"/>
      <c r="BG5" s="274">
        <v>44586418</v>
      </c>
      <c r="BH5" s="217"/>
      <c r="BI5" s="217"/>
      <c r="BJ5" s="217"/>
      <c r="BK5" s="217"/>
      <c r="BL5" s="217"/>
      <c r="BM5" s="217"/>
      <c r="BN5" s="279"/>
      <c r="BO5" s="282">
        <v>97.4</v>
      </c>
      <c r="BP5" s="282"/>
      <c r="BQ5" s="282"/>
      <c r="BR5" s="282"/>
      <c r="BS5" s="287">
        <v>2254330</v>
      </c>
      <c r="BT5" s="287"/>
      <c r="BU5" s="287"/>
      <c r="BV5" s="287"/>
      <c r="BW5" s="287"/>
      <c r="BX5" s="287"/>
      <c r="BY5" s="287"/>
      <c r="BZ5" s="287"/>
      <c r="CA5" s="287"/>
      <c r="CB5" s="325"/>
      <c r="CD5" s="182" t="s">
        <v>319</v>
      </c>
      <c r="CE5" s="139"/>
      <c r="CF5" s="139"/>
      <c r="CG5" s="139"/>
      <c r="CH5" s="139"/>
      <c r="CI5" s="139"/>
      <c r="CJ5" s="139"/>
      <c r="CK5" s="139"/>
      <c r="CL5" s="139"/>
      <c r="CM5" s="139"/>
      <c r="CN5" s="139"/>
      <c r="CO5" s="139"/>
      <c r="CP5" s="139"/>
      <c r="CQ5" s="144"/>
      <c r="CR5" s="182" t="s">
        <v>325</v>
      </c>
      <c r="CS5" s="139"/>
      <c r="CT5" s="139"/>
      <c r="CU5" s="139"/>
      <c r="CV5" s="139"/>
      <c r="CW5" s="139"/>
      <c r="CX5" s="139"/>
      <c r="CY5" s="144"/>
      <c r="CZ5" s="182" t="s">
        <v>234</v>
      </c>
      <c r="DA5" s="139"/>
      <c r="DB5" s="139"/>
      <c r="DC5" s="144"/>
      <c r="DD5" s="182" t="s">
        <v>326</v>
      </c>
      <c r="DE5" s="139"/>
      <c r="DF5" s="139"/>
      <c r="DG5" s="139"/>
      <c r="DH5" s="139"/>
      <c r="DI5" s="139"/>
      <c r="DJ5" s="139"/>
      <c r="DK5" s="139"/>
      <c r="DL5" s="139"/>
      <c r="DM5" s="139"/>
      <c r="DN5" s="139"/>
      <c r="DO5" s="139"/>
      <c r="DP5" s="144"/>
      <c r="DQ5" s="182" t="s">
        <v>328</v>
      </c>
      <c r="DR5" s="139"/>
      <c r="DS5" s="139"/>
      <c r="DT5" s="139"/>
      <c r="DU5" s="139"/>
      <c r="DV5" s="139"/>
      <c r="DW5" s="139"/>
      <c r="DX5" s="139"/>
      <c r="DY5" s="139"/>
      <c r="DZ5" s="139"/>
      <c r="EA5" s="139"/>
      <c r="EB5" s="139"/>
      <c r="EC5" s="144"/>
    </row>
    <row r="6" spans="2:143" ht="11.25" customHeight="1">
      <c r="B6" s="261" t="s">
        <v>329</v>
      </c>
      <c r="C6" s="1"/>
      <c r="D6" s="1"/>
      <c r="E6" s="1"/>
      <c r="F6" s="1"/>
      <c r="G6" s="1"/>
      <c r="H6" s="1"/>
      <c r="I6" s="1"/>
      <c r="J6" s="1"/>
      <c r="K6" s="1"/>
      <c r="L6" s="1"/>
      <c r="M6" s="1"/>
      <c r="N6" s="1"/>
      <c r="O6" s="1"/>
      <c r="P6" s="1"/>
      <c r="Q6" s="269"/>
      <c r="R6" s="274">
        <v>871888</v>
      </c>
      <c r="S6" s="217"/>
      <c r="T6" s="217"/>
      <c r="U6" s="217"/>
      <c r="V6" s="217"/>
      <c r="W6" s="217"/>
      <c r="X6" s="217"/>
      <c r="Y6" s="279"/>
      <c r="Z6" s="282">
        <v>0.5</v>
      </c>
      <c r="AA6" s="282"/>
      <c r="AB6" s="282"/>
      <c r="AC6" s="282"/>
      <c r="AD6" s="287">
        <v>871888</v>
      </c>
      <c r="AE6" s="287"/>
      <c r="AF6" s="287"/>
      <c r="AG6" s="287"/>
      <c r="AH6" s="287"/>
      <c r="AI6" s="287"/>
      <c r="AJ6" s="287"/>
      <c r="AK6" s="287"/>
      <c r="AL6" s="283">
        <v>1.1000000000000001</v>
      </c>
      <c r="AM6" s="238"/>
      <c r="AN6" s="238"/>
      <c r="AO6" s="296"/>
      <c r="AP6" s="261" t="s">
        <v>109</v>
      </c>
      <c r="AQ6" s="1"/>
      <c r="AR6" s="1"/>
      <c r="AS6" s="1"/>
      <c r="AT6" s="1"/>
      <c r="AU6" s="1"/>
      <c r="AV6" s="1"/>
      <c r="AW6" s="1"/>
      <c r="AX6" s="1"/>
      <c r="AY6" s="1"/>
      <c r="AZ6" s="1"/>
      <c r="BA6" s="1"/>
      <c r="BB6" s="1"/>
      <c r="BC6" s="1"/>
      <c r="BD6" s="1"/>
      <c r="BE6" s="1"/>
      <c r="BF6" s="269"/>
      <c r="BG6" s="274">
        <v>44586418</v>
      </c>
      <c r="BH6" s="217"/>
      <c r="BI6" s="217"/>
      <c r="BJ6" s="217"/>
      <c r="BK6" s="217"/>
      <c r="BL6" s="217"/>
      <c r="BM6" s="217"/>
      <c r="BN6" s="279"/>
      <c r="BO6" s="282">
        <v>97.4</v>
      </c>
      <c r="BP6" s="282"/>
      <c r="BQ6" s="282"/>
      <c r="BR6" s="282"/>
      <c r="BS6" s="287">
        <v>2254330</v>
      </c>
      <c r="BT6" s="287"/>
      <c r="BU6" s="287"/>
      <c r="BV6" s="287"/>
      <c r="BW6" s="287"/>
      <c r="BX6" s="287"/>
      <c r="BY6" s="287"/>
      <c r="BZ6" s="287"/>
      <c r="CA6" s="287"/>
      <c r="CB6" s="325"/>
      <c r="CD6" s="260" t="s">
        <v>330</v>
      </c>
      <c r="CE6" s="265"/>
      <c r="CF6" s="265"/>
      <c r="CG6" s="265"/>
      <c r="CH6" s="265"/>
      <c r="CI6" s="265"/>
      <c r="CJ6" s="265"/>
      <c r="CK6" s="265"/>
      <c r="CL6" s="265"/>
      <c r="CM6" s="265"/>
      <c r="CN6" s="265"/>
      <c r="CO6" s="265"/>
      <c r="CP6" s="265"/>
      <c r="CQ6" s="268"/>
      <c r="CR6" s="274">
        <v>606719</v>
      </c>
      <c r="CS6" s="217"/>
      <c r="CT6" s="217"/>
      <c r="CU6" s="217"/>
      <c r="CV6" s="217"/>
      <c r="CW6" s="217"/>
      <c r="CX6" s="217"/>
      <c r="CY6" s="279"/>
      <c r="CZ6" s="291">
        <v>0.4</v>
      </c>
      <c r="DA6" s="293"/>
      <c r="DB6" s="293"/>
      <c r="DC6" s="337"/>
      <c r="DD6" s="288" t="s">
        <v>208</v>
      </c>
      <c r="DE6" s="217"/>
      <c r="DF6" s="217"/>
      <c r="DG6" s="217"/>
      <c r="DH6" s="217"/>
      <c r="DI6" s="217"/>
      <c r="DJ6" s="217"/>
      <c r="DK6" s="217"/>
      <c r="DL6" s="217"/>
      <c r="DM6" s="217"/>
      <c r="DN6" s="217"/>
      <c r="DO6" s="217"/>
      <c r="DP6" s="279"/>
      <c r="DQ6" s="288">
        <v>606302</v>
      </c>
      <c r="DR6" s="217"/>
      <c r="DS6" s="217"/>
      <c r="DT6" s="217"/>
      <c r="DU6" s="217"/>
      <c r="DV6" s="217"/>
      <c r="DW6" s="217"/>
      <c r="DX6" s="217"/>
      <c r="DY6" s="217"/>
      <c r="DZ6" s="217"/>
      <c r="EA6" s="217"/>
      <c r="EB6" s="217"/>
      <c r="EC6" s="326"/>
    </row>
    <row r="7" spans="2:143" ht="11.25" customHeight="1">
      <c r="B7" s="261" t="s">
        <v>46</v>
      </c>
      <c r="C7" s="1"/>
      <c r="D7" s="1"/>
      <c r="E7" s="1"/>
      <c r="F7" s="1"/>
      <c r="G7" s="1"/>
      <c r="H7" s="1"/>
      <c r="I7" s="1"/>
      <c r="J7" s="1"/>
      <c r="K7" s="1"/>
      <c r="L7" s="1"/>
      <c r="M7" s="1"/>
      <c r="N7" s="1"/>
      <c r="O7" s="1"/>
      <c r="P7" s="1"/>
      <c r="Q7" s="269"/>
      <c r="R7" s="274">
        <v>53516</v>
      </c>
      <c r="S7" s="217"/>
      <c r="T7" s="217"/>
      <c r="U7" s="217"/>
      <c r="V7" s="217"/>
      <c r="W7" s="217"/>
      <c r="X7" s="217"/>
      <c r="Y7" s="279"/>
      <c r="Z7" s="282">
        <v>0</v>
      </c>
      <c r="AA7" s="282"/>
      <c r="AB7" s="282"/>
      <c r="AC7" s="282"/>
      <c r="AD7" s="287">
        <v>53516</v>
      </c>
      <c r="AE7" s="287"/>
      <c r="AF7" s="287"/>
      <c r="AG7" s="287"/>
      <c r="AH7" s="287"/>
      <c r="AI7" s="287"/>
      <c r="AJ7" s="287"/>
      <c r="AK7" s="287"/>
      <c r="AL7" s="283">
        <v>0.1</v>
      </c>
      <c r="AM7" s="238"/>
      <c r="AN7" s="238"/>
      <c r="AO7" s="296"/>
      <c r="AP7" s="261" t="s">
        <v>331</v>
      </c>
      <c r="AQ7" s="1"/>
      <c r="AR7" s="1"/>
      <c r="AS7" s="1"/>
      <c r="AT7" s="1"/>
      <c r="AU7" s="1"/>
      <c r="AV7" s="1"/>
      <c r="AW7" s="1"/>
      <c r="AX7" s="1"/>
      <c r="AY7" s="1"/>
      <c r="AZ7" s="1"/>
      <c r="BA7" s="1"/>
      <c r="BB7" s="1"/>
      <c r="BC7" s="1"/>
      <c r="BD7" s="1"/>
      <c r="BE7" s="1"/>
      <c r="BF7" s="269"/>
      <c r="BG7" s="274">
        <v>20962424</v>
      </c>
      <c r="BH7" s="217"/>
      <c r="BI7" s="217"/>
      <c r="BJ7" s="217"/>
      <c r="BK7" s="217"/>
      <c r="BL7" s="217"/>
      <c r="BM7" s="217"/>
      <c r="BN7" s="279"/>
      <c r="BO7" s="282">
        <v>45.8</v>
      </c>
      <c r="BP7" s="282"/>
      <c r="BQ7" s="282"/>
      <c r="BR7" s="282"/>
      <c r="BS7" s="287">
        <v>891435</v>
      </c>
      <c r="BT7" s="287"/>
      <c r="BU7" s="287"/>
      <c r="BV7" s="287"/>
      <c r="BW7" s="287"/>
      <c r="BX7" s="287"/>
      <c r="BY7" s="287"/>
      <c r="BZ7" s="287"/>
      <c r="CA7" s="287"/>
      <c r="CB7" s="325"/>
      <c r="CD7" s="261" t="s">
        <v>333</v>
      </c>
      <c r="CE7" s="1"/>
      <c r="CF7" s="1"/>
      <c r="CG7" s="1"/>
      <c r="CH7" s="1"/>
      <c r="CI7" s="1"/>
      <c r="CJ7" s="1"/>
      <c r="CK7" s="1"/>
      <c r="CL7" s="1"/>
      <c r="CM7" s="1"/>
      <c r="CN7" s="1"/>
      <c r="CO7" s="1"/>
      <c r="CP7" s="1"/>
      <c r="CQ7" s="269"/>
      <c r="CR7" s="274">
        <v>10659718</v>
      </c>
      <c r="CS7" s="217"/>
      <c r="CT7" s="217"/>
      <c r="CU7" s="217"/>
      <c r="CV7" s="217"/>
      <c r="CW7" s="217"/>
      <c r="CX7" s="217"/>
      <c r="CY7" s="279"/>
      <c r="CZ7" s="282">
        <v>6.5</v>
      </c>
      <c r="DA7" s="282"/>
      <c r="DB7" s="282"/>
      <c r="DC7" s="282"/>
      <c r="DD7" s="288">
        <v>330940</v>
      </c>
      <c r="DE7" s="217"/>
      <c r="DF7" s="217"/>
      <c r="DG7" s="217"/>
      <c r="DH7" s="217"/>
      <c r="DI7" s="217"/>
      <c r="DJ7" s="217"/>
      <c r="DK7" s="217"/>
      <c r="DL7" s="217"/>
      <c r="DM7" s="217"/>
      <c r="DN7" s="217"/>
      <c r="DO7" s="217"/>
      <c r="DP7" s="279"/>
      <c r="DQ7" s="288">
        <v>8886799</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200095</v>
      </c>
      <c r="S8" s="217"/>
      <c r="T8" s="217"/>
      <c r="U8" s="217"/>
      <c r="V8" s="217"/>
      <c r="W8" s="217"/>
      <c r="X8" s="217"/>
      <c r="Y8" s="279"/>
      <c r="Z8" s="282">
        <v>0.1</v>
      </c>
      <c r="AA8" s="282"/>
      <c r="AB8" s="282"/>
      <c r="AC8" s="282"/>
      <c r="AD8" s="287">
        <v>200095</v>
      </c>
      <c r="AE8" s="287"/>
      <c r="AF8" s="287"/>
      <c r="AG8" s="287"/>
      <c r="AH8" s="287"/>
      <c r="AI8" s="287"/>
      <c r="AJ8" s="287"/>
      <c r="AK8" s="287"/>
      <c r="AL8" s="283">
        <v>0.2</v>
      </c>
      <c r="AM8" s="238"/>
      <c r="AN8" s="238"/>
      <c r="AO8" s="296"/>
      <c r="AP8" s="261" t="s">
        <v>128</v>
      </c>
      <c r="AQ8" s="1"/>
      <c r="AR8" s="1"/>
      <c r="AS8" s="1"/>
      <c r="AT8" s="1"/>
      <c r="AU8" s="1"/>
      <c r="AV8" s="1"/>
      <c r="AW8" s="1"/>
      <c r="AX8" s="1"/>
      <c r="AY8" s="1"/>
      <c r="AZ8" s="1"/>
      <c r="BA8" s="1"/>
      <c r="BB8" s="1"/>
      <c r="BC8" s="1"/>
      <c r="BD8" s="1"/>
      <c r="BE8" s="1"/>
      <c r="BF8" s="269"/>
      <c r="BG8" s="274">
        <v>561537</v>
      </c>
      <c r="BH8" s="217"/>
      <c r="BI8" s="217"/>
      <c r="BJ8" s="217"/>
      <c r="BK8" s="217"/>
      <c r="BL8" s="217"/>
      <c r="BM8" s="217"/>
      <c r="BN8" s="279"/>
      <c r="BO8" s="282">
        <v>1.2</v>
      </c>
      <c r="BP8" s="282"/>
      <c r="BQ8" s="282"/>
      <c r="BR8" s="282"/>
      <c r="BS8" s="287" t="s">
        <v>208</v>
      </c>
      <c r="BT8" s="287"/>
      <c r="BU8" s="287"/>
      <c r="BV8" s="287"/>
      <c r="BW8" s="287"/>
      <c r="BX8" s="287"/>
      <c r="BY8" s="287"/>
      <c r="BZ8" s="287"/>
      <c r="CA8" s="287"/>
      <c r="CB8" s="325"/>
      <c r="CD8" s="261" t="s">
        <v>338</v>
      </c>
      <c r="CE8" s="1"/>
      <c r="CF8" s="1"/>
      <c r="CG8" s="1"/>
      <c r="CH8" s="1"/>
      <c r="CI8" s="1"/>
      <c r="CJ8" s="1"/>
      <c r="CK8" s="1"/>
      <c r="CL8" s="1"/>
      <c r="CM8" s="1"/>
      <c r="CN8" s="1"/>
      <c r="CO8" s="1"/>
      <c r="CP8" s="1"/>
      <c r="CQ8" s="269"/>
      <c r="CR8" s="274">
        <v>80877133</v>
      </c>
      <c r="CS8" s="217"/>
      <c r="CT8" s="217"/>
      <c r="CU8" s="217"/>
      <c r="CV8" s="217"/>
      <c r="CW8" s="217"/>
      <c r="CX8" s="217"/>
      <c r="CY8" s="279"/>
      <c r="CZ8" s="282">
        <v>49.6</v>
      </c>
      <c r="DA8" s="282"/>
      <c r="DB8" s="282"/>
      <c r="DC8" s="282"/>
      <c r="DD8" s="288">
        <v>1493956</v>
      </c>
      <c r="DE8" s="217"/>
      <c r="DF8" s="217"/>
      <c r="DG8" s="217"/>
      <c r="DH8" s="217"/>
      <c r="DI8" s="217"/>
      <c r="DJ8" s="217"/>
      <c r="DK8" s="217"/>
      <c r="DL8" s="217"/>
      <c r="DM8" s="217"/>
      <c r="DN8" s="217"/>
      <c r="DO8" s="217"/>
      <c r="DP8" s="279"/>
      <c r="DQ8" s="288">
        <v>35713754</v>
      </c>
      <c r="DR8" s="217"/>
      <c r="DS8" s="217"/>
      <c r="DT8" s="217"/>
      <c r="DU8" s="217"/>
      <c r="DV8" s="217"/>
      <c r="DW8" s="217"/>
      <c r="DX8" s="217"/>
      <c r="DY8" s="217"/>
      <c r="DZ8" s="217"/>
      <c r="EA8" s="217"/>
      <c r="EB8" s="217"/>
      <c r="EC8" s="326"/>
    </row>
    <row r="9" spans="2:143" ht="11.25" customHeight="1">
      <c r="B9" s="261" t="s">
        <v>337</v>
      </c>
      <c r="C9" s="1"/>
      <c r="D9" s="1"/>
      <c r="E9" s="1"/>
      <c r="F9" s="1"/>
      <c r="G9" s="1"/>
      <c r="H9" s="1"/>
      <c r="I9" s="1"/>
      <c r="J9" s="1"/>
      <c r="K9" s="1"/>
      <c r="L9" s="1"/>
      <c r="M9" s="1"/>
      <c r="N9" s="1"/>
      <c r="O9" s="1"/>
      <c r="P9" s="1"/>
      <c r="Q9" s="269"/>
      <c r="R9" s="274">
        <v>225430</v>
      </c>
      <c r="S9" s="217"/>
      <c r="T9" s="217"/>
      <c r="U9" s="217"/>
      <c r="V9" s="217"/>
      <c r="W9" s="217"/>
      <c r="X9" s="217"/>
      <c r="Y9" s="279"/>
      <c r="Z9" s="282">
        <v>0.1</v>
      </c>
      <c r="AA9" s="282"/>
      <c r="AB9" s="282"/>
      <c r="AC9" s="282"/>
      <c r="AD9" s="287">
        <v>225430</v>
      </c>
      <c r="AE9" s="287"/>
      <c r="AF9" s="287"/>
      <c r="AG9" s="287"/>
      <c r="AH9" s="287"/>
      <c r="AI9" s="287"/>
      <c r="AJ9" s="287"/>
      <c r="AK9" s="287"/>
      <c r="AL9" s="283">
        <v>0.3</v>
      </c>
      <c r="AM9" s="238"/>
      <c r="AN9" s="238"/>
      <c r="AO9" s="296"/>
      <c r="AP9" s="261" t="s">
        <v>339</v>
      </c>
      <c r="AQ9" s="1"/>
      <c r="AR9" s="1"/>
      <c r="AS9" s="1"/>
      <c r="AT9" s="1"/>
      <c r="AU9" s="1"/>
      <c r="AV9" s="1"/>
      <c r="AW9" s="1"/>
      <c r="AX9" s="1"/>
      <c r="AY9" s="1"/>
      <c r="AZ9" s="1"/>
      <c r="BA9" s="1"/>
      <c r="BB9" s="1"/>
      <c r="BC9" s="1"/>
      <c r="BD9" s="1"/>
      <c r="BE9" s="1"/>
      <c r="BF9" s="269"/>
      <c r="BG9" s="274">
        <v>16813932</v>
      </c>
      <c r="BH9" s="217"/>
      <c r="BI9" s="217"/>
      <c r="BJ9" s="217"/>
      <c r="BK9" s="217"/>
      <c r="BL9" s="217"/>
      <c r="BM9" s="217"/>
      <c r="BN9" s="279"/>
      <c r="BO9" s="282">
        <v>36.700000000000003</v>
      </c>
      <c r="BP9" s="282"/>
      <c r="BQ9" s="282"/>
      <c r="BR9" s="282"/>
      <c r="BS9" s="287" t="s">
        <v>208</v>
      </c>
      <c r="BT9" s="287"/>
      <c r="BU9" s="287"/>
      <c r="BV9" s="287"/>
      <c r="BW9" s="287"/>
      <c r="BX9" s="287"/>
      <c r="BY9" s="287"/>
      <c r="BZ9" s="287"/>
      <c r="CA9" s="287"/>
      <c r="CB9" s="325"/>
      <c r="CD9" s="261" t="s">
        <v>343</v>
      </c>
      <c r="CE9" s="1"/>
      <c r="CF9" s="1"/>
      <c r="CG9" s="1"/>
      <c r="CH9" s="1"/>
      <c r="CI9" s="1"/>
      <c r="CJ9" s="1"/>
      <c r="CK9" s="1"/>
      <c r="CL9" s="1"/>
      <c r="CM9" s="1"/>
      <c r="CN9" s="1"/>
      <c r="CO9" s="1"/>
      <c r="CP9" s="1"/>
      <c r="CQ9" s="269"/>
      <c r="CR9" s="274">
        <v>14271818</v>
      </c>
      <c r="CS9" s="217"/>
      <c r="CT9" s="217"/>
      <c r="CU9" s="217"/>
      <c r="CV9" s="217"/>
      <c r="CW9" s="217"/>
      <c r="CX9" s="217"/>
      <c r="CY9" s="279"/>
      <c r="CZ9" s="282">
        <v>8.8000000000000007</v>
      </c>
      <c r="DA9" s="282"/>
      <c r="DB9" s="282"/>
      <c r="DC9" s="282"/>
      <c r="DD9" s="288">
        <v>1383555</v>
      </c>
      <c r="DE9" s="217"/>
      <c r="DF9" s="217"/>
      <c r="DG9" s="217"/>
      <c r="DH9" s="217"/>
      <c r="DI9" s="217"/>
      <c r="DJ9" s="217"/>
      <c r="DK9" s="217"/>
      <c r="DL9" s="217"/>
      <c r="DM9" s="217"/>
      <c r="DN9" s="217"/>
      <c r="DO9" s="217"/>
      <c r="DP9" s="279"/>
      <c r="DQ9" s="288">
        <v>7499217</v>
      </c>
      <c r="DR9" s="217"/>
      <c r="DS9" s="217"/>
      <c r="DT9" s="217"/>
      <c r="DU9" s="217"/>
      <c r="DV9" s="217"/>
      <c r="DW9" s="217"/>
      <c r="DX9" s="217"/>
      <c r="DY9" s="217"/>
      <c r="DZ9" s="217"/>
      <c r="EA9" s="217"/>
      <c r="EB9" s="217"/>
      <c r="EC9" s="326"/>
    </row>
    <row r="10" spans="2:143" ht="11.25" customHeight="1">
      <c r="B10" s="261" t="s">
        <v>136</v>
      </c>
      <c r="C10" s="1"/>
      <c r="D10" s="1"/>
      <c r="E10" s="1"/>
      <c r="F10" s="1"/>
      <c r="G10" s="1"/>
      <c r="H10" s="1"/>
      <c r="I10" s="1"/>
      <c r="J10" s="1"/>
      <c r="K10" s="1"/>
      <c r="L10" s="1"/>
      <c r="M10" s="1"/>
      <c r="N10" s="1"/>
      <c r="O10" s="1"/>
      <c r="P10" s="1"/>
      <c r="Q10" s="269"/>
      <c r="R10" s="274" t="s">
        <v>208</v>
      </c>
      <c r="S10" s="217"/>
      <c r="T10" s="217"/>
      <c r="U10" s="217"/>
      <c r="V10" s="217"/>
      <c r="W10" s="217"/>
      <c r="X10" s="217"/>
      <c r="Y10" s="279"/>
      <c r="Z10" s="282" t="s">
        <v>208</v>
      </c>
      <c r="AA10" s="282"/>
      <c r="AB10" s="282"/>
      <c r="AC10" s="282"/>
      <c r="AD10" s="287" t="s">
        <v>208</v>
      </c>
      <c r="AE10" s="287"/>
      <c r="AF10" s="287"/>
      <c r="AG10" s="287"/>
      <c r="AH10" s="287"/>
      <c r="AI10" s="287"/>
      <c r="AJ10" s="287"/>
      <c r="AK10" s="287"/>
      <c r="AL10" s="283" t="s">
        <v>208</v>
      </c>
      <c r="AM10" s="238"/>
      <c r="AN10" s="238"/>
      <c r="AO10" s="296"/>
      <c r="AP10" s="261" t="s">
        <v>196</v>
      </c>
      <c r="AQ10" s="1"/>
      <c r="AR10" s="1"/>
      <c r="AS10" s="1"/>
      <c r="AT10" s="1"/>
      <c r="AU10" s="1"/>
      <c r="AV10" s="1"/>
      <c r="AW10" s="1"/>
      <c r="AX10" s="1"/>
      <c r="AY10" s="1"/>
      <c r="AZ10" s="1"/>
      <c r="BA10" s="1"/>
      <c r="BB10" s="1"/>
      <c r="BC10" s="1"/>
      <c r="BD10" s="1"/>
      <c r="BE10" s="1"/>
      <c r="BF10" s="269"/>
      <c r="BG10" s="274">
        <v>1097219</v>
      </c>
      <c r="BH10" s="217"/>
      <c r="BI10" s="217"/>
      <c r="BJ10" s="217"/>
      <c r="BK10" s="217"/>
      <c r="BL10" s="217"/>
      <c r="BM10" s="217"/>
      <c r="BN10" s="279"/>
      <c r="BO10" s="282">
        <v>2.4</v>
      </c>
      <c r="BP10" s="282"/>
      <c r="BQ10" s="282"/>
      <c r="BR10" s="282"/>
      <c r="BS10" s="287">
        <v>182854</v>
      </c>
      <c r="BT10" s="287"/>
      <c r="BU10" s="287"/>
      <c r="BV10" s="287"/>
      <c r="BW10" s="287"/>
      <c r="BX10" s="287"/>
      <c r="BY10" s="287"/>
      <c r="BZ10" s="287"/>
      <c r="CA10" s="287"/>
      <c r="CB10" s="325"/>
      <c r="CD10" s="261" t="s">
        <v>232</v>
      </c>
      <c r="CE10" s="1"/>
      <c r="CF10" s="1"/>
      <c r="CG10" s="1"/>
      <c r="CH10" s="1"/>
      <c r="CI10" s="1"/>
      <c r="CJ10" s="1"/>
      <c r="CK10" s="1"/>
      <c r="CL10" s="1"/>
      <c r="CM10" s="1"/>
      <c r="CN10" s="1"/>
      <c r="CO10" s="1"/>
      <c r="CP10" s="1"/>
      <c r="CQ10" s="269"/>
      <c r="CR10" s="274">
        <v>165345</v>
      </c>
      <c r="CS10" s="217"/>
      <c r="CT10" s="217"/>
      <c r="CU10" s="217"/>
      <c r="CV10" s="217"/>
      <c r="CW10" s="217"/>
      <c r="CX10" s="217"/>
      <c r="CY10" s="279"/>
      <c r="CZ10" s="282">
        <v>0.1</v>
      </c>
      <c r="DA10" s="282"/>
      <c r="DB10" s="282"/>
      <c r="DC10" s="282"/>
      <c r="DD10" s="288" t="s">
        <v>208</v>
      </c>
      <c r="DE10" s="217"/>
      <c r="DF10" s="217"/>
      <c r="DG10" s="217"/>
      <c r="DH10" s="217"/>
      <c r="DI10" s="217"/>
      <c r="DJ10" s="217"/>
      <c r="DK10" s="217"/>
      <c r="DL10" s="217"/>
      <c r="DM10" s="217"/>
      <c r="DN10" s="217"/>
      <c r="DO10" s="217"/>
      <c r="DP10" s="279"/>
      <c r="DQ10" s="288">
        <v>57133</v>
      </c>
      <c r="DR10" s="217"/>
      <c r="DS10" s="217"/>
      <c r="DT10" s="217"/>
      <c r="DU10" s="217"/>
      <c r="DV10" s="217"/>
      <c r="DW10" s="217"/>
      <c r="DX10" s="217"/>
      <c r="DY10" s="217"/>
      <c r="DZ10" s="217"/>
      <c r="EA10" s="217"/>
      <c r="EB10" s="217"/>
      <c r="EC10" s="326"/>
    </row>
    <row r="11" spans="2:143" ht="11.25" customHeight="1">
      <c r="B11" s="261" t="s">
        <v>107</v>
      </c>
      <c r="C11" s="1"/>
      <c r="D11" s="1"/>
      <c r="E11" s="1"/>
      <c r="F11" s="1"/>
      <c r="G11" s="1"/>
      <c r="H11" s="1"/>
      <c r="I11" s="1"/>
      <c r="J11" s="1"/>
      <c r="K11" s="1"/>
      <c r="L11" s="1"/>
      <c r="M11" s="1"/>
      <c r="N11" s="1"/>
      <c r="O11" s="1"/>
      <c r="P11" s="1"/>
      <c r="Q11" s="269"/>
      <c r="R11" s="274">
        <v>8542900</v>
      </c>
      <c r="S11" s="217"/>
      <c r="T11" s="217"/>
      <c r="U11" s="217"/>
      <c r="V11" s="217"/>
      <c r="W11" s="217"/>
      <c r="X11" s="217"/>
      <c r="Y11" s="279"/>
      <c r="Z11" s="283">
        <v>5.2</v>
      </c>
      <c r="AA11" s="238"/>
      <c r="AB11" s="238"/>
      <c r="AC11" s="285"/>
      <c r="AD11" s="288">
        <v>8542900</v>
      </c>
      <c r="AE11" s="217"/>
      <c r="AF11" s="217"/>
      <c r="AG11" s="217"/>
      <c r="AH11" s="217"/>
      <c r="AI11" s="217"/>
      <c r="AJ11" s="217"/>
      <c r="AK11" s="279"/>
      <c r="AL11" s="283">
        <v>10.6</v>
      </c>
      <c r="AM11" s="238"/>
      <c r="AN11" s="238"/>
      <c r="AO11" s="296"/>
      <c r="AP11" s="261" t="s">
        <v>345</v>
      </c>
      <c r="AQ11" s="1"/>
      <c r="AR11" s="1"/>
      <c r="AS11" s="1"/>
      <c r="AT11" s="1"/>
      <c r="AU11" s="1"/>
      <c r="AV11" s="1"/>
      <c r="AW11" s="1"/>
      <c r="AX11" s="1"/>
      <c r="AY11" s="1"/>
      <c r="AZ11" s="1"/>
      <c r="BA11" s="1"/>
      <c r="BB11" s="1"/>
      <c r="BC11" s="1"/>
      <c r="BD11" s="1"/>
      <c r="BE11" s="1"/>
      <c r="BF11" s="269"/>
      <c r="BG11" s="274">
        <v>2489736</v>
      </c>
      <c r="BH11" s="217"/>
      <c r="BI11" s="217"/>
      <c r="BJ11" s="217"/>
      <c r="BK11" s="217"/>
      <c r="BL11" s="217"/>
      <c r="BM11" s="217"/>
      <c r="BN11" s="279"/>
      <c r="BO11" s="282">
        <v>5.4</v>
      </c>
      <c r="BP11" s="282"/>
      <c r="BQ11" s="282"/>
      <c r="BR11" s="282"/>
      <c r="BS11" s="287">
        <v>708581</v>
      </c>
      <c r="BT11" s="287"/>
      <c r="BU11" s="287"/>
      <c r="BV11" s="287"/>
      <c r="BW11" s="287"/>
      <c r="BX11" s="287"/>
      <c r="BY11" s="287"/>
      <c r="BZ11" s="287"/>
      <c r="CA11" s="287"/>
      <c r="CB11" s="325"/>
      <c r="CD11" s="261" t="s">
        <v>348</v>
      </c>
      <c r="CE11" s="1"/>
      <c r="CF11" s="1"/>
      <c r="CG11" s="1"/>
      <c r="CH11" s="1"/>
      <c r="CI11" s="1"/>
      <c r="CJ11" s="1"/>
      <c r="CK11" s="1"/>
      <c r="CL11" s="1"/>
      <c r="CM11" s="1"/>
      <c r="CN11" s="1"/>
      <c r="CO11" s="1"/>
      <c r="CP11" s="1"/>
      <c r="CQ11" s="269"/>
      <c r="CR11" s="274">
        <v>2758267</v>
      </c>
      <c r="CS11" s="217"/>
      <c r="CT11" s="217"/>
      <c r="CU11" s="217"/>
      <c r="CV11" s="217"/>
      <c r="CW11" s="217"/>
      <c r="CX11" s="217"/>
      <c r="CY11" s="279"/>
      <c r="CZ11" s="282">
        <v>1.7</v>
      </c>
      <c r="DA11" s="282"/>
      <c r="DB11" s="282"/>
      <c r="DC11" s="282"/>
      <c r="DD11" s="288">
        <v>1022095</v>
      </c>
      <c r="DE11" s="217"/>
      <c r="DF11" s="217"/>
      <c r="DG11" s="217"/>
      <c r="DH11" s="217"/>
      <c r="DI11" s="217"/>
      <c r="DJ11" s="217"/>
      <c r="DK11" s="217"/>
      <c r="DL11" s="217"/>
      <c r="DM11" s="217"/>
      <c r="DN11" s="217"/>
      <c r="DO11" s="217"/>
      <c r="DP11" s="279"/>
      <c r="DQ11" s="288">
        <v>1465663</v>
      </c>
      <c r="DR11" s="217"/>
      <c r="DS11" s="217"/>
      <c r="DT11" s="217"/>
      <c r="DU11" s="217"/>
      <c r="DV11" s="217"/>
      <c r="DW11" s="217"/>
      <c r="DX11" s="217"/>
      <c r="DY11" s="217"/>
      <c r="DZ11" s="217"/>
      <c r="EA11" s="217"/>
      <c r="EB11" s="217"/>
      <c r="EC11" s="326"/>
    </row>
    <row r="12" spans="2:143" ht="11.25" customHeight="1">
      <c r="B12" s="261" t="s">
        <v>153</v>
      </c>
      <c r="C12" s="1"/>
      <c r="D12" s="1"/>
      <c r="E12" s="1"/>
      <c r="F12" s="1"/>
      <c r="G12" s="1"/>
      <c r="H12" s="1"/>
      <c r="I12" s="1"/>
      <c r="J12" s="1"/>
      <c r="K12" s="1"/>
      <c r="L12" s="1"/>
      <c r="M12" s="1"/>
      <c r="N12" s="1"/>
      <c r="O12" s="1"/>
      <c r="P12" s="1"/>
      <c r="Q12" s="269"/>
      <c r="R12" s="274">
        <v>12218</v>
      </c>
      <c r="S12" s="217"/>
      <c r="T12" s="217"/>
      <c r="U12" s="217"/>
      <c r="V12" s="217"/>
      <c r="W12" s="217"/>
      <c r="X12" s="217"/>
      <c r="Y12" s="279"/>
      <c r="Z12" s="282">
        <v>0</v>
      </c>
      <c r="AA12" s="282"/>
      <c r="AB12" s="282"/>
      <c r="AC12" s="282"/>
      <c r="AD12" s="287">
        <v>12218</v>
      </c>
      <c r="AE12" s="287"/>
      <c r="AF12" s="287"/>
      <c r="AG12" s="287"/>
      <c r="AH12" s="287"/>
      <c r="AI12" s="287"/>
      <c r="AJ12" s="287"/>
      <c r="AK12" s="287"/>
      <c r="AL12" s="283">
        <v>0</v>
      </c>
      <c r="AM12" s="238"/>
      <c r="AN12" s="238"/>
      <c r="AO12" s="296"/>
      <c r="AP12" s="261" t="s">
        <v>349</v>
      </c>
      <c r="AQ12" s="1"/>
      <c r="AR12" s="1"/>
      <c r="AS12" s="1"/>
      <c r="AT12" s="1"/>
      <c r="AU12" s="1"/>
      <c r="AV12" s="1"/>
      <c r="AW12" s="1"/>
      <c r="AX12" s="1"/>
      <c r="AY12" s="1"/>
      <c r="AZ12" s="1"/>
      <c r="BA12" s="1"/>
      <c r="BB12" s="1"/>
      <c r="BC12" s="1"/>
      <c r="BD12" s="1"/>
      <c r="BE12" s="1"/>
      <c r="BF12" s="269"/>
      <c r="BG12" s="274">
        <v>19973932</v>
      </c>
      <c r="BH12" s="217"/>
      <c r="BI12" s="217"/>
      <c r="BJ12" s="217"/>
      <c r="BK12" s="217"/>
      <c r="BL12" s="217"/>
      <c r="BM12" s="217"/>
      <c r="BN12" s="279"/>
      <c r="BO12" s="282">
        <v>43.6</v>
      </c>
      <c r="BP12" s="282"/>
      <c r="BQ12" s="282"/>
      <c r="BR12" s="282"/>
      <c r="BS12" s="287">
        <v>1322752</v>
      </c>
      <c r="BT12" s="287"/>
      <c r="BU12" s="287"/>
      <c r="BV12" s="287"/>
      <c r="BW12" s="287"/>
      <c r="BX12" s="287"/>
      <c r="BY12" s="287"/>
      <c r="BZ12" s="287"/>
      <c r="CA12" s="287"/>
      <c r="CB12" s="325"/>
      <c r="CD12" s="261" t="s">
        <v>93</v>
      </c>
      <c r="CE12" s="1"/>
      <c r="CF12" s="1"/>
      <c r="CG12" s="1"/>
      <c r="CH12" s="1"/>
      <c r="CI12" s="1"/>
      <c r="CJ12" s="1"/>
      <c r="CK12" s="1"/>
      <c r="CL12" s="1"/>
      <c r="CM12" s="1"/>
      <c r="CN12" s="1"/>
      <c r="CO12" s="1"/>
      <c r="CP12" s="1"/>
      <c r="CQ12" s="269"/>
      <c r="CR12" s="274">
        <v>3231375</v>
      </c>
      <c r="CS12" s="217"/>
      <c r="CT12" s="217"/>
      <c r="CU12" s="217"/>
      <c r="CV12" s="217"/>
      <c r="CW12" s="217"/>
      <c r="CX12" s="217"/>
      <c r="CY12" s="279"/>
      <c r="CZ12" s="282">
        <v>2</v>
      </c>
      <c r="DA12" s="282"/>
      <c r="DB12" s="282"/>
      <c r="DC12" s="282"/>
      <c r="DD12" s="288">
        <v>858142</v>
      </c>
      <c r="DE12" s="217"/>
      <c r="DF12" s="217"/>
      <c r="DG12" s="217"/>
      <c r="DH12" s="217"/>
      <c r="DI12" s="217"/>
      <c r="DJ12" s="217"/>
      <c r="DK12" s="217"/>
      <c r="DL12" s="217"/>
      <c r="DM12" s="217"/>
      <c r="DN12" s="217"/>
      <c r="DO12" s="217"/>
      <c r="DP12" s="279"/>
      <c r="DQ12" s="288">
        <v>2205769</v>
      </c>
      <c r="DR12" s="217"/>
      <c r="DS12" s="217"/>
      <c r="DT12" s="217"/>
      <c r="DU12" s="217"/>
      <c r="DV12" s="217"/>
      <c r="DW12" s="217"/>
      <c r="DX12" s="217"/>
      <c r="DY12" s="217"/>
      <c r="DZ12" s="217"/>
      <c r="EA12" s="217"/>
      <c r="EB12" s="217"/>
      <c r="EC12" s="326"/>
    </row>
    <row r="13" spans="2:143" ht="11.25" customHeight="1">
      <c r="B13" s="261" t="s">
        <v>350</v>
      </c>
      <c r="C13" s="1"/>
      <c r="D13" s="1"/>
      <c r="E13" s="1"/>
      <c r="F13" s="1"/>
      <c r="G13" s="1"/>
      <c r="H13" s="1"/>
      <c r="I13" s="1"/>
      <c r="J13" s="1"/>
      <c r="K13" s="1"/>
      <c r="L13" s="1"/>
      <c r="M13" s="1"/>
      <c r="N13" s="1"/>
      <c r="O13" s="1"/>
      <c r="P13" s="1"/>
      <c r="Q13" s="269"/>
      <c r="R13" s="274" t="s">
        <v>208</v>
      </c>
      <c r="S13" s="217"/>
      <c r="T13" s="217"/>
      <c r="U13" s="217"/>
      <c r="V13" s="217"/>
      <c r="W13" s="217"/>
      <c r="X13" s="217"/>
      <c r="Y13" s="279"/>
      <c r="Z13" s="282" t="s">
        <v>208</v>
      </c>
      <c r="AA13" s="282"/>
      <c r="AB13" s="282"/>
      <c r="AC13" s="282"/>
      <c r="AD13" s="287" t="s">
        <v>208</v>
      </c>
      <c r="AE13" s="287"/>
      <c r="AF13" s="287"/>
      <c r="AG13" s="287"/>
      <c r="AH13" s="287"/>
      <c r="AI13" s="287"/>
      <c r="AJ13" s="287"/>
      <c r="AK13" s="287"/>
      <c r="AL13" s="283" t="s">
        <v>208</v>
      </c>
      <c r="AM13" s="238"/>
      <c r="AN13" s="238"/>
      <c r="AO13" s="296"/>
      <c r="AP13" s="261" t="s">
        <v>352</v>
      </c>
      <c r="AQ13" s="1"/>
      <c r="AR13" s="1"/>
      <c r="AS13" s="1"/>
      <c r="AT13" s="1"/>
      <c r="AU13" s="1"/>
      <c r="AV13" s="1"/>
      <c r="AW13" s="1"/>
      <c r="AX13" s="1"/>
      <c r="AY13" s="1"/>
      <c r="AZ13" s="1"/>
      <c r="BA13" s="1"/>
      <c r="BB13" s="1"/>
      <c r="BC13" s="1"/>
      <c r="BD13" s="1"/>
      <c r="BE13" s="1"/>
      <c r="BF13" s="269"/>
      <c r="BG13" s="274">
        <v>19824617</v>
      </c>
      <c r="BH13" s="217"/>
      <c r="BI13" s="217"/>
      <c r="BJ13" s="217"/>
      <c r="BK13" s="217"/>
      <c r="BL13" s="217"/>
      <c r="BM13" s="217"/>
      <c r="BN13" s="279"/>
      <c r="BO13" s="282">
        <v>43.3</v>
      </c>
      <c r="BP13" s="282"/>
      <c r="BQ13" s="282"/>
      <c r="BR13" s="282"/>
      <c r="BS13" s="287">
        <v>1322752</v>
      </c>
      <c r="BT13" s="287"/>
      <c r="BU13" s="287"/>
      <c r="BV13" s="287"/>
      <c r="BW13" s="287"/>
      <c r="BX13" s="287"/>
      <c r="BY13" s="287"/>
      <c r="BZ13" s="287"/>
      <c r="CA13" s="287"/>
      <c r="CB13" s="325"/>
      <c r="CD13" s="261" t="s">
        <v>353</v>
      </c>
      <c r="CE13" s="1"/>
      <c r="CF13" s="1"/>
      <c r="CG13" s="1"/>
      <c r="CH13" s="1"/>
      <c r="CI13" s="1"/>
      <c r="CJ13" s="1"/>
      <c r="CK13" s="1"/>
      <c r="CL13" s="1"/>
      <c r="CM13" s="1"/>
      <c r="CN13" s="1"/>
      <c r="CO13" s="1"/>
      <c r="CP13" s="1"/>
      <c r="CQ13" s="269"/>
      <c r="CR13" s="274">
        <v>14241105</v>
      </c>
      <c r="CS13" s="217"/>
      <c r="CT13" s="217"/>
      <c r="CU13" s="217"/>
      <c r="CV13" s="217"/>
      <c r="CW13" s="217"/>
      <c r="CX13" s="217"/>
      <c r="CY13" s="279"/>
      <c r="CZ13" s="282">
        <v>8.6999999999999993</v>
      </c>
      <c r="DA13" s="282"/>
      <c r="DB13" s="282"/>
      <c r="DC13" s="282"/>
      <c r="DD13" s="288">
        <v>6554735</v>
      </c>
      <c r="DE13" s="217"/>
      <c r="DF13" s="217"/>
      <c r="DG13" s="217"/>
      <c r="DH13" s="217"/>
      <c r="DI13" s="217"/>
      <c r="DJ13" s="217"/>
      <c r="DK13" s="217"/>
      <c r="DL13" s="217"/>
      <c r="DM13" s="217"/>
      <c r="DN13" s="217"/>
      <c r="DO13" s="217"/>
      <c r="DP13" s="279"/>
      <c r="DQ13" s="288">
        <v>7276771</v>
      </c>
      <c r="DR13" s="217"/>
      <c r="DS13" s="217"/>
      <c r="DT13" s="217"/>
      <c r="DU13" s="217"/>
      <c r="DV13" s="217"/>
      <c r="DW13" s="217"/>
      <c r="DX13" s="217"/>
      <c r="DY13" s="217"/>
      <c r="DZ13" s="217"/>
      <c r="EA13" s="217"/>
      <c r="EB13" s="217"/>
      <c r="EC13" s="326"/>
    </row>
    <row r="14" spans="2:143" ht="11.25" customHeight="1">
      <c r="B14" s="261" t="s">
        <v>355</v>
      </c>
      <c r="C14" s="1"/>
      <c r="D14" s="1"/>
      <c r="E14" s="1"/>
      <c r="F14" s="1"/>
      <c r="G14" s="1"/>
      <c r="H14" s="1"/>
      <c r="I14" s="1"/>
      <c r="J14" s="1"/>
      <c r="K14" s="1"/>
      <c r="L14" s="1"/>
      <c r="M14" s="1"/>
      <c r="N14" s="1"/>
      <c r="O14" s="1"/>
      <c r="P14" s="1"/>
      <c r="Q14" s="269"/>
      <c r="R14" s="274">
        <v>1602</v>
      </c>
      <c r="S14" s="217"/>
      <c r="T14" s="217"/>
      <c r="U14" s="217"/>
      <c r="V14" s="217"/>
      <c r="W14" s="217"/>
      <c r="X14" s="217"/>
      <c r="Y14" s="279"/>
      <c r="Z14" s="282">
        <v>0</v>
      </c>
      <c r="AA14" s="282"/>
      <c r="AB14" s="282"/>
      <c r="AC14" s="282"/>
      <c r="AD14" s="287">
        <v>1602</v>
      </c>
      <c r="AE14" s="287"/>
      <c r="AF14" s="287"/>
      <c r="AG14" s="287"/>
      <c r="AH14" s="287"/>
      <c r="AI14" s="287"/>
      <c r="AJ14" s="287"/>
      <c r="AK14" s="287"/>
      <c r="AL14" s="283">
        <v>0</v>
      </c>
      <c r="AM14" s="238"/>
      <c r="AN14" s="238"/>
      <c r="AO14" s="296"/>
      <c r="AP14" s="261" t="s">
        <v>148</v>
      </c>
      <c r="AQ14" s="1"/>
      <c r="AR14" s="1"/>
      <c r="AS14" s="1"/>
      <c r="AT14" s="1"/>
      <c r="AU14" s="1"/>
      <c r="AV14" s="1"/>
      <c r="AW14" s="1"/>
      <c r="AX14" s="1"/>
      <c r="AY14" s="1"/>
      <c r="AZ14" s="1"/>
      <c r="BA14" s="1"/>
      <c r="BB14" s="1"/>
      <c r="BC14" s="1"/>
      <c r="BD14" s="1"/>
      <c r="BE14" s="1"/>
      <c r="BF14" s="269"/>
      <c r="BG14" s="274">
        <v>1118795</v>
      </c>
      <c r="BH14" s="217"/>
      <c r="BI14" s="217"/>
      <c r="BJ14" s="217"/>
      <c r="BK14" s="217"/>
      <c r="BL14" s="217"/>
      <c r="BM14" s="217"/>
      <c r="BN14" s="279"/>
      <c r="BO14" s="282">
        <v>2.4</v>
      </c>
      <c r="BP14" s="282"/>
      <c r="BQ14" s="282"/>
      <c r="BR14" s="282"/>
      <c r="BS14" s="287">
        <v>40143</v>
      </c>
      <c r="BT14" s="287"/>
      <c r="BU14" s="287"/>
      <c r="BV14" s="287"/>
      <c r="BW14" s="287"/>
      <c r="BX14" s="287"/>
      <c r="BY14" s="287"/>
      <c r="BZ14" s="287"/>
      <c r="CA14" s="287"/>
      <c r="CB14" s="325"/>
      <c r="CD14" s="261" t="s">
        <v>73</v>
      </c>
      <c r="CE14" s="1"/>
      <c r="CF14" s="1"/>
      <c r="CG14" s="1"/>
      <c r="CH14" s="1"/>
      <c r="CI14" s="1"/>
      <c r="CJ14" s="1"/>
      <c r="CK14" s="1"/>
      <c r="CL14" s="1"/>
      <c r="CM14" s="1"/>
      <c r="CN14" s="1"/>
      <c r="CO14" s="1"/>
      <c r="CP14" s="1"/>
      <c r="CQ14" s="269"/>
      <c r="CR14" s="274">
        <v>4642846</v>
      </c>
      <c r="CS14" s="217"/>
      <c r="CT14" s="217"/>
      <c r="CU14" s="217"/>
      <c r="CV14" s="217"/>
      <c r="CW14" s="217"/>
      <c r="CX14" s="217"/>
      <c r="CY14" s="279"/>
      <c r="CZ14" s="282">
        <v>2.8</v>
      </c>
      <c r="DA14" s="282"/>
      <c r="DB14" s="282"/>
      <c r="DC14" s="282"/>
      <c r="DD14" s="288">
        <v>632371</v>
      </c>
      <c r="DE14" s="217"/>
      <c r="DF14" s="217"/>
      <c r="DG14" s="217"/>
      <c r="DH14" s="217"/>
      <c r="DI14" s="217"/>
      <c r="DJ14" s="217"/>
      <c r="DK14" s="217"/>
      <c r="DL14" s="217"/>
      <c r="DM14" s="217"/>
      <c r="DN14" s="217"/>
      <c r="DO14" s="217"/>
      <c r="DP14" s="279"/>
      <c r="DQ14" s="288">
        <v>3857304</v>
      </c>
      <c r="DR14" s="217"/>
      <c r="DS14" s="217"/>
      <c r="DT14" s="217"/>
      <c r="DU14" s="217"/>
      <c r="DV14" s="217"/>
      <c r="DW14" s="217"/>
      <c r="DX14" s="217"/>
      <c r="DY14" s="217"/>
      <c r="DZ14" s="217"/>
      <c r="EA14" s="217"/>
      <c r="EB14" s="217"/>
      <c r="EC14" s="326"/>
    </row>
    <row r="15" spans="2:143" ht="11.25" customHeight="1">
      <c r="B15" s="261" t="s">
        <v>323</v>
      </c>
      <c r="C15" s="1"/>
      <c r="D15" s="1"/>
      <c r="E15" s="1"/>
      <c r="F15" s="1"/>
      <c r="G15" s="1"/>
      <c r="H15" s="1"/>
      <c r="I15" s="1"/>
      <c r="J15" s="1"/>
      <c r="K15" s="1"/>
      <c r="L15" s="1"/>
      <c r="M15" s="1"/>
      <c r="N15" s="1"/>
      <c r="O15" s="1"/>
      <c r="P15" s="1"/>
      <c r="Q15" s="269"/>
      <c r="R15" s="274" t="s">
        <v>208</v>
      </c>
      <c r="S15" s="217"/>
      <c r="T15" s="217"/>
      <c r="U15" s="217"/>
      <c r="V15" s="217"/>
      <c r="W15" s="217"/>
      <c r="X15" s="217"/>
      <c r="Y15" s="279"/>
      <c r="Z15" s="282" t="s">
        <v>208</v>
      </c>
      <c r="AA15" s="282"/>
      <c r="AB15" s="282"/>
      <c r="AC15" s="282"/>
      <c r="AD15" s="287" t="s">
        <v>208</v>
      </c>
      <c r="AE15" s="287"/>
      <c r="AF15" s="287"/>
      <c r="AG15" s="287"/>
      <c r="AH15" s="287"/>
      <c r="AI15" s="287"/>
      <c r="AJ15" s="287"/>
      <c r="AK15" s="287"/>
      <c r="AL15" s="283" t="s">
        <v>208</v>
      </c>
      <c r="AM15" s="238"/>
      <c r="AN15" s="238"/>
      <c r="AO15" s="296"/>
      <c r="AP15" s="261" t="s">
        <v>145</v>
      </c>
      <c r="AQ15" s="1"/>
      <c r="AR15" s="1"/>
      <c r="AS15" s="1"/>
      <c r="AT15" s="1"/>
      <c r="AU15" s="1"/>
      <c r="AV15" s="1"/>
      <c r="AW15" s="1"/>
      <c r="AX15" s="1"/>
      <c r="AY15" s="1"/>
      <c r="AZ15" s="1"/>
      <c r="BA15" s="1"/>
      <c r="BB15" s="1"/>
      <c r="BC15" s="1"/>
      <c r="BD15" s="1"/>
      <c r="BE15" s="1"/>
      <c r="BF15" s="269"/>
      <c r="BG15" s="274">
        <v>2527424</v>
      </c>
      <c r="BH15" s="217"/>
      <c r="BI15" s="217"/>
      <c r="BJ15" s="217"/>
      <c r="BK15" s="217"/>
      <c r="BL15" s="217"/>
      <c r="BM15" s="217"/>
      <c r="BN15" s="279"/>
      <c r="BO15" s="282">
        <v>5.5</v>
      </c>
      <c r="BP15" s="282"/>
      <c r="BQ15" s="282"/>
      <c r="BR15" s="282"/>
      <c r="BS15" s="287" t="s">
        <v>208</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14863398</v>
      </c>
      <c r="CS15" s="217"/>
      <c r="CT15" s="217"/>
      <c r="CU15" s="217"/>
      <c r="CV15" s="217"/>
      <c r="CW15" s="217"/>
      <c r="CX15" s="217"/>
      <c r="CY15" s="279"/>
      <c r="CZ15" s="282">
        <v>9.1</v>
      </c>
      <c r="DA15" s="282"/>
      <c r="DB15" s="282"/>
      <c r="DC15" s="282"/>
      <c r="DD15" s="288">
        <v>4183036</v>
      </c>
      <c r="DE15" s="217"/>
      <c r="DF15" s="217"/>
      <c r="DG15" s="217"/>
      <c r="DH15" s="217"/>
      <c r="DI15" s="217"/>
      <c r="DJ15" s="217"/>
      <c r="DK15" s="217"/>
      <c r="DL15" s="217"/>
      <c r="DM15" s="217"/>
      <c r="DN15" s="217"/>
      <c r="DO15" s="217"/>
      <c r="DP15" s="279"/>
      <c r="DQ15" s="288">
        <v>9602514</v>
      </c>
      <c r="DR15" s="217"/>
      <c r="DS15" s="217"/>
      <c r="DT15" s="217"/>
      <c r="DU15" s="217"/>
      <c r="DV15" s="217"/>
      <c r="DW15" s="217"/>
      <c r="DX15" s="217"/>
      <c r="DY15" s="217"/>
      <c r="DZ15" s="217"/>
      <c r="EA15" s="217"/>
      <c r="EB15" s="217"/>
      <c r="EC15" s="326"/>
    </row>
    <row r="16" spans="2:143" ht="11.25" customHeight="1">
      <c r="B16" s="261" t="s">
        <v>357</v>
      </c>
      <c r="C16" s="1"/>
      <c r="D16" s="1"/>
      <c r="E16" s="1"/>
      <c r="F16" s="1"/>
      <c r="G16" s="1"/>
      <c r="H16" s="1"/>
      <c r="I16" s="1"/>
      <c r="J16" s="1"/>
      <c r="K16" s="1"/>
      <c r="L16" s="1"/>
      <c r="M16" s="1"/>
      <c r="N16" s="1"/>
      <c r="O16" s="1"/>
      <c r="P16" s="1"/>
      <c r="Q16" s="269"/>
      <c r="R16" s="274">
        <v>51097</v>
      </c>
      <c r="S16" s="217"/>
      <c r="T16" s="217"/>
      <c r="U16" s="217"/>
      <c r="V16" s="217"/>
      <c r="W16" s="217"/>
      <c r="X16" s="217"/>
      <c r="Y16" s="279"/>
      <c r="Z16" s="282">
        <v>0</v>
      </c>
      <c r="AA16" s="282"/>
      <c r="AB16" s="282"/>
      <c r="AC16" s="282"/>
      <c r="AD16" s="287">
        <v>51097</v>
      </c>
      <c r="AE16" s="287"/>
      <c r="AF16" s="287"/>
      <c r="AG16" s="287"/>
      <c r="AH16" s="287"/>
      <c r="AI16" s="287"/>
      <c r="AJ16" s="287"/>
      <c r="AK16" s="287"/>
      <c r="AL16" s="283">
        <v>0.1</v>
      </c>
      <c r="AM16" s="238"/>
      <c r="AN16" s="238"/>
      <c r="AO16" s="296"/>
      <c r="AP16" s="261" t="s">
        <v>358</v>
      </c>
      <c r="AQ16" s="1"/>
      <c r="AR16" s="1"/>
      <c r="AS16" s="1"/>
      <c r="AT16" s="1"/>
      <c r="AU16" s="1"/>
      <c r="AV16" s="1"/>
      <c r="AW16" s="1"/>
      <c r="AX16" s="1"/>
      <c r="AY16" s="1"/>
      <c r="AZ16" s="1"/>
      <c r="BA16" s="1"/>
      <c r="BB16" s="1"/>
      <c r="BC16" s="1"/>
      <c r="BD16" s="1"/>
      <c r="BE16" s="1"/>
      <c r="BF16" s="269"/>
      <c r="BG16" s="274">
        <v>3843</v>
      </c>
      <c r="BH16" s="217"/>
      <c r="BI16" s="217"/>
      <c r="BJ16" s="217"/>
      <c r="BK16" s="217"/>
      <c r="BL16" s="217"/>
      <c r="BM16" s="217"/>
      <c r="BN16" s="279"/>
      <c r="BO16" s="282">
        <v>0</v>
      </c>
      <c r="BP16" s="282"/>
      <c r="BQ16" s="282"/>
      <c r="BR16" s="282"/>
      <c r="BS16" s="287" t="s">
        <v>208</v>
      </c>
      <c r="BT16" s="287"/>
      <c r="BU16" s="287"/>
      <c r="BV16" s="287"/>
      <c r="BW16" s="287"/>
      <c r="BX16" s="287"/>
      <c r="BY16" s="287"/>
      <c r="BZ16" s="287"/>
      <c r="CA16" s="287"/>
      <c r="CB16" s="325"/>
      <c r="CD16" s="261" t="s">
        <v>359</v>
      </c>
      <c r="CE16" s="1"/>
      <c r="CF16" s="1"/>
      <c r="CG16" s="1"/>
      <c r="CH16" s="1"/>
      <c r="CI16" s="1"/>
      <c r="CJ16" s="1"/>
      <c r="CK16" s="1"/>
      <c r="CL16" s="1"/>
      <c r="CM16" s="1"/>
      <c r="CN16" s="1"/>
      <c r="CO16" s="1"/>
      <c r="CP16" s="1"/>
      <c r="CQ16" s="269"/>
      <c r="CR16" s="274">
        <v>175729</v>
      </c>
      <c r="CS16" s="217"/>
      <c r="CT16" s="217"/>
      <c r="CU16" s="217"/>
      <c r="CV16" s="217"/>
      <c r="CW16" s="217"/>
      <c r="CX16" s="217"/>
      <c r="CY16" s="279"/>
      <c r="CZ16" s="282">
        <v>0.1</v>
      </c>
      <c r="DA16" s="282"/>
      <c r="DB16" s="282"/>
      <c r="DC16" s="282"/>
      <c r="DD16" s="288" t="s">
        <v>208</v>
      </c>
      <c r="DE16" s="217"/>
      <c r="DF16" s="217"/>
      <c r="DG16" s="217"/>
      <c r="DH16" s="217"/>
      <c r="DI16" s="217"/>
      <c r="DJ16" s="217"/>
      <c r="DK16" s="217"/>
      <c r="DL16" s="217"/>
      <c r="DM16" s="217"/>
      <c r="DN16" s="217"/>
      <c r="DO16" s="217"/>
      <c r="DP16" s="279"/>
      <c r="DQ16" s="288">
        <v>5533</v>
      </c>
      <c r="DR16" s="217"/>
      <c r="DS16" s="217"/>
      <c r="DT16" s="217"/>
      <c r="DU16" s="217"/>
      <c r="DV16" s="217"/>
      <c r="DW16" s="217"/>
      <c r="DX16" s="217"/>
      <c r="DY16" s="217"/>
      <c r="DZ16" s="217"/>
      <c r="EA16" s="217"/>
      <c r="EB16" s="217"/>
      <c r="EC16" s="326"/>
    </row>
    <row r="17" spans="2:133" ht="11.25" customHeight="1">
      <c r="B17" s="261" t="s">
        <v>360</v>
      </c>
      <c r="C17" s="1"/>
      <c r="D17" s="1"/>
      <c r="E17" s="1"/>
      <c r="F17" s="1"/>
      <c r="G17" s="1"/>
      <c r="H17" s="1"/>
      <c r="I17" s="1"/>
      <c r="J17" s="1"/>
      <c r="K17" s="1"/>
      <c r="L17" s="1"/>
      <c r="M17" s="1"/>
      <c r="N17" s="1"/>
      <c r="O17" s="1"/>
      <c r="P17" s="1"/>
      <c r="Q17" s="269"/>
      <c r="R17" s="274">
        <v>607548</v>
      </c>
      <c r="S17" s="217"/>
      <c r="T17" s="217"/>
      <c r="U17" s="217"/>
      <c r="V17" s="217"/>
      <c r="W17" s="217"/>
      <c r="X17" s="217"/>
      <c r="Y17" s="279"/>
      <c r="Z17" s="282">
        <v>0.4</v>
      </c>
      <c r="AA17" s="282"/>
      <c r="AB17" s="282"/>
      <c r="AC17" s="282"/>
      <c r="AD17" s="287">
        <v>607548</v>
      </c>
      <c r="AE17" s="287"/>
      <c r="AF17" s="287"/>
      <c r="AG17" s="287"/>
      <c r="AH17" s="287"/>
      <c r="AI17" s="287"/>
      <c r="AJ17" s="287"/>
      <c r="AK17" s="287"/>
      <c r="AL17" s="283">
        <v>0.8</v>
      </c>
      <c r="AM17" s="238"/>
      <c r="AN17" s="238"/>
      <c r="AO17" s="296"/>
      <c r="AP17" s="261" t="s">
        <v>361</v>
      </c>
      <c r="AQ17" s="1"/>
      <c r="AR17" s="1"/>
      <c r="AS17" s="1"/>
      <c r="AT17" s="1"/>
      <c r="AU17" s="1"/>
      <c r="AV17" s="1"/>
      <c r="AW17" s="1"/>
      <c r="AX17" s="1"/>
      <c r="AY17" s="1"/>
      <c r="AZ17" s="1"/>
      <c r="BA17" s="1"/>
      <c r="BB17" s="1"/>
      <c r="BC17" s="1"/>
      <c r="BD17" s="1"/>
      <c r="BE17" s="1"/>
      <c r="BF17" s="269"/>
      <c r="BG17" s="274" t="s">
        <v>208</v>
      </c>
      <c r="BH17" s="217"/>
      <c r="BI17" s="217"/>
      <c r="BJ17" s="217"/>
      <c r="BK17" s="217"/>
      <c r="BL17" s="217"/>
      <c r="BM17" s="217"/>
      <c r="BN17" s="279"/>
      <c r="BO17" s="282" t="s">
        <v>208</v>
      </c>
      <c r="BP17" s="282"/>
      <c r="BQ17" s="282"/>
      <c r="BR17" s="282"/>
      <c r="BS17" s="287" t="s">
        <v>208</v>
      </c>
      <c r="BT17" s="287"/>
      <c r="BU17" s="287"/>
      <c r="BV17" s="287"/>
      <c r="BW17" s="287"/>
      <c r="BX17" s="287"/>
      <c r="BY17" s="287"/>
      <c r="BZ17" s="287"/>
      <c r="CA17" s="287"/>
      <c r="CB17" s="325"/>
      <c r="CD17" s="261" t="s">
        <v>363</v>
      </c>
      <c r="CE17" s="1"/>
      <c r="CF17" s="1"/>
      <c r="CG17" s="1"/>
      <c r="CH17" s="1"/>
      <c r="CI17" s="1"/>
      <c r="CJ17" s="1"/>
      <c r="CK17" s="1"/>
      <c r="CL17" s="1"/>
      <c r="CM17" s="1"/>
      <c r="CN17" s="1"/>
      <c r="CO17" s="1"/>
      <c r="CP17" s="1"/>
      <c r="CQ17" s="269"/>
      <c r="CR17" s="274">
        <v>16486024</v>
      </c>
      <c r="CS17" s="217"/>
      <c r="CT17" s="217"/>
      <c r="CU17" s="217"/>
      <c r="CV17" s="217"/>
      <c r="CW17" s="217"/>
      <c r="CX17" s="217"/>
      <c r="CY17" s="279"/>
      <c r="CZ17" s="282">
        <v>10.1</v>
      </c>
      <c r="DA17" s="282"/>
      <c r="DB17" s="282"/>
      <c r="DC17" s="282"/>
      <c r="DD17" s="288" t="s">
        <v>208</v>
      </c>
      <c r="DE17" s="217"/>
      <c r="DF17" s="217"/>
      <c r="DG17" s="217"/>
      <c r="DH17" s="217"/>
      <c r="DI17" s="217"/>
      <c r="DJ17" s="217"/>
      <c r="DK17" s="217"/>
      <c r="DL17" s="217"/>
      <c r="DM17" s="217"/>
      <c r="DN17" s="217"/>
      <c r="DO17" s="217"/>
      <c r="DP17" s="279"/>
      <c r="DQ17" s="288">
        <v>15678672</v>
      </c>
      <c r="DR17" s="217"/>
      <c r="DS17" s="217"/>
      <c r="DT17" s="217"/>
      <c r="DU17" s="217"/>
      <c r="DV17" s="217"/>
      <c r="DW17" s="217"/>
      <c r="DX17" s="217"/>
      <c r="DY17" s="217"/>
      <c r="DZ17" s="217"/>
      <c r="EA17" s="217"/>
      <c r="EB17" s="217"/>
      <c r="EC17" s="326"/>
    </row>
    <row r="18" spans="2:133" ht="11.25" customHeight="1">
      <c r="B18" s="261" t="s">
        <v>364</v>
      </c>
      <c r="C18" s="1"/>
      <c r="D18" s="1"/>
      <c r="E18" s="1"/>
      <c r="F18" s="1"/>
      <c r="G18" s="1"/>
      <c r="H18" s="1"/>
      <c r="I18" s="1"/>
      <c r="J18" s="1"/>
      <c r="K18" s="1"/>
      <c r="L18" s="1"/>
      <c r="M18" s="1"/>
      <c r="N18" s="1"/>
      <c r="O18" s="1"/>
      <c r="P18" s="1"/>
      <c r="Q18" s="269"/>
      <c r="R18" s="274">
        <v>275593</v>
      </c>
      <c r="S18" s="217"/>
      <c r="T18" s="217"/>
      <c r="U18" s="217"/>
      <c r="V18" s="217"/>
      <c r="W18" s="217"/>
      <c r="X18" s="217"/>
      <c r="Y18" s="279"/>
      <c r="Z18" s="282">
        <v>0.2</v>
      </c>
      <c r="AA18" s="282"/>
      <c r="AB18" s="282"/>
      <c r="AC18" s="282"/>
      <c r="AD18" s="287">
        <v>275593</v>
      </c>
      <c r="AE18" s="287"/>
      <c r="AF18" s="287"/>
      <c r="AG18" s="287"/>
      <c r="AH18" s="287"/>
      <c r="AI18" s="287"/>
      <c r="AJ18" s="287"/>
      <c r="AK18" s="287"/>
      <c r="AL18" s="283">
        <v>0.3</v>
      </c>
      <c r="AM18" s="238"/>
      <c r="AN18" s="238"/>
      <c r="AO18" s="296"/>
      <c r="AP18" s="261" t="s">
        <v>104</v>
      </c>
      <c r="AQ18" s="1"/>
      <c r="AR18" s="1"/>
      <c r="AS18" s="1"/>
      <c r="AT18" s="1"/>
      <c r="AU18" s="1"/>
      <c r="AV18" s="1"/>
      <c r="AW18" s="1"/>
      <c r="AX18" s="1"/>
      <c r="AY18" s="1"/>
      <c r="AZ18" s="1"/>
      <c r="BA18" s="1"/>
      <c r="BB18" s="1"/>
      <c r="BC18" s="1"/>
      <c r="BD18" s="1"/>
      <c r="BE18" s="1"/>
      <c r="BF18" s="269"/>
      <c r="BG18" s="274" t="s">
        <v>208</v>
      </c>
      <c r="BH18" s="217"/>
      <c r="BI18" s="217"/>
      <c r="BJ18" s="217"/>
      <c r="BK18" s="217"/>
      <c r="BL18" s="217"/>
      <c r="BM18" s="217"/>
      <c r="BN18" s="279"/>
      <c r="BO18" s="282" t="s">
        <v>208</v>
      </c>
      <c r="BP18" s="282"/>
      <c r="BQ18" s="282"/>
      <c r="BR18" s="282"/>
      <c r="BS18" s="287" t="s">
        <v>208</v>
      </c>
      <c r="BT18" s="287"/>
      <c r="BU18" s="287"/>
      <c r="BV18" s="287"/>
      <c r="BW18" s="287"/>
      <c r="BX18" s="287"/>
      <c r="BY18" s="287"/>
      <c r="BZ18" s="287"/>
      <c r="CA18" s="287"/>
      <c r="CB18" s="325"/>
      <c r="CD18" s="261" t="s">
        <v>365</v>
      </c>
      <c r="CE18" s="1"/>
      <c r="CF18" s="1"/>
      <c r="CG18" s="1"/>
      <c r="CH18" s="1"/>
      <c r="CI18" s="1"/>
      <c r="CJ18" s="1"/>
      <c r="CK18" s="1"/>
      <c r="CL18" s="1"/>
      <c r="CM18" s="1"/>
      <c r="CN18" s="1"/>
      <c r="CO18" s="1"/>
      <c r="CP18" s="1"/>
      <c r="CQ18" s="269"/>
      <c r="CR18" s="274" t="s">
        <v>208</v>
      </c>
      <c r="CS18" s="217"/>
      <c r="CT18" s="217"/>
      <c r="CU18" s="217"/>
      <c r="CV18" s="217"/>
      <c r="CW18" s="217"/>
      <c r="CX18" s="217"/>
      <c r="CY18" s="279"/>
      <c r="CZ18" s="282" t="s">
        <v>208</v>
      </c>
      <c r="DA18" s="282"/>
      <c r="DB18" s="282"/>
      <c r="DC18" s="282"/>
      <c r="DD18" s="288" t="s">
        <v>208</v>
      </c>
      <c r="DE18" s="217"/>
      <c r="DF18" s="217"/>
      <c r="DG18" s="217"/>
      <c r="DH18" s="217"/>
      <c r="DI18" s="217"/>
      <c r="DJ18" s="217"/>
      <c r="DK18" s="217"/>
      <c r="DL18" s="217"/>
      <c r="DM18" s="217"/>
      <c r="DN18" s="217"/>
      <c r="DO18" s="217"/>
      <c r="DP18" s="279"/>
      <c r="DQ18" s="288" t="s">
        <v>208</v>
      </c>
      <c r="DR18" s="217"/>
      <c r="DS18" s="217"/>
      <c r="DT18" s="217"/>
      <c r="DU18" s="217"/>
      <c r="DV18" s="217"/>
      <c r="DW18" s="217"/>
      <c r="DX18" s="217"/>
      <c r="DY18" s="217"/>
      <c r="DZ18" s="217"/>
      <c r="EA18" s="217"/>
      <c r="EB18" s="217"/>
      <c r="EC18" s="326"/>
    </row>
    <row r="19" spans="2:133" ht="11.25" customHeight="1">
      <c r="B19" s="261" t="s">
        <v>366</v>
      </c>
      <c r="C19" s="1"/>
      <c r="D19" s="1"/>
      <c r="E19" s="1"/>
      <c r="F19" s="1"/>
      <c r="G19" s="1"/>
      <c r="H19" s="1"/>
      <c r="I19" s="1"/>
      <c r="J19" s="1"/>
      <c r="K19" s="1"/>
      <c r="L19" s="1"/>
      <c r="M19" s="1"/>
      <c r="N19" s="1"/>
      <c r="O19" s="1"/>
      <c r="P19" s="1"/>
      <c r="Q19" s="269"/>
      <c r="R19" s="274">
        <v>264754</v>
      </c>
      <c r="S19" s="217"/>
      <c r="T19" s="217"/>
      <c r="U19" s="217"/>
      <c r="V19" s="217"/>
      <c r="W19" s="217"/>
      <c r="X19" s="217"/>
      <c r="Y19" s="279"/>
      <c r="Z19" s="282">
        <v>0.2</v>
      </c>
      <c r="AA19" s="282"/>
      <c r="AB19" s="282"/>
      <c r="AC19" s="282"/>
      <c r="AD19" s="287">
        <v>264754</v>
      </c>
      <c r="AE19" s="287"/>
      <c r="AF19" s="287"/>
      <c r="AG19" s="287"/>
      <c r="AH19" s="287"/>
      <c r="AI19" s="287"/>
      <c r="AJ19" s="287"/>
      <c r="AK19" s="287"/>
      <c r="AL19" s="283">
        <v>0.3</v>
      </c>
      <c r="AM19" s="238"/>
      <c r="AN19" s="238"/>
      <c r="AO19" s="296"/>
      <c r="AP19" s="261" t="s">
        <v>260</v>
      </c>
      <c r="AQ19" s="1"/>
      <c r="AR19" s="1"/>
      <c r="AS19" s="1"/>
      <c r="AT19" s="1"/>
      <c r="AU19" s="1"/>
      <c r="AV19" s="1"/>
      <c r="AW19" s="1"/>
      <c r="AX19" s="1"/>
      <c r="AY19" s="1"/>
      <c r="AZ19" s="1"/>
      <c r="BA19" s="1"/>
      <c r="BB19" s="1"/>
      <c r="BC19" s="1"/>
      <c r="BD19" s="1"/>
      <c r="BE19" s="1"/>
      <c r="BF19" s="269"/>
      <c r="BG19" s="274">
        <v>1174947</v>
      </c>
      <c r="BH19" s="217"/>
      <c r="BI19" s="217"/>
      <c r="BJ19" s="217"/>
      <c r="BK19" s="217"/>
      <c r="BL19" s="217"/>
      <c r="BM19" s="217"/>
      <c r="BN19" s="279"/>
      <c r="BO19" s="282">
        <v>2.6</v>
      </c>
      <c r="BP19" s="282"/>
      <c r="BQ19" s="282"/>
      <c r="BR19" s="282"/>
      <c r="BS19" s="287" t="s">
        <v>208</v>
      </c>
      <c r="BT19" s="287"/>
      <c r="BU19" s="287"/>
      <c r="BV19" s="287"/>
      <c r="BW19" s="287"/>
      <c r="BX19" s="287"/>
      <c r="BY19" s="287"/>
      <c r="BZ19" s="287"/>
      <c r="CA19" s="287"/>
      <c r="CB19" s="325"/>
      <c r="CD19" s="261" t="s">
        <v>367</v>
      </c>
      <c r="CE19" s="1"/>
      <c r="CF19" s="1"/>
      <c r="CG19" s="1"/>
      <c r="CH19" s="1"/>
      <c r="CI19" s="1"/>
      <c r="CJ19" s="1"/>
      <c r="CK19" s="1"/>
      <c r="CL19" s="1"/>
      <c r="CM19" s="1"/>
      <c r="CN19" s="1"/>
      <c r="CO19" s="1"/>
      <c r="CP19" s="1"/>
      <c r="CQ19" s="269"/>
      <c r="CR19" s="274" t="s">
        <v>208</v>
      </c>
      <c r="CS19" s="217"/>
      <c r="CT19" s="217"/>
      <c r="CU19" s="217"/>
      <c r="CV19" s="217"/>
      <c r="CW19" s="217"/>
      <c r="CX19" s="217"/>
      <c r="CY19" s="279"/>
      <c r="CZ19" s="282" t="s">
        <v>208</v>
      </c>
      <c r="DA19" s="282"/>
      <c r="DB19" s="282"/>
      <c r="DC19" s="282"/>
      <c r="DD19" s="288" t="s">
        <v>208</v>
      </c>
      <c r="DE19" s="217"/>
      <c r="DF19" s="217"/>
      <c r="DG19" s="217"/>
      <c r="DH19" s="217"/>
      <c r="DI19" s="217"/>
      <c r="DJ19" s="217"/>
      <c r="DK19" s="217"/>
      <c r="DL19" s="217"/>
      <c r="DM19" s="217"/>
      <c r="DN19" s="217"/>
      <c r="DO19" s="217"/>
      <c r="DP19" s="279"/>
      <c r="DQ19" s="288" t="s">
        <v>208</v>
      </c>
      <c r="DR19" s="217"/>
      <c r="DS19" s="217"/>
      <c r="DT19" s="217"/>
      <c r="DU19" s="217"/>
      <c r="DV19" s="217"/>
      <c r="DW19" s="217"/>
      <c r="DX19" s="217"/>
      <c r="DY19" s="217"/>
      <c r="DZ19" s="217"/>
      <c r="EA19" s="217"/>
      <c r="EB19" s="217"/>
      <c r="EC19" s="326"/>
    </row>
    <row r="20" spans="2:133" ht="11.25" customHeight="1">
      <c r="B20" s="262" t="s">
        <v>368</v>
      </c>
      <c r="C20" s="266"/>
      <c r="D20" s="266"/>
      <c r="E20" s="266"/>
      <c r="F20" s="266"/>
      <c r="G20" s="266"/>
      <c r="H20" s="266"/>
      <c r="I20" s="266"/>
      <c r="J20" s="266"/>
      <c r="K20" s="266"/>
      <c r="L20" s="266"/>
      <c r="M20" s="266"/>
      <c r="N20" s="266"/>
      <c r="O20" s="266"/>
      <c r="P20" s="266"/>
      <c r="Q20" s="270"/>
      <c r="R20" s="274">
        <v>10839</v>
      </c>
      <c r="S20" s="217"/>
      <c r="T20" s="217"/>
      <c r="U20" s="217"/>
      <c r="V20" s="217"/>
      <c r="W20" s="217"/>
      <c r="X20" s="217"/>
      <c r="Y20" s="279"/>
      <c r="Z20" s="282">
        <v>0</v>
      </c>
      <c r="AA20" s="282"/>
      <c r="AB20" s="282"/>
      <c r="AC20" s="282"/>
      <c r="AD20" s="287">
        <v>10839</v>
      </c>
      <c r="AE20" s="287"/>
      <c r="AF20" s="287"/>
      <c r="AG20" s="287"/>
      <c r="AH20" s="287"/>
      <c r="AI20" s="287"/>
      <c r="AJ20" s="287"/>
      <c r="AK20" s="287"/>
      <c r="AL20" s="283">
        <v>0</v>
      </c>
      <c r="AM20" s="238"/>
      <c r="AN20" s="238"/>
      <c r="AO20" s="296"/>
      <c r="AP20" s="261" t="s">
        <v>369</v>
      </c>
      <c r="AQ20" s="1"/>
      <c r="AR20" s="1"/>
      <c r="AS20" s="1"/>
      <c r="AT20" s="1"/>
      <c r="AU20" s="1"/>
      <c r="AV20" s="1"/>
      <c r="AW20" s="1"/>
      <c r="AX20" s="1"/>
      <c r="AY20" s="1"/>
      <c r="AZ20" s="1"/>
      <c r="BA20" s="1"/>
      <c r="BB20" s="1"/>
      <c r="BC20" s="1"/>
      <c r="BD20" s="1"/>
      <c r="BE20" s="1"/>
      <c r="BF20" s="269"/>
      <c r="BG20" s="274">
        <v>1174947</v>
      </c>
      <c r="BH20" s="217"/>
      <c r="BI20" s="217"/>
      <c r="BJ20" s="217"/>
      <c r="BK20" s="217"/>
      <c r="BL20" s="217"/>
      <c r="BM20" s="217"/>
      <c r="BN20" s="279"/>
      <c r="BO20" s="282">
        <v>2.6</v>
      </c>
      <c r="BP20" s="282"/>
      <c r="BQ20" s="282"/>
      <c r="BR20" s="282"/>
      <c r="BS20" s="287" t="s">
        <v>208</v>
      </c>
      <c r="BT20" s="287"/>
      <c r="BU20" s="287"/>
      <c r="BV20" s="287"/>
      <c r="BW20" s="287"/>
      <c r="BX20" s="287"/>
      <c r="BY20" s="287"/>
      <c r="BZ20" s="287"/>
      <c r="CA20" s="287"/>
      <c r="CB20" s="325"/>
      <c r="CD20" s="261" t="s">
        <v>199</v>
      </c>
      <c r="CE20" s="1"/>
      <c r="CF20" s="1"/>
      <c r="CG20" s="1"/>
      <c r="CH20" s="1"/>
      <c r="CI20" s="1"/>
      <c r="CJ20" s="1"/>
      <c r="CK20" s="1"/>
      <c r="CL20" s="1"/>
      <c r="CM20" s="1"/>
      <c r="CN20" s="1"/>
      <c r="CO20" s="1"/>
      <c r="CP20" s="1"/>
      <c r="CQ20" s="269"/>
      <c r="CR20" s="274">
        <v>162979477</v>
      </c>
      <c r="CS20" s="217"/>
      <c r="CT20" s="217"/>
      <c r="CU20" s="217"/>
      <c r="CV20" s="217"/>
      <c r="CW20" s="217"/>
      <c r="CX20" s="217"/>
      <c r="CY20" s="279"/>
      <c r="CZ20" s="282">
        <v>100</v>
      </c>
      <c r="DA20" s="282"/>
      <c r="DB20" s="282"/>
      <c r="DC20" s="282"/>
      <c r="DD20" s="288">
        <v>16458830</v>
      </c>
      <c r="DE20" s="217"/>
      <c r="DF20" s="217"/>
      <c r="DG20" s="217"/>
      <c r="DH20" s="217"/>
      <c r="DI20" s="217"/>
      <c r="DJ20" s="217"/>
      <c r="DK20" s="217"/>
      <c r="DL20" s="217"/>
      <c r="DM20" s="217"/>
      <c r="DN20" s="217"/>
      <c r="DO20" s="217"/>
      <c r="DP20" s="279"/>
      <c r="DQ20" s="288">
        <v>92855431</v>
      </c>
      <c r="DR20" s="217"/>
      <c r="DS20" s="217"/>
      <c r="DT20" s="217"/>
      <c r="DU20" s="217"/>
      <c r="DV20" s="217"/>
      <c r="DW20" s="217"/>
      <c r="DX20" s="217"/>
      <c r="DY20" s="217"/>
      <c r="DZ20" s="217"/>
      <c r="EA20" s="217"/>
      <c r="EB20" s="217"/>
      <c r="EC20" s="326"/>
    </row>
    <row r="21" spans="2:133" ht="11.25" customHeight="1">
      <c r="B21" s="261" t="s">
        <v>346</v>
      </c>
      <c r="C21" s="1"/>
      <c r="D21" s="1"/>
      <c r="E21" s="1"/>
      <c r="F21" s="1"/>
      <c r="G21" s="1"/>
      <c r="H21" s="1"/>
      <c r="I21" s="1"/>
      <c r="J21" s="1"/>
      <c r="K21" s="1"/>
      <c r="L21" s="1"/>
      <c r="M21" s="1"/>
      <c r="N21" s="1"/>
      <c r="O21" s="1"/>
      <c r="P21" s="1"/>
      <c r="Q21" s="269"/>
      <c r="R21" s="274">
        <v>25593072</v>
      </c>
      <c r="S21" s="217"/>
      <c r="T21" s="217"/>
      <c r="U21" s="217"/>
      <c r="V21" s="217"/>
      <c r="W21" s="217"/>
      <c r="X21" s="217"/>
      <c r="Y21" s="279"/>
      <c r="Z21" s="282">
        <v>15.5</v>
      </c>
      <c r="AA21" s="282"/>
      <c r="AB21" s="282"/>
      <c r="AC21" s="282"/>
      <c r="AD21" s="287">
        <v>23500993</v>
      </c>
      <c r="AE21" s="287"/>
      <c r="AF21" s="287"/>
      <c r="AG21" s="287"/>
      <c r="AH21" s="287"/>
      <c r="AI21" s="287"/>
      <c r="AJ21" s="287"/>
      <c r="AK21" s="287"/>
      <c r="AL21" s="283">
        <v>29.2</v>
      </c>
      <c r="AM21" s="238"/>
      <c r="AN21" s="238"/>
      <c r="AO21" s="296"/>
      <c r="AP21" s="261" t="s">
        <v>371</v>
      </c>
      <c r="AQ21" s="300"/>
      <c r="AR21" s="300"/>
      <c r="AS21" s="300"/>
      <c r="AT21" s="300"/>
      <c r="AU21" s="300"/>
      <c r="AV21" s="300"/>
      <c r="AW21" s="300"/>
      <c r="AX21" s="300"/>
      <c r="AY21" s="300"/>
      <c r="AZ21" s="300"/>
      <c r="BA21" s="300"/>
      <c r="BB21" s="300"/>
      <c r="BC21" s="300"/>
      <c r="BD21" s="300"/>
      <c r="BE21" s="300"/>
      <c r="BF21" s="314"/>
      <c r="BG21" s="274">
        <v>23827</v>
      </c>
      <c r="BH21" s="217"/>
      <c r="BI21" s="217"/>
      <c r="BJ21" s="217"/>
      <c r="BK21" s="217"/>
      <c r="BL21" s="217"/>
      <c r="BM21" s="217"/>
      <c r="BN21" s="279"/>
      <c r="BO21" s="282">
        <v>0.1</v>
      </c>
      <c r="BP21" s="282"/>
      <c r="BQ21" s="282"/>
      <c r="BR21" s="282"/>
      <c r="BS21" s="287" t="s">
        <v>208</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304</v>
      </c>
      <c r="C22" s="1"/>
      <c r="D22" s="1"/>
      <c r="E22" s="1"/>
      <c r="F22" s="1"/>
      <c r="G22" s="1"/>
      <c r="H22" s="1"/>
      <c r="I22" s="1"/>
      <c r="J22" s="1"/>
      <c r="K22" s="1"/>
      <c r="L22" s="1"/>
      <c r="M22" s="1"/>
      <c r="N22" s="1"/>
      <c r="O22" s="1"/>
      <c r="P22" s="1"/>
      <c r="Q22" s="269"/>
      <c r="R22" s="274">
        <v>23500993</v>
      </c>
      <c r="S22" s="217"/>
      <c r="T22" s="217"/>
      <c r="U22" s="217"/>
      <c r="V22" s="217"/>
      <c r="W22" s="217"/>
      <c r="X22" s="217"/>
      <c r="Y22" s="279"/>
      <c r="Z22" s="282">
        <v>14.2</v>
      </c>
      <c r="AA22" s="282"/>
      <c r="AB22" s="282"/>
      <c r="AC22" s="282"/>
      <c r="AD22" s="287">
        <v>23500993</v>
      </c>
      <c r="AE22" s="287"/>
      <c r="AF22" s="287"/>
      <c r="AG22" s="287"/>
      <c r="AH22" s="287"/>
      <c r="AI22" s="287"/>
      <c r="AJ22" s="287"/>
      <c r="AK22" s="287"/>
      <c r="AL22" s="283">
        <v>29.2</v>
      </c>
      <c r="AM22" s="238"/>
      <c r="AN22" s="238"/>
      <c r="AO22" s="296"/>
      <c r="AP22" s="261" t="s">
        <v>373</v>
      </c>
      <c r="AQ22" s="300"/>
      <c r="AR22" s="300"/>
      <c r="AS22" s="300"/>
      <c r="AT22" s="300"/>
      <c r="AU22" s="300"/>
      <c r="AV22" s="300"/>
      <c r="AW22" s="300"/>
      <c r="AX22" s="300"/>
      <c r="AY22" s="300"/>
      <c r="AZ22" s="300"/>
      <c r="BA22" s="300"/>
      <c r="BB22" s="300"/>
      <c r="BC22" s="300"/>
      <c r="BD22" s="300"/>
      <c r="BE22" s="300"/>
      <c r="BF22" s="314"/>
      <c r="BG22" s="274">
        <v>1151120</v>
      </c>
      <c r="BH22" s="217"/>
      <c r="BI22" s="217"/>
      <c r="BJ22" s="217"/>
      <c r="BK22" s="217"/>
      <c r="BL22" s="217"/>
      <c r="BM22" s="217"/>
      <c r="BN22" s="279"/>
      <c r="BO22" s="282">
        <v>2.5</v>
      </c>
      <c r="BP22" s="282"/>
      <c r="BQ22" s="282"/>
      <c r="BR22" s="282"/>
      <c r="BS22" s="287" t="s">
        <v>208</v>
      </c>
      <c r="BT22" s="287"/>
      <c r="BU22" s="287"/>
      <c r="BV22" s="287"/>
      <c r="BW22" s="287"/>
      <c r="BX22" s="287"/>
      <c r="BY22" s="287"/>
      <c r="BZ22" s="287"/>
      <c r="CA22" s="287"/>
      <c r="CB22" s="325"/>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301</v>
      </c>
      <c r="C23" s="1"/>
      <c r="D23" s="1"/>
      <c r="E23" s="1"/>
      <c r="F23" s="1"/>
      <c r="G23" s="1"/>
      <c r="H23" s="1"/>
      <c r="I23" s="1"/>
      <c r="J23" s="1"/>
      <c r="K23" s="1"/>
      <c r="L23" s="1"/>
      <c r="M23" s="1"/>
      <c r="N23" s="1"/>
      <c r="O23" s="1"/>
      <c r="P23" s="1"/>
      <c r="Q23" s="269"/>
      <c r="R23" s="274">
        <v>2092079</v>
      </c>
      <c r="S23" s="217"/>
      <c r="T23" s="217"/>
      <c r="U23" s="217"/>
      <c r="V23" s="217"/>
      <c r="W23" s="217"/>
      <c r="X23" s="217"/>
      <c r="Y23" s="279"/>
      <c r="Z23" s="282">
        <v>1.3</v>
      </c>
      <c r="AA23" s="282"/>
      <c r="AB23" s="282"/>
      <c r="AC23" s="282"/>
      <c r="AD23" s="287" t="s">
        <v>208</v>
      </c>
      <c r="AE23" s="287"/>
      <c r="AF23" s="287"/>
      <c r="AG23" s="287"/>
      <c r="AH23" s="287"/>
      <c r="AI23" s="287"/>
      <c r="AJ23" s="287"/>
      <c r="AK23" s="287"/>
      <c r="AL23" s="283" t="s">
        <v>208</v>
      </c>
      <c r="AM23" s="238"/>
      <c r="AN23" s="238"/>
      <c r="AO23" s="296"/>
      <c r="AP23" s="261" t="s">
        <v>125</v>
      </c>
      <c r="AQ23" s="300"/>
      <c r="AR23" s="300"/>
      <c r="AS23" s="300"/>
      <c r="AT23" s="300"/>
      <c r="AU23" s="300"/>
      <c r="AV23" s="300"/>
      <c r="AW23" s="300"/>
      <c r="AX23" s="300"/>
      <c r="AY23" s="300"/>
      <c r="AZ23" s="300"/>
      <c r="BA23" s="300"/>
      <c r="BB23" s="300"/>
      <c r="BC23" s="300"/>
      <c r="BD23" s="300"/>
      <c r="BE23" s="300"/>
      <c r="BF23" s="314"/>
      <c r="BG23" s="274" t="s">
        <v>208</v>
      </c>
      <c r="BH23" s="217"/>
      <c r="BI23" s="217"/>
      <c r="BJ23" s="217"/>
      <c r="BK23" s="217"/>
      <c r="BL23" s="217"/>
      <c r="BM23" s="217"/>
      <c r="BN23" s="279"/>
      <c r="BO23" s="282" t="s">
        <v>208</v>
      </c>
      <c r="BP23" s="282"/>
      <c r="BQ23" s="282"/>
      <c r="BR23" s="282"/>
      <c r="BS23" s="287" t="s">
        <v>208</v>
      </c>
      <c r="BT23" s="287"/>
      <c r="BU23" s="287"/>
      <c r="BV23" s="287"/>
      <c r="BW23" s="287"/>
      <c r="BX23" s="287"/>
      <c r="BY23" s="287"/>
      <c r="BZ23" s="287"/>
      <c r="CA23" s="287"/>
      <c r="CB23" s="325"/>
      <c r="CD23" s="182" t="s">
        <v>319</v>
      </c>
      <c r="CE23" s="139"/>
      <c r="CF23" s="139"/>
      <c r="CG23" s="139"/>
      <c r="CH23" s="139"/>
      <c r="CI23" s="139"/>
      <c r="CJ23" s="139"/>
      <c r="CK23" s="139"/>
      <c r="CL23" s="139"/>
      <c r="CM23" s="139"/>
      <c r="CN23" s="139"/>
      <c r="CO23" s="139"/>
      <c r="CP23" s="139"/>
      <c r="CQ23" s="144"/>
      <c r="CR23" s="182" t="s">
        <v>295</v>
      </c>
      <c r="CS23" s="139"/>
      <c r="CT23" s="139"/>
      <c r="CU23" s="139"/>
      <c r="CV23" s="139"/>
      <c r="CW23" s="139"/>
      <c r="CX23" s="139"/>
      <c r="CY23" s="144"/>
      <c r="CZ23" s="182" t="s">
        <v>376</v>
      </c>
      <c r="DA23" s="139"/>
      <c r="DB23" s="139"/>
      <c r="DC23" s="144"/>
      <c r="DD23" s="182" t="s">
        <v>307</v>
      </c>
      <c r="DE23" s="139"/>
      <c r="DF23" s="139"/>
      <c r="DG23" s="139"/>
      <c r="DH23" s="139"/>
      <c r="DI23" s="139"/>
      <c r="DJ23" s="139"/>
      <c r="DK23" s="144"/>
      <c r="DL23" s="345" t="s">
        <v>378</v>
      </c>
      <c r="DM23" s="348"/>
      <c r="DN23" s="348"/>
      <c r="DO23" s="348"/>
      <c r="DP23" s="348"/>
      <c r="DQ23" s="348"/>
      <c r="DR23" s="348"/>
      <c r="DS23" s="348"/>
      <c r="DT23" s="348"/>
      <c r="DU23" s="348"/>
      <c r="DV23" s="352"/>
      <c r="DW23" s="182" t="s">
        <v>20</v>
      </c>
      <c r="DX23" s="139"/>
      <c r="DY23" s="139"/>
      <c r="DZ23" s="139"/>
      <c r="EA23" s="139"/>
      <c r="EB23" s="139"/>
      <c r="EC23" s="144"/>
    </row>
    <row r="24" spans="2:133" ht="11.25" customHeight="1">
      <c r="B24" s="261" t="s">
        <v>379</v>
      </c>
      <c r="C24" s="1"/>
      <c r="D24" s="1"/>
      <c r="E24" s="1"/>
      <c r="F24" s="1"/>
      <c r="G24" s="1"/>
      <c r="H24" s="1"/>
      <c r="I24" s="1"/>
      <c r="J24" s="1"/>
      <c r="K24" s="1"/>
      <c r="L24" s="1"/>
      <c r="M24" s="1"/>
      <c r="N24" s="1"/>
      <c r="O24" s="1"/>
      <c r="P24" s="1"/>
      <c r="Q24" s="269"/>
      <c r="R24" s="274" t="s">
        <v>208</v>
      </c>
      <c r="S24" s="217"/>
      <c r="T24" s="217"/>
      <c r="U24" s="217"/>
      <c r="V24" s="217"/>
      <c r="W24" s="217"/>
      <c r="X24" s="217"/>
      <c r="Y24" s="279"/>
      <c r="Z24" s="282" t="s">
        <v>208</v>
      </c>
      <c r="AA24" s="282"/>
      <c r="AB24" s="282"/>
      <c r="AC24" s="282"/>
      <c r="AD24" s="287" t="s">
        <v>208</v>
      </c>
      <c r="AE24" s="287"/>
      <c r="AF24" s="287"/>
      <c r="AG24" s="287"/>
      <c r="AH24" s="287"/>
      <c r="AI24" s="287"/>
      <c r="AJ24" s="287"/>
      <c r="AK24" s="287"/>
      <c r="AL24" s="283" t="s">
        <v>208</v>
      </c>
      <c r="AM24" s="238"/>
      <c r="AN24" s="238"/>
      <c r="AO24" s="296"/>
      <c r="AP24" s="261" t="s">
        <v>380</v>
      </c>
      <c r="AQ24" s="300"/>
      <c r="AR24" s="300"/>
      <c r="AS24" s="300"/>
      <c r="AT24" s="300"/>
      <c r="AU24" s="300"/>
      <c r="AV24" s="300"/>
      <c r="AW24" s="300"/>
      <c r="AX24" s="300"/>
      <c r="AY24" s="300"/>
      <c r="AZ24" s="300"/>
      <c r="BA24" s="300"/>
      <c r="BB24" s="300"/>
      <c r="BC24" s="300"/>
      <c r="BD24" s="300"/>
      <c r="BE24" s="300"/>
      <c r="BF24" s="314"/>
      <c r="BG24" s="274" t="s">
        <v>208</v>
      </c>
      <c r="BH24" s="217"/>
      <c r="BI24" s="217"/>
      <c r="BJ24" s="217"/>
      <c r="BK24" s="217"/>
      <c r="BL24" s="217"/>
      <c r="BM24" s="217"/>
      <c r="BN24" s="279"/>
      <c r="BO24" s="282" t="s">
        <v>208</v>
      </c>
      <c r="BP24" s="282"/>
      <c r="BQ24" s="282"/>
      <c r="BR24" s="282"/>
      <c r="BS24" s="287" t="s">
        <v>208</v>
      </c>
      <c r="BT24" s="287"/>
      <c r="BU24" s="287"/>
      <c r="BV24" s="287"/>
      <c r="BW24" s="287"/>
      <c r="BX24" s="287"/>
      <c r="BY24" s="287"/>
      <c r="BZ24" s="287"/>
      <c r="CA24" s="287"/>
      <c r="CB24" s="325"/>
      <c r="CD24" s="260" t="s">
        <v>383</v>
      </c>
      <c r="CE24" s="265"/>
      <c r="CF24" s="265"/>
      <c r="CG24" s="265"/>
      <c r="CH24" s="265"/>
      <c r="CI24" s="265"/>
      <c r="CJ24" s="265"/>
      <c r="CK24" s="265"/>
      <c r="CL24" s="265"/>
      <c r="CM24" s="265"/>
      <c r="CN24" s="265"/>
      <c r="CO24" s="265"/>
      <c r="CP24" s="265"/>
      <c r="CQ24" s="268"/>
      <c r="CR24" s="273">
        <v>95601060</v>
      </c>
      <c r="CS24" s="276"/>
      <c r="CT24" s="276"/>
      <c r="CU24" s="276"/>
      <c r="CV24" s="276"/>
      <c r="CW24" s="276"/>
      <c r="CX24" s="276"/>
      <c r="CY24" s="278"/>
      <c r="CZ24" s="291">
        <v>58.7</v>
      </c>
      <c r="DA24" s="293"/>
      <c r="DB24" s="293"/>
      <c r="DC24" s="337"/>
      <c r="DD24" s="341">
        <v>52655982</v>
      </c>
      <c r="DE24" s="276"/>
      <c r="DF24" s="276"/>
      <c r="DG24" s="276"/>
      <c r="DH24" s="276"/>
      <c r="DI24" s="276"/>
      <c r="DJ24" s="276"/>
      <c r="DK24" s="278"/>
      <c r="DL24" s="341">
        <v>51574646</v>
      </c>
      <c r="DM24" s="276"/>
      <c r="DN24" s="276"/>
      <c r="DO24" s="276"/>
      <c r="DP24" s="276"/>
      <c r="DQ24" s="276"/>
      <c r="DR24" s="276"/>
      <c r="DS24" s="276"/>
      <c r="DT24" s="276"/>
      <c r="DU24" s="276"/>
      <c r="DV24" s="278"/>
      <c r="DW24" s="291">
        <v>62</v>
      </c>
      <c r="DX24" s="293"/>
      <c r="DY24" s="293"/>
      <c r="DZ24" s="293"/>
      <c r="EA24" s="293"/>
      <c r="EB24" s="293"/>
      <c r="EC24" s="295"/>
    </row>
    <row r="25" spans="2:133" ht="11.25" customHeight="1">
      <c r="B25" s="261" t="s">
        <v>58</v>
      </c>
      <c r="C25" s="1"/>
      <c r="D25" s="1"/>
      <c r="E25" s="1"/>
      <c r="F25" s="1"/>
      <c r="G25" s="1"/>
      <c r="H25" s="1"/>
      <c r="I25" s="1"/>
      <c r="J25" s="1"/>
      <c r="K25" s="1"/>
      <c r="L25" s="1"/>
      <c r="M25" s="1"/>
      <c r="N25" s="1"/>
      <c r="O25" s="1"/>
      <c r="P25" s="1"/>
      <c r="Q25" s="269"/>
      <c r="R25" s="274">
        <v>82196324</v>
      </c>
      <c r="S25" s="217"/>
      <c r="T25" s="217"/>
      <c r="U25" s="217"/>
      <c r="V25" s="217"/>
      <c r="W25" s="217"/>
      <c r="X25" s="217"/>
      <c r="Y25" s="279"/>
      <c r="Z25" s="282">
        <v>49.7</v>
      </c>
      <c r="AA25" s="282"/>
      <c r="AB25" s="282"/>
      <c r="AC25" s="282"/>
      <c r="AD25" s="287">
        <v>80104245</v>
      </c>
      <c r="AE25" s="287"/>
      <c r="AF25" s="287"/>
      <c r="AG25" s="287"/>
      <c r="AH25" s="287"/>
      <c r="AI25" s="287"/>
      <c r="AJ25" s="287"/>
      <c r="AK25" s="287"/>
      <c r="AL25" s="283">
        <v>99.7</v>
      </c>
      <c r="AM25" s="238"/>
      <c r="AN25" s="238"/>
      <c r="AO25" s="296"/>
      <c r="AP25" s="261" t="s">
        <v>278</v>
      </c>
      <c r="AQ25" s="300"/>
      <c r="AR25" s="300"/>
      <c r="AS25" s="300"/>
      <c r="AT25" s="300"/>
      <c r="AU25" s="300"/>
      <c r="AV25" s="300"/>
      <c r="AW25" s="300"/>
      <c r="AX25" s="300"/>
      <c r="AY25" s="300"/>
      <c r="AZ25" s="300"/>
      <c r="BA25" s="300"/>
      <c r="BB25" s="300"/>
      <c r="BC25" s="300"/>
      <c r="BD25" s="300"/>
      <c r="BE25" s="300"/>
      <c r="BF25" s="314"/>
      <c r="BG25" s="274" t="s">
        <v>208</v>
      </c>
      <c r="BH25" s="217"/>
      <c r="BI25" s="217"/>
      <c r="BJ25" s="217"/>
      <c r="BK25" s="217"/>
      <c r="BL25" s="217"/>
      <c r="BM25" s="217"/>
      <c r="BN25" s="279"/>
      <c r="BO25" s="282" t="s">
        <v>208</v>
      </c>
      <c r="BP25" s="282"/>
      <c r="BQ25" s="282"/>
      <c r="BR25" s="282"/>
      <c r="BS25" s="287" t="s">
        <v>208</v>
      </c>
      <c r="BT25" s="287"/>
      <c r="BU25" s="287"/>
      <c r="BV25" s="287"/>
      <c r="BW25" s="287"/>
      <c r="BX25" s="287"/>
      <c r="BY25" s="287"/>
      <c r="BZ25" s="287"/>
      <c r="CA25" s="287"/>
      <c r="CB25" s="325"/>
      <c r="CD25" s="261" t="s">
        <v>206</v>
      </c>
      <c r="CE25" s="1"/>
      <c r="CF25" s="1"/>
      <c r="CG25" s="1"/>
      <c r="CH25" s="1"/>
      <c r="CI25" s="1"/>
      <c r="CJ25" s="1"/>
      <c r="CK25" s="1"/>
      <c r="CL25" s="1"/>
      <c r="CM25" s="1"/>
      <c r="CN25" s="1"/>
      <c r="CO25" s="1"/>
      <c r="CP25" s="1"/>
      <c r="CQ25" s="269"/>
      <c r="CR25" s="274">
        <v>25149750</v>
      </c>
      <c r="CS25" s="313"/>
      <c r="CT25" s="313"/>
      <c r="CU25" s="313"/>
      <c r="CV25" s="313"/>
      <c r="CW25" s="313"/>
      <c r="CX25" s="313"/>
      <c r="CY25" s="332"/>
      <c r="CZ25" s="283">
        <v>15.4</v>
      </c>
      <c r="DA25" s="335"/>
      <c r="DB25" s="335"/>
      <c r="DC25" s="338"/>
      <c r="DD25" s="288">
        <v>22025613</v>
      </c>
      <c r="DE25" s="313"/>
      <c r="DF25" s="313"/>
      <c r="DG25" s="313"/>
      <c r="DH25" s="313"/>
      <c r="DI25" s="313"/>
      <c r="DJ25" s="313"/>
      <c r="DK25" s="332"/>
      <c r="DL25" s="288">
        <v>21233215</v>
      </c>
      <c r="DM25" s="313"/>
      <c r="DN25" s="313"/>
      <c r="DO25" s="313"/>
      <c r="DP25" s="313"/>
      <c r="DQ25" s="313"/>
      <c r="DR25" s="313"/>
      <c r="DS25" s="313"/>
      <c r="DT25" s="313"/>
      <c r="DU25" s="313"/>
      <c r="DV25" s="332"/>
      <c r="DW25" s="283">
        <v>25.5</v>
      </c>
      <c r="DX25" s="335"/>
      <c r="DY25" s="335"/>
      <c r="DZ25" s="335"/>
      <c r="EA25" s="335"/>
      <c r="EB25" s="335"/>
      <c r="EC25" s="360"/>
    </row>
    <row r="26" spans="2:133" ht="11.25" customHeight="1">
      <c r="B26" s="261" t="s">
        <v>385</v>
      </c>
      <c r="C26" s="1"/>
      <c r="D26" s="1"/>
      <c r="E26" s="1"/>
      <c r="F26" s="1"/>
      <c r="G26" s="1"/>
      <c r="H26" s="1"/>
      <c r="I26" s="1"/>
      <c r="J26" s="1"/>
      <c r="K26" s="1"/>
      <c r="L26" s="1"/>
      <c r="M26" s="1"/>
      <c r="N26" s="1"/>
      <c r="O26" s="1"/>
      <c r="P26" s="1"/>
      <c r="Q26" s="269"/>
      <c r="R26" s="274">
        <v>44675</v>
      </c>
      <c r="S26" s="217"/>
      <c r="T26" s="217"/>
      <c r="U26" s="217"/>
      <c r="V26" s="217"/>
      <c r="W26" s="217"/>
      <c r="X26" s="217"/>
      <c r="Y26" s="279"/>
      <c r="Z26" s="282">
        <v>0</v>
      </c>
      <c r="AA26" s="282"/>
      <c r="AB26" s="282"/>
      <c r="AC26" s="282"/>
      <c r="AD26" s="287">
        <v>44675</v>
      </c>
      <c r="AE26" s="287"/>
      <c r="AF26" s="287"/>
      <c r="AG26" s="287"/>
      <c r="AH26" s="287"/>
      <c r="AI26" s="287"/>
      <c r="AJ26" s="287"/>
      <c r="AK26" s="287"/>
      <c r="AL26" s="283">
        <v>0.1</v>
      </c>
      <c r="AM26" s="238"/>
      <c r="AN26" s="238"/>
      <c r="AO26" s="296"/>
      <c r="AP26" s="261" t="s">
        <v>389</v>
      </c>
      <c r="AQ26" s="300"/>
      <c r="AR26" s="300"/>
      <c r="AS26" s="300"/>
      <c r="AT26" s="300"/>
      <c r="AU26" s="300"/>
      <c r="AV26" s="300"/>
      <c r="AW26" s="300"/>
      <c r="AX26" s="300"/>
      <c r="AY26" s="300"/>
      <c r="AZ26" s="300"/>
      <c r="BA26" s="300"/>
      <c r="BB26" s="300"/>
      <c r="BC26" s="300"/>
      <c r="BD26" s="300"/>
      <c r="BE26" s="300"/>
      <c r="BF26" s="314"/>
      <c r="BG26" s="274" t="s">
        <v>208</v>
      </c>
      <c r="BH26" s="217"/>
      <c r="BI26" s="217"/>
      <c r="BJ26" s="217"/>
      <c r="BK26" s="217"/>
      <c r="BL26" s="217"/>
      <c r="BM26" s="217"/>
      <c r="BN26" s="279"/>
      <c r="BO26" s="282" t="s">
        <v>208</v>
      </c>
      <c r="BP26" s="282"/>
      <c r="BQ26" s="282"/>
      <c r="BR26" s="282"/>
      <c r="BS26" s="287" t="s">
        <v>208</v>
      </c>
      <c r="BT26" s="287"/>
      <c r="BU26" s="287"/>
      <c r="BV26" s="287"/>
      <c r="BW26" s="287"/>
      <c r="BX26" s="287"/>
      <c r="BY26" s="287"/>
      <c r="BZ26" s="287"/>
      <c r="CA26" s="287"/>
      <c r="CB26" s="325"/>
      <c r="CD26" s="261" t="s">
        <v>129</v>
      </c>
      <c r="CE26" s="1"/>
      <c r="CF26" s="1"/>
      <c r="CG26" s="1"/>
      <c r="CH26" s="1"/>
      <c r="CI26" s="1"/>
      <c r="CJ26" s="1"/>
      <c r="CK26" s="1"/>
      <c r="CL26" s="1"/>
      <c r="CM26" s="1"/>
      <c r="CN26" s="1"/>
      <c r="CO26" s="1"/>
      <c r="CP26" s="1"/>
      <c r="CQ26" s="269"/>
      <c r="CR26" s="274">
        <v>16787018</v>
      </c>
      <c r="CS26" s="217"/>
      <c r="CT26" s="217"/>
      <c r="CU26" s="217"/>
      <c r="CV26" s="217"/>
      <c r="CW26" s="217"/>
      <c r="CX26" s="217"/>
      <c r="CY26" s="279"/>
      <c r="CZ26" s="283">
        <v>10.3</v>
      </c>
      <c r="DA26" s="335"/>
      <c r="DB26" s="335"/>
      <c r="DC26" s="338"/>
      <c r="DD26" s="288">
        <v>14326633</v>
      </c>
      <c r="DE26" s="217"/>
      <c r="DF26" s="217"/>
      <c r="DG26" s="217"/>
      <c r="DH26" s="217"/>
      <c r="DI26" s="217"/>
      <c r="DJ26" s="217"/>
      <c r="DK26" s="279"/>
      <c r="DL26" s="288" t="s">
        <v>208</v>
      </c>
      <c r="DM26" s="217"/>
      <c r="DN26" s="217"/>
      <c r="DO26" s="217"/>
      <c r="DP26" s="217"/>
      <c r="DQ26" s="217"/>
      <c r="DR26" s="217"/>
      <c r="DS26" s="217"/>
      <c r="DT26" s="217"/>
      <c r="DU26" s="217"/>
      <c r="DV26" s="279"/>
      <c r="DW26" s="283" t="s">
        <v>208</v>
      </c>
      <c r="DX26" s="335"/>
      <c r="DY26" s="335"/>
      <c r="DZ26" s="335"/>
      <c r="EA26" s="335"/>
      <c r="EB26" s="335"/>
      <c r="EC26" s="360"/>
    </row>
    <row r="27" spans="2:133" ht="11.25" customHeight="1">
      <c r="B27" s="261" t="s">
        <v>162</v>
      </c>
      <c r="C27" s="1"/>
      <c r="D27" s="1"/>
      <c r="E27" s="1"/>
      <c r="F27" s="1"/>
      <c r="G27" s="1"/>
      <c r="H27" s="1"/>
      <c r="I27" s="1"/>
      <c r="J27" s="1"/>
      <c r="K27" s="1"/>
      <c r="L27" s="1"/>
      <c r="M27" s="1"/>
      <c r="N27" s="1"/>
      <c r="O27" s="1"/>
      <c r="P27" s="1"/>
      <c r="Q27" s="269"/>
      <c r="R27" s="274">
        <v>645206</v>
      </c>
      <c r="S27" s="217"/>
      <c r="T27" s="217"/>
      <c r="U27" s="217"/>
      <c r="V27" s="217"/>
      <c r="W27" s="217"/>
      <c r="X27" s="217"/>
      <c r="Y27" s="279"/>
      <c r="Z27" s="282">
        <v>0.4</v>
      </c>
      <c r="AA27" s="282"/>
      <c r="AB27" s="282"/>
      <c r="AC27" s="282"/>
      <c r="AD27" s="287">
        <v>1452</v>
      </c>
      <c r="AE27" s="287"/>
      <c r="AF27" s="287"/>
      <c r="AG27" s="287"/>
      <c r="AH27" s="287"/>
      <c r="AI27" s="287"/>
      <c r="AJ27" s="287"/>
      <c r="AK27" s="287"/>
      <c r="AL27" s="283">
        <v>0</v>
      </c>
      <c r="AM27" s="238"/>
      <c r="AN27" s="238"/>
      <c r="AO27" s="296"/>
      <c r="AP27" s="261" t="s">
        <v>390</v>
      </c>
      <c r="AQ27" s="1"/>
      <c r="AR27" s="1"/>
      <c r="AS27" s="1"/>
      <c r="AT27" s="1"/>
      <c r="AU27" s="1"/>
      <c r="AV27" s="1"/>
      <c r="AW27" s="1"/>
      <c r="AX27" s="1"/>
      <c r="AY27" s="1"/>
      <c r="AZ27" s="1"/>
      <c r="BA27" s="1"/>
      <c r="BB27" s="1"/>
      <c r="BC27" s="1"/>
      <c r="BD27" s="1"/>
      <c r="BE27" s="1"/>
      <c r="BF27" s="269"/>
      <c r="BG27" s="274">
        <v>45761365</v>
      </c>
      <c r="BH27" s="217"/>
      <c r="BI27" s="217"/>
      <c r="BJ27" s="217"/>
      <c r="BK27" s="217"/>
      <c r="BL27" s="217"/>
      <c r="BM27" s="217"/>
      <c r="BN27" s="279"/>
      <c r="BO27" s="282">
        <v>100</v>
      </c>
      <c r="BP27" s="282"/>
      <c r="BQ27" s="282"/>
      <c r="BR27" s="282"/>
      <c r="BS27" s="287">
        <v>2254330</v>
      </c>
      <c r="BT27" s="287"/>
      <c r="BU27" s="287"/>
      <c r="BV27" s="287"/>
      <c r="BW27" s="287"/>
      <c r="BX27" s="287"/>
      <c r="BY27" s="287"/>
      <c r="BZ27" s="287"/>
      <c r="CA27" s="287"/>
      <c r="CB27" s="325"/>
      <c r="CD27" s="261" t="s">
        <v>228</v>
      </c>
      <c r="CE27" s="1"/>
      <c r="CF27" s="1"/>
      <c r="CG27" s="1"/>
      <c r="CH27" s="1"/>
      <c r="CI27" s="1"/>
      <c r="CJ27" s="1"/>
      <c r="CK27" s="1"/>
      <c r="CL27" s="1"/>
      <c r="CM27" s="1"/>
      <c r="CN27" s="1"/>
      <c r="CO27" s="1"/>
      <c r="CP27" s="1"/>
      <c r="CQ27" s="269"/>
      <c r="CR27" s="274">
        <v>53965911</v>
      </c>
      <c r="CS27" s="313"/>
      <c r="CT27" s="313"/>
      <c r="CU27" s="313"/>
      <c r="CV27" s="313"/>
      <c r="CW27" s="313"/>
      <c r="CX27" s="313"/>
      <c r="CY27" s="332"/>
      <c r="CZ27" s="283">
        <v>33.1</v>
      </c>
      <c r="DA27" s="335"/>
      <c r="DB27" s="335"/>
      <c r="DC27" s="338"/>
      <c r="DD27" s="288">
        <v>14952322</v>
      </c>
      <c r="DE27" s="313"/>
      <c r="DF27" s="313"/>
      <c r="DG27" s="313"/>
      <c r="DH27" s="313"/>
      <c r="DI27" s="313"/>
      <c r="DJ27" s="313"/>
      <c r="DK27" s="332"/>
      <c r="DL27" s="288">
        <v>14765633</v>
      </c>
      <c r="DM27" s="313"/>
      <c r="DN27" s="313"/>
      <c r="DO27" s="313"/>
      <c r="DP27" s="313"/>
      <c r="DQ27" s="313"/>
      <c r="DR27" s="313"/>
      <c r="DS27" s="313"/>
      <c r="DT27" s="313"/>
      <c r="DU27" s="313"/>
      <c r="DV27" s="332"/>
      <c r="DW27" s="283">
        <v>17.8</v>
      </c>
      <c r="DX27" s="335"/>
      <c r="DY27" s="335"/>
      <c r="DZ27" s="335"/>
      <c r="EA27" s="335"/>
      <c r="EB27" s="335"/>
      <c r="EC27" s="360"/>
    </row>
    <row r="28" spans="2:133" ht="11.25" customHeight="1">
      <c r="B28" s="261" t="s">
        <v>235</v>
      </c>
      <c r="C28" s="1"/>
      <c r="D28" s="1"/>
      <c r="E28" s="1"/>
      <c r="F28" s="1"/>
      <c r="G28" s="1"/>
      <c r="H28" s="1"/>
      <c r="I28" s="1"/>
      <c r="J28" s="1"/>
      <c r="K28" s="1"/>
      <c r="L28" s="1"/>
      <c r="M28" s="1"/>
      <c r="N28" s="1"/>
      <c r="O28" s="1"/>
      <c r="P28" s="1"/>
      <c r="Q28" s="269"/>
      <c r="R28" s="274">
        <v>1829991</v>
      </c>
      <c r="S28" s="217"/>
      <c r="T28" s="217"/>
      <c r="U28" s="217"/>
      <c r="V28" s="217"/>
      <c r="W28" s="217"/>
      <c r="X28" s="217"/>
      <c r="Y28" s="279"/>
      <c r="Z28" s="282">
        <v>1.1000000000000001</v>
      </c>
      <c r="AA28" s="282"/>
      <c r="AB28" s="282"/>
      <c r="AC28" s="282"/>
      <c r="AD28" s="287">
        <v>15288</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384</v>
      </c>
      <c r="CE28" s="1"/>
      <c r="CF28" s="1"/>
      <c r="CG28" s="1"/>
      <c r="CH28" s="1"/>
      <c r="CI28" s="1"/>
      <c r="CJ28" s="1"/>
      <c r="CK28" s="1"/>
      <c r="CL28" s="1"/>
      <c r="CM28" s="1"/>
      <c r="CN28" s="1"/>
      <c r="CO28" s="1"/>
      <c r="CP28" s="1"/>
      <c r="CQ28" s="269"/>
      <c r="CR28" s="274">
        <v>16485399</v>
      </c>
      <c r="CS28" s="217"/>
      <c r="CT28" s="217"/>
      <c r="CU28" s="217"/>
      <c r="CV28" s="217"/>
      <c r="CW28" s="217"/>
      <c r="CX28" s="217"/>
      <c r="CY28" s="279"/>
      <c r="CZ28" s="283">
        <v>10.1</v>
      </c>
      <c r="DA28" s="335"/>
      <c r="DB28" s="335"/>
      <c r="DC28" s="338"/>
      <c r="DD28" s="288">
        <v>15678047</v>
      </c>
      <c r="DE28" s="217"/>
      <c r="DF28" s="217"/>
      <c r="DG28" s="217"/>
      <c r="DH28" s="217"/>
      <c r="DI28" s="217"/>
      <c r="DJ28" s="217"/>
      <c r="DK28" s="279"/>
      <c r="DL28" s="288">
        <v>15575798</v>
      </c>
      <c r="DM28" s="217"/>
      <c r="DN28" s="217"/>
      <c r="DO28" s="217"/>
      <c r="DP28" s="217"/>
      <c r="DQ28" s="217"/>
      <c r="DR28" s="217"/>
      <c r="DS28" s="217"/>
      <c r="DT28" s="217"/>
      <c r="DU28" s="217"/>
      <c r="DV28" s="279"/>
      <c r="DW28" s="283">
        <v>18.7</v>
      </c>
      <c r="DX28" s="335"/>
      <c r="DY28" s="335"/>
      <c r="DZ28" s="335"/>
      <c r="EA28" s="335"/>
      <c r="EB28" s="335"/>
      <c r="EC28" s="360"/>
    </row>
    <row r="29" spans="2:133" ht="11.25" customHeight="1">
      <c r="B29" s="261" t="s">
        <v>22</v>
      </c>
      <c r="C29" s="1"/>
      <c r="D29" s="1"/>
      <c r="E29" s="1"/>
      <c r="F29" s="1"/>
      <c r="G29" s="1"/>
      <c r="H29" s="1"/>
      <c r="I29" s="1"/>
      <c r="J29" s="1"/>
      <c r="K29" s="1"/>
      <c r="L29" s="1"/>
      <c r="M29" s="1"/>
      <c r="N29" s="1"/>
      <c r="O29" s="1"/>
      <c r="P29" s="1"/>
      <c r="Q29" s="269"/>
      <c r="R29" s="274">
        <v>733327</v>
      </c>
      <c r="S29" s="217"/>
      <c r="T29" s="217"/>
      <c r="U29" s="217"/>
      <c r="V29" s="217"/>
      <c r="W29" s="217"/>
      <c r="X29" s="217"/>
      <c r="Y29" s="279"/>
      <c r="Z29" s="282">
        <v>0.4</v>
      </c>
      <c r="AA29" s="282"/>
      <c r="AB29" s="282"/>
      <c r="AC29" s="282"/>
      <c r="AD29" s="287" t="s">
        <v>208</v>
      </c>
      <c r="AE29" s="287"/>
      <c r="AF29" s="287"/>
      <c r="AG29" s="287"/>
      <c r="AH29" s="287"/>
      <c r="AI29" s="287"/>
      <c r="AJ29" s="287"/>
      <c r="AK29" s="287"/>
      <c r="AL29" s="283" t="s">
        <v>208</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181</v>
      </c>
      <c r="CE29" s="41"/>
      <c r="CF29" s="261" t="s">
        <v>26</v>
      </c>
      <c r="CG29" s="1"/>
      <c r="CH29" s="1"/>
      <c r="CI29" s="1"/>
      <c r="CJ29" s="1"/>
      <c r="CK29" s="1"/>
      <c r="CL29" s="1"/>
      <c r="CM29" s="1"/>
      <c r="CN29" s="1"/>
      <c r="CO29" s="1"/>
      <c r="CP29" s="1"/>
      <c r="CQ29" s="269"/>
      <c r="CR29" s="274">
        <v>16485318</v>
      </c>
      <c r="CS29" s="313"/>
      <c r="CT29" s="313"/>
      <c r="CU29" s="313"/>
      <c r="CV29" s="313"/>
      <c r="CW29" s="313"/>
      <c r="CX29" s="313"/>
      <c r="CY29" s="332"/>
      <c r="CZ29" s="283">
        <v>10.1</v>
      </c>
      <c r="DA29" s="335"/>
      <c r="DB29" s="335"/>
      <c r="DC29" s="338"/>
      <c r="DD29" s="288">
        <v>15677966</v>
      </c>
      <c r="DE29" s="313"/>
      <c r="DF29" s="313"/>
      <c r="DG29" s="313"/>
      <c r="DH29" s="313"/>
      <c r="DI29" s="313"/>
      <c r="DJ29" s="313"/>
      <c r="DK29" s="332"/>
      <c r="DL29" s="288">
        <v>15575717</v>
      </c>
      <c r="DM29" s="313"/>
      <c r="DN29" s="313"/>
      <c r="DO29" s="313"/>
      <c r="DP29" s="313"/>
      <c r="DQ29" s="313"/>
      <c r="DR29" s="313"/>
      <c r="DS29" s="313"/>
      <c r="DT29" s="313"/>
      <c r="DU29" s="313"/>
      <c r="DV29" s="332"/>
      <c r="DW29" s="283">
        <v>18.7</v>
      </c>
      <c r="DX29" s="335"/>
      <c r="DY29" s="335"/>
      <c r="DZ29" s="335"/>
      <c r="EA29" s="335"/>
      <c r="EB29" s="335"/>
      <c r="EC29" s="360"/>
    </row>
    <row r="30" spans="2:133" ht="11.25" customHeight="1">
      <c r="B30" s="261" t="s">
        <v>347</v>
      </c>
      <c r="C30" s="1"/>
      <c r="D30" s="1"/>
      <c r="E30" s="1"/>
      <c r="F30" s="1"/>
      <c r="G30" s="1"/>
      <c r="H30" s="1"/>
      <c r="I30" s="1"/>
      <c r="J30" s="1"/>
      <c r="K30" s="1"/>
      <c r="L30" s="1"/>
      <c r="M30" s="1"/>
      <c r="N30" s="1"/>
      <c r="O30" s="1"/>
      <c r="P30" s="1"/>
      <c r="Q30" s="269"/>
      <c r="R30" s="274">
        <v>43912119</v>
      </c>
      <c r="S30" s="217"/>
      <c r="T30" s="217"/>
      <c r="U30" s="217"/>
      <c r="V30" s="217"/>
      <c r="W30" s="217"/>
      <c r="X30" s="217"/>
      <c r="Y30" s="279"/>
      <c r="Z30" s="282">
        <v>26.5</v>
      </c>
      <c r="AA30" s="282"/>
      <c r="AB30" s="282"/>
      <c r="AC30" s="282"/>
      <c r="AD30" s="287" t="s">
        <v>208</v>
      </c>
      <c r="AE30" s="287"/>
      <c r="AF30" s="287"/>
      <c r="AG30" s="287"/>
      <c r="AH30" s="287"/>
      <c r="AI30" s="287"/>
      <c r="AJ30" s="287"/>
      <c r="AK30" s="287"/>
      <c r="AL30" s="283" t="s">
        <v>208</v>
      </c>
      <c r="AM30" s="238"/>
      <c r="AN30" s="238"/>
      <c r="AO30" s="296"/>
      <c r="AP30" s="182" t="s">
        <v>319</v>
      </c>
      <c r="AQ30" s="139"/>
      <c r="AR30" s="139"/>
      <c r="AS30" s="139"/>
      <c r="AT30" s="139"/>
      <c r="AU30" s="139"/>
      <c r="AV30" s="139"/>
      <c r="AW30" s="139"/>
      <c r="AX30" s="139"/>
      <c r="AY30" s="139"/>
      <c r="AZ30" s="139"/>
      <c r="BA30" s="139"/>
      <c r="BB30" s="139"/>
      <c r="BC30" s="139"/>
      <c r="BD30" s="139"/>
      <c r="BE30" s="139"/>
      <c r="BF30" s="144"/>
      <c r="BG30" s="182" t="s">
        <v>392</v>
      </c>
      <c r="BH30" s="321"/>
      <c r="BI30" s="321"/>
      <c r="BJ30" s="321"/>
      <c r="BK30" s="321"/>
      <c r="BL30" s="321"/>
      <c r="BM30" s="321"/>
      <c r="BN30" s="321"/>
      <c r="BO30" s="321"/>
      <c r="BP30" s="321"/>
      <c r="BQ30" s="323"/>
      <c r="BR30" s="182" t="s">
        <v>393</v>
      </c>
      <c r="BS30" s="321"/>
      <c r="BT30" s="321"/>
      <c r="BU30" s="321"/>
      <c r="BV30" s="321"/>
      <c r="BW30" s="321"/>
      <c r="BX30" s="321"/>
      <c r="BY30" s="321"/>
      <c r="BZ30" s="321"/>
      <c r="CA30" s="321"/>
      <c r="CB30" s="323"/>
      <c r="CD30" s="134"/>
      <c r="CE30" s="42"/>
      <c r="CF30" s="261" t="s">
        <v>394</v>
      </c>
      <c r="CG30" s="1"/>
      <c r="CH30" s="1"/>
      <c r="CI30" s="1"/>
      <c r="CJ30" s="1"/>
      <c r="CK30" s="1"/>
      <c r="CL30" s="1"/>
      <c r="CM30" s="1"/>
      <c r="CN30" s="1"/>
      <c r="CO30" s="1"/>
      <c r="CP30" s="1"/>
      <c r="CQ30" s="269"/>
      <c r="CR30" s="274">
        <v>15616194</v>
      </c>
      <c r="CS30" s="217"/>
      <c r="CT30" s="217"/>
      <c r="CU30" s="217"/>
      <c r="CV30" s="217"/>
      <c r="CW30" s="217"/>
      <c r="CX30" s="217"/>
      <c r="CY30" s="279"/>
      <c r="CZ30" s="283">
        <v>9.6</v>
      </c>
      <c r="DA30" s="335"/>
      <c r="DB30" s="335"/>
      <c r="DC30" s="338"/>
      <c r="DD30" s="288">
        <v>14908240</v>
      </c>
      <c r="DE30" s="217"/>
      <c r="DF30" s="217"/>
      <c r="DG30" s="217"/>
      <c r="DH30" s="217"/>
      <c r="DI30" s="217"/>
      <c r="DJ30" s="217"/>
      <c r="DK30" s="279"/>
      <c r="DL30" s="288">
        <v>14805991</v>
      </c>
      <c r="DM30" s="217"/>
      <c r="DN30" s="217"/>
      <c r="DO30" s="217"/>
      <c r="DP30" s="217"/>
      <c r="DQ30" s="217"/>
      <c r="DR30" s="217"/>
      <c r="DS30" s="217"/>
      <c r="DT30" s="217"/>
      <c r="DU30" s="217"/>
      <c r="DV30" s="279"/>
      <c r="DW30" s="283">
        <v>17.8</v>
      </c>
      <c r="DX30" s="335"/>
      <c r="DY30" s="335"/>
      <c r="DZ30" s="335"/>
      <c r="EA30" s="335"/>
      <c r="EB30" s="335"/>
      <c r="EC30" s="360"/>
    </row>
    <row r="31" spans="2:133" ht="11.25" customHeight="1">
      <c r="B31" s="262" t="s">
        <v>55</v>
      </c>
      <c r="C31" s="266"/>
      <c r="D31" s="266"/>
      <c r="E31" s="266"/>
      <c r="F31" s="266"/>
      <c r="G31" s="266"/>
      <c r="H31" s="266"/>
      <c r="I31" s="266"/>
      <c r="J31" s="266"/>
      <c r="K31" s="266"/>
      <c r="L31" s="266"/>
      <c r="M31" s="266"/>
      <c r="N31" s="266"/>
      <c r="O31" s="266"/>
      <c r="P31" s="266"/>
      <c r="Q31" s="270"/>
      <c r="R31" s="274" t="s">
        <v>208</v>
      </c>
      <c r="S31" s="217"/>
      <c r="T31" s="217"/>
      <c r="U31" s="217"/>
      <c r="V31" s="217"/>
      <c r="W31" s="217"/>
      <c r="X31" s="217"/>
      <c r="Y31" s="279"/>
      <c r="Z31" s="282" t="s">
        <v>208</v>
      </c>
      <c r="AA31" s="282"/>
      <c r="AB31" s="282"/>
      <c r="AC31" s="282"/>
      <c r="AD31" s="287" t="s">
        <v>208</v>
      </c>
      <c r="AE31" s="287"/>
      <c r="AF31" s="287"/>
      <c r="AG31" s="287"/>
      <c r="AH31" s="287"/>
      <c r="AI31" s="287"/>
      <c r="AJ31" s="287"/>
      <c r="AK31" s="287"/>
      <c r="AL31" s="283" t="s">
        <v>208</v>
      </c>
      <c r="AM31" s="238"/>
      <c r="AN31" s="238"/>
      <c r="AO31" s="296"/>
      <c r="AP31" s="163" t="s">
        <v>10</v>
      </c>
      <c r="AQ31" s="178"/>
      <c r="AR31" s="178"/>
      <c r="AS31" s="178"/>
      <c r="AT31" s="306" t="s">
        <v>395</v>
      </c>
      <c r="AU31" s="265"/>
      <c r="AV31" s="265"/>
      <c r="AW31" s="265"/>
      <c r="AX31" s="260" t="s">
        <v>279</v>
      </c>
      <c r="AY31" s="265"/>
      <c r="AZ31" s="265"/>
      <c r="BA31" s="265"/>
      <c r="BB31" s="265"/>
      <c r="BC31" s="265"/>
      <c r="BD31" s="265"/>
      <c r="BE31" s="265"/>
      <c r="BF31" s="268"/>
      <c r="BG31" s="318">
        <v>99.6</v>
      </c>
      <c r="BH31" s="322"/>
      <c r="BI31" s="322"/>
      <c r="BJ31" s="322"/>
      <c r="BK31" s="322"/>
      <c r="BL31" s="322"/>
      <c r="BM31" s="293">
        <v>98.3</v>
      </c>
      <c r="BN31" s="322"/>
      <c r="BO31" s="322"/>
      <c r="BP31" s="322"/>
      <c r="BQ31" s="324"/>
      <c r="BR31" s="318">
        <v>99.6</v>
      </c>
      <c r="BS31" s="322"/>
      <c r="BT31" s="322"/>
      <c r="BU31" s="322"/>
      <c r="BV31" s="322"/>
      <c r="BW31" s="322"/>
      <c r="BX31" s="293">
        <v>98.1</v>
      </c>
      <c r="BY31" s="322"/>
      <c r="BZ31" s="322"/>
      <c r="CA31" s="322"/>
      <c r="CB31" s="324"/>
      <c r="CD31" s="134"/>
      <c r="CE31" s="42"/>
      <c r="CF31" s="261" t="s">
        <v>318</v>
      </c>
      <c r="CG31" s="1"/>
      <c r="CH31" s="1"/>
      <c r="CI31" s="1"/>
      <c r="CJ31" s="1"/>
      <c r="CK31" s="1"/>
      <c r="CL31" s="1"/>
      <c r="CM31" s="1"/>
      <c r="CN31" s="1"/>
      <c r="CO31" s="1"/>
      <c r="CP31" s="1"/>
      <c r="CQ31" s="269"/>
      <c r="CR31" s="274">
        <v>869124</v>
      </c>
      <c r="CS31" s="313"/>
      <c r="CT31" s="313"/>
      <c r="CU31" s="313"/>
      <c r="CV31" s="313"/>
      <c r="CW31" s="313"/>
      <c r="CX31" s="313"/>
      <c r="CY31" s="332"/>
      <c r="CZ31" s="283">
        <v>0.5</v>
      </c>
      <c r="DA31" s="335"/>
      <c r="DB31" s="335"/>
      <c r="DC31" s="338"/>
      <c r="DD31" s="288">
        <v>769726</v>
      </c>
      <c r="DE31" s="313"/>
      <c r="DF31" s="313"/>
      <c r="DG31" s="313"/>
      <c r="DH31" s="313"/>
      <c r="DI31" s="313"/>
      <c r="DJ31" s="313"/>
      <c r="DK31" s="332"/>
      <c r="DL31" s="288">
        <v>769726</v>
      </c>
      <c r="DM31" s="313"/>
      <c r="DN31" s="313"/>
      <c r="DO31" s="313"/>
      <c r="DP31" s="313"/>
      <c r="DQ31" s="313"/>
      <c r="DR31" s="313"/>
      <c r="DS31" s="313"/>
      <c r="DT31" s="313"/>
      <c r="DU31" s="313"/>
      <c r="DV31" s="332"/>
      <c r="DW31" s="283">
        <v>0.9</v>
      </c>
      <c r="DX31" s="335"/>
      <c r="DY31" s="335"/>
      <c r="DZ31" s="335"/>
      <c r="EA31" s="335"/>
      <c r="EB31" s="335"/>
      <c r="EC31" s="360"/>
    </row>
    <row r="32" spans="2:133" ht="11.25" customHeight="1">
      <c r="B32" s="261" t="s">
        <v>396</v>
      </c>
      <c r="C32" s="1"/>
      <c r="D32" s="1"/>
      <c r="E32" s="1"/>
      <c r="F32" s="1"/>
      <c r="G32" s="1"/>
      <c r="H32" s="1"/>
      <c r="I32" s="1"/>
      <c r="J32" s="1"/>
      <c r="K32" s="1"/>
      <c r="L32" s="1"/>
      <c r="M32" s="1"/>
      <c r="N32" s="1"/>
      <c r="O32" s="1"/>
      <c r="P32" s="1"/>
      <c r="Q32" s="269"/>
      <c r="R32" s="274">
        <v>11885231</v>
      </c>
      <c r="S32" s="217"/>
      <c r="T32" s="217"/>
      <c r="U32" s="217"/>
      <c r="V32" s="217"/>
      <c r="W32" s="217"/>
      <c r="X32" s="217"/>
      <c r="Y32" s="279"/>
      <c r="Z32" s="282">
        <v>7.2</v>
      </c>
      <c r="AA32" s="282"/>
      <c r="AB32" s="282"/>
      <c r="AC32" s="282"/>
      <c r="AD32" s="287" t="s">
        <v>208</v>
      </c>
      <c r="AE32" s="287"/>
      <c r="AF32" s="287"/>
      <c r="AG32" s="287"/>
      <c r="AH32" s="287"/>
      <c r="AI32" s="287"/>
      <c r="AJ32" s="287"/>
      <c r="AK32" s="287"/>
      <c r="AL32" s="283" t="s">
        <v>208</v>
      </c>
      <c r="AM32" s="238"/>
      <c r="AN32" s="238"/>
      <c r="AO32" s="296"/>
      <c r="AP32" s="299"/>
      <c r="AQ32" s="29"/>
      <c r="AR32" s="29"/>
      <c r="AS32" s="29"/>
      <c r="AT32" s="307"/>
      <c r="AU32" s="1" t="s">
        <v>255</v>
      </c>
      <c r="AX32" s="261" t="s">
        <v>296</v>
      </c>
      <c r="AY32" s="1"/>
      <c r="AZ32" s="1"/>
      <c r="BA32" s="1"/>
      <c r="BB32" s="1"/>
      <c r="BC32" s="1"/>
      <c r="BD32" s="1"/>
      <c r="BE32" s="1"/>
      <c r="BF32" s="269"/>
      <c r="BG32" s="319">
        <v>99.5</v>
      </c>
      <c r="BH32" s="313"/>
      <c r="BI32" s="313"/>
      <c r="BJ32" s="313"/>
      <c r="BK32" s="313"/>
      <c r="BL32" s="313"/>
      <c r="BM32" s="238">
        <v>98.8</v>
      </c>
      <c r="BN32" s="313"/>
      <c r="BO32" s="313"/>
      <c r="BP32" s="313"/>
      <c r="BQ32" s="316"/>
      <c r="BR32" s="319">
        <v>99.6</v>
      </c>
      <c r="BS32" s="313"/>
      <c r="BT32" s="313"/>
      <c r="BU32" s="313"/>
      <c r="BV32" s="313"/>
      <c r="BW32" s="313"/>
      <c r="BX32" s="238">
        <v>98.6</v>
      </c>
      <c r="BY32" s="313"/>
      <c r="BZ32" s="313"/>
      <c r="CA32" s="313"/>
      <c r="CB32" s="316"/>
      <c r="CD32" s="135"/>
      <c r="CE32" s="142"/>
      <c r="CF32" s="261" t="s">
        <v>398</v>
      </c>
      <c r="CG32" s="1"/>
      <c r="CH32" s="1"/>
      <c r="CI32" s="1"/>
      <c r="CJ32" s="1"/>
      <c r="CK32" s="1"/>
      <c r="CL32" s="1"/>
      <c r="CM32" s="1"/>
      <c r="CN32" s="1"/>
      <c r="CO32" s="1"/>
      <c r="CP32" s="1"/>
      <c r="CQ32" s="269"/>
      <c r="CR32" s="274">
        <v>81</v>
      </c>
      <c r="CS32" s="217"/>
      <c r="CT32" s="217"/>
      <c r="CU32" s="217"/>
      <c r="CV32" s="217"/>
      <c r="CW32" s="217"/>
      <c r="CX32" s="217"/>
      <c r="CY32" s="279"/>
      <c r="CZ32" s="283">
        <v>0</v>
      </c>
      <c r="DA32" s="335"/>
      <c r="DB32" s="335"/>
      <c r="DC32" s="338"/>
      <c r="DD32" s="288">
        <v>81</v>
      </c>
      <c r="DE32" s="217"/>
      <c r="DF32" s="217"/>
      <c r="DG32" s="217"/>
      <c r="DH32" s="217"/>
      <c r="DI32" s="217"/>
      <c r="DJ32" s="217"/>
      <c r="DK32" s="279"/>
      <c r="DL32" s="288">
        <v>81</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241</v>
      </c>
      <c r="C33" s="1"/>
      <c r="D33" s="1"/>
      <c r="E33" s="1"/>
      <c r="F33" s="1"/>
      <c r="G33" s="1"/>
      <c r="H33" s="1"/>
      <c r="I33" s="1"/>
      <c r="J33" s="1"/>
      <c r="K33" s="1"/>
      <c r="L33" s="1"/>
      <c r="M33" s="1"/>
      <c r="N33" s="1"/>
      <c r="O33" s="1"/>
      <c r="P33" s="1"/>
      <c r="Q33" s="269"/>
      <c r="R33" s="274">
        <v>796527</v>
      </c>
      <c r="S33" s="217"/>
      <c r="T33" s="217"/>
      <c r="U33" s="217"/>
      <c r="V33" s="217"/>
      <c r="W33" s="217"/>
      <c r="X33" s="217"/>
      <c r="Y33" s="279"/>
      <c r="Z33" s="282">
        <v>0.5</v>
      </c>
      <c r="AA33" s="282"/>
      <c r="AB33" s="282"/>
      <c r="AC33" s="282"/>
      <c r="AD33" s="287">
        <v>100462</v>
      </c>
      <c r="AE33" s="287"/>
      <c r="AF33" s="287"/>
      <c r="AG33" s="287"/>
      <c r="AH33" s="287"/>
      <c r="AI33" s="287"/>
      <c r="AJ33" s="287"/>
      <c r="AK33" s="287"/>
      <c r="AL33" s="283">
        <v>0.1</v>
      </c>
      <c r="AM33" s="238"/>
      <c r="AN33" s="238"/>
      <c r="AO33" s="296"/>
      <c r="AP33" s="177"/>
      <c r="AQ33" s="179"/>
      <c r="AR33" s="179"/>
      <c r="AS33" s="179"/>
      <c r="AT33" s="308"/>
      <c r="AU33" s="267"/>
      <c r="AV33" s="267"/>
      <c r="AW33" s="267"/>
      <c r="AX33" s="263" t="s">
        <v>166</v>
      </c>
      <c r="AY33" s="267"/>
      <c r="AZ33" s="267"/>
      <c r="BA33" s="267"/>
      <c r="BB33" s="267"/>
      <c r="BC33" s="267"/>
      <c r="BD33" s="267"/>
      <c r="BE33" s="267"/>
      <c r="BF33" s="271"/>
      <c r="BG33" s="320">
        <v>99.7</v>
      </c>
      <c r="BH33" s="312"/>
      <c r="BI33" s="312"/>
      <c r="BJ33" s="312"/>
      <c r="BK33" s="312"/>
      <c r="BL33" s="312"/>
      <c r="BM33" s="294">
        <v>97.6</v>
      </c>
      <c r="BN33" s="312"/>
      <c r="BO33" s="312"/>
      <c r="BP33" s="312"/>
      <c r="BQ33" s="317"/>
      <c r="BR33" s="320">
        <v>99.6</v>
      </c>
      <c r="BS33" s="312"/>
      <c r="BT33" s="312"/>
      <c r="BU33" s="312"/>
      <c r="BV33" s="312"/>
      <c r="BW33" s="312"/>
      <c r="BX33" s="294">
        <v>97.4</v>
      </c>
      <c r="BY33" s="312"/>
      <c r="BZ33" s="312"/>
      <c r="CA33" s="312"/>
      <c r="CB33" s="317"/>
      <c r="CD33" s="261" t="s">
        <v>399</v>
      </c>
      <c r="CE33" s="1"/>
      <c r="CF33" s="1"/>
      <c r="CG33" s="1"/>
      <c r="CH33" s="1"/>
      <c r="CI33" s="1"/>
      <c r="CJ33" s="1"/>
      <c r="CK33" s="1"/>
      <c r="CL33" s="1"/>
      <c r="CM33" s="1"/>
      <c r="CN33" s="1"/>
      <c r="CO33" s="1"/>
      <c r="CP33" s="1"/>
      <c r="CQ33" s="269"/>
      <c r="CR33" s="274">
        <v>50743858</v>
      </c>
      <c r="CS33" s="313"/>
      <c r="CT33" s="313"/>
      <c r="CU33" s="313"/>
      <c r="CV33" s="313"/>
      <c r="CW33" s="313"/>
      <c r="CX33" s="313"/>
      <c r="CY33" s="332"/>
      <c r="CZ33" s="283">
        <v>31.1</v>
      </c>
      <c r="DA33" s="335"/>
      <c r="DB33" s="335"/>
      <c r="DC33" s="338"/>
      <c r="DD33" s="288">
        <v>39203461</v>
      </c>
      <c r="DE33" s="313"/>
      <c r="DF33" s="313"/>
      <c r="DG33" s="313"/>
      <c r="DH33" s="313"/>
      <c r="DI33" s="313"/>
      <c r="DJ33" s="313"/>
      <c r="DK33" s="332"/>
      <c r="DL33" s="288">
        <v>28976724</v>
      </c>
      <c r="DM33" s="313"/>
      <c r="DN33" s="313"/>
      <c r="DO33" s="313"/>
      <c r="DP33" s="313"/>
      <c r="DQ33" s="313"/>
      <c r="DR33" s="313"/>
      <c r="DS33" s="313"/>
      <c r="DT33" s="313"/>
      <c r="DU33" s="313"/>
      <c r="DV33" s="332"/>
      <c r="DW33" s="283">
        <v>34.9</v>
      </c>
      <c r="DX33" s="335"/>
      <c r="DY33" s="335"/>
      <c r="DZ33" s="335"/>
      <c r="EA33" s="335"/>
      <c r="EB33" s="335"/>
      <c r="EC33" s="360"/>
    </row>
    <row r="34" spans="2:133" ht="11.25" customHeight="1">
      <c r="B34" s="261" t="s">
        <v>154</v>
      </c>
      <c r="C34" s="1"/>
      <c r="D34" s="1"/>
      <c r="E34" s="1"/>
      <c r="F34" s="1"/>
      <c r="G34" s="1"/>
      <c r="H34" s="1"/>
      <c r="I34" s="1"/>
      <c r="J34" s="1"/>
      <c r="K34" s="1"/>
      <c r="L34" s="1"/>
      <c r="M34" s="1"/>
      <c r="N34" s="1"/>
      <c r="O34" s="1"/>
      <c r="P34" s="1"/>
      <c r="Q34" s="269"/>
      <c r="R34" s="274">
        <v>722039</v>
      </c>
      <c r="S34" s="217"/>
      <c r="T34" s="217"/>
      <c r="U34" s="217"/>
      <c r="V34" s="217"/>
      <c r="W34" s="217"/>
      <c r="X34" s="217"/>
      <c r="Y34" s="279"/>
      <c r="Z34" s="282">
        <v>0.4</v>
      </c>
      <c r="AA34" s="282"/>
      <c r="AB34" s="282"/>
      <c r="AC34" s="282"/>
      <c r="AD34" s="287" t="s">
        <v>208</v>
      </c>
      <c r="AE34" s="287"/>
      <c r="AF34" s="287"/>
      <c r="AG34" s="287"/>
      <c r="AH34" s="287"/>
      <c r="AI34" s="287"/>
      <c r="AJ34" s="287"/>
      <c r="AK34" s="287"/>
      <c r="AL34" s="283" t="s">
        <v>208</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402</v>
      </c>
      <c r="CE34" s="1"/>
      <c r="CF34" s="1"/>
      <c r="CG34" s="1"/>
      <c r="CH34" s="1"/>
      <c r="CI34" s="1"/>
      <c r="CJ34" s="1"/>
      <c r="CK34" s="1"/>
      <c r="CL34" s="1"/>
      <c r="CM34" s="1"/>
      <c r="CN34" s="1"/>
      <c r="CO34" s="1"/>
      <c r="CP34" s="1"/>
      <c r="CQ34" s="269"/>
      <c r="CR34" s="274">
        <v>17198213</v>
      </c>
      <c r="CS34" s="217"/>
      <c r="CT34" s="217"/>
      <c r="CU34" s="217"/>
      <c r="CV34" s="217"/>
      <c r="CW34" s="217"/>
      <c r="CX34" s="217"/>
      <c r="CY34" s="279"/>
      <c r="CZ34" s="283">
        <v>10.6</v>
      </c>
      <c r="DA34" s="335"/>
      <c r="DB34" s="335"/>
      <c r="DC34" s="338"/>
      <c r="DD34" s="288">
        <v>11102514</v>
      </c>
      <c r="DE34" s="217"/>
      <c r="DF34" s="217"/>
      <c r="DG34" s="217"/>
      <c r="DH34" s="217"/>
      <c r="DI34" s="217"/>
      <c r="DJ34" s="217"/>
      <c r="DK34" s="279"/>
      <c r="DL34" s="288">
        <v>9826639</v>
      </c>
      <c r="DM34" s="217"/>
      <c r="DN34" s="217"/>
      <c r="DO34" s="217"/>
      <c r="DP34" s="217"/>
      <c r="DQ34" s="217"/>
      <c r="DR34" s="217"/>
      <c r="DS34" s="217"/>
      <c r="DT34" s="217"/>
      <c r="DU34" s="217"/>
      <c r="DV34" s="279"/>
      <c r="DW34" s="283">
        <v>11.8</v>
      </c>
      <c r="DX34" s="335"/>
      <c r="DY34" s="335"/>
      <c r="DZ34" s="335"/>
      <c r="EA34" s="335"/>
      <c r="EB34" s="335"/>
      <c r="EC34" s="360"/>
    </row>
    <row r="35" spans="2:133" ht="11.25" customHeight="1">
      <c r="B35" s="261" t="s">
        <v>404</v>
      </c>
      <c r="C35" s="1"/>
      <c r="D35" s="1"/>
      <c r="E35" s="1"/>
      <c r="F35" s="1"/>
      <c r="G35" s="1"/>
      <c r="H35" s="1"/>
      <c r="I35" s="1"/>
      <c r="J35" s="1"/>
      <c r="K35" s="1"/>
      <c r="L35" s="1"/>
      <c r="M35" s="1"/>
      <c r="N35" s="1"/>
      <c r="O35" s="1"/>
      <c r="P35" s="1"/>
      <c r="Q35" s="269"/>
      <c r="R35" s="274">
        <v>474168</v>
      </c>
      <c r="S35" s="217"/>
      <c r="T35" s="217"/>
      <c r="U35" s="217"/>
      <c r="V35" s="217"/>
      <c r="W35" s="217"/>
      <c r="X35" s="217"/>
      <c r="Y35" s="279"/>
      <c r="Z35" s="282">
        <v>0.3</v>
      </c>
      <c r="AA35" s="282"/>
      <c r="AB35" s="282"/>
      <c r="AC35" s="282"/>
      <c r="AD35" s="287" t="s">
        <v>208</v>
      </c>
      <c r="AE35" s="287"/>
      <c r="AF35" s="287"/>
      <c r="AG35" s="287"/>
      <c r="AH35" s="287"/>
      <c r="AI35" s="287"/>
      <c r="AJ35" s="287"/>
      <c r="AK35" s="287"/>
      <c r="AL35" s="283" t="s">
        <v>208</v>
      </c>
      <c r="AM35" s="238"/>
      <c r="AN35" s="238"/>
      <c r="AO35" s="296"/>
      <c r="AP35" s="95"/>
      <c r="AQ35" s="182" t="s">
        <v>405</v>
      </c>
      <c r="AR35" s="139"/>
      <c r="AS35" s="139"/>
      <c r="AT35" s="139"/>
      <c r="AU35" s="139"/>
      <c r="AV35" s="139"/>
      <c r="AW35" s="139"/>
      <c r="AX35" s="139"/>
      <c r="AY35" s="139"/>
      <c r="AZ35" s="139"/>
      <c r="BA35" s="139"/>
      <c r="BB35" s="139"/>
      <c r="BC35" s="139"/>
      <c r="BD35" s="139"/>
      <c r="BE35" s="139"/>
      <c r="BF35" s="144"/>
      <c r="BG35" s="182"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406</v>
      </c>
      <c r="CE35" s="1"/>
      <c r="CF35" s="1"/>
      <c r="CG35" s="1"/>
      <c r="CH35" s="1"/>
      <c r="CI35" s="1"/>
      <c r="CJ35" s="1"/>
      <c r="CK35" s="1"/>
      <c r="CL35" s="1"/>
      <c r="CM35" s="1"/>
      <c r="CN35" s="1"/>
      <c r="CO35" s="1"/>
      <c r="CP35" s="1"/>
      <c r="CQ35" s="269"/>
      <c r="CR35" s="274">
        <v>992542</v>
      </c>
      <c r="CS35" s="313"/>
      <c r="CT35" s="313"/>
      <c r="CU35" s="313"/>
      <c r="CV35" s="313"/>
      <c r="CW35" s="313"/>
      <c r="CX35" s="313"/>
      <c r="CY35" s="332"/>
      <c r="CZ35" s="283">
        <v>0.6</v>
      </c>
      <c r="DA35" s="335"/>
      <c r="DB35" s="335"/>
      <c r="DC35" s="338"/>
      <c r="DD35" s="288">
        <v>657117</v>
      </c>
      <c r="DE35" s="313"/>
      <c r="DF35" s="313"/>
      <c r="DG35" s="313"/>
      <c r="DH35" s="313"/>
      <c r="DI35" s="313"/>
      <c r="DJ35" s="313"/>
      <c r="DK35" s="332"/>
      <c r="DL35" s="288">
        <v>650132</v>
      </c>
      <c r="DM35" s="313"/>
      <c r="DN35" s="313"/>
      <c r="DO35" s="313"/>
      <c r="DP35" s="313"/>
      <c r="DQ35" s="313"/>
      <c r="DR35" s="313"/>
      <c r="DS35" s="313"/>
      <c r="DT35" s="313"/>
      <c r="DU35" s="313"/>
      <c r="DV35" s="332"/>
      <c r="DW35" s="283">
        <v>0.8</v>
      </c>
      <c r="DX35" s="335"/>
      <c r="DY35" s="335"/>
      <c r="DZ35" s="335"/>
      <c r="EA35" s="335"/>
      <c r="EB35" s="335"/>
      <c r="EC35" s="360"/>
    </row>
    <row r="36" spans="2:133" ht="11.25" customHeight="1">
      <c r="B36" s="261" t="s">
        <v>297</v>
      </c>
      <c r="C36" s="1"/>
      <c r="D36" s="1"/>
      <c r="E36" s="1"/>
      <c r="F36" s="1"/>
      <c r="G36" s="1"/>
      <c r="H36" s="1"/>
      <c r="I36" s="1"/>
      <c r="J36" s="1"/>
      <c r="K36" s="1"/>
      <c r="L36" s="1"/>
      <c r="M36" s="1"/>
      <c r="N36" s="1"/>
      <c r="O36" s="1"/>
      <c r="P36" s="1"/>
      <c r="Q36" s="269"/>
      <c r="R36" s="274">
        <v>5027713</v>
      </c>
      <c r="S36" s="217"/>
      <c r="T36" s="217"/>
      <c r="U36" s="217"/>
      <c r="V36" s="217"/>
      <c r="W36" s="217"/>
      <c r="X36" s="217"/>
      <c r="Y36" s="279"/>
      <c r="Z36" s="282">
        <v>3</v>
      </c>
      <c r="AA36" s="282"/>
      <c r="AB36" s="282"/>
      <c r="AC36" s="282"/>
      <c r="AD36" s="287" t="s">
        <v>208</v>
      </c>
      <c r="AE36" s="287"/>
      <c r="AF36" s="287"/>
      <c r="AG36" s="287"/>
      <c r="AH36" s="287"/>
      <c r="AI36" s="287"/>
      <c r="AJ36" s="287"/>
      <c r="AK36" s="287"/>
      <c r="AL36" s="283" t="s">
        <v>208</v>
      </c>
      <c r="AM36" s="238"/>
      <c r="AN36" s="238"/>
      <c r="AO36" s="296"/>
      <c r="AP36" s="95"/>
      <c r="AQ36" s="301" t="s">
        <v>390</v>
      </c>
      <c r="AR36" s="304"/>
      <c r="AS36" s="304"/>
      <c r="AT36" s="304"/>
      <c r="AU36" s="304"/>
      <c r="AV36" s="304"/>
      <c r="AW36" s="304"/>
      <c r="AX36" s="304"/>
      <c r="AY36" s="309"/>
      <c r="AZ36" s="273">
        <v>21792897</v>
      </c>
      <c r="BA36" s="276"/>
      <c r="BB36" s="276"/>
      <c r="BC36" s="276"/>
      <c r="BD36" s="276"/>
      <c r="BE36" s="276"/>
      <c r="BF36" s="315"/>
      <c r="BG36" s="260" t="s">
        <v>409</v>
      </c>
      <c r="BH36" s="265"/>
      <c r="BI36" s="265"/>
      <c r="BJ36" s="265"/>
      <c r="BK36" s="265"/>
      <c r="BL36" s="265"/>
      <c r="BM36" s="265"/>
      <c r="BN36" s="265"/>
      <c r="BO36" s="265"/>
      <c r="BP36" s="265"/>
      <c r="BQ36" s="265"/>
      <c r="BR36" s="265"/>
      <c r="BS36" s="265"/>
      <c r="BT36" s="265"/>
      <c r="BU36" s="268"/>
      <c r="BV36" s="273">
        <v>251065</v>
      </c>
      <c r="BW36" s="276"/>
      <c r="BX36" s="276"/>
      <c r="BY36" s="276"/>
      <c r="BZ36" s="276"/>
      <c r="CA36" s="276"/>
      <c r="CB36" s="315"/>
      <c r="CD36" s="261" t="s">
        <v>32</v>
      </c>
      <c r="CE36" s="1"/>
      <c r="CF36" s="1"/>
      <c r="CG36" s="1"/>
      <c r="CH36" s="1"/>
      <c r="CI36" s="1"/>
      <c r="CJ36" s="1"/>
      <c r="CK36" s="1"/>
      <c r="CL36" s="1"/>
      <c r="CM36" s="1"/>
      <c r="CN36" s="1"/>
      <c r="CO36" s="1"/>
      <c r="CP36" s="1"/>
      <c r="CQ36" s="269"/>
      <c r="CR36" s="274">
        <v>16877816</v>
      </c>
      <c r="CS36" s="217"/>
      <c r="CT36" s="217"/>
      <c r="CU36" s="217"/>
      <c r="CV36" s="217"/>
      <c r="CW36" s="217"/>
      <c r="CX36" s="217"/>
      <c r="CY36" s="279"/>
      <c r="CZ36" s="283">
        <v>10.4</v>
      </c>
      <c r="DA36" s="335"/>
      <c r="DB36" s="335"/>
      <c r="DC36" s="338"/>
      <c r="DD36" s="288">
        <v>15377956</v>
      </c>
      <c r="DE36" s="217"/>
      <c r="DF36" s="217"/>
      <c r="DG36" s="217"/>
      <c r="DH36" s="217"/>
      <c r="DI36" s="217"/>
      <c r="DJ36" s="217"/>
      <c r="DK36" s="279"/>
      <c r="DL36" s="288">
        <v>7464967</v>
      </c>
      <c r="DM36" s="217"/>
      <c r="DN36" s="217"/>
      <c r="DO36" s="217"/>
      <c r="DP36" s="217"/>
      <c r="DQ36" s="217"/>
      <c r="DR36" s="217"/>
      <c r="DS36" s="217"/>
      <c r="DT36" s="217"/>
      <c r="DU36" s="217"/>
      <c r="DV36" s="279"/>
      <c r="DW36" s="283">
        <v>9</v>
      </c>
      <c r="DX36" s="335"/>
      <c r="DY36" s="335"/>
      <c r="DZ36" s="335"/>
      <c r="EA36" s="335"/>
      <c r="EB36" s="335"/>
      <c r="EC36" s="360"/>
    </row>
    <row r="37" spans="2:133" ht="11.25" customHeight="1">
      <c r="B37" s="261" t="s">
        <v>400</v>
      </c>
      <c r="C37" s="1"/>
      <c r="D37" s="1"/>
      <c r="E37" s="1"/>
      <c r="F37" s="1"/>
      <c r="G37" s="1"/>
      <c r="H37" s="1"/>
      <c r="I37" s="1"/>
      <c r="J37" s="1"/>
      <c r="K37" s="1"/>
      <c r="L37" s="1"/>
      <c r="M37" s="1"/>
      <c r="N37" s="1"/>
      <c r="O37" s="1"/>
      <c r="P37" s="1"/>
      <c r="Q37" s="269"/>
      <c r="R37" s="274">
        <v>2292752</v>
      </c>
      <c r="S37" s="217"/>
      <c r="T37" s="217"/>
      <c r="U37" s="217"/>
      <c r="V37" s="217"/>
      <c r="W37" s="217"/>
      <c r="X37" s="217"/>
      <c r="Y37" s="279"/>
      <c r="Z37" s="282">
        <v>1.4</v>
      </c>
      <c r="AA37" s="282"/>
      <c r="AB37" s="282"/>
      <c r="AC37" s="282"/>
      <c r="AD37" s="287">
        <v>85122</v>
      </c>
      <c r="AE37" s="287"/>
      <c r="AF37" s="287"/>
      <c r="AG37" s="287"/>
      <c r="AH37" s="287"/>
      <c r="AI37" s="287"/>
      <c r="AJ37" s="287"/>
      <c r="AK37" s="287"/>
      <c r="AL37" s="283">
        <v>0.1</v>
      </c>
      <c r="AM37" s="238"/>
      <c r="AN37" s="238"/>
      <c r="AO37" s="296"/>
      <c r="AQ37" s="302" t="s">
        <v>410</v>
      </c>
      <c r="AR37" s="111"/>
      <c r="AS37" s="111"/>
      <c r="AT37" s="111"/>
      <c r="AU37" s="111"/>
      <c r="AV37" s="111"/>
      <c r="AW37" s="111"/>
      <c r="AX37" s="111"/>
      <c r="AY37" s="310"/>
      <c r="AZ37" s="274">
        <v>4344772</v>
      </c>
      <c r="BA37" s="217"/>
      <c r="BB37" s="217"/>
      <c r="BC37" s="217"/>
      <c r="BD37" s="313"/>
      <c r="BE37" s="313"/>
      <c r="BF37" s="316"/>
      <c r="BG37" s="261" t="s">
        <v>413</v>
      </c>
      <c r="BH37" s="1"/>
      <c r="BI37" s="1"/>
      <c r="BJ37" s="1"/>
      <c r="BK37" s="1"/>
      <c r="BL37" s="1"/>
      <c r="BM37" s="1"/>
      <c r="BN37" s="1"/>
      <c r="BO37" s="1"/>
      <c r="BP37" s="1"/>
      <c r="BQ37" s="1"/>
      <c r="BR37" s="1"/>
      <c r="BS37" s="1"/>
      <c r="BT37" s="1"/>
      <c r="BU37" s="269"/>
      <c r="BV37" s="274">
        <v>-271731</v>
      </c>
      <c r="BW37" s="217"/>
      <c r="BX37" s="217"/>
      <c r="BY37" s="217"/>
      <c r="BZ37" s="217"/>
      <c r="CA37" s="217"/>
      <c r="CB37" s="326"/>
      <c r="CD37" s="261" t="s">
        <v>165</v>
      </c>
      <c r="CE37" s="1"/>
      <c r="CF37" s="1"/>
      <c r="CG37" s="1"/>
      <c r="CH37" s="1"/>
      <c r="CI37" s="1"/>
      <c r="CJ37" s="1"/>
      <c r="CK37" s="1"/>
      <c r="CL37" s="1"/>
      <c r="CM37" s="1"/>
      <c r="CN37" s="1"/>
      <c r="CO37" s="1"/>
      <c r="CP37" s="1"/>
      <c r="CQ37" s="269"/>
      <c r="CR37" s="274">
        <v>34662</v>
      </c>
      <c r="CS37" s="313"/>
      <c r="CT37" s="313"/>
      <c r="CU37" s="313"/>
      <c r="CV37" s="313"/>
      <c r="CW37" s="313"/>
      <c r="CX37" s="313"/>
      <c r="CY37" s="332"/>
      <c r="CZ37" s="283">
        <v>0</v>
      </c>
      <c r="DA37" s="335"/>
      <c r="DB37" s="335"/>
      <c r="DC37" s="338"/>
      <c r="DD37" s="288">
        <v>24652</v>
      </c>
      <c r="DE37" s="313"/>
      <c r="DF37" s="313"/>
      <c r="DG37" s="313"/>
      <c r="DH37" s="313"/>
      <c r="DI37" s="313"/>
      <c r="DJ37" s="313"/>
      <c r="DK37" s="332"/>
      <c r="DL37" s="288">
        <v>24652</v>
      </c>
      <c r="DM37" s="313"/>
      <c r="DN37" s="313"/>
      <c r="DO37" s="313"/>
      <c r="DP37" s="313"/>
      <c r="DQ37" s="313"/>
      <c r="DR37" s="313"/>
      <c r="DS37" s="313"/>
      <c r="DT37" s="313"/>
      <c r="DU37" s="313"/>
      <c r="DV37" s="332"/>
      <c r="DW37" s="283">
        <v>0</v>
      </c>
      <c r="DX37" s="335"/>
      <c r="DY37" s="335"/>
      <c r="DZ37" s="335"/>
      <c r="EA37" s="335"/>
      <c r="EB37" s="335"/>
      <c r="EC37" s="360"/>
    </row>
    <row r="38" spans="2:133" ht="11.25" customHeight="1">
      <c r="B38" s="261" t="s">
        <v>414</v>
      </c>
      <c r="C38" s="1"/>
      <c r="D38" s="1"/>
      <c r="E38" s="1"/>
      <c r="F38" s="1"/>
      <c r="G38" s="1"/>
      <c r="H38" s="1"/>
      <c r="I38" s="1"/>
      <c r="J38" s="1"/>
      <c r="K38" s="1"/>
      <c r="L38" s="1"/>
      <c r="M38" s="1"/>
      <c r="N38" s="1"/>
      <c r="O38" s="1"/>
      <c r="P38" s="1"/>
      <c r="Q38" s="269"/>
      <c r="R38" s="274">
        <v>14950060</v>
      </c>
      <c r="S38" s="217"/>
      <c r="T38" s="217"/>
      <c r="U38" s="217"/>
      <c r="V38" s="217"/>
      <c r="W38" s="217"/>
      <c r="X38" s="217"/>
      <c r="Y38" s="279"/>
      <c r="Z38" s="282">
        <v>9</v>
      </c>
      <c r="AA38" s="282"/>
      <c r="AB38" s="282"/>
      <c r="AC38" s="282"/>
      <c r="AD38" s="287" t="s">
        <v>208</v>
      </c>
      <c r="AE38" s="287"/>
      <c r="AF38" s="287"/>
      <c r="AG38" s="287"/>
      <c r="AH38" s="287"/>
      <c r="AI38" s="287"/>
      <c r="AJ38" s="287"/>
      <c r="AK38" s="287"/>
      <c r="AL38" s="283" t="s">
        <v>208</v>
      </c>
      <c r="AM38" s="238"/>
      <c r="AN38" s="238"/>
      <c r="AO38" s="296"/>
      <c r="AQ38" s="302" t="s">
        <v>415</v>
      </c>
      <c r="AR38" s="111"/>
      <c r="AS38" s="111"/>
      <c r="AT38" s="111"/>
      <c r="AU38" s="111"/>
      <c r="AV38" s="111"/>
      <c r="AW38" s="111"/>
      <c r="AX38" s="111"/>
      <c r="AY38" s="310"/>
      <c r="AZ38" s="274">
        <v>1781359</v>
      </c>
      <c r="BA38" s="217"/>
      <c r="BB38" s="217"/>
      <c r="BC38" s="217"/>
      <c r="BD38" s="313"/>
      <c r="BE38" s="313"/>
      <c r="BF38" s="316"/>
      <c r="BG38" s="261" t="s">
        <v>419</v>
      </c>
      <c r="BH38" s="1"/>
      <c r="BI38" s="1"/>
      <c r="BJ38" s="1"/>
      <c r="BK38" s="1"/>
      <c r="BL38" s="1"/>
      <c r="BM38" s="1"/>
      <c r="BN38" s="1"/>
      <c r="BO38" s="1"/>
      <c r="BP38" s="1"/>
      <c r="BQ38" s="1"/>
      <c r="BR38" s="1"/>
      <c r="BS38" s="1"/>
      <c r="BT38" s="1"/>
      <c r="BU38" s="269"/>
      <c r="BV38" s="274">
        <v>40853</v>
      </c>
      <c r="BW38" s="217"/>
      <c r="BX38" s="217"/>
      <c r="BY38" s="217"/>
      <c r="BZ38" s="217"/>
      <c r="CA38" s="217"/>
      <c r="CB38" s="326"/>
      <c r="CD38" s="261" t="s">
        <v>420</v>
      </c>
      <c r="CE38" s="1"/>
      <c r="CF38" s="1"/>
      <c r="CG38" s="1"/>
      <c r="CH38" s="1"/>
      <c r="CI38" s="1"/>
      <c r="CJ38" s="1"/>
      <c r="CK38" s="1"/>
      <c r="CL38" s="1"/>
      <c r="CM38" s="1"/>
      <c r="CN38" s="1"/>
      <c r="CO38" s="1"/>
      <c r="CP38" s="1"/>
      <c r="CQ38" s="269"/>
      <c r="CR38" s="274">
        <v>14633100</v>
      </c>
      <c r="CS38" s="217"/>
      <c r="CT38" s="217"/>
      <c r="CU38" s="217"/>
      <c r="CV38" s="217"/>
      <c r="CW38" s="217"/>
      <c r="CX38" s="217"/>
      <c r="CY38" s="279"/>
      <c r="CZ38" s="283">
        <v>9</v>
      </c>
      <c r="DA38" s="335"/>
      <c r="DB38" s="335"/>
      <c r="DC38" s="338"/>
      <c r="DD38" s="288">
        <v>11832423</v>
      </c>
      <c r="DE38" s="217"/>
      <c r="DF38" s="217"/>
      <c r="DG38" s="217"/>
      <c r="DH38" s="217"/>
      <c r="DI38" s="217"/>
      <c r="DJ38" s="217"/>
      <c r="DK38" s="279"/>
      <c r="DL38" s="288">
        <v>11015326</v>
      </c>
      <c r="DM38" s="217"/>
      <c r="DN38" s="217"/>
      <c r="DO38" s="217"/>
      <c r="DP38" s="217"/>
      <c r="DQ38" s="217"/>
      <c r="DR38" s="217"/>
      <c r="DS38" s="217"/>
      <c r="DT38" s="217"/>
      <c r="DU38" s="217"/>
      <c r="DV38" s="279"/>
      <c r="DW38" s="283">
        <v>13.3</v>
      </c>
      <c r="DX38" s="335"/>
      <c r="DY38" s="335"/>
      <c r="DZ38" s="335"/>
      <c r="EA38" s="335"/>
      <c r="EB38" s="335"/>
      <c r="EC38" s="360"/>
    </row>
    <row r="39" spans="2:133" ht="11.25" customHeight="1">
      <c r="B39" s="261" t="s">
        <v>421</v>
      </c>
      <c r="C39" s="1"/>
      <c r="D39" s="1"/>
      <c r="E39" s="1"/>
      <c r="F39" s="1"/>
      <c r="G39" s="1"/>
      <c r="H39" s="1"/>
      <c r="I39" s="1"/>
      <c r="J39" s="1"/>
      <c r="K39" s="1"/>
      <c r="L39" s="1"/>
      <c r="M39" s="1"/>
      <c r="N39" s="1"/>
      <c r="O39" s="1"/>
      <c r="P39" s="1"/>
      <c r="Q39" s="269"/>
      <c r="R39" s="274" t="s">
        <v>208</v>
      </c>
      <c r="S39" s="217"/>
      <c r="T39" s="217"/>
      <c r="U39" s="217"/>
      <c r="V39" s="217"/>
      <c r="W39" s="217"/>
      <c r="X39" s="217"/>
      <c r="Y39" s="279"/>
      <c r="Z39" s="282" t="s">
        <v>208</v>
      </c>
      <c r="AA39" s="282"/>
      <c r="AB39" s="282"/>
      <c r="AC39" s="282"/>
      <c r="AD39" s="287" t="s">
        <v>208</v>
      </c>
      <c r="AE39" s="287"/>
      <c r="AF39" s="287"/>
      <c r="AG39" s="287"/>
      <c r="AH39" s="287"/>
      <c r="AI39" s="287"/>
      <c r="AJ39" s="287"/>
      <c r="AK39" s="287"/>
      <c r="AL39" s="283" t="s">
        <v>208</v>
      </c>
      <c r="AM39" s="238"/>
      <c r="AN39" s="238"/>
      <c r="AO39" s="296"/>
      <c r="AQ39" s="302" t="s">
        <v>313</v>
      </c>
      <c r="AR39" s="111"/>
      <c r="AS39" s="111"/>
      <c r="AT39" s="111"/>
      <c r="AU39" s="111"/>
      <c r="AV39" s="111"/>
      <c r="AW39" s="111"/>
      <c r="AX39" s="111"/>
      <c r="AY39" s="310"/>
      <c r="AZ39" s="274">
        <v>1289802</v>
      </c>
      <c r="BA39" s="217"/>
      <c r="BB39" s="217"/>
      <c r="BC39" s="217"/>
      <c r="BD39" s="313"/>
      <c r="BE39" s="313"/>
      <c r="BF39" s="316"/>
      <c r="BG39" s="261" t="s">
        <v>341</v>
      </c>
      <c r="BH39" s="1"/>
      <c r="BI39" s="1"/>
      <c r="BJ39" s="1"/>
      <c r="BK39" s="1"/>
      <c r="BL39" s="1"/>
      <c r="BM39" s="1"/>
      <c r="BN39" s="1"/>
      <c r="BO39" s="1"/>
      <c r="BP39" s="1"/>
      <c r="BQ39" s="1"/>
      <c r="BR39" s="1"/>
      <c r="BS39" s="1"/>
      <c r="BT39" s="1"/>
      <c r="BU39" s="269"/>
      <c r="BV39" s="274">
        <v>58712</v>
      </c>
      <c r="BW39" s="217"/>
      <c r="BX39" s="217"/>
      <c r="BY39" s="217"/>
      <c r="BZ39" s="217"/>
      <c r="CA39" s="217"/>
      <c r="CB39" s="326"/>
      <c r="CD39" s="261" t="s">
        <v>425</v>
      </c>
      <c r="CE39" s="1"/>
      <c r="CF39" s="1"/>
      <c r="CG39" s="1"/>
      <c r="CH39" s="1"/>
      <c r="CI39" s="1"/>
      <c r="CJ39" s="1"/>
      <c r="CK39" s="1"/>
      <c r="CL39" s="1"/>
      <c r="CM39" s="1"/>
      <c r="CN39" s="1"/>
      <c r="CO39" s="1"/>
      <c r="CP39" s="1"/>
      <c r="CQ39" s="269"/>
      <c r="CR39" s="274">
        <v>268084</v>
      </c>
      <c r="CS39" s="313"/>
      <c r="CT39" s="313"/>
      <c r="CU39" s="313"/>
      <c r="CV39" s="313"/>
      <c r="CW39" s="313"/>
      <c r="CX39" s="313"/>
      <c r="CY39" s="332"/>
      <c r="CZ39" s="283">
        <v>0.2</v>
      </c>
      <c r="DA39" s="335"/>
      <c r="DB39" s="335"/>
      <c r="DC39" s="338"/>
      <c r="DD39" s="288">
        <v>197881</v>
      </c>
      <c r="DE39" s="313"/>
      <c r="DF39" s="313"/>
      <c r="DG39" s="313"/>
      <c r="DH39" s="313"/>
      <c r="DI39" s="313"/>
      <c r="DJ39" s="313"/>
      <c r="DK39" s="332"/>
      <c r="DL39" s="288" t="s">
        <v>208</v>
      </c>
      <c r="DM39" s="313"/>
      <c r="DN39" s="313"/>
      <c r="DO39" s="313"/>
      <c r="DP39" s="313"/>
      <c r="DQ39" s="313"/>
      <c r="DR39" s="313"/>
      <c r="DS39" s="313"/>
      <c r="DT39" s="313"/>
      <c r="DU39" s="313"/>
      <c r="DV39" s="332"/>
      <c r="DW39" s="283" t="s">
        <v>208</v>
      </c>
      <c r="DX39" s="335"/>
      <c r="DY39" s="335"/>
      <c r="DZ39" s="335"/>
      <c r="EA39" s="335"/>
      <c r="EB39" s="335"/>
      <c r="EC39" s="360"/>
    </row>
    <row r="40" spans="2:133" ht="11.25" customHeight="1">
      <c r="B40" s="261" t="s">
        <v>426</v>
      </c>
      <c r="C40" s="1"/>
      <c r="D40" s="1"/>
      <c r="E40" s="1"/>
      <c r="F40" s="1"/>
      <c r="G40" s="1"/>
      <c r="H40" s="1"/>
      <c r="I40" s="1"/>
      <c r="J40" s="1"/>
      <c r="K40" s="1"/>
      <c r="L40" s="1"/>
      <c r="M40" s="1"/>
      <c r="N40" s="1"/>
      <c r="O40" s="1"/>
      <c r="P40" s="1"/>
      <c r="Q40" s="269"/>
      <c r="R40" s="274">
        <v>2771329</v>
      </c>
      <c r="S40" s="217"/>
      <c r="T40" s="217"/>
      <c r="U40" s="217"/>
      <c r="V40" s="217"/>
      <c r="W40" s="217"/>
      <c r="X40" s="217"/>
      <c r="Y40" s="279"/>
      <c r="Z40" s="282">
        <v>1.7</v>
      </c>
      <c r="AA40" s="282"/>
      <c r="AB40" s="282"/>
      <c r="AC40" s="282"/>
      <c r="AD40" s="287" t="s">
        <v>208</v>
      </c>
      <c r="AE40" s="287"/>
      <c r="AF40" s="287"/>
      <c r="AG40" s="287"/>
      <c r="AH40" s="287"/>
      <c r="AI40" s="287"/>
      <c r="AJ40" s="287"/>
      <c r="AK40" s="287"/>
      <c r="AL40" s="283" t="s">
        <v>208</v>
      </c>
      <c r="AM40" s="238"/>
      <c r="AN40" s="238"/>
      <c r="AO40" s="296"/>
      <c r="AQ40" s="302" t="s">
        <v>174</v>
      </c>
      <c r="AR40" s="111"/>
      <c r="AS40" s="111"/>
      <c r="AT40" s="111"/>
      <c r="AU40" s="111"/>
      <c r="AV40" s="111"/>
      <c r="AW40" s="111"/>
      <c r="AX40" s="111"/>
      <c r="AY40" s="310"/>
      <c r="AZ40" s="274">
        <v>263093</v>
      </c>
      <c r="BA40" s="217"/>
      <c r="BB40" s="217"/>
      <c r="BC40" s="217"/>
      <c r="BD40" s="313"/>
      <c r="BE40" s="313"/>
      <c r="BF40" s="316"/>
      <c r="BG40" s="299" t="s">
        <v>428</v>
      </c>
      <c r="BH40" s="29"/>
      <c r="BI40" s="29"/>
      <c r="BJ40" s="29"/>
      <c r="BK40" s="29"/>
      <c r="BL40" s="29"/>
      <c r="BM40" s="1" t="s">
        <v>429</v>
      </c>
      <c r="BN40" s="1"/>
      <c r="BO40" s="1"/>
      <c r="BP40" s="1"/>
      <c r="BQ40" s="1"/>
      <c r="BR40" s="1"/>
      <c r="BS40" s="1"/>
      <c r="BT40" s="1"/>
      <c r="BU40" s="269"/>
      <c r="BV40" s="274">
        <v>100</v>
      </c>
      <c r="BW40" s="217"/>
      <c r="BX40" s="217"/>
      <c r="BY40" s="217"/>
      <c r="BZ40" s="217"/>
      <c r="CA40" s="217"/>
      <c r="CB40" s="326"/>
      <c r="CD40" s="261" t="s">
        <v>372</v>
      </c>
      <c r="CE40" s="1"/>
      <c r="CF40" s="1"/>
      <c r="CG40" s="1"/>
      <c r="CH40" s="1"/>
      <c r="CI40" s="1"/>
      <c r="CJ40" s="1"/>
      <c r="CK40" s="1"/>
      <c r="CL40" s="1"/>
      <c r="CM40" s="1"/>
      <c r="CN40" s="1"/>
      <c r="CO40" s="1"/>
      <c r="CP40" s="1"/>
      <c r="CQ40" s="269"/>
      <c r="CR40" s="274">
        <v>774103</v>
      </c>
      <c r="CS40" s="217"/>
      <c r="CT40" s="217"/>
      <c r="CU40" s="217"/>
      <c r="CV40" s="217"/>
      <c r="CW40" s="217"/>
      <c r="CX40" s="217"/>
      <c r="CY40" s="279"/>
      <c r="CZ40" s="283">
        <v>0.5</v>
      </c>
      <c r="DA40" s="335"/>
      <c r="DB40" s="335"/>
      <c r="DC40" s="338"/>
      <c r="DD40" s="288">
        <v>35570</v>
      </c>
      <c r="DE40" s="217"/>
      <c r="DF40" s="217"/>
      <c r="DG40" s="217"/>
      <c r="DH40" s="217"/>
      <c r="DI40" s="217"/>
      <c r="DJ40" s="217"/>
      <c r="DK40" s="279"/>
      <c r="DL40" s="288">
        <v>19660</v>
      </c>
      <c r="DM40" s="217"/>
      <c r="DN40" s="217"/>
      <c r="DO40" s="217"/>
      <c r="DP40" s="217"/>
      <c r="DQ40" s="217"/>
      <c r="DR40" s="217"/>
      <c r="DS40" s="217"/>
      <c r="DT40" s="217"/>
      <c r="DU40" s="217"/>
      <c r="DV40" s="279"/>
      <c r="DW40" s="283">
        <v>0</v>
      </c>
      <c r="DX40" s="335"/>
      <c r="DY40" s="335"/>
      <c r="DZ40" s="335"/>
      <c r="EA40" s="335"/>
      <c r="EB40" s="335"/>
      <c r="EC40" s="360"/>
    </row>
    <row r="41" spans="2:133" ht="11.25" customHeight="1">
      <c r="B41" s="263" t="s">
        <v>427</v>
      </c>
      <c r="C41" s="267"/>
      <c r="D41" s="267"/>
      <c r="E41" s="267"/>
      <c r="F41" s="267"/>
      <c r="G41" s="267"/>
      <c r="H41" s="267"/>
      <c r="I41" s="267"/>
      <c r="J41" s="267"/>
      <c r="K41" s="267"/>
      <c r="L41" s="267"/>
      <c r="M41" s="267"/>
      <c r="N41" s="267"/>
      <c r="O41" s="267"/>
      <c r="P41" s="267"/>
      <c r="Q41" s="271"/>
      <c r="R41" s="275">
        <v>165510132</v>
      </c>
      <c r="S41" s="277"/>
      <c r="T41" s="277"/>
      <c r="U41" s="277"/>
      <c r="V41" s="277"/>
      <c r="W41" s="277"/>
      <c r="X41" s="277"/>
      <c r="Y41" s="280"/>
      <c r="Z41" s="284">
        <v>100</v>
      </c>
      <c r="AA41" s="284"/>
      <c r="AB41" s="284"/>
      <c r="AC41" s="284"/>
      <c r="AD41" s="289">
        <v>80351244</v>
      </c>
      <c r="AE41" s="289"/>
      <c r="AF41" s="289"/>
      <c r="AG41" s="289"/>
      <c r="AH41" s="289"/>
      <c r="AI41" s="289"/>
      <c r="AJ41" s="289"/>
      <c r="AK41" s="289"/>
      <c r="AL41" s="292">
        <v>100</v>
      </c>
      <c r="AM41" s="294"/>
      <c r="AN41" s="294"/>
      <c r="AO41" s="297"/>
      <c r="AQ41" s="302" t="s">
        <v>430</v>
      </c>
      <c r="AR41" s="111"/>
      <c r="AS41" s="111"/>
      <c r="AT41" s="111"/>
      <c r="AU41" s="111"/>
      <c r="AV41" s="111"/>
      <c r="AW41" s="111"/>
      <c r="AX41" s="111"/>
      <c r="AY41" s="310"/>
      <c r="AZ41" s="274">
        <v>3264142</v>
      </c>
      <c r="BA41" s="217"/>
      <c r="BB41" s="217"/>
      <c r="BC41" s="217"/>
      <c r="BD41" s="313"/>
      <c r="BE41" s="313"/>
      <c r="BF41" s="316"/>
      <c r="BG41" s="299"/>
      <c r="BH41" s="29"/>
      <c r="BI41" s="29"/>
      <c r="BJ41" s="29"/>
      <c r="BK41" s="29"/>
      <c r="BL41" s="29"/>
      <c r="BM41" s="1" t="s">
        <v>347</v>
      </c>
      <c r="BN41" s="1"/>
      <c r="BO41" s="1"/>
      <c r="BP41" s="1"/>
      <c r="BQ41" s="1"/>
      <c r="BR41" s="1"/>
      <c r="BS41" s="1"/>
      <c r="BT41" s="1"/>
      <c r="BU41" s="269"/>
      <c r="BV41" s="274" t="s">
        <v>208</v>
      </c>
      <c r="BW41" s="217"/>
      <c r="BX41" s="217"/>
      <c r="BY41" s="217"/>
      <c r="BZ41" s="217"/>
      <c r="CA41" s="217"/>
      <c r="CB41" s="326"/>
      <c r="CD41" s="261" t="s">
        <v>291</v>
      </c>
      <c r="CE41" s="1"/>
      <c r="CF41" s="1"/>
      <c r="CG41" s="1"/>
      <c r="CH41" s="1"/>
      <c r="CI41" s="1"/>
      <c r="CJ41" s="1"/>
      <c r="CK41" s="1"/>
      <c r="CL41" s="1"/>
      <c r="CM41" s="1"/>
      <c r="CN41" s="1"/>
      <c r="CO41" s="1"/>
      <c r="CP41" s="1"/>
      <c r="CQ41" s="269"/>
      <c r="CR41" s="274" t="s">
        <v>208</v>
      </c>
      <c r="CS41" s="313"/>
      <c r="CT41" s="313"/>
      <c r="CU41" s="313"/>
      <c r="CV41" s="313"/>
      <c r="CW41" s="313"/>
      <c r="CX41" s="313"/>
      <c r="CY41" s="332"/>
      <c r="CZ41" s="283" t="s">
        <v>208</v>
      </c>
      <c r="DA41" s="335"/>
      <c r="DB41" s="335"/>
      <c r="DC41" s="338"/>
      <c r="DD41" s="288" t="s">
        <v>208</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431</v>
      </c>
      <c r="AR42" s="305"/>
      <c r="AS42" s="305"/>
      <c r="AT42" s="305"/>
      <c r="AU42" s="305"/>
      <c r="AV42" s="305"/>
      <c r="AW42" s="305"/>
      <c r="AX42" s="305"/>
      <c r="AY42" s="311"/>
      <c r="AZ42" s="275">
        <v>10849729</v>
      </c>
      <c r="BA42" s="277"/>
      <c r="BB42" s="277"/>
      <c r="BC42" s="277"/>
      <c r="BD42" s="312"/>
      <c r="BE42" s="312"/>
      <c r="BF42" s="317"/>
      <c r="BG42" s="177"/>
      <c r="BH42" s="179"/>
      <c r="BI42" s="179"/>
      <c r="BJ42" s="179"/>
      <c r="BK42" s="179"/>
      <c r="BL42" s="179"/>
      <c r="BM42" s="267" t="s">
        <v>433</v>
      </c>
      <c r="BN42" s="267"/>
      <c r="BO42" s="267"/>
      <c r="BP42" s="267"/>
      <c r="BQ42" s="267"/>
      <c r="BR42" s="267"/>
      <c r="BS42" s="267"/>
      <c r="BT42" s="267"/>
      <c r="BU42" s="271"/>
      <c r="BV42" s="275">
        <v>411</v>
      </c>
      <c r="BW42" s="277"/>
      <c r="BX42" s="277"/>
      <c r="BY42" s="277"/>
      <c r="BZ42" s="277"/>
      <c r="CA42" s="277"/>
      <c r="CB42" s="327"/>
      <c r="CD42" s="261" t="s">
        <v>283</v>
      </c>
      <c r="CE42" s="1"/>
      <c r="CF42" s="1"/>
      <c r="CG42" s="1"/>
      <c r="CH42" s="1"/>
      <c r="CI42" s="1"/>
      <c r="CJ42" s="1"/>
      <c r="CK42" s="1"/>
      <c r="CL42" s="1"/>
      <c r="CM42" s="1"/>
      <c r="CN42" s="1"/>
      <c r="CO42" s="1"/>
      <c r="CP42" s="1"/>
      <c r="CQ42" s="269"/>
      <c r="CR42" s="274">
        <v>16634559</v>
      </c>
      <c r="CS42" s="313"/>
      <c r="CT42" s="313"/>
      <c r="CU42" s="313"/>
      <c r="CV42" s="313"/>
      <c r="CW42" s="313"/>
      <c r="CX42" s="313"/>
      <c r="CY42" s="332"/>
      <c r="CZ42" s="283">
        <v>10.199999999999999</v>
      </c>
      <c r="DA42" s="335"/>
      <c r="DB42" s="335"/>
      <c r="DC42" s="338"/>
      <c r="DD42" s="288">
        <v>995988</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52</v>
      </c>
      <c r="CD43" s="261" t="s">
        <v>62</v>
      </c>
      <c r="CE43" s="1"/>
      <c r="CF43" s="1"/>
      <c r="CG43" s="1"/>
      <c r="CH43" s="1"/>
      <c r="CI43" s="1"/>
      <c r="CJ43" s="1"/>
      <c r="CK43" s="1"/>
      <c r="CL43" s="1"/>
      <c r="CM43" s="1"/>
      <c r="CN43" s="1"/>
      <c r="CO43" s="1"/>
      <c r="CP43" s="1"/>
      <c r="CQ43" s="269"/>
      <c r="CR43" s="274">
        <v>247104</v>
      </c>
      <c r="CS43" s="313"/>
      <c r="CT43" s="313"/>
      <c r="CU43" s="313"/>
      <c r="CV43" s="313"/>
      <c r="CW43" s="313"/>
      <c r="CX43" s="313"/>
      <c r="CY43" s="332"/>
      <c r="CZ43" s="283">
        <v>0.2</v>
      </c>
      <c r="DA43" s="335"/>
      <c r="DB43" s="335"/>
      <c r="DC43" s="338"/>
      <c r="DD43" s="288">
        <v>3863</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181</v>
      </c>
      <c r="CE44" s="41"/>
      <c r="CF44" s="261" t="s">
        <v>434</v>
      </c>
      <c r="CG44" s="1"/>
      <c r="CH44" s="1"/>
      <c r="CI44" s="1"/>
      <c r="CJ44" s="1"/>
      <c r="CK44" s="1"/>
      <c r="CL44" s="1"/>
      <c r="CM44" s="1"/>
      <c r="CN44" s="1"/>
      <c r="CO44" s="1"/>
      <c r="CP44" s="1"/>
      <c r="CQ44" s="269"/>
      <c r="CR44" s="274">
        <v>16458830</v>
      </c>
      <c r="CS44" s="217"/>
      <c r="CT44" s="217"/>
      <c r="CU44" s="217"/>
      <c r="CV44" s="217"/>
      <c r="CW44" s="217"/>
      <c r="CX44" s="217"/>
      <c r="CY44" s="279"/>
      <c r="CZ44" s="283">
        <v>10.1</v>
      </c>
      <c r="DA44" s="238"/>
      <c r="DB44" s="238"/>
      <c r="DC44" s="285"/>
      <c r="DD44" s="288">
        <v>990455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271</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435</v>
      </c>
      <c r="CG45" s="1"/>
      <c r="CH45" s="1"/>
      <c r="CI45" s="1"/>
      <c r="CJ45" s="1"/>
      <c r="CK45" s="1"/>
      <c r="CL45" s="1"/>
      <c r="CM45" s="1"/>
      <c r="CN45" s="1"/>
      <c r="CO45" s="1"/>
      <c r="CP45" s="1"/>
      <c r="CQ45" s="269"/>
      <c r="CR45" s="274">
        <v>6175273</v>
      </c>
      <c r="CS45" s="313"/>
      <c r="CT45" s="313"/>
      <c r="CU45" s="313"/>
      <c r="CV45" s="313"/>
      <c r="CW45" s="313"/>
      <c r="CX45" s="313"/>
      <c r="CY45" s="332"/>
      <c r="CZ45" s="283">
        <v>3.8</v>
      </c>
      <c r="DA45" s="335"/>
      <c r="DB45" s="335"/>
      <c r="DC45" s="338"/>
      <c r="DD45" s="288">
        <v>140460</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437</v>
      </c>
      <c r="CG46" s="1"/>
      <c r="CH46" s="1"/>
      <c r="CI46" s="1"/>
      <c r="CJ46" s="1"/>
      <c r="CK46" s="1"/>
      <c r="CL46" s="1"/>
      <c r="CM46" s="1"/>
      <c r="CN46" s="1"/>
      <c r="CO46" s="1"/>
      <c r="CP46" s="1"/>
      <c r="CQ46" s="269"/>
      <c r="CR46" s="274">
        <v>9306442</v>
      </c>
      <c r="CS46" s="217"/>
      <c r="CT46" s="217"/>
      <c r="CU46" s="217"/>
      <c r="CV46" s="217"/>
      <c r="CW46" s="217"/>
      <c r="CX46" s="217"/>
      <c r="CY46" s="279"/>
      <c r="CZ46" s="283">
        <v>5.7</v>
      </c>
      <c r="DA46" s="238"/>
      <c r="DB46" s="238"/>
      <c r="DC46" s="285"/>
      <c r="DD46" s="288">
        <v>808835</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439</v>
      </c>
      <c r="CG47" s="1"/>
      <c r="CH47" s="1"/>
      <c r="CI47" s="1"/>
      <c r="CJ47" s="1"/>
      <c r="CK47" s="1"/>
      <c r="CL47" s="1"/>
      <c r="CM47" s="1"/>
      <c r="CN47" s="1"/>
      <c r="CO47" s="1"/>
      <c r="CP47" s="1"/>
      <c r="CQ47" s="269"/>
      <c r="CR47" s="274">
        <v>175729</v>
      </c>
      <c r="CS47" s="313"/>
      <c r="CT47" s="313"/>
      <c r="CU47" s="313"/>
      <c r="CV47" s="313"/>
      <c r="CW47" s="313"/>
      <c r="CX47" s="313"/>
      <c r="CY47" s="332"/>
      <c r="CZ47" s="283">
        <v>0.1</v>
      </c>
      <c r="DA47" s="335"/>
      <c r="DB47" s="335"/>
      <c r="DC47" s="338"/>
      <c r="DD47" s="288">
        <v>5533</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5">
      <c r="B48" s="264"/>
      <c r="CD48" s="135"/>
      <c r="CE48" s="142"/>
      <c r="CF48" s="261" t="s">
        <v>440</v>
      </c>
      <c r="CG48" s="1"/>
      <c r="CH48" s="1"/>
      <c r="CI48" s="1"/>
      <c r="CJ48" s="1"/>
      <c r="CK48" s="1"/>
      <c r="CL48" s="1"/>
      <c r="CM48" s="1"/>
      <c r="CN48" s="1"/>
      <c r="CO48" s="1"/>
      <c r="CP48" s="1"/>
      <c r="CQ48" s="269"/>
      <c r="CR48" s="274" t="s">
        <v>208</v>
      </c>
      <c r="CS48" s="217"/>
      <c r="CT48" s="217"/>
      <c r="CU48" s="217"/>
      <c r="CV48" s="217"/>
      <c r="CW48" s="217"/>
      <c r="CX48" s="217"/>
      <c r="CY48" s="279"/>
      <c r="CZ48" s="283" t="s">
        <v>208</v>
      </c>
      <c r="DA48" s="238"/>
      <c r="DB48" s="238"/>
      <c r="DC48" s="285"/>
      <c r="DD48" s="288" t="s">
        <v>208</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199</v>
      </c>
      <c r="CE49" s="267"/>
      <c r="CF49" s="267"/>
      <c r="CG49" s="267"/>
      <c r="CH49" s="267"/>
      <c r="CI49" s="267"/>
      <c r="CJ49" s="267"/>
      <c r="CK49" s="267"/>
      <c r="CL49" s="267"/>
      <c r="CM49" s="267"/>
      <c r="CN49" s="267"/>
      <c r="CO49" s="267"/>
      <c r="CP49" s="267"/>
      <c r="CQ49" s="271"/>
      <c r="CR49" s="275">
        <v>162979477</v>
      </c>
      <c r="CS49" s="312"/>
      <c r="CT49" s="312"/>
      <c r="CU49" s="312"/>
      <c r="CV49" s="312"/>
      <c r="CW49" s="312"/>
      <c r="CX49" s="312"/>
      <c r="CY49" s="333"/>
      <c r="CZ49" s="292">
        <v>100</v>
      </c>
      <c r="DA49" s="336"/>
      <c r="DB49" s="336"/>
      <c r="DC49" s="339"/>
      <c r="DD49" s="342">
        <v>92855431</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s9loQJlt6xuFGoReOIrsoNeeMx9mG4wzB946ICgNGeJPYnaaeRwSOP8nV0KghpHP/jZVfRFmHJxHNxzObnNxpw==" saltValue="bxNESPFmX1NsE1DhoWOSg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A135"/>
  <sheetViews>
    <sheetView zoomScale="70" zoomScaleNormal="70" zoomScaleSheetLayoutView="70" workbookViewId="0"/>
  </sheetViews>
  <sheetFormatPr defaultColWidth="0" defaultRowHeight="12.75" zeroHeight="1"/>
  <cols>
    <col min="1" max="130" width="2.73046875" style="363" customWidth="1"/>
    <col min="131" max="131" width="1.59765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305</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131</v>
      </c>
      <c r="DK2" s="707"/>
      <c r="DL2" s="707"/>
      <c r="DM2" s="707"/>
      <c r="DN2" s="707"/>
      <c r="DO2" s="710"/>
      <c r="DP2" s="368"/>
      <c r="DQ2" s="706" t="s">
        <v>198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441</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442</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443</v>
      </c>
      <c r="B5" s="397"/>
      <c r="C5" s="397"/>
      <c r="D5" s="397"/>
      <c r="E5" s="397"/>
      <c r="F5" s="397"/>
      <c r="G5" s="397"/>
      <c r="H5" s="397"/>
      <c r="I5" s="397"/>
      <c r="J5" s="397"/>
      <c r="K5" s="397"/>
      <c r="L5" s="397"/>
      <c r="M5" s="397"/>
      <c r="N5" s="397"/>
      <c r="O5" s="397"/>
      <c r="P5" s="429"/>
      <c r="Q5" s="435" t="s">
        <v>184</v>
      </c>
      <c r="R5" s="447"/>
      <c r="S5" s="447"/>
      <c r="T5" s="447"/>
      <c r="U5" s="458"/>
      <c r="V5" s="435" t="s">
        <v>445</v>
      </c>
      <c r="W5" s="447"/>
      <c r="X5" s="447"/>
      <c r="Y5" s="447"/>
      <c r="Z5" s="458"/>
      <c r="AA5" s="435" t="s">
        <v>446</v>
      </c>
      <c r="AB5" s="447"/>
      <c r="AC5" s="447"/>
      <c r="AD5" s="447"/>
      <c r="AE5" s="447"/>
      <c r="AF5" s="504" t="s">
        <v>182</v>
      </c>
      <c r="AG5" s="447"/>
      <c r="AH5" s="447"/>
      <c r="AI5" s="447"/>
      <c r="AJ5" s="522"/>
      <c r="AK5" s="447" t="s">
        <v>447</v>
      </c>
      <c r="AL5" s="447"/>
      <c r="AM5" s="447"/>
      <c r="AN5" s="447"/>
      <c r="AO5" s="458"/>
      <c r="AP5" s="435" t="s">
        <v>448</v>
      </c>
      <c r="AQ5" s="447"/>
      <c r="AR5" s="447"/>
      <c r="AS5" s="447"/>
      <c r="AT5" s="458"/>
      <c r="AU5" s="435" t="s">
        <v>450</v>
      </c>
      <c r="AV5" s="447"/>
      <c r="AW5" s="447"/>
      <c r="AX5" s="447"/>
      <c r="AY5" s="522"/>
      <c r="AZ5" s="378"/>
      <c r="BA5" s="378"/>
      <c r="BB5" s="378"/>
      <c r="BC5" s="378"/>
      <c r="BD5" s="378"/>
      <c r="BE5" s="576"/>
      <c r="BF5" s="576"/>
      <c r="BG5" s="576"/>
      <c r="BH5" s="576"/>
      <c r="BI5" s="576"/>
      <c r="BJ5" s="576"/>
      <c r="BK5" s="576"/>
      <c r="BL5" s="576"/>
      <c r="BM5" s="576"/>
      <c r="BN5" s="576"/>
      <c r="BO5" s="576"/>
      <c r="BP5" s="576"/>
      <c r="BQ5" s="370" t="s">
        <v>451</v>
      </c>
      <c r="BR5" s="397"/>
      <c r="BS5" s="397"/>
      <c r="BT5" s="397"/>
      <c r="BU5" s="397"/>
      <c r="BV5" s="397"/>
      <c r="BW5" s="397"/>
      <c r="BX5" s="397"/>
      <c r="BY5" s="397"/>
      <c r="BZ5" s="397"/>
      <c r="CA5" s="397"/>
      <c r="CB5" s="397"/>
      <c r="CC5" s="397"/>
      <c r="CD5" s="397"/>
      <c r="CE5" s="397"/>
      <c r="CF5" s="397"/>
      <c r="CG5" s="429"/>
      <c r="CH5" s="435" t="s">
        <v>370</v>
      </c>
      <c r="CI5" s="447"/>
      <c r="CJ5" s="447"/>
      <c r="CK5" s="447"/>
      <c r="CL5" s="458"/>
      <c r="CM5" s="435" t="s">
        <v>324</v>
      </c>
      <c r="CN5" s="447"/>
      <c r="CO5" s="447"/>
      <c r="CP5" s="447"/>
      <c r="CQ5" s="458"/>
      <c r="CR5" s="435" t="s">
        <v>249</v>
      </c>
      <c r="CS5" s="447"/>
      <c r="CT5" s="447"/>
      <c r="CU5" s="447"/>
      <c r="CV5" s="458"/>
      <c r="CW5" s="435" t="s">
        <v>53</v>
      </c>
      <c r="CX5" s="447"/>
      <c r="CY5" s="447"/>
      <c r="CZ5" s="447"/>
      <c r="DA5" s="458"/>
      <c r="DB5" s="435" t="s">
        <v>417</v>
      </c>
      <c r="DC5" s="447"/>
      <c r="DD5" s="447"/>
      <c r="DE5" s="447"/>
      <c r="DF5" s="458"/>
      <c r="DG5" s="700" t="s">
        <v>247</v>
      </c>
      <c r="DH5" s="703"/>
      <c r="DI5" s="703"/>
      <c r="DJ5" s="703"/>
      <c r="DK5" s="708"/>
      <c r="DL5" s="700" t="s">
        <v>452</v>
      </c>
      <c r="DM5" s="703"/>
      <c r="DN5" s="703"/>
      <c r="DO5" s="703"/>
      <c r="DP5" s="708"/>
      <c r="DQ5" s="435" t="s">
        <v>454</v>
      </c>
      <c r="DR5" s="447"/>
      <c r="DS5" s="447"/>
      <c r="DT5" s="447"/>
      <c r="DU5" s="458"/>
      <c r="DV5" s="435" t="s">
        <v>450</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455</v>
      </c>
      <c r="C7" s="419"/>
      <c r="D7" s="419"/>
      <c r="E7" s="419"/>
      <c r="F7" s="419"/>
      <c r="G7" s="419"/>
      <c r="H7" s="419"/>
      <c r="I7" s="419"/>
      <c r="J7" s="419"/>
      <c r="K7" s="419"/>
      <c r="L7" s="419"/>
      <c r="M7" s="419"/>
      <c r="N7" s="419"/>
      <c r="O7" s="419"/>
      <c r="P7" s="431"/>
      <c r="Q7" s="437">
        <v>165439</v>
      </c>
      <c r="R7" s="449"/>
      <c r="S7" s="449"/>
      <c r="T7" s="449"/>
      <c r="U7" s="449"/>
      <c r="V7" s="449">
        <v>162944</v>
      </c>
      <c r="W7" s="449"/>
      <c r="X7" s="449"/>
      <c r="Y7" s="449"/>
      <c r="Z7" s="449"/>
      <c r="AA7" s="449">
        <v>2495</v>
      </c>
      <c r="AB7" s="449"/>
      <c r="AC7" s="449"/>
      <c r="AD7" s="449"/>
      <c r="AE7" s="492"/>
      <c r="AF7" s="506">
        <v>1399</v>
      </c>
      <c r="AG7" s="519"/>
      <c r="AH7" s="519"/>
      <c r="AI7" s="519"/>
      <c r="AJ7" s="524"/>
      <c r="AK7" s="532">
        <v>501</v>
      </c>
      <c r="AL7" s="449"/>
      <c r="AM7" s="449"/>
      <c r="AN7" s="449"/>
      <c r="AO7" s="449"/>
      <c r="AP7" s="449">
        <v>209991</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480</v>
      </c>
      <c r="BT7" s="419"/>
      <c r="BU7" s="419"/>
      <c r="BV7" s="419"/>
      <c r="BW7" s="419"/>
      <c r="BX7" s="419"/>
      <c r="BY7" s="419"/>
      <c r="BZ7" s="419"/>
      <c r="CA7" s="419"/>
      <c r="CB7" s="419"/>
      <c r="CC7" s="419"/>
      <c r="CD7" s="419"/>
      <c r="CE7" s="419"/>
      <c r="CF7" s="419"/>
      <c r="CG7" s="431"/>
      <c r="CH7" s="663">
        <v>2</v>
      </c>
      <c r="CI7" s="666"/>
      <c r="CJ7" s="666"/>
      <c r="CK7" s="666"/>
      <c r="CL7" s="681"/>
      <c r="CM7" s="663">
        <v>60</v>
      </c>
      <c r="CN7" s="666"/>
      <c r="CO7" s="666"/>
      <c r="CP7" s="666"/>
      <c r="CQ7" s="681"/>
      <c r="CR7" s="663">
        <v>10</v>
      </c>
      <c r="CS7" s="666"/>
      <c r="CT7" s="666"/>
      <c r="CU7" s="666"/>
      <c r="CV7" s="681"/>
      <c r="CW7" s="663">
        <v>58</v>
      </c>
      <c r="CX7" s="666"/>
      <c r="CY7" s="666"/>
      <c r="CZ7" s="666"/>
      <c r="DA7" s="681"/>
      <c r="DB7" s="663" t="s">
        <v>208</v>
      </c>
      <c r="DC7" s="666"/>
      <c r="DD7" s="666"/>
      <c r="DE7" s="666"/>
      <c r="DF7" s="681"/>
      <c r="DG7" s="663" t="s">
        <v>208</v>
      </c>
      <c r="DH7" s="666"/>
      <c r="DI7" s="666"/>
      <c r="DJ7" s="666"/>
      <c r="DK7" s="681"/>
      <c r="DL7" s="663" t="s">
        <v>208</v>
      </c>
      <c r="DM7" s="666"/>
      <c r="DN7" s="666"/>
      <c r="DO7" s="666"/>
      <c r="DP7" s="681"/>
      <c r="DQ7" s="663" t="s">
        <v>208</v>
      </c>
      <c r="DR7" s="666"/>
      <c r="DS7" s="666"/>
      <c r="DT7" s="666"/>
      <c r="DU7" s="681"/>
      <c r="DV7" s="399"/>
      <c r="DW7" s="419"/>
      <c r="DX7" s="419"/>
      <c r="DY7" s="419"/>
      <c r="DZ7" s="717"/>
      <c r="EA7" s="576"/>
    </row>
    <row r="8" spans="1:131" s="364" customFormat="1" ht="26.25" customHeight="1">
      <c r="A8" s="373">
        <v>2</v>
      </c>
      <c r="B8" s="400" t="s">
        <v>457</v>
      </c>
      <c r="C8" s="420"/>
      <c r="D8" s="420"/>
      <c r="E8" s="420"/>
      <c r="F8" s="420"/>
      <c r="G8" s="420"/>
      <c r="H8" s="420"/>
      <c r="I8" s="420"/>
      <c r="J8" s="420"/>
      <c r="K8" s="420"/>
      <c r="L8" s="420"/>
      <c r="M8" s="420"/>
      <c r="N8" s="420"/>
      <c r="O8" s="420"/>
      <c r="P8" s="432"/>
      <c r="Q8" s="438">
        <v>52</v>
      </c>
      <c r="R8" s="450"/>
      <c r="S8" s="450"/>
      <c r="T8" s="450"/>
      <c r="U8" s="450"/>
      <c r="V8" s="450">
        <v>52</v>
      </c>
      <c r="W8" s="450"/>
      <c r="X8" s="450"/>
      <c r="Y8" s="450"/>
      <c r="Z8" s="450"/>
      <c r="AA8" s="450" t="s">
        <v>208</v>
      </c>
      <c r="AB8" s="450"/>
      <c r="AC8" s="450"/>
      <c r="AD8" s="450"/>
      <c r="AE8" s="461"/>
      <c r="AF8" s="507" t="s">
        <v>208</v>
      </c>
      <c r="AG8" s="456"/>
      <c r="AH8" s="456"/>
      <c r="AI8" s="456"/>
      <c r="AJ8" s="525"/>
      <c r="AK8" s="460">
        <v>15</v>
      </c>
      <c r="AL8" s="450"/>
      <c r="AM8" s="450"/>
      <c r="AN8" s="450"/>
      <c r="AO8" s="450"/>
      <c r="AP8" s="450" t="s">
        <v>208</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558</v>
      </c>
      <c r="BT8" s="420"/>
      <c r="BU8" s="420"/>
      <c r="BV8" s="420"/>
      <c r="BW8" s="420"/>
      <c r="BX8" s="420"/>
      <c r="BY8" s="420"/>
      <c r="BZ8" s="420"/>
      <c r="CA8" s="420"/>
      <c r="CB8" s="420"/>
      <c r="CC8" s="420"/>
      <c r="CD8" s="420"/>
      <c r="CE8" s="420"/>
      <c r="CF8" s="420"/>
      <c r="CG8" s="432"/>
      <c r="CH8" s="444">
        <v>-4</v>
      </c>
      <c r="CI8" s="456"/>
      <c r="CJ8" s="456"/>
      <c r="CK8" s="456"/>
      <c r="CL8" s="682"/>
      <c r="CM8" s="444">
        <v>317</v>
      </c>
      <c r="CN8" s="456"/>
      <c r="CO8" s="456"/>
      <c r="CP8" s="456"/>
      <c r="CQ8" s="682"/>
      <c r="CR8" s="444">
        <v>10</v>
      </c>
      <c r="CS8" s="456"/>
      <c r="CT8" s="456"/>
      <c r="CU8" s="456"/>
      <c r="CV8" s="682"/>
      <c r="CW8" s="444">
        <v>19</v>
      </c>
      <c r="CX8" s="456"/>
      <c r="CY8" s="456"/>
      <c r="CZ8" s="456"/>
      <c r="DA8" s="682"/>
      <c r="DB8" s="444" t="s">
        <v>208</v>
      </c>
      <c r="DC8" s="456"/>
      <c r="DD8" s="456"/>
      <c r="DE8" s="456"/>
      <c r="DF8" s="682"/>
      <c r="DG8" s="444" t="s">
        <v>208</v>
      </c>
      <c r="DH8" s="456"/>
      <c r="DI8" s="456"/>
      <c r="DJ8" s="456"/>
      <c r="DK8" s="682"/>
      <c r="DL8" s="444" t="s">
        <v>208</v>
      </c>
      <c r="DM8" s="456"/>
      <c r="DN8" s="456"/>
      <c r="DO8" s="456"/>
      <c r="DP8" s="682"/>
      <c r="DQ8" s="444" t="s">
        <v>208</v>
      </c>
      <c r="DR8" s="456"/>
      <c r="DS8" s="456"/>
      <c r="DT8" s="456"/>
      <c r="DU8" s="682"/>
      <c r="DV8" s="400"/>
      <c r="DW8" s="420"/>
      <c r="DX8" s="420"/>
      <c r="DY8" s="420"/>
      <c r="DZ8" s="718"/>
      <c r="EA8" s="576"/>
    </row>
    <row r="9" spans="1:131" s="364" customFormat="1" ht="26.25" customHeight="1">
      <c r="A9" s="373">
        <v>3</v>
      </c>
      <c r="B9" s="400" t="s">
        <v>432</v>
      </c>
      <c r="C9" s="420"/>
      <c r="D9" s="420"/>
      <c r="E9" s="420"/>
      <c r="F9" s="420"/>
      <c r="G9" s="420"/>
      <c r="H9" s="420"/>
      <c r="I9" s="420"/>
      <c r="J9" s="420"/>
      <c r="K9" s="420"/>
      <c r="L9" s="420"/>
      <c r="M9" s="420"/>
      <c r="N9" s="420"/>
      <c r="O9" s="420"/>
      <c r="P9" s="432"/>
      <c r="Q9" s="438">
        <v>196</v>
      </c>
      <c r="R9" s="450"/>
      <c r="S9" s="450"/>
      <c r="T9" s="450"/>
      <c r="U9" s="450"/>
      <c r="V9" s="450">
        <v>160</v>
      </c>
      <c r="W9" s="450"/>
      <c r="X9" s="450"/>
      <c r="Y9" s="450"/>
      <c r="Z9" s="450"/>
      <c r="AA9" s="450">
        <v>36</v>
      </c>
      <c r="AB9" s="450"/>
      <c r="AC9" s="450"/>
      <c r="AD9" s="450"/>
      <c r="AE9" s="461"/>
      <c r="AF9" s="507" t="s">
        <v>208</v>
      </c>
      <c r="AG9" s="456"/>
      <c r="AH9" s="456"/>
      <c r="AI9" s="456"/>
      <c r="AJ9" s="525"/>
      <c r="AK9" s="460">
        <v>7</v>
      </c>
      <c r="AL9" s="450"/>
      <c r="AM9" s="450"/>
      <c r="AN9" s="450"/>
      <c r="AO9" s="450"/>
      <c r="AP9" s="450">
        <v>262</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559</v>
      </c>
      <c r="BT9" s="420"/>
      <c r="BU9" s="420"/>
      <c r="BV9" s="420"/>
      <c r="BW9" s="420"/>
      <c r="BX9" s="420"/>
      <c r="BY9" s="420"/>
      <c r="BZ9" s="420"/>
      <c r="CA9" s="420"/>
      <c r="CB9" s="420"/>
      <c r="CC9" s="420"/>
      <c r="CD9" s="420"/>
      <c r="CE9" s="420"/>
      <c r="CF9" s="420"/>
      <c r="CG9" s="432"/>
      <c r="CH9" s="444">
        <v>2</v>
      </c>
      <c r="CI9" s="456"/>
      <c r="CJ9" s="456"/>
      <c r="CK9" s="456"/>
      <c r="CL9" s="682"/>
      <c r="CM9" s="444">
        <v>72</v>
      </c>
      <c r="CN9" s="456"/>
      <c r="CO9" s="456"/>
      <c r="CP9" s="456"/>
      <c r="CQ9" s="682"/>
      <c r="CR9" s="444">
        <v>10</v>
      </c>
      <c r="CS9" s="456"/>
      <c r="CT9" s="456"/>
      <c r="CU9" s="456"/>
      <c r="CV9" s="682"/>
      <c r="CW9" s="444">
        <v>0</v>
      </c>
      <c r="CX9" s="456"/>
      <c r="CY9" s="456"/>
      <c r="CZ9" s="456"/>
      <c r="DA9" s="682"/>
      <c r="DB9" s="444" t="s">
        <v>208</v>
      </c>
      <c r="DC9" s="456"/>
      <c r="DD9" s="456"/>
      <c r="DE9" s="456"/>
      <c r="DF9" s="682"/>
      <c r="DG9" s="444" t="s">
        <v>208</v>
      </c>
      <c r="DH9" s="456"/>
      <c r="DI9" s="456"/>
      <c r="DJ9" s="456"/>
      <c r="DK9" s="682"/>
      <c r="DL9" s="444" t="s">
        <v>208</v>
      </c>
      <c r="DM9" s="456"/>
      <c r="DN9" s="456"/>
      <c r="DO9" s="456"/>
      <c r="DP9" s="682"/>
      <c r="DQ9" s="444" t="s">
        <v>208</v>
      </c>
      <c r="DR9" s="456"/>
      <c r="DS9" s="456"/>
      <c r="DT9" s="456"/>
      <c r="DU9" s="682"/>
      <c r="DV9" s="400"/>
      <c r="DW9" s="420"/>
      <c r="DX9" s="420"/>
      <c r="DY9" s="420"/>
      <c r="DZ9" s="718"/>
      <c r="EA9" s="576"/>
    </row>
    <row r="10" spans="1:131" s="364" customFormat="1" ht="26.25" customHeight="1">
      <c r="A10" s="373">
        <v>4</v>
      </c>
      <c r="B10" s="400" t="s">
        <v>41</v>
      </c>
      <c r="C10" s="420"/>
      <c r="D10" s="420"/>
      <c r="E10" s="420"/>
      <c r="F10" s="420"/>
      <c r="G10" s="420"/>
      <c r="H10" s="420"/>
      <c r="I10" s="420"/>
      <c r="J10" s="420"/>
      <c r="K10" s="420"/>
      <c r="L10" s="420"/>
      <c r="M10" s="420"/>
      <c r="N10" s="420"/>
      <c r="O10" s="420"/>
      <c r="P10" s="432"/>
      <c r="Q10" s="438">
        <v>1</v>
      </c>
      <c r="R10" s="450"/>
      <c r="S10" s="450"/>
      <c r="T10" s="450"/>
      <c r="U10" s="450"/>
      <c r="V10" s="450">
        <v>1</v>
      </c>
      <c r="W10" s="450"/>
      <c r="X10" s="450"/>
      <c r="Y10" s="450"/>
      <c r="Z10" s="450"/>
      <c r="AA10" s="450" t="s">
        <v>208</v>
      </c>
      <c r="AB10" s="450"/>
      <c r="AC10" s="450"/>
      <c r="AD10" s="450"/>
      <c r="AE10" s="461"/>
      <c r="AF10" s="507" t="s">
        <v>208</v>
      </c>
      <c r="AG10" s="456"/>
      <c r="AH10" s="456"/>
      <c r="AI10" s="456"/>
      <c r="AJ10" s="525"/>
      <c r="AK10" s="460" t="s">
        <v>208</v>
      </c>
      <c r="AL10" s="450"/>
      <c r="AM10" s="450"/>
      <c r="AN10" s="450"/>
      <c r="AO10" s="450"/>
      <c r="AP10" s="450" t="s">
        <v>208</v>
      </c>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560</v>
      </c>
      <c r="BT10" s="420"/>
      <c r="BU10" s="420"/>
      <c r="BV10" s="420"/>
      <c r="BW10" s="420"/>
      <c r="BX10" s="420"/>
      <c r="BY10" s="420"/>
      <c r="BZ10" s="420"/>
      <c r="CA10" s="420"/>
      <c r="CB10" s="420"/>
      <c r="CC10" s="420"/>
      <c r="CD10" s="420"/>
      <c r="CE10" s="420"/>
      <c r="CF10" s="420"/>
      <c r="CG10" s="432"/>
      <c r="CH10" s="444">
        <v>-9</v>
      </c>
      <c r="CI10" s="456"/>
      <c r="CJ10" s="456"/>
      <c r="CK10" s="456"/>
      <c r="CL10" s="682"/>
      <c r="CM10" s="444">
        <v>74</v>
      </c>
      <c r="CN10" s="456"/>
      <c r="CO10" s="456"/>
      <c r="CP10" s="456"/>
      <c r="CQ10" s="682"/>
      <c r="CR10" s="444">
        <v>10</v>
      </c>
      <c r="CS10" s="456"/>
      <c r="CT10" s="456"/>
      <c r="CU10" s="456"/>
      <c r="CV10" s="682"/>
      <c r="CW10" s="444">
        <v>42</v>
      </c>
      <c r="CX10" s="456"/>
      <c r="CY10" s="456"/>
      <c r="CZ10" s="456"/>
      <c r="DA10" s="682"/>
      <c r="DB10" s="444" t="s">
        <v>208</v>
      </c>
      <c r="DC10" s="456"/>
      <c r="DD10" s="456"/>
      <c r="DE10" s="456"/>
      <c r="DF10" s="682"/>
      <c r="DG10" s="444" t="s">
        <v>208</v>
      </c>
      <c r="DH10" s="456"/>
      <c r="DI10" s="456"/>
      <c r="DJ10" s="456"/>
      <c r="DK10" s="682"/>
      <c r="DL10" s="444" t="s">
        <v>208</v>
      </c>
      <c r="DM10" s="456"/>
      <c r="DN10" s="456"/>
      <c r="DO10" s="456"/>
      <c r="DP10" s="682"/>
      <c r="DQ10" s="444" t="s">
        <v>208</v>
      </c>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t="s">
        <v>561</v>
      </c>
      <c r="BT11" s="420"/>
      <c r="BU11" s="420"/>
      <c r="BV11" s="420"/>
      <c r="BW11" s="420"/>
      <c r="BX11" s="420"/>
      <c r="BY11" s="420"/>
      <c r="BZ11" s="420"/>
      <c r="CA11" s="420"/>
      <c r="CB11" s="420"/>
      <c r="CC11" s="420"/>
      <c r="CD11" s="420"/>
      <c r="CE11" s="420"/>
      <c r="CF11" s="420"/>
      <c r="CG11" s="432"/>
      <c r="CH11" s="444">
        <v>2</v>
      </c>
      <c r="CI11" s="456"/>
      <c r="CJ11" s="456"/>
      <c r="CK11" s="456"/>
      <c r="CL11" s="682"/>
      <c r="CM11" s="444">
        <v>29</v>
      </c>
      <c r="CN11" s="456"/>
      <c r="CO11" s="456"/>
      <c r="CP11" s="456"/>
      <c r="CQ11" s="682"/>
      <c r="CR11" s="444">
        <v>5</v>
      </c>
      <c r="CS11" s="456"/>
      <c r="CT11" s="456"/>
      <c r="CU11" s="456"/>
      <c r="CV11" s="682"/>
      <c r="CW11" s="444" t="s">
        <v>208</v>
      </c>
      <c r="CX11" s="456"/>
      <c r="CY11" s="456"/>
      <c r="CZ11" s="456"/>
      <c r="DA11" s="682"/>
      <c r="DB11" s="444" t="s">
        <v>208</v>
      </c>
      <c r="DC11" s="456"/>
      <c r="DD11" s="456"/>
      <c r="DE11" s="456"/>
      <c r="DF11" s="682"/>
      <c r="DG11" s="444" t="s">
        <v>208</v>
      </c>
      <c r="DH11" s="456"/>
      <c r="DI11" s="456"/>
      <c r="DJ11" s="456"/>
      <c r="DK11" s="682"/>
      <c r="DL11" s="444" t="s">
        <v>208</v>
      </c>
      <c r="DM11" s="456"/>
      <c r="DN11" s="456"/>
      <c r="DO11" s="456"/>
      <c r="DP11" s="682"/>
      <c r="DQ11" s="444" t="s">
        <v>208</v>
      </c>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t="s">
        <v>562</v>
      </c>
      <c r="BT12" s="420"/>
      <c r="BU12" s="420"/>
      <c r="BV12" s="420"/>
      <c r="BW12" s="420"/>
      <c r="BX12" s="420"/>
      <c r="BY12" s="420"/>
      <c r="BZ12" s="420"/>
      <c r="CA12" s="420"/>
      <c r="CB12" s="420"/>
      <c r="CC12" s="420"/>
      <c r="CD12" s="420"/>
      <c r="CE12" s="420"/>
      <c r="CF12" s="420"/>
      <c r="CG12" s="432"/>
      <c r="CH12" s="444">
        <v>14</v>
      </c>
      <c r="CI12" s="456"/>
      <c r="CJ12" s="456"/>
      <c r="CK12" s="456"/>
      <c r="CL12" s="682"/>
      <c r="CM12" s="444">
        <v>98</v>
      </c>
      <c r="CN12" s="456"/>
      <c r="CO12" s="456"/>
      <c r="CP12" s="456"/>
      <c r="CQ12" s="682"/>
      <c r="CR12" s="444">
        <v>50</v>
      </c>
      <c r="CS12" s="456"/>
      <c r="CT12" s="456"/>
      <c r="CU12" s="456"/>
      <c r="CV12" s="682"/>
      <c r="CW12" s="444">
        <v>20</v>
      </c>
      <c r="CX12" s="456"/>
      <c r="CY12" s="456"/>
      <c r="CZ12" s="456"/>
      <c r="DA12" s="682"/>
      <c r="DB12" s="444" t="s">
        <v>208</v>
      </c>
      <c r="DC12" s="456"/>
      <c r="DD12" s="456"/>
      <c r="DE12" s="456"/>
      <c r="DF12" s="682"/>
      <c r="DG12" s="444" t="s">
        <v>208</v>
      </c>
      <c r="DH12" s="456"/>
      <c r="DI12" s="456"/>
      <c r="DJ12" s="456"/>
      <c r="DK12" s="682"/>
      <c r="DL12" s="444" t="s">
        <v>208</v>
      </c>
      <c r="DM12" s="456"/>
      <c r="DN12" s="456"/>
      <c r="DO12" s="456"/>
      <c r="DP12" s="682"/>
      <c r="DQ12" s="444" t="s">
        <v>208</v>
      </c>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t="s">
        <v>334</v>
      </c>
      <c r="BT13" s="420"/>
      <c r="BU13" s="420"/>
      <c r="BV13" s="420"/>
      <c r="BW13" s="420"/>
      <c r="BX13" s="420"/>
      <c r="BY13" s="420"/>
      <c r="BZ13" s="420"/>
      <c r="CA13" s="420"/>
      <c r="CB13" s="420"/>
      <c r="CC13" s="420"/>
      <c r="CD13" s="420"/>
      <c r="CE13" s="420"/>
      <c r="CF13" s="420"/>
      <c r="CG13" s="432"/>
      <c r="CH13" s="444">
        <v>78</v>
      </c>
      <c r="CI13" s="456"/>
      <c r="CJ13" s="456"/>
      <c r="CK13" s="456"/>
      <c r="CL13" s="682"/>
      <c r="CM13" s="444">
        <v>561</v>
      </c>
      <c r="CN13" s="456"/>
      <c r="CO13" s="456"/>
      <c r="CP13" s="456"/>
      <c r="CQ13" s="682"/>
      <c r="CR13" s="444">
        <v>100</v>
      </c>
      <c r="CS13" s="456"/>
      <c r="CT13" s="456"/>
      <c r="CU13" s="456"/>
      <c r="CV13" s="682"/>
      <c r="CW13" s="444">
        <v>10</v>
      </c>
      <c r="CX13" s="456"/>
      <c r="CY13" s="456"/>
      <c r="CZ13" s="456"/>
      <c r="DA13" s="682"/>
      <c r="DB13" s="444" t="s">
        <v>208</v>
      </c>
      <c r="DC13" s="456"/>
      <c r="DD13" s="456"/>
      <c r="DE13" s="456"/>
      <c r="DF13" s="682"/>
      <c r="DG13" s="444" t="s">
        <v>208</v>
      </c>
      <c r="DH13" s="456"/>
      <c r="DI13" s="456"/>
      <c r="DJ13" s="456"/>
      <c r="DK13" s="682"/>
      <c r="DL13" s="444" t="s">
        <v>208</v>
      </c>
      <c r="DM13" s="456"/>
      <c r="DN13" s="456"/>
      <c r="DO13" s="456"/>
      <c r="DP13" s="682"/>
      <c r="DQ13" s="444" t="s">
        <v>208</v>
      </c>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t="s">
        <v>563</v>
      </c>
      <c r="BT14" s="420"/>
      <c r="BU14" s="420"/>
      <c r="BV14" s="420"/>
      <c r="BW14" s="420"/>
      <c r="BX14" s="420"/>
      <c r="BY14" s="420"/>
      <c r="BZ14" s="420"/>
      <c r="CA14" s="420"/>
      <c r="CB14" s="420"/>
      <c r="CC14" s="420"/>
      <c r="CD14" s="420"/>
      <c r="CE14" s="420"/>
      <c r="CF14" s="420"/>
      <c r="CG14" s="432"/>
      <c r="CH14" s="444">
        <v>-9</v>
      </c>
      <c r="CI14" s="456"/>
      <c r="CJ14" s="456"/>
      <c r="CK14" s="456"/>
      <c r="CL14" s="682"/>
      <c r="CM14" s="444">
        <v>287</v>
      </c>
      <c r="CN14" s="456"/>
      <c r="CO14" s="456"/>
      <c r="CP14" s="456"/>
      <c r="CQ14" s="682"/>
      <c r="CR14" s="444">
        <v>3</v>
      </c>
      <c r="CS14" s="456"/>
      <c r="CT14" s="456"/>
      <c r="CU14" s="456"/>
      <c r="CV14" s="682"/>
      <c r="CW14" s="444" t="s">
        <v>208</v>
      </c>
      <c r="CX14" s="456"/>
      <c r="CY14" s="456"/>
      <c r="CZ14" s="456"/>
      <c r="DA14" s="682"/>
      <c r="DB14" s="444" t="s">
        <v>208</v>
      </c>
      <c r="DC14" s="456"/>
      <c r="DD14" s="456"/>
      <c r="DE14" s="456"/>
      <c r="DF14" s="682"/>
      <c r="DG14" s="444" t="s">
        <v>208</v>
      </c>
      <c r="DH14" s="456"/>
      <c r="DI14" s="456"/>
      <c r="DJ14" s="456"/>
      <c r="DK14" s="682"/>
      <c r="DL14" s="444" t="s">
        <v>208</v>
      </c>
      <c r="DM14" s="456"/>
      <c r="DN14" s="456"/>
      <c r="DO14" s="456"/>
      <c r="DP14" s="682"/>
      <c r="DQ14" s="444" t="s">
        <v>208</v>
      </c>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t="s">
        <v>527</v>
      </c>
      <c r="BT15" s="420"/>
      <c r="BU15" s="420"/>
      <c r="BV15" s="420"/>
      <c r="BW15" s="420"/>
      <c r="BX15" s="420"/>
      <c r="BY15" s="420"/>
      <c r="BZ15" s="420"/>
      <c r="CA15" s="420"/>
      <c r="CB15" s="420"/>
      <c r="CC15" s="420"/>
      <c r="CD15" s="420"/>
      <c r="CE15" s="420"/>
      <c r="CF15" s="420"/>
      <c r="CG15" s="432"/>
      <c r="CH15" s="444">
        <v>7</v>
      </c>
      <c r="CI15" s="456"/>
      <c r="CJ15" s="456"/>
      <c r="CK15" s="456"/>
      <c r="CL15" s="682"/>
      <c r="CM15" s="444">
        <v>146</v>
      </c>
      <c r="CN15" s="456"/>
      <c r="CO15" s="456"/>
      <c r="CP15" s="456"/>
      <c r="CQ15" s="682"/>
      <c r="CR15" s="444">
        <v>30</v>
      </c>
      <c r="CS15" s="456"/>
      <c r="CT15" s="456"/>
      <c r="CU15" s="456"/>
      <c r="CV15" s="682"/>
      <c r="CW15" s="444" t="s">
        <v>208</v>
      </c>
      <c r="CX15" s="456"/>
      <c r="CY15" s="456"/>
      <c r="CZ15" s="456"/>
      <c r="DA15" s="682"/>
      <c r="DB15" s="444" t="s">
        <v>208</v>
      </c>
      <c r="DC15" s="456"/>
      <c r="DD15" s="456"/>
      <c r="DE15" s="456"/>
      <c r="DF15" s="682"/>
      <c r="DG15" s="444" t="s">
        <v>208</v>
      </c>
      <c r="DH15" s="456"/>
      <c r="DI15" s="456"/>
      <c r="DJ15" s="456"/>
      <c r="DK15" s="682"/>
      <c r="DL15" s="444" t="s">
        <v>208</v>
      </c>
      <c r="DM15" s="456"/>
      <c r="DN15" s="456"/>
      <c r="DO15" s="456"/>
      <c r="DP15" s="682"/>
      <c r="DQ15" s="444" t="s">
        <v>208</v>
      </c>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t="s">
        <v>564</v>
      </c>
      <c r="BT16" s="420"/>
      <c r="BU16" s="420"/>
      <c r="BV16" s="420"/>
      <c r="BW16" s="420"/>
      <c r="BX16" s="420"/>
      <c r="BY16" s="420"/>
      <c r="BZ16" s="420"/>
      <c r="CA16" s="420"/>
      <c r="CB16" s="420"/>
      <c r="CC16" s="420"/>
      <c r="CD16" s="420"/>
      <c r="CE16" s="420"/>
      <c r="CF16" s="420"/>
      <c r="CG16" s="432"/>
      <c r="CH16" s="444">
        <v>-2</v>
      </c>
      <c r="CI16" s="456"/>
      <c r="CJ16" s="456"/>
      <c r="CK16" s="456"/>
      <c r="CL16" s="682"/>
      <c r="CM16" s="444">
        <v>175</v>
      </c>
      <c r="CN16" s="456"/>
      <c r="CO16" s="456"/>
      <c r="CP16" s="456"/>
      <c r="CQ16" s="682"/>
      <c r="CR16" s="444">
        <v>37</v>
      </c>
      <c r="CS16" s="456"/>
      <c r="CT16" s="456"/>
      <c r="CU16" s="456"/>
      <c r="CV16" s="682"/>
      <c r="CW16" s="444">
        <v>14</v>
      </c>
      <c r="CX16" s="456"/>
      <c r="CY16" s="456"/>
      <c r="CZ16" s="456"/>
      <c r="DA16" s="682"/>
      <c r="DB16" s="444" t="s">
        <v>208</v>
      </c>
      <c r="DC16" s="456"/>
      <c r="DD16" s="456"/>
      <c r="DE16" s="456"/>
      <c r="DF16" s="682"/>
      <c r="DG16" s="444" t="s">
        <v>208</v>
      </c>
      <c r="DH16" s="456"/>
      <c r="DI16" s="456"/>
      <c r="DJ16" s="456"/>
      <c r="DK16" s="682"/>
      <c r="DL16" s="444" t="s">
        <v>208</v>
      </c>
      <c r="DM16" s="456"/>
      <c r="DN16" s="456"/>
      <c r="DO16" s="456"/>
      <c r="DP16" s="682"/>
      <c r="DQ16" s="444" t="s">
        <v>208</v>
      </c>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458</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257</v>
      </c>
      <c r="B23" s="401" t="s">
        <v>309</v>
      </c>
      <c r="C23" s="421"/>
      <c r="D23" s="421"/>
      <c r="E23" s="421"/>
      <c r="F23" s="421"/>
      <c r="G23" s="421"/>
      <c r="H23" s="421"/>
      <c r="I23" s="421"/>
      <c r="J23" s="421"/>
      <c r="K23" s="421"/>
      <c r="L23" s="421"/>
      <c r="M23" s="421"/>
      <c r="N23" s="421"/>
      <c r="O23" s="421"/>
      <c r="P23" s="433"/>
      <c r="Q23" s="440">
        <v>165510</v>
      </c>
      <c r="R23" s="452"/>
      <c r="S23" s="452"/>
      <c r="T23" s="452"/>
      <c r="U23" s="452"/>
      <c r="V23" s="452">
        <v>162979</v>
      </c>
      <c r="W23" s="452"/>
      <c r="X23" s="452"/>
      <c r="Y23" s="452"/>
      <c r="Z23" s="452"/>
      <c r="AA23" s="452">
        <v>2531</v>
      </c>
      <c r="AB23" s="452"/>
      <c r="AC23" s="452"/>
      <c r="AD23" s="452"/>
      <c r="AE23" s="494"/>
      <c r="AF23" s="508">
        <v>1399</v>
      </c>
      <c r="AG23" s="452"/>
      <c r="AH23" s="452"/>
      <c r="AI23" s="452"/>
      <c r="AJ23" s="526"/>
      <c r="AK23" s="534"/>
      <c r="AL23" s="455"/>
      <c r="AM23" s="455"/>
      <c r="AN23" s="455"/>
      <c r="AO23" s="455"/>
      <c r="AP23" s="452">
        <v>210253</v>
      </c>
      <c r="AQ23" s="452"/>
      <c r="AR23" s="452"/>
      <c r="AS23" s="452"/>
      <c r="AT23" s="452"/>
      <c r="AU23" s="567"/>
      <c r="AV23" s="567"/>
      <c r="AW23" s="567"/>
      <c r="AX23" s="567"/>
      <c r="AY23" s="590"/>
      <c r="AZ23" s="595" t="s">
        <v>208</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443</v>
      </c>
      <c r="B26" s="397"/>
      <c r="C26" s="397"/>
      <c r="D26" s="397"/>
      <c r="E26" s="397"/>
      <c r="F26" s="397"/>
      <c r="G26" s="397"/>
      <c r="H26" s="397"/>
      <c r="I26" s="397"/>
      <c r="J26" s="397"/>
      <c r="K26" s="397"/>
      <c r="L26" s="397"/>
      <c r="M26" s="397"/>
      <c r="N26" s="397"/>
      <c r="O26" s="397"/>
      <c r="P26" s="429"/>
      <c r="Q26" s="435" t="s">
        <v>460</v>
      </c>
      <c r="R26" s="447"/>
      <c r="S26" s="447"/>
      <c r="T26" s="447"/>
      <c r="U26" s="458"/>
      <c r="V26" s="435" t="s">
        <v>461</v>
      </c>
      <c r="W26" s="447"/>
      <c r="X26" s="447"/>
      <c r="Y26" s="447"/>
      <c r="Z26" s="458"/>
      <c r="AA26" s="435" t="s">
        <v>462</v>
      </c>
      <c r="AB26" s="447"/>
      <c r="AC26" s="447"/>
      <c r="AD26" s="447"/>
      <c r="AE26" s="447"/>
      <c r="AF26" s="509" t="s">
        <v>253</v>
      </c>
      <c r="AG26" s="520"/>
      <c r="AH26" s="520"/>
      <c r="AI26" s="520"/>
      <c r="AJ26" s="527"/>
      <c r="AK26" s="447" t="s">
        <v>391</v>
      </c>
      <c r="AL26" s="447"/>
      <c r="AM26" s="447"/>
      <c r="AN26" s="447"/>
      <c r="AO26" s="458"/>
      <c r="AP26" s="435" t="s">
        <v>362</v>
      </c>
      <c r="AQ26" s="447"/>
      <c r="AR26" s="447"/>
      <c r="AS26" s="447"/>
      <c r="AT26" s="458"/>
      <c r="AU26" s="435" t="s">
        <v>463</v>
      </c>
      <c r="AV26" s="447"/>
      <c r="AW26" s="447"/>
      <c r="AX26" s="447"/>
      <c r="AY26" s="458"/>
      <c r="AZ26" s="435" t="s">
        <v>464</v>
      </c>
      <c r="BA26" s="447"/>
      <c r="BB26" s="447"/>
      <c r="BC26" s="447"/>
      <c r="BD26" s="458"/>
      <c r="BE26" s="435" t="s">
        <v>450</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65</v>
      </c>
      <c r="C28" s="419"/>
      <c r="D28" s="419"/>
      <c r="E28" s="419"/>
      <c r="F28" s="419"/>
      <c r="G28" s="419"/>
      <c r="H28" s="419"/>
      <c r="I28" s="419"/>
      <c r="J28" s="419"/>
      <c r="K28" s="419"/>
      <c r="L28" s="419"/>
      <c r="M28" s="419"/>
      <c r="N28" s="419"/>
      <c r="O28" s="419"/>
      <c r="P28" s="431"/>
      <c r="Q28" s="441">
        <v>34161</v>
      </c>
      <c r="R28" s="453"/>
      <c r="S28" s="453"/>
      <c r="T28" s="453"/>
      <c r="U28" s="453"/>
      <c r="V28" s="453">
        <v>33910</v>
      </c>
      <c r="W28" s="453"/>
      <c r="X28" s="453"/>
      <c r="Y28" s="453"/>
      <c r="Z28" s="453"/>
      <c r="AA28" s="453">
        <v>251</v>
      </c>
      <c r="AB28" s="453"/>
      <c r="AC28" s="453"/>
      <c r="AD28" s="453"/>
      <c r="AE28" s="495"/>
      <c r="AF28" s="511">
        <v>251</v>
      </c>
      <c r="AG28" s="453"/>
      <c r="AH28" s="453"/>
      <c r="AI28" s="453"/>
      <c r="AJ28" s="529"/>
      <c r="AK28" s="535">
        <v>3576</v>
      </c>
      <c r="AL28" s="453"/>
      <c r="AM28" s="453"/>
      <c r="AN28" s="453"/>
      <c r="AO28" s="453"/>
      <c r="AP28" s="453" t="s">
        <v>208</v>
      </c>
      <c r="AQ28" s="453"/>
      <c r="AR28" s="453"/>
      <c r="AS28" s="453"/>
      <c r="AT28" s="453"/>
      <c r="AU28" s="453" t="s">
        <v>208</v>
      </c>
      <c r="AV28" s="453"/>
      <c r="AW28" s="453"/>
      <c r="AX28" s="453"/>
      <c r="AY28" s="453"/>
      <c r="AZ28" s="596" t="s">
        <v>208</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465</v>
      </c>
      <c r="C29" s="420"/>
      <c r="D29" s="420"/>
      <c r="E29" s="420"/>
      <c r="F29" s="420"/>
      <c r="G29" s="420"/>
      <c r="H29" s="420"/>
      <c r="I29" s="420"/>
      <c r="J29" s="420"/>
      <c r="K29" s="420"/>
      <c r="L29" s="420"/>
      <c r="M29" s="420"/>
      <c r="N29" s="420"/>
      <c r="O29" s="420"/>
      <c r="P29" s="432"/>
      <c r="Q29" s="438">
        <v>27797</v>
      </c>
      <c r="R29" s="450"/>
      <c r="S29" s="450"/>
      <c r="T29" s="450"/>
      <c r="U29" s="450"/>
      <c r="V29" s="450">
        <v>31866</v>
      </c>
      <c r="W29" s="450"/>
      <c r="X29" s="450"/>
      <c r="Y29" s="450"/>
      <c r="Z29" s="450"/>
      <c r="AA29" s="450">
        <v>-4069</v>
      </c>
      <c r="AB29" s="450"/>
      <c r="AC29" s="450"/>
      <c r="AD29" s="450"/>
      <c r="AE29" s="461"/>
      <c r="AF29" s="507">
        <v>-4069</v>
      </c>
      <c r="AG29" s="456"/>
      <c r="AH29" s="456"/>
      <c r="AI29" s="456"/>
      <c r="AJ29" s="525"/>
      <c r="AK29" s="460">
        <v>438</v>
      </c>
      <c r="AL29" s="450"/>
      <c r="AM29" s="450"/>
      <c r="AN29" s="450"/>
      <c r="AO29" s="450"/>
      <c r="AP29" s="450" t="s">
        <v>208</v>
      </c>
      <c r="AQ29" s="450"/>
      <c r="AR29" s="450"/>
      <c r="AS29" s="450"/>
      <c r="AT29" s="450"/>
      <c r="AU29" s="450" t="s">
        <v>208</v>
      </c>
      <c r="AV29" s="450"/>
      <c r="AW29" s="450"/>
      <c r="AX29" s="450"/>
      <c r="AY29" s="450"/>
      <c r="AZ29" s="597" t="s">
        <v>208</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68</v>
      </c>
      <c r="C30" s="420"/>
      <c r="D30" s="420"/>
      <c r="E30" s="420"/>
      <c r="F30" s="420"/>
      <c r="G30" s="420"/>
      <c r="H30" s="420"/>
      <c r="I30" s="420"/>
      <c r="J30" s="420"/>
      <c r="K30" s="420"/>
      <c r="L30" s="420"/>
      <c r="M30" s="420"/>
      <c r="N30" s="420"/>
      <c r="O30" s="420"/>
      <c r="P30" s="432"/>
      <c r="Q30" s="438">
        <v>188</v>
      </c>
      <c r="R30" s="450"/>
      <c r="S30" s="450"/>
      <c r="T30" s="450"/>
      <c r="U30" s="450"/>
      <c r="V30" s="450">
        <v>342</v>
      </c>
      <c r="W30" s="450"/>
      <c r="X30" s="450"/>
      <c r="Y30" s="450"/>
      <c r="Z30" s="450"/>
      <c r="AA30" s="450">
        <v>-154</v>
      </c>
      <c r="AB30" s="450"/>
      <c r="AC30" s="450"/>
      <c r="AD30" s="450"/>
      <c r="AE30" s="461"/>
      <c r="AF30" s="507">
        <v>-154</v>
      </c>
      <c r="AG30" s="456"/>
      <c r="AH30" s="456"/>
      <c r="AI30" s="456"/>
      <c r="AJ30" s="525"/>
      <c r="AK30" s="460">
        <v>1</v>
      </c>
      <c r="AL30" s="450"/>
      <c r="AM30" s="450"/>
      <c r="AN30" s="450"/>
      <c r="AO30" s="450"/>
      <c r="AP30" s="450" t="s">
        <v>208</v>
      </c>
      <c r="AQ30" s="450"/>
      <c r="AR30" s="450"/>
      <c r="AS30" s="450"/>
      <c r="AT30" s="450"/>
      <c r="AU30" s="450" t="s">
        <v>208</v>
      </c>
      <c r="AV30" s="450"/>
      <c r="AW30" s="450"/>
      <c r="AX30" s="450"/>
      <c r="AY30" s="450"/>
      <c r="AZ30" s="597" t="s">
        <v>208</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290</v>
      </c>
      <c r="C31" s="420"/>
      <c r="D31" s="420"/>
      <c r="E31" s="420"/>
      <c r="F31" s="420"/>
      <c r="G31" s="420"/>
      <c r="H31" s="420"/>
      <c r="I31" s="420"/>
      <c r="J31" s="420"/>
      <c r="K31" s="420"/>
      <c r="L31" s="420"/>
      <c r="M31" s="420"/>
      <c r="N31" s="420"/>
      <c r="O31" s="420"/>
      <c r="P31" s="432"/>
      <c r="Q31" s="438">
        <v>31929</v>
      </c>
      <c r="R31" s="450"/>
      <c r="S31" s="450"/>
      <c r="T31" s="450"/>
      <c r="U31" s="450"/>
      <c r="V31" s="450">
        <v>31145</v>
      </c>
      <c r="W31" s="450"/>
      <c r="X31" s="450"/>
      <c r="Y31" s="450"/>
      <c r="Z31" s="450"/>
      <c r="AA31" s="450">
        <v>784</v>
      </c>
      <c r="AB31" s="450"/>
      <c r="AC31" s="450"/>
      <c r="AD31" s="450"/>
      <c r="AE31" s="461"/>
      <c r="AF31" s="507">
        <v>784</v>
      </c>
      <c r="AG31" s="456"/>
      <c r="AH31" s="456"/>
      <c r="AI31" s="456"/>
      <c r="AJ31" s="525"/>
      <c r="AK31" s="460">
        <v>4853</v>
      </c>
      <c r="AL31" s="450"/>
      <c r="AM31" s="450"/>
      <c r="AN31" s="450"/>
      <c r="AO31" s="450"/>
      <c r="AP31" s="450" t="s">
        <v>208</v>
      </c>
      <c r="AQ31" s="450"/>
      <c r="AR31" s="450"/>
      <c r="AS31" s="450"/>
      <c r="AT31" s="450"/>
      <c r="AU31" s="450" t="s">
        <v>208</v>
      </c>
      <c r="AV31" s="450"/>
      <c r="AW31" s="450"/>
      <c r="AX31" s="450"/>
      <c r="AY31" s="450"/>
      <c r="AZ31" s="597" t="s">
        <v>208</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466</v>
      </c>
      <c r="C32" s="420"/>
      <c r="D32" s="420"/>
      <c r="E32" s="420"/>
      <c r="F32" s="420"/>
      <c r="G32" s="420"/>
      <c r="H32" s="420"/>
      <c r="I32" s="420"/>
      <c r="J32" s="420"/>
      <c r="K32" s="420"/>
      <c r="L32" s="420"/>
      <c r="M32" s="420"/>
      <c r="N32" s="420"/>
      <c r="O32" s="420"/>
      <c r="P32" s="432"/>
      <c r="Q32" s="438">
        <v>5567</v>
      </c>
      <c r="R32" s="450"/>
      <c r="S32" s="450"/>
      <c r="T32" s="450"/>
      <c r="U32" s="450"/>
      <c r="V32" s="450">
        <v>5395</v>
      </c>
      <c r="W32" s="450"/>
      <c r="X32" s="450"/>
      <c r="Y32" s="450"/>
      <c r="Z32" s="450"/>
      <c r="AA32" s="450">
        <v>172</v>
      </c>
      <c r="AB32" s="450"/>
      <c r="AC32" s="450"/>
      <c r="AD32" s="450"/>
      <c r="AE32" s="461"/>
      <c r="AF32" s="507">
        <v>172</v>
      </c>
      <c r="AG32" s="456"/>
      <c r="AH32" s="456"/>
      <c r="AI32" s="456"/>
      <c r="AJ32" s="525"/>
      <c r="AK32" s="460">
        <v>1236</v>
      </c>
      <c r="AL32" s="450"/>
      <c r="AM32" s="450"/>
      <c r="AN32" s="450"/>
      <c r="AO32" s="450"/>
      <c r="AP32" s="450" t="s">
        <v>208</v>
      </c>
      <c r="AQ32" s="450"/>
      <c r="AR32" s="450"/>
      <c r="AS32" s="450"/>
      <c r="AT32" s="450"/>
      <c r="AU32" s="450" t="s">
        <v>208</v>
      </c>
      <c r="AV32" s="450"/>
      <c r="AW32" s="450"/>
      <c r="AX32" s="450"/>
      <c r="AY32" s="450"/>
      <c r="AZ32" s="597" t="s">
        <v>208</v>
      </c>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467</v>
      </c>
      <c r="C33" s="420"/>
      <c r="D33" s="420"/>
      <c r="E33" s="420"/>
      <c r="F33" s="420"/>
      <c r="G33" s="420"/>
      <c r="H33" s="420"/>
      <c r="I33" s="420"/>
      <c r="J33" s="420"/>
      <c r="K33" s="420"/>
      <c r="L33" s="420"/>
      <c r="M33" s="420"/>
      <c r="N33" s="420"/>
      <c r="O33" s="420"/>
      <c r="P33" s="432"/>
      <c r="Q33" s="438">
        <v>6536</v>
      </c>
      <c r="R33" s="450"/>
      <c r="S33" s="450"/>
      <c r="T33" s="450"/>
      <c r="U33" s="450"/>
      <c r="V33" s="450">
        <v>5483</v>
      </c>
      <c r="W33" s="450"/>
      <c r="X33" s="450"/>
      <c r="Y33" s="450"/>
      <c r="Z33" s="450"/>
      <c r="AA33" s="450">
        <v>1053</v>
      </c>
      <c r="AB33" s="450"/>
      <c r="AC33" s="450"/>
      <c r="AD33" s="450"/>
      <c r="AE33" s="461"/>
      <c r="AF33" s="507">
        <v>11779</v>
      </c>
      <c r="AG33" s="456"/>
      <c r="AH33" s="456"/>
      <c r="AI33" s="456"/>
      <c r="AJ33" s="525"/>
      <c r="AK33" s="460">
        <v>1290</v>
      </c>
      <c r="AL33" s="450"/>
      <c r="AM33" s="450"/>
      <c r="AN33" s="450"/>
      <c r="AO33" s="450"/>
      <c r="AP33" s="450">
        <v>27904</v>
      </c>
      <c r="AQ33" s="450"/>
      <c r="AR33" s="450"/>
      <c r="AS33" s="450"/>
      <c r="AT33" s="450"/>
      <c r="AU33" s="450">
        <v>195</v>
      </c>
      <c r="AV33" s="450"/>
      <c r="AW33" s="450"/>
      <c r="AX33" s="450"/>
      <c r="AY33" s="450"/>
      <c r="AZ33" s="597" t="s">
        <v>208</v>
      </c>
      <c r="BA33" s="597"/>
      <c r="BB33" s="597"/>
      <c r="BC33" s="597"/>
      <c r="BD33" s="597"/>
      <c r="BE33" s="565" t="s">
        <v>468</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212</v>
      </c>
      <c r="C34" s="420"/>
      <c r="D34" s="420"/>
      <c r="E34" s="420"/>
      <c r="F34" s="420"/>
      <c r="G34" s="420"/>
      <c r="H34" s="420"/>
      <c r="I34" s="420"/>
      <c r="J34" s="420"/>
      <c r="K34" s="420"/>
      <c r="L34" s="420"/>
      <c r="M34" s="420"/>
      <c r="N34" s="420"/>
      <c r="O34" s="420"/>
      <c r="P34" s="432"/>
      <c r="Q34" s="438">
        <v>9306</v>
      </c>
      <c r="R34" s="450"/>
      <c r="S34" s="450"/>
      <c r="T34" s="450"/>
      <c r="U34" s="450"/>
      <c r="V34" s="450">
        <v>8416</v>
      </c>
      <c r="W34" s="450"/>
      <c r="X34" s="450"/>
      <c r="Y34" s="450"/>
      <c r="Z34" s="450"/>
      <c r="AA34" s="450">
        <v>890</v>
      </c>
      <c r="AB34" s="450"/>
      <c r="AC34" s="450"/>
      <c r="AD34" s="450"/>
      <c r="AE34" s="461"/>
      <c r="AF34" s="507">
        <v>3214</v>
      </c>
      <c r="AG34" s="456"/>
      <c r="AH34" s="456"/>
      <c r="AI34" s="456"/>
      <c r="AJ34" s="525"/>
      <c r="AK34" s="460">
        <v>4066</v>
      </c>
      <c r="AL34" s="450"/>
      <c r="AM34" s="450"/>
      <c r="AN34" s="450"/>
      <c r="AO34" s="450"/>
      <c r="AP34" s="450">
        <v>77970</v>
      </c>
      <c r="AQ34" s="450"/>
      <c r="AR34" s="450"/>
      <c r="AS34" s="450"/>
      <c r="AT34" s="450"/>
      <c r="AU34" s="450">
        <v>50837</v>
      </c>
      <c r="AV34" s="450"/>
      <c r="AW34" s="450"/>
      <c r="AX34" s="450"/>
      <c r="AY34" s="450"/>
      <c r="AZ34" s="597" t="s">
        <v>208</v>
      </c>
      <c r="BA34" s="597"/>
      <c r="BB34" s="597"/>
      <c r="BC34" s="597"/>
      <c r="BD34" s="597"/>
      <c r="BE34" s="565" t="s">
        <v>468</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3</v>
      </c>
      <c r="C35" s="420"/>
      <c r="D35" s="420"/>
      <c r="E35" s="420"/>
      <c r="F35" s="420"/>
      <c r="G35" s="420"/>
      <c r="H35" s="420"/>
      <c r="I35" s="420"/>
      <c r="J35" s="420"/>
      <c r="K35" s="420"/>
      <c r="L35" s="420"/>
      <c r="M35" s="420"/>
      <c r="N35" s="420"/>
      <c r="O35" s="420"/>
      <c r="P35" s="432"/>
      <c r="Q35" s="438">
        <v>796</v>
      </c>
      <c r="R35" s="450"/>
      <c r="S35" s="450"/>
      <c r="T35" s="450"/>
      <c r="U35" s="450"/>
      <c r="V35" s="450">
        <v>810</v>
      </c>
      <c r="W35" s="450"/>
      <c r="X35" s="450"/>
      <c r="Y35" s="450"/>
      <c r="Z35" s="450"/>
      <c r="AA35" s="450">
        <v>-14</v>
      </c>
      <c r="AB35" s="450"/>
      <c r="AC35" s="450"/>
      <c r="AD35" s="450"/>
      <c r="AE35" s="461"/>
      <c r="AF35" s="507" t="s">
        <v>208</v>
      </c>
      <c r="AG35" s="456"/>
      <c r="AH35" s="456"/>
      <c r="AI35" s="456"/>
      <c r="AJ35" s="525"/>
      <c r="AK35" s="460">
        <v>287</v>
      </c>
      <c r="AL35" s="450"/>
      <c r="AM35" s="450"/>
      <c r="AN35" s="450"/>
      <c r="AO35" s="450"/>
      <c r="AP35" s="450">
        <v>1203</v>
      </c>
      <c r="AQ35" s="450"/>
      <c r="AR35" s="450"/>
      <c r="AS35" s="450"/>
      <c r="AT35" s="450"/>
      <c r="AU35" s="450">
        <v>749</v>
      </c>
      <c r="AV35" s="450"/>
      <c r="AW35" s="450"/>
      <c r="AX35" s="450"/>
      <c r="AY35" s="450"/>
      <c r="AZ35" s="597" t="s">
        <v>208</v>
      </c>
      <c r="BA35" s="597"/>
      <c r="BB35" s="597"/>
      <c r="BC35" s="597"/>
      <c r="BD35" s="597"/>
      <c r="BE35" s="565" t="s">
        <v>25</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72</v>
      </c>
      <c r="C36" s="420"/>
      <c r="D36" s="420"/>
      <c r="E36" s="420"/>
      <c r="F36" s="420"/>
      <c r="G36" s="420"/>
      <c r="H36" s="420"/>
      <c r="I36" s="420"/>
      <c r="J36" s="420"/>
      <c r="K36" s="420"/>
      <c r="L36" s="420"/>
      <c r="M36" s="420"/>
      <c r="N36" s="420"/>
      <c r="O36" s="420"/>
      <c r="P36" s="432"/>
      <c r="Q36" s="438">
        <v>49</v>
      </c>
      <c r="R36" s="450"/>
      <c r="S36" s="450"/>
      <c r="T36" s="450"/>
      <c r="U36" s="450"/>
      <c r="V36" s="450">
        <v>262</v>
      </c>
      <c r="W36" s="450"/>
      <c r="X36" s="450"/>
      <c r="Y36" s="450"/>
      <c r="Z36" s="450"/>
      <c r="AA36" s="450">
        <v>-213</v>
      </c>
      <c r="AB36" s="450"/>
      <c r="AC36" s="450"/>
      <c r="AD36" s="450"/>
      <c r="AE36" s="461"/>
      <c r="AF36" s="507">
        <v>-1</v>
      </c>
      <c r="AG36" s="456"/>
      <c r="AH36" s="456"/>
      <c r="AI36" s="456"/>
      <c r="AJ36" s="525"/>
      <c r="AK36" s="460">
        <v>42</v>
      </c>
      <c r="AL36" s="450"/>
      <c r="AM36" s="450"/>
      <c r="AN36" s="450"/>
      <c r="AO36" s="450"/>
      <c r="AP36" s="450" t="s">
        <v>208</v>
      </c>
      <c r="AQ36" s="450"/>
      <c r="AR36" s="450"/>
      <c r="AS36" s="450"/>
      <c r="AT36" s="450"/>
      <c r="AU36" s="450" t="s">
        <v>208</v>
      </c>
      <c r="AV36" s="450"/>
      <c r="AW36" s="450"/>
      <c r="AX36" s="450"/>
      <c r="AY36" s="450"/>
      <c r="AZ36" s="597" t="s">
        <v>208</v>
      </c>
      <c r="BA36" s="597"/>
      <c r="BB36" s="597"/>
      <c r="BC36" s="597"/>
      <c r="BD36" s="597"/>
      <c r="BE36" s="565" t="s">
        <v>25</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t="s">
        <v>469</v>
      </c>
      <c r="C37" s="420"/>
      <c r="D37" s="420"/>
      <c r="E37" s="420"/>
      <c r="F37" s="420"/>
      <c r="G37" s="420"/>
      <c r="H37" s="420"/>
      <c r="I37" s="420"/>
      <c r="J37" s="420"/>
      <c r="K37" s="420"/>
      <c r="L37" s="420"/>
      <c r="M37" s="420"/>
      <c r="N37" s="420"/>
      <c r="O37" s="420"/>
      <c r="P37" s="432"/>
      <c r="Q37" s="438">
        <v>343</v>
      </c>
      <c r="R37" s="450"/>
      <c r="S37" s="450"/>
      <c r="T37" s="450"/>
      <c r="U37" s="450"/>
      <c r="V37" s="450">
        <v>343</v>
      </c>
      <c r="W37" s="450"/>
      <c r="X37" s="450"/>
      <c r="Y37" s="450"/>
      <c r="Z37" s="450"/>
      <c r="AA37" s="450" t="s">
        <v>208</v>
      </c>
      <c r="AB37" s="450"/>
      <c r="AC37" s="450"/>
      <c r="AD37" s="450"/>
      <c r="AE37" s="461"/>
      <c r="AF37" s="507" t="s">
        <v>208</v>
      </c>
      <c r="AG37" s="456"/>
      <c r="AH37" s="456"/>
      <c r="AI37" s="456"/>
      <c r="AJ37" s="525"/>
      <c r="AK37" s="460">
        <v>256</v>
      </c>
      <c r="AL37" s="450"/>
      <c r="AM37" s="450"/>
      <c r="AN37" s="450"/>
      <c r="AO37" s="450"/>
      <c r="AP37" s="450">
        <v>1362</v>
      </c>
      <c r="AQ37" s="450"/>
      <c r="AR37" s="450"/>
      <c r="AS37" s="450"/>
      <c r="AT37" s="450"/>
      <c r="AU37" s="450">
        <v>1354</v>
      </c>
      <c r="AV37" s="450"/>
      <c r="AW37" s="450"/>
      <c r="AX37" s="450"/>
      <c r="AY37" s="450"/>
      <c r="AZ37" s="597" t="s">
        <v>208</v>
      </c>
      <c r="BA37" s="597"/>
      <c r="BB37" s="597"/>
      <c r="BC37" s="597"/>
      <c r="BD37" s="597"/>
      <c r="BE37" s="565" t="s">
        <v>25</v>
      </c>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t="s">
        <v>381</v>
      </c>
      <c r="C38" s="420"/>
      <c r="D38" s="420"/>
      <c r="E38" s="420"/>
      <c r="F38" s="420"/>
      <c r="G38" s="420"/>
      <c r="H38" s="420"/>
      <c r="I38" s="420"/>
      <c r="J38" s="420"/>
      <c r="K38" s="420"/>
      <c r="L38" s="420"/>
      <c r="M38" s="420"/>
      <c r="N38" s="420"/>
      <c r="O38" s="420"/>
      <c r="P38" s="432"/>
      <c r="Q38" s="438">
        <v>144</v>
      </c>
      <c r="R38" s="450"/>
      <c r="S38" s="450"/>
      <c r="T38" s="450"/>
      <c r="U38" s="450"/>
      <c r="V38" s="450">
        <v>116</v>
      </c>
      <c r="W38" s="450"/>
      <c r="X38" s="450"/>
      <c r="Y38" s="450"/>
      <c r="Z38" s="450"/>
      <c r="AA38" s="450">
        <v>28</v>
      </c>
      <c r="AB38" s="450"/>
      <c r="AC38" s="450"/>
      <c r="AD38" s="450"/>
      <c r="AE38" s="461"/>
      <c r="AF38" s="507" t="s">
        <v>208</v>
      </c>
      <c r="AG38" s="456"/>
      <c r="AH38" s="456"/>
      <c r="AI38" s="456"/>
      <c r="AJ38" s="525"/>
      <c r="AK38" s="460">
        <v>0</v>
      </c>
      <c r="AL38" s="450"/>
      <c r="AM38" s="450"/>
      <c r="AN38" s="450"/>
      <c r="AO38" s="450"/>
      <c r="AP38" s="450">
        <v>704</v>
      </c>
      <c r="AQ38" s="450"/>
      <c r="AR38" s="450"/>
      <c r="AS38" s="450"/>
      <c r="AT38" s="450"/>
      <c r="AU38" s="450" t="s">
        <v>208</v>
      </c>
      <c r="AV38" s="450"/>
      <c r="AW38" s="450"/>
      <c r="AX38" s="450"/>
      <c r="AY38" s="450"/>
      <c r="AZ38" s="597" t="s">
        <v>208</v>
      </c>
      <c r="BA38" s="597"/>
      <c r="BB38" s="597"/>
      <c r="BC38" s="597"/>
      <c r="BD38" s="597"/>
      <c r="BE38" s="565" t="s">
        <v>25</v>
      </c>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472</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257</v>
      </c>
      <c r="B63" s="401" t="s">
        <v>377</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11974</v>
      </c>
      <c r="AG63" s="452"/>
      <c r="AH63" s="452"/>
      <c r="AI63" s="452"/>
      <c r="AJ63" s="526"/>
      <c r="AK63" s="534"/>
      <c r="AL63" s="455"/>
      <c r="AM63" s="455"/>
      <c r="AN63" s="455"/>
      <c r="AO63" s="455"/>
      <c r="AP63" s="452">
        <v>109143</v>
      </c>
      <c r="AQ63" s="452"/>
      <c r="AR63" s="452"/>
      <c r="AS63" s="452"/>
      <c r="AT63" s="452"/>
      <c r="AU63" s="452">
        <v>53135</v>
      </c>
      <c r="AV63" s="452"/>
      <c r="AW63" s="452"/>
      <c r="AX63" s="452"/>
      <c r="AY63" s="452"/>
      <c r="AZ63" s="599"/>
      <c r="BA63" s="599"/>
      <c r="BB63" s="599"/>
      <c r="BC63" s="599"/>
      <c r="BD63" s="599"/>
      <c r="BE63" s="567"/>
      <c r="BF63" s="567"/>
      <c r="BG63" s="567"/>
      <c r="BH63" s="567"/>
      <c r="BI63" s="590"/>
      <c r="BJ63" s="595" t="s">
        <v>208</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456</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418</v>
      </c>
      <c r="B66" s="397"/>
      <c r="C66" s="397"/>
      <c r="D66" s="397"/>
      <c r="E66" s="397"/>
      <c r="F66" s="397"/>
      <c r="G66" s="397"/>
      <c r="H66" s="397"/>
      <c r="I66" s="397"/>
      <c r="J66" s="397"/>
      <c r="K66" s="397"/>
      <c r="L66" s="397"/>
      <c r="M66" s="397"/>
      <c r="N66" s="397"/>
      <c r="O66" s="397"/>
      <c r="P66" s="429"/>
      <c r="Q66" s="435" t="s">
        <v>460</v>
      </c>
      <c r="R66" s="447"/>
      <c r="S66" s="447"/>
      <c r="T66" s="447"/>
      <c r="U66" s="458"/>
      <c r="V66" s="435" t="s">
        <v>461</v>
      </c>
      <c r="W66" s="447"/>
      <c r="X66" s="447"/>
      <c r="Y66" s="447"/>
      <c r="Z66" s="458"/>
      <c r="AA66" s="435" t="s">
        <v>462</v>
      </c>
      <c r="AB66" s="447"/>
      <c r="AC66" s="447"/>
      <c r="AD66" s="447"/>
      <c r="AE66" s="458"/>
      <c r="AF66" s="512" t="s">
        <v>253</v>
      </c>
      <c r="AG66" s="520"/>
      <c r="AH66" s="520"/>
      <c r="AI66" s="520"/>
      <c r="AJ66" s="530"/>
      <c r="AK66" s="435" t="s">
        <v>391</v>
      </c>
      <c r="AL66" s="397"/>
      <c r="AM66" s="397"/>
      <c r="AN66" s="397"/>
      <c r="AO66" s="429"/>
      <c r="AP66" s="435" t="s">
        <v>362</v>
      </c>
      <c r="AQ66" s="447"/>
      <c r="AR66" s="447"/>
      <c r="AS66" s="447"/>
      <c r="AT66" s="458"/>
      <c r="AU66" s="435" t="s">
        <v>473</v>
      </c>
      <c r="AV66" s="447"/>
      <c r="AW66" s="447"/>
      <c r="AX66" s="447"/>
      <c r="AY66" s="458"/>
      <c r="AZ66" s="435" t="s">
        <v>450</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120</v>
      </c>
      <c r="C68" s="419"/>
      <c r="D68" s="419"/>
      <c r="E68" s="419"/>
      <c r="F68" s="419"/>
      <c r="G68" s="419"/>
      <c r="H68" s="419"/>
      <c r="I68" s="419"/>
      <c r="J68" s="419"/>
      <c r="K68" s="419"/>
      <c r="L68" s="419"/>
      <c r="M68" s="419"/>
      <c r="N68" s="419"/>
      <c r="O68" s="419"/>
      <c r="P68" s="431"/>
      <c r="Q68" s="437">
        <v>134</v>
      </c>
      <c r="R68" s="449"/>
      <c r="S68" s="449"/>
      <c r="T68" s="449"/>
      <c r="U68" s="449"/>
      <c r="V68" s="449">
        <v>125</v>
      </c>
      <c r="W68" s="449"/>
      <c r="X68" s="449"/>
      <c r="Y68" s="449"/>
      <c r="Z68" s="449"/>
      <c r="AA68" s="449">
        <v>9</v>
      </c>
      <c r="AB68" s="449"/>
      <c r="AC68" s="449"/>
      <c r="AD68" s="449"/>
      <c r="AE68" s="449"/>
      <c r="AF68" s="449">
        <v>9</v>
      </c>
      <c r="AG68" s="449"/>
      <c r="AH68" s="449"/>
      <c r="AI68" s="449"/>
      <c r="AJ68" s="449"/>
      <c r="AK68" s="449" t="s">
        <v>208</v>
      </c>
      <c r="AL68" s="449"/>
      <c r="AM68" s="449"/>
      <c r="AN68" s="449"/>
      <c r="AO68" s="449"/>
      <c r="AP68" s="449" t="s">
        <v>208</v>
      </c>
      <c r="AQ68" s="449"/>
      <c r="AR68" s="449"/>
      <c r="AS68" s="449"/>
      <c r="AT68" s="449"/>
      <c r="AU68" s="449" t="s">
        <v>208</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554</v>
      </c>
      <c r="C69" s="420"/>
      <c r="D69" s="420"/>
      <c r="E69" s="420"/>
      <c r="F69" s="420"/>
      <c r="G69" s="420"/>
      <c r="H69" s="420"/>
      <c r="I69" s="420"/>
      <c r="J69" s="420"/>
      <c r="K69" s="420"/>
      <c r="L69" s="420"/>
      <c r="M69" s="420"/>
      <c r="N69" s="420"/>
      <c r="O69" s="420"/>
      <c r="P69" s="432"/>
      <c r="Q69" s="438">
        <v>25632</v>
      </c>
      <c r="R69" s="450"/>
      <c r="S69" s="450"/>
      <c r="T69" s="450"/>
      <c r="U69" s="450"/>
      <c r="V69" s="450">
        <v>24249</v>
      </c>
      <c r="W69" s="450"/>
      <c r="X69" s="450"/>
      <c r="Y69" s="450"/>
      <c r="Z69" s="450"/>
      <c r="AA69" s="450">
        <v>1383</v>
      </c>
      <c r="AB69" s="450"/>
      <c r="AC69" s="450"/>
      <c r="AD69" s="450"/>
      <c r="AE69" s="450"/>
      <c r="AF69" s="450">
        <v>12241</v>
      </c>
      <c r="AG69" s="450"/>
      <c r="AH69" s="450"/>
      <c r="AI69" s="450"/>
      <c r="AJ69" s="450"/>
      <c r="AK69" s="450" t="s">
        <v>208</v>
      </c>
      <c r="AL69" s="450"/>
      <c r="AM69" s="450"/>
      <c r="AN69" s="450"/>
      <c r="AO69" s="450"/>
      <c r="AP69" s="450">
        <v>19656</v>
      </c>
      <c r="AQ69" s="450"/>
      <c r="AR69" s="450"/>
      <c r="AS69" s="450"/>
      <c r="AT69" s="450"/>
      <c r="AU69" s="450">
        <v>5889</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555</v>
      </c>
      <c r="C70" s="420"/>
      <c r="D70" s="420"/>
      <c r="E70" s="420"/>
      <c r="F70" s="420"/>
      <c r="G70" s="420"/>
      <c r="H70" s="420"/>
      <c r="I70" s="420"/>
      <c r="J70" s="420"/>
      <c r="K70" s="420"/>
      <c r="L70" s="420"/>
      <c r="M70" s="420"/>
      <c r="N70" s="420"/>
      <c r="O70" s="420"/>
      <c r="P70" s="432"/>
      <c r="Q70" s="438">
        <v>110</v>
      </c>
      <c r="R70" s="450"/>
      <c r="S70" s="450"/>
      <c r="T70" s="450"/>
      <c r="U70" s="450"/>
      <c r="V70" s="450">
        <v>18</v>
      </c>
      <c r="W70" s="450"/>
      <c r="X70" s="450"/>
      <c r="Y70" s="450"/>
      <c r="Z70" s="450"/>
      <c r="AA70" s="450">
        <v>92</v>
      </c>
      <c r="AB70" s="450"/>
      <c r="AC70" s="450"/>
      <c r="AD70" s="450"/>
      <c r="AE70" s="450"/>
      <c r="AF70" s="450">
        <v>9</v>
      </c>
      <c r="AG70" s="450"/>
      <c r="AH70" s="450"/>
      <c r="AI70" s="450"/>
      <c r="AJ70" s="450"/>
      <c r="AK70" s="450" t="s">
        <v>208</v>
      </c>
      <c r="AL70" s="450"/>
      <c r="AM70" s="450"/>
      <c r="AN70" s="450"/>
      <c r="AO70" s="450"/>
      <c r="AP70" s="450" t="s">
        <v>208</v>
      </c>
      <c r="AQ70" s="450"/>
      <c r="AR70" s="450"/>
      <c r="AS70" s="450"/>
      <c r="AT70" s="450"/>
      <c r="AU70" s="450" t="s">
        <v>208</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556</v>
      </c>
      <c r="C71" s="420"/>
      <c r="D71" s="420"/>
      <c r="E71" s="420"/>
      <c r="F71" s="420"/>
      <c r="G71" s="420"/>
      <c r="H71" s="420"/>
      <c r="I71" s="420"/>
      <c r="J71" s="420"/>
      <c r="K71" s="420"/>
      <c r="L71" s="420"/>
      <c r="M71" s="420"/>
      <c r="N71" s="420"/>
      <c r="O71" s="420"/>
      <c r="P71" s="432"/>
      <c r="Q71" s="438">
        <v>67</v>
      </c>
      <c r="R71" s="450"/>
      <c r="S71" s="450"/>
      <c r="T71" s="450"/>
      <c r="U71" s="450"/>
      <c r="V71" s="450">
        <v>49</v>
      </c>
      <c r="W71" s="450"/>
      <c r="X71" s="450"/>
      <c r="Y71" s="450"/>
      <c r="Z71" s="450"/>
      <c r="AA71" s="450">
        <v>18</v>
      </c>
      <c r="AB71" s="450"/>
      <c r="AC71" s="450"/>
      <c r="AD71" s="450"/>
      <c r="AE71" s="450"/>
      <c r="AF71" s="450">
        <v>18</v>
      </c>
      <c r="AG71" s="450"/>
      <c r="AH71" s="450"/>
      <c r="AI71" s="450"/>
      <c r="AJ71" s="450"/>
      <c r="AK71" s="450" t="s">
        <v>208</v>
      </c>
      <c r="AL71" s="450"/>
      <c r="AM71" s="450"/>
      <c r="AN71" s="450"/>
      <c r="AO71" s="450"/>
      <c r="AP71" s="450" t="s">
        <v>208</v>
      </c>
      <c r="AQ71" s="450"/>
      <c r="AR71" s="450"/>
      <c r="AS71" s="450"/>
      <c r="AT71" s="450"/>
      <c r="AU71" s="450" t="s">
        <v>208</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342</v>
      </c>
      <c r="C72" s="420"/>
      <c r="D72" s="420"/>
      <c r="E72" s="420"/>
      <c r="F72" s="420"/>
      <c r="G72" s="420"/>
      <c r="H72" s="420"/>
      <c r="I72" s="420"/>
      <c r="J72" s="420"/>
      <c r="K72" s="420"/>
      <c r="L72" s="420"/>
      <c r="M72" s="420"/>
      <c r="N72" s="420"/>
      <c r="O72" s="420"/>
      <c r="P72" s="432"/>
      <c r="Q72" s="438">
        <v>147566</v>
      </c>
      <c r="R72" s="450"/>
      <c r="S72" s="450"/>
      <c r="T72" s="450"/>
      <c r="U72" s="450"/>
      <c r="V72" s="450">
        <v>144092</v>
      </c>
      <c r="W72" s="450"/>
      <c r="X72" s="450"/>
      <c r="Y72" s="450"/>
      <c r="Z72" s="450"/>
      <c r="AA72" s="450">
        <v>3474</v>
      </c>
      <c r="AB72" s="450"/>
      <c r="AC72" s="450"/>
      <c r="AD72" s="450"/>
      <c r="AE72" s="450"/>
      <c r="AF72" s="450">
        <v>3474</v>
      </c>
      <c r="AG72" s="450"/>
      <c r="AH72" s="450"/>
      <c r="AI72" s="450"/>
      <c r="AJ72" s="450"/>
      <c r="AK72" s="450" t="s">
        <v>208</v>
      </c>
      <c r="AL72" s="450"/>
      <c r="AM72" s="450"/>
      <c r="AN72" s="450"/>
      <c r="AO72" s="450"/>
      <c r="AP72" s="450" t="s">
        <v>208</v>
      </c>
      <c r="AQ72" s="450"/>
      <c r="AR72" s="450"/>
      <c r="AS72" s="450"/>
      <c r="AT72" s="450"/>
      <c r="AU72" s="450" t="s">
        <v>208</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557</v>
      </c>
      <c r="C73" s="420"/>
      <c r="D73" s="420"/>
      <c r="E73" s="420"/>
      <c r="F73" s="420"/>
      <c r="G73" s="420"/>
      <c r="H73" s="420"/>
      <c r="I73" s="420"/>
      <c r="J73" s="420"/>
      <c r="K73" s="420"/>
      <c r="L73" s="420"/>
      <c r="M73" s="420"/>
      <c r="N73" s="420"/>
      <c r="O73" s="420"/>
      <c r="P73" s="432"/>
      <c r="Q73" s="438">
        <v>97077</v>
      </c>
      <c r="R73" s="450"/>
      <c r="S73" s="450"/>
      <c r="T73" s="450"/>
      <c r="U73" s="450"/>
      <c r="V73" s="450">
        <v>96634</v>
      </c>
      <c r="W73" s="450"/>
      <c r="X73" s="450"/>
      <c r="Y73" s="450"/>
      <c r="Z73" s="450"/>
      <c r="AA73" s="450">
        <v>443</v>
      </c>
      <c r="AB73" s="450"/>
      <c r="AC73" s="450"/>
      <c r="AD73" s="450"/>
      <c r="AE73" s="450"/>
      <c r="AF73" s="450">
        <v>114</v>
      </c>
      <c r="AG73" s="450"/>
      <c r="AH73" s="450"/>
      <c r="AI73" s="450"/>
      <c r="AJ73" s="450"/>
      <c r="AK73" s="450" t="s">
        <v>208</v>
      </c>
      <c r="AL73" s="450"/>
      <c r="AM73" s="450"/>
      <c r="AN73" s="450"/>
      <c r="AO73" s="450"/>
      <c r="AP73" s="450" t="s">
        <v>208</v>
      </c>
      <c r="AQ73" s="450"/>
      <c r="AR73" s="450"/>
      <c r="AS73" s="450"/>
      <c r="AT73" s="450"/>
      <c r="AU73" s="450" t="s">
        <v>208</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257</v>
      </c>
      <c r="B88" s="401" t="s">
        <v>188</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15865</v>
      </c>
      <c r="AG88" s="452"/>
      <c r="AH88" s="452"/>
      <c r="AI88" s="452"/>
      <c r="AJ88" s="452"/>
      <c r="AK88" s="455"/>
      <c r="AL88" s="455"/>
      <c r="AM88" s="455"/>
      <c r="AN88" s="455"/>
      <c r="AO88" s="455"/>
      <c r="AP88" s="452">
        <v>19656</v>
      </c>
      <c r="AQ88" s="452"/>
      <c r="AR88" s="452"/>
      <c r="AS88" s="452"/>
      <c r="AT88" s="452"/>
      <c r="AU88" s="452">
        <v>5889</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257</v>
      </c>
      <c r="BR102" s="401" t="s">
        <v>453</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265</v>
      </c>
      <c r="CS102" s="604"/>
      <c r="CT102" s="604"/>
      <c r="CU102" s="604"/>
      <c r="CV102" s="697"/>
      <c r="CW102" s="696">
        <v>163</v>
      </c>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474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286</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477</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209</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478</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436</v>
      </c>
      <c r="AB109" s="406"/>
      <c r="AC109" s="406"/>
      <c r="AD109" s="406"/>
      <c r="AE109" s="469"/>
      <c r="AF109" s="480" t="s">
        <v>479</v>
      </c>
      <c r="AG109" s="406"/>
      <c r="AH109" s="406"/>
      <c r="AI109" s="406"/>
      <c r="AJ109" s="469"/>
      <c r="AK109" s="480" t="s">
        <v>392</v>
      </c>
      <c r="AL109" s="406"/>
      <c r="AM109" s="406"/>
      <c r="AN109" s="406"/>
      <c r="AO109" s="469"/>
      <c r="AP109" s="480" t="s">
        <v>169</v>
      </c>
      <c r="AQ109" s="406"/>
      <c r="AR109" s="406"/>
      <c r="AS109" s="406"/>
      <c r="AT109" s="555"/>
      <c r="AU109" s="383" t="s">
        <v>478</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436</v>
      </c>
      <c r="BR109" s="406"/>
      <c r="BS109" s="406"/>
      <c r="BT109" s="406"/>
      <c r="BU109" s="469"/>
      <c r="BV109" s="480" t="s">
        <v>479</v>
      </c>
      <c r="BW109" s="406"/>
      <c r="BX109" s="406"/>
      <c r="BY109" s="406"/>
      <c r="BZ109" s="469"/>
      <c r="CA109" s="480" t="s">
        <v>392</v>
      </c>
      <c r="CB109" s="406"/>
      <c r="CC109" s="406"/>
      <c r="CD109" s="406"/>
      <c r="CE109" s="469"/>
      <c r="CF109" s="655" t="s">
        <v>169</v>
      </c>
      <c r="CG109" s="655"/>
      <c r="CH109" s="655"/>
      <c r="CI109" s="655"/>
      <c r="CJ109" s="655"/>
      <c r="CK109" s="480" t="s">
        <v>98</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436</v>
      </c>
      <c r="DH109" s="406"/>
      <c r="DI109" s="406"/>
      <c r="DJ109" s="406"/>
      <c r="DK109" s="469"/>
      <c r="DL109" s="480" t="s">
        <v>479</v>
      </c>
      <c r="DM109" s="406"/>
      <c r="DN109" s="406"/>
      <c r="DO109" s="406"/>
      <c r="DP109" s="469"/>
      <c r="DQ109" s="480" t="s">
        <v>392</v>
      </c>
      <c r="DR109" s="406"/>
      <c r="DS109" s="406"/>
      <c r="DT109" s="406"/>
      <c r="DU109" s="469"/>
      <c r="DV109" s="480" t="s">
        <v>169</v>
      </c>
      <c r="DW109" s="406"/>
      <c r="DX109" s="406"/>
      <c r="DY109" s="406"/>
      <c r="DZ109" s="555"/>
    </row>
    <row r="110" spans="1:131" s="365" customFormat="1" ht="26.25" customHeight="1">
      <c r="A110" s="384" t="s">
        <v>332</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16178150</v>
      </c>
      <c r="AB110" s="487"/>
      <c r="AC110" s="487"/>
      <c r="AD110" s="487"/>
      <c r="AE110" s="498"/>
      <c r="AF110" s="514">
        <v>16271518</v>
      </c>
      <c r="AG110" s="487"/>
      <c r="AH110" s="487"/>
      <c r="AI110" s="487"/>
      <c r="AJ110" s="498"/>
      <c r="AK110" s="514">
        <v>16383069</v>
      </c>
      <c r="AL110" s="487"/>
      <c r="AM110" s="487"/>
      <c r="AN110" s="487"/>
      <c r="AO110" s="498"/>
      <c r="AP110" s="538">
        <v>24</v>
      </c>
      <c r="AQ110" s="546"/>
      <c r="AR110" s="546"/>
      <c r="AS110" s="546"/>
      <c r="AT110" s="556"/>
      <c r="AU110" s="568" t="s">
        <v>127</v>
      </c>
      <c r="AV110" s="577"/>
      <c r="AW110" s="577"/>
      <c r="AX110" s="577"/>
      <c r="AY110" s="577"/>
      <c r="AZ110" s="424" t="s">
        <v>481</v>
      </c>
      <c r="BA110" s="407"/>
      <c r="BB110" s="407"/>
      <c r="BC110" s="407"/>
      <c r="BD110" s="407"/>
      <c r="BE110" s="407"/>
      <c r="BF110" s="407"/>
      <c r="BG110" s="407"/>
      <c r="BH110" s="407"/>
      <c r="BI110" s="407"/>
      <c r="BJ110" s="407"/>
      <c r="BK110" s="407"/>
      <c r="BL110" s="407"/>
      <c r="BM110" s="407"/>
      <c r="BN110" s="407"/>
      <c r="BO110" s="407"/>
      <c r="BP110" s="470"/>
      <c r="BQ110" s="632">
        <v>210769093</v>
      </c>
      <c r="BR110" s="640"/>
      <c r="BS110" s="640"/>
      <c r="BT110" s="640"/>
      <c r="BU110" s="640"/>
      <c r="BV110" s="640">
        <v>210890168</v>
      </c>
      <c r="BW110" s="640"/>
      <c r="BX110" s="640"/>
      <c r="BY110" s="640"/>
      <c r="BZ110" s="640"/>
      <c r="CA110" s="640">
        <v>210253765</v>
      </c>
      <c r="CB110" s="640"/>
      <c r="CC110" s="640"/>
      <c r="CD110" s="640"/>
      <c r="CE110" s="640"/>
      <c r="CF110" s="656">
        <v>308.60000000000002</v>
      </c>
      <c r="CG110" s="660"/>
      <c r="CH110" s="660"/>
      <c r="CI110" s="660"/>
      <c r="CJ110" s="660"/>
      <c r="CK110" s="672" t="s">
        <v>387</v>
      </c>
      <c r="CL110" s="412"/>
      <c r="CM110" s="424" t="s">
        <v>69</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208</v>
      </c>
      <c r="DH110" s="640"/>
      <c r="DI110" s="640"/>
      <c r="DJ110" s="640"/>
      <c r="DK110" s="640"/>
      <c r="DL110" s="640" t="s">
        <v>208</v>
      </c>
      <c r="DM110" s="640"/>
      <c r="DN110" s="640"/>
      <c r="DO110" s="640"/>
      <c r="DP110" s="640"/>
      <c r="DQ110" s="640" t="s">
        <v>208</v>
      </c>
      <c r="DR110" s="640"/>
      <c r="DS110" s="640"/>
      <c r="DT110" s="640"/>
      <c r="DU110" s="640"/>
      <c r="DV110" s="712" t="s">
        <v>208</v>
      </c>
      <c r="DW110" s="712"/>
      <c r="DX110" s="712"/>
      <c r="DY110" s="712"/>
      <c r="DZ110" s="721"/>
    </row>
    <row r="111" spans="1:131" s="365" customFormat="1" ht="26.25" customHeight="1">
      <c r="A111" s="385" t="s">
        <v>459</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208</v>
      </c>
      <c r="AB111" s="446"/>
      <c r="AC111" s="446"/>
      <c r="AD111" s="446"/>
      <c r="AE111" s="499"/>
      <c r="AF111" s="515" t="s">
        <v>208</v>
      </c>
      <c r="AG111" s="446"/>
      <c r="AH111" s="446"/>
      <c r="AI111" s="446"/>
      <c r="AJ111" s="499"/>
      <c r="AK111" s="515" t="s">
        <v>208</v>
      </c>
      <c r="AL111" s="446"/>
      <c r="AM111" s="446"/>
      <c r="AN111" s="446"/>
      <c r="AO111" s="499"/>
      <c r="AP111" s="539" t="s">
        <v>208</v>
      </c>
      <c r="AQ111" s="547"/>
      <c r="AR111" s="547"/>
      <c r="AS111" s="547"/>
      <c r="AT111" s="557"/>
      <c r="AU111" s="569"/>
      <c r="AV111" s="578"/>
      <c r="AW111" s="578"/>
      <c r="AX111" s="578"/>
      <c r="AY111" s="578"/>
      <c r="AZ111" s="425" t="s">
        <v>482</v>
      </c>
      <c r="BA111" s="378"/>
      <c r="BB111" s="378"/>
      <c r="BC111" s="378"/>
      <c r="BD111" s="378"/>
      <c r="BE111" s="378"/>
      <c r="BF111" s="378"/>
      <c r="BG111" s="378"/>
      <c r="BH111" s="378"/>
      <c r="BI111" s="378"/>
      <c r="BJ111" s="378"/>
      <c r="BK111" s="378"/>
      <c r="BL111" s="378"/>
      <c r="BM111" s="378"/>
      <c r="BN111" s="378"/>
      <c r="BO111" s="378"/>
      <c r="BP111" s="472"/>
      <c r="BQ111" s="633">
        <v>2591285</v>
      </c>
      <c r="BR111" s="641"/>
      <c r="BS111" s="641"/>
      <c r="BT111" s="641"/>
      <c r="BU111" s="641"/>
      <c r="BV111" s="641">
        <v>2460247</v>
      </c>
      <c r="BW111" s="641"/>
      <c r="BX111" s="641"/>
      <c r="BY111" s="641"/>
      <c r="BZ111" s="641"/>
      <c r="CA111" s="641">
        <v>2255270</v>
      </c>
      <c r="CB111" s="641"/>
      <c r="CC111" s="641"/>
      <c r="CD111" s="641"/>
      <c r="CE111" s="641"/>
      <c r="CF111" s="657">
        <v>3.3</v>
      </c>
      <c r="CG111" s="661"/>
      <c r="CH111" s="661"/>
      <c r="CI111" s="661"/>
      <c r="CJ111" s="661"/>
      <c r="CK111" s="673"/>
      <c r="CL111" s="413"/>
      <c r="CM111" s="425" t="s">
        <v>143</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208</v>
      </c>
      <c r="DH111" s="641"/>
      <c r="DI111" s="641"/>
      <c r="DJ111" s="641"/>
      <c r="DK111" s="641"/>
      <c r="DL111" s="641" t="s">
        <v>208</v>
      </c>
      <c r="DM111" s="641"/>
      <c r="DN111" s="641"/>
      <c r="DO111" s="641"/>
      <c r="DP111" s="641"/>
      <c r="DQ111" s="641" t="s">
        <v>208</v>
      </c>
      <c r="DR111" s="641"/>
      <c r="DS111" s="641"/>
      <c r="DT111" s="641"/>
      <c r="DU111" s="641"/>
      <c r="DV111" s="713" t="s">
        <v>208</v>
      </c>
      <c r="DW111" s="713"/>
      <c r="DX111" s="713"/>
      <c r="DY111" s="713"/>
      <c r="DZ111" s="722"/>
    </row>
    <row r="112" spans="1:131" s="365" customFormat="1" ht="26.25" customHeight="1">
      <c r="A112" s="386" t="s">
        <v>157</v>
      </c>
      <c r="B112" s="409"/>
      <c r="C112" s="378" t="s">
        <v>484</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v>16667</v>
      </c>
      <c r="AB112" s="446"/>
      <c r="AC112" s="446"/>
      <c r="AD112" s="446"/>
      <c r="AE112" s="499"/>
      <c r="AF112" s="515">
        <v>83333</v>
      </c>
      <c r="AG112" s="446"/>
      <c r="AH112" s="446"/>
      <c r="AI112" s="446"/>
      <c r="AJ112" s="499"/>
      <c r="AK112" s="515">
        <v>116667</v>
      </c>
      <c r="AL112" s="446"/>
      <c r="AM112" s="446"/>
      <c r="AN112" s="446"/>
      <c r="AO112" s="499"/>
      <c r="AP112" s="539">
        <v>0.2</v>
      </c>
      <c r="AQ112" s="547"/>
      <c r="AR112" s="547"/>
      <c r="AS112" s="547"/>
      <c r="AT112" s="557"/>
      <c r="AU112" s="569"/>
      <c r="AV112" s="578"/>
      <c r="AW112" s="578"/>
      <c r="AX112" s="578"/>
      <c r="AY112" s="578"/>
      <c r="AZ112" s="425" t="s">
        <v>274</v>
      </c>
      <c r="BA112" s="378"/>
      <c r="BB112" s="378"/>
      <c r="BC112" s="378"/>
      <c r="BD112" s="378"/>
      <c r="BE112" s="378"/>
      <c r="BF112" s="378"/>
      <c r="BG112" s="378"/>
      <c r="BH112" s="378"/>
      <c r="BI112" s="378"/>
      <c r="BJ112" s="378"/>
      <c r="BK112" s="378"/>
      <c r="BL112" s="378"/>
      <c r="BM112" s="378"/>
      <c r="BN112" s="378"/>
      <c r="BO112" s="378"/>
      <c r="BP112" s="472"/>
      <c r="BQ112" s="633">
        <v>54554733</v>
      </c>
      <c r="BR112" s="641"/>
      <c r="BS112" s="641"/>
      <c r="BT112" s="641"/>
      <c r="BU112" s="641"/>
      <c r="BV112" s="641">
        <v>53365195</v>
      </c>
      <c r="BW112" s="641"/>
      <c r="BX112" s="641"/>
      <c r="BY112" s="641"/>
      <c r="BZ112" s="641"/>
      <c r="CA112" s="641">
        <v>53135192</v>
      </c>
      <c r="CB112" s="641"/>
      <c r="CC112" s="641"/>
      <c r="CD112" s="641"/>
      <c r="CE112" s="641"/>
      <c r="CF112" s="657">
        <v>78</v>
      </c>
      <c r="CG112" s="661"/>
      <c r="CH112" s="661"/>
      <c r="CI112" s="661"/>
      <c r="CJ112" s="661"/>
      <c r="CK112" s="673"/>
      <c r="CL112" s="413"/>
      <c r="CM112" s="425" t="s">
        <v>397</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208</v>
      </c>
      <c r="DH112" s="641"/>
      <c r="DI112" s="641"/>
      <c r="DJ112" s="641"/>
      <c r="DK112" s="641"/>
      <c r="DL112" s="641" t="s">
        <v>208</v>
      </c>
      <c r="DM112" s="641"/>
      <c r="DN112" s="641"/>
      <c r="DO112" s="641"/>
      <c r="DP112" s="641"/>
      <c r="DQ112" s="641" t="s">
        <v>208</v>
      </c>
      <c r="DR112" s="641"/>
      <c r="DS112" s="641"/>
      <c r="DT112" s="641"/>
      <c r="DU112" s="641"/>
      <c r="DV112" s="713" t="s">
        <v>208</v>
      </c>
      <c r="DW112" s="713"/>
      <c r="DX112" s="713"/>
      <c r="DY112" s="713"/>
      <c r="DZ112" s="722"/>
    </row>
    <row r="113" spans="1:130" s="365" customFormat="1" ht="26.25" customHeight="1">
      <c r="A113" s="387"/>
      <c r="B113" s="410"/>
      <c r="C113" s="378" t="s">
        <v>486</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3590952</v>
      </c>
      <c r="AB113" s="446"/>
      <c r="AC113" s="446"/>
      <c r="AD113" s="446"/>
      <c r="AE113" s="499"/>
      <c r="AF113" s="515">
        <v>3686085</v>
      </c>
      <c r="AG113" s="446"/>
      <c r="AH113" s="446"/>
      <c r="AI113" s="446"/>
      <c r="AJ113" s="499"/>
      <c r="AK113" s="515">
        <v>3767810</v>
      </c>
      <c r="AL113" s="446"/>
      <c r="AM113" s="446"/>
      <c r="AN113" s="446"/>
      <c r="AO113" s="499"/>
      <c r="AP113" s="539">
        <v>5.5</v>
      </c>
      <c r="AQ113" s="547"/>
      <c r="AR113" s="547"/>
      <c r="AS113" s="547"/>
      <c r="AT113" s="557"/>
      <c r="AU113" s="569"/>
      <c r="AV113" s="578"/>
      <c r="AW113" s="578"/>
      <c r="AX113" s="578"/>
      <c r="AY113" s="578"/>
      <c r="AZ113" s="425" t="s">
        <v>213</v>
      </c>
      <c r="BA113" s="378"/>
      <c r="BB113" s="378"/>
      <c r="BC113" s="378"/>
      <c r="BD113" s="378"/>
      <c r="BE113" s="378"/>
      <c r="BF113" s="378"/>
      <c r="BG113" s="378"/>
      <c r="BH113" s="378"/>
      <c r="BI113" s="378"/>
      <c r="BJ113" s="378"/>
      <c r="BK113" s="378"/>
      <c r="BL113" s="378"/>
      <c r="BM113" s="378"/>
      <c r="BN113" s="378"/>
      <c r="BO113" s="378"/>
      <c r="BP113" s="472"/>
      <c r="BQ113" s="633">
        <v>6838462</v>
      </c>
      <c r="BR113" s="641"/>
      <c r="BS113" s="641"/>
      <c r="BT113" s="641"/>
      <c r="BU113" s="641"/>
      <c r="BV113" s="641">
        <v>6207383</v>
      </c>
      <c r="BW113" s="641"/>
      <c r="BX113" s="641"/>
      <c r="BY113" s="641"/>
      <c r="BZ113" s="641"/>
      <c r="CA113" s="641">
        <v>5889243</v>
      </c>
      <c r="CB113" s="641"/>
      <c r="CC113" s="641"/>
      <c r="CD113" s="641"/>
      <c r="CE113" s="641"/>
      <c r="CF113" s="657">
        <v>8.6</v>
      </c>
      <c r="CG113" s="661"/>
      <c r="CH113" s="661"/>
      <c r="CI113" s="661"/>
      <c r="CJ113" s="661"/>
      <c r="CK113" s="673"/>
      <c r="CL113" s="413"/>
      <c r="CM113" s="425" t="s">
        <v>407</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208</v>
      </c>
      <c r="DH113" s="446"/>
      <c r="DI113" s="446"/>
      <c r="DJ113" s="446"/>
      <c r="DK113" s="499"/>
      <c r="DL113" s="515" t="s">
        <v>208</v>
      </c>
      <c r="DM113" s="446"/>
      <c r="DN113" s="446"/>
      <c r="DO113" s="446"/>
      <c r="DP113" s="499"/>
      <c r="DQ113" s="515" t="s">
        <v>208</v>
      </c>
      <c r="DR113" s="446"/>
      <c r="DS113" s="446"/>
      <c r="DT113" s="446"/>
      <c r="DU113" s="499"/>
      <c r="DV113" s="539" t="s">
        <v>208</v>
      </c>
      <c r="DW113" s="547"/>
      <c r="DX113" s="547"/>
      <c r="DY113" s="547"/>
      <c r="DZ113" s="557"/>
    </row>
    <row r="114" spans="1:130" s="365" customFormat="1" ht="26.25" customHeight="1">
      <c r="A114" s="387"/>
      <c r="B114" s="410"/>
      <c r="C114" s="378" t="s">
        <v>487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841966</v>
      </c>
      <c r="AB114" s="446"/>
      <c r="AC114" s="446"/>
      <c r="AD114" s="446"/>
      <c r="AE114" s="499"/>
      <c r="AF114" s="515">
        <v>918334</v>
      </c>
      <c r="AG114" s="446"/>
      <c r="AH114" s="446"/>
      <c r="AI114" s="446"/>
      <c r="AJ114" s="499"/>
      <c r="AK114" s="515">
        <v>859248</v>
      </c>
      <c r="AL114" s="446"/>
      <c r="AM114" s="446"/>
      <c r="AN114" s="446"/>
      <c r="AO114" s="499"/>
      <c r="AP114" s="539">
        <v>1.3</v>
      </c>
      <c r="AQ114" s="547"/>
      <c r="AR114" s="547"/>
      <c r="AS114" s="547"/>
      <c r="AT114" s="557"/>
      <c r="AU114" s="569"/>
      <c r="AV114" s="578"/>
      <c r="AW114" s="578"/>
      <c r="AX114" s="578"/>
      <c r="AY114" s="578"/>
      <c r="AZ114" s="425" t="s">
        <v>488</v>
      </c>
      <c r="BA114" s="378"/>
      <c r="BB114" s="378"/>
      <c r="BC114" s="378"/>
      <c r="BD114" s="378"/>
      <c r="BE114" s="378"/>
      <c r="BF114" s="378"/>
      <c r="BG114" s="378"/>
      <c r="BH114" s="378"/>
      <c r="BI114" s="378"/>
      <c r="BJ114" s="378"/>
      <c r="BK114" s="378"/>
      <c r="BL114" s="378"/>
      <c r="BM114" s="378"/>
      <c r="BN114" s="378"/>
      <c r="BO114" s="378"/>
      <c r="BP114" s="472"/>
      <c r="BQ114" s="633">
        <v>17406994</v>
      </c>
      <c r="BR114" s="641"/>
      <c r="BS114" s="641"/>
      <c r="BT114" s="641"/>
      <c r="BU114" s="641"/>
      <c r="BV114" s="641">
        <v>17504589</v>
      </c>
      <c r="BW114" s="641"/>
      <c r="BX114" s="641"/>
      <c r="BY114" s="641"/>
      <c r="BZ114" s="641"/>
      <c r="CA114" s="641">
        <v>17174122</v>
      </c>
      <c r="CB114" s="641"/>
      <c r="CC114" s="641"/>
      <c r="CD114" s="641"/>
      <c r="CE114" s="641"/>
      <c r="CF114" s="657">
        <v>25.2</v>
      </c>
      <c r="CG114" s="661"/>
      <c r="CH114" s="661"/>
      <c r="CI114" s="661"/>
      <c r="CJ114" s="661"/>
      <c r="CK114" s="673"/>
      <c r="CL114" s="413"/>
      <c r="CM114" s="425" t="s">
        <v>489</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208</v>
      </c>
      <c r="DH114" s="446"/>
      <c r="DI114" s="446"/>
      <c r="DJ114" s="446"/>
      <c r="DK114" s="499"/>
      <c r="DL114" s="515" t="s">
        <v>208</v>
      </c>
      <c r="DM114" s="446"/>
      <c r="DN114" s="446"/>
      <c r="DO114" s="446"/>
      <c r="DP114" s="499"/>
      <c r="DQ114" s="515" t="s">
        <v>208</v>
      </c>
      <c r="DR114" s="446"/>
      <c r="DS114" s="446"/>
      <c r="DT114" s="446"/>
      <c r="DU114" s="499"/>
      <c r="DV114" s="539" t="s">
        <v>208</v>
      </c>
      <c r="DW114" s="547"/>
      <c r="DX114" s="547"/>
      <c r="DY114" s="547"/>
      <c r="DZ114" s="557"/>
    </row>
    <row r="115" spans="1:130" s="365" customFormat="1" ht="26.25" customHeight="1">
      <c r="A115" s="387"/>
      <c r="B115" s="410"/>
      <c r="C115" s="378" t="s">
        <v>375</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198692</v>
      </c>
      <c r="AB115" s="446"/>
      <c r="AC115" s="446"/>
      <c r="AD115" s="446"/>
      <c r="AE115" s="499"/>
      <c r="AF115" s="515">
        <v>220197</v>
      </c>
      <c r="AG115" s="446"/>
      <c r="AH115" s="446"/>
      <c r="AI115" s="446"/>
      <c r="AJ115" s="499"/>
      <c r="AK115" s="515">
        <v>214646</v>
      </c>
      <c r="AL115" s="446"/>
      <c r="AM115" s="446"/>
      <c r="AN115" s="446"/>
      <c r="AO115" s="499"/>
      <c r="AP115" s="539">
        <v>0.3</v>
      </c>
      <c r="AQ115" s="547"/>
      <c r="AR115" s="547"/>
      <c r="AS115" s="547"/>
      <c r="AT115" s="557"/>
      <c r="AU115" s="569"/>
      <c r="AV115" s="578"/>
      <c r="AW115" s="578"/>
      <c r="AX115" s="578"/>
      <c r="AY115" s="578"/>
      <c r="AZ115" s="425" t="s">
        <v>351</v>
      </c>
      <c r="BA115" s="378"/>
      <c r="BB115" s="378"/>
      <c r="BC115" s="378"/>
      <c r="BD115" s="378"/>
      <c r="BE115" s="378"/>
      <c r="BF115" s="378"/>
      <c r="BG115" s="378"/>
      <c r="BH115" s="378"/>
      <c r="BI115" s="378"/>
      <c r="BJ115" s="378"/>
      <c r="BK115" s="378"/>
      <c r="BL115" s="378"/>
      <c r="BM115" s="378"/>
      <c r="BN115" s="378"/>
      <c r="BO115" s="378"/>
      <c r="BP115" s="472"/>
      <c r="BQ115" s="633" t="s">
        <v>208</v>
      </c>
      <c r="BR115" s="641"/>
      <c r="BS115" s="641"/>
      <c r="BT115" s="641"/>
      <c r="BU115" s="641"/>
      <c r="BV115" s="641" t="s">
        <v>208</v>
      </c>
      <c r="BW115" s="641"/>
      <c r="BX115" s="641"/>
      <c r="BY115" s="641"/>
      <c r="BZ115" s="641"/>
      <c r="CA115" s="641" t="s">
        <v>208</v>
      </c>
      <c r="CB115" s="641"/>
      <c r="CC115" s="641"/>
      <c r="CD115" s="641"/>
      <c r="CE115" s="641"/>
      <c r="CF115" s="657" t="s">
        <v>208</v>
      </c>
      <c r="CG115" s="661"/>
      <c r="CH115" s="661"/>
      <c r="CI115" s="661"/>
      <c r="CJ115" s="661"/>
      <c r="CK115" s="673"/>
      <c r="CL115" s="413"/>
      <c r="CM115" s="425" t="s">
        <v>33</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208</v>
      </c>
      <c r="DH115" s="446"/>
      <c r="DI115" s="446"/>
      <c r="DJ115" s="446"/>
      <c r="DK115" s="499"/>
      <c r="DL115" s="515" t="s">
        <v>208</v>
      </c>
      <c r="DM115" s="446"/>
      <c r="DN115" s="446"/>
      <c r="DO115" s="446"/>
      <c r="DP115" s="499"/>
      <c r="DQ115" s="515" t="s">
        <v>208</v>
      </c>
      <c r="DR115" s="446"/>
      <c r="DS115" s="446"/>
      <c r="DT115" s="446"/>
      <c r="DU115" s="499"/>
      <c r="DV115" s="539" t="s">
        <v>208</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113</v>
      </c>
      <c r="AB116" s="446"/>
      <c r="AC116" s="446"/>
      <c r="AD116" s="446"/>
      <c r="AE116" s="499"/>
      <c r="AF116" s="515">
        <v>13</v>
      </c>
      <c r="AG116" s="446"/>
      <c r="AH116" s="446"/>
      <c r="AI116" s="446"/>
      <c r="AJ116" s="499"/>
      <c r="AK116" s="515" t="s">
        <v>208</v>
      </c>
      <c r="AL116" s="446"/>
      <c r="AM116" s="446"/>
      <c r="AN116" s="446"/>
      <c r="AO116" s="499"/>
      <c r="AP116" s="539" t="s">
        <v>208</v>
      </c>
      <c r="AQ116" s="547"/>
      <c r="AR116" s="547"/>
      <c r="AS116" s="547"/>
      <c r="AT116" s="557"/>
      <c r="AU116" s="569"/>
      <c r="AV116" s="578"/>
      <c r="AW116" s="578"/>
      <c r="AX116" s="578"/>
      <c r="AY116" s="578"/>
      <c r="AZ116" s="602" t="s">
        <v>229</v>
      </c>
      <c r="BA116" s="605"/>
      <c r="BB116" s="605"/>
      <c r="BC116" s="605"/>
      <c r="BD116" s="605"/>
      <c r="BE116" s="605"/>
      <c r="BF116" s="605"/>
      <c r="BG116" s="605"/>
      <c r="BH116" s="605"/>
      <c r="BI116" s="605"/>
      <c r="BJ116" s="605"/>
      <c r="BK116" s="605"/>
      <c r="BL116" s="605"/>
      <c r="BM116" s="605"/>
      <c r="BN116" s="605"/>
      <c r="BO116" s="605"/>
      <c r="BP116" s="628"/>
      <c r="BQ116" s="633" t="s">
        <v>208</v>
      </c>
      <c r="BR116" s="641"/>
      <c r="BS116" s="641"/>
      <c r="BT116" s="641"/>
      <c r="BU116" s="641"/>
      <c r="BV116" s="641" t="s">
        <v>208</v>
      </c>
      <c r="BW116" s="641"/>
      <c r="BX116" s="641"/>
      <c r="BY116" s="641"/>
      <c r="BZ116" s="641"/>
      <c r="CA116" s="641" t="s">
        <v>208</v>
      </c>
      <c r="CB116" s="641"/>
      <c r="CC116" s="641"/>
      <c r="CD116" s="641"/>
      <c r="CE116" s="641"/>
      <c r="CF116" s="657" t="s">
        <v>208</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v>2261127</v>
      </c>
      <c r="DH116" s="446"/>
      <c r="DI116" s="446"/>
      <c r="DJ116" s="446"/>
      <c r="DK116" s="499"/>
      <c r="DL116" s="515">
        <v>2171359</v>
      </c>
      <c r="DM116" s="446"/>
      <c r="DN116" s="446"/>
      <c r="DO116" s="446"/>
      <c r="DP116" s="499"/>
      <c r="DQ116" s="515">
        <v>2007652</v>
      </c>
      <c r="DR116" s="446"/>
      <c r="DS116" s="446"/>
      <c r="DT116" s="446"/>
      <c r="DU116" s="499"/>
      <c r="DV116" s="539">
        <v>2.9</v>
      </c>
      <c r="DW116" s="547"/>
      <c r="DX116" s="547"/>
      <c r="DY116" s="547"/>
      <c r="DZ116" s="557"/>
    </row>
    <row r="117" spans="1:130" s="365" customFormat="1" ht="26.25" customHeight="1">
      <c r="A117" s="383" t="s">
        <v>279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327</v>
      </c>
      <c r="Z117" s="469"/>
      <c r="AA117" s="483">
        <v>20826540</v>
      </c>
      <c r="AB117" s="488"/>
      <c r="AC117" s="488"/>
      <c r="AD117" s="488"/>
      <c r="AE117" s="500"/>
      <c r="AF117" s="516">
        <v>21179480</v>
      </c>
      <c r="AG117" s="488"/>
      <c r="AH117" s="488"/>
      <c r="AI117" s="488"/>
      <c r="AJ117" s="500"/>
      <c r="AK117" s="516">
        <v>21341440</v>
      </c>
      <c r="AL117" s="488"/>
      <c r="AM117" s="488"/>
      <c r="AN117" s="488"/>
      <c r="AO117" s="500"/>
      <c r="AP117" s="540"/>
      <c r="AQ117" s="548"/>
      <c r="AR117" s="548"/>
      <c r="AS117" s="548"/>
      <c r="AT117" s="558"/>
      <c r="AU117" s="569"/>
      <c r="AV117" s="578"/>
      <c r="AW117" s="578"/>
      <c r="AX117" s="578"/>
      <c r="AY117" s="578"/>
      <c r="AZ117" s="426" t="s">
        <v>490</v>
      </c>
      <c r="BA117" s="428"/>
      <c r="BB117" s="428"/>
      <c r="BC117" s="428"/>
      <c r="BD117" s="428"/>
      <c r="BE117" s="428"/>
      <c r="BF117" s="428"/>
      <c r="BG117" s="428"/>
      <c r="BH117" s="428"/>
      <c r="BI117" s="428"/>
      <c r="BJ117" s="428"/>
      <c r="BK117" s="428"/>
      <c r="BL117" s="428"/>
      <c r="BM117" s="428"/>
      <c r="BN117" s="428"/>
      <c r="BO117" s="428"/>
      <c r="BP117" s="474"/>
      <c r="BQ117" s="633" t="s">
        <v>208</v>
      </c>
      <c r="BR117" s="641"/>
      <c r="BS117" s="641"/>
      <c r="BT117" s="641"/>
      <c r="BU117" s="641"/>
      <c r="BV117" s="641" t="s">
        <v>208</v>
      </c>
      <c r="BW117" s="641"/>
      <c r="BX117" s="641"/>
      <c r="BY117" s="641"/>
      <c r="BZ117" s="641"/>
      <c r="CA117" s="641" t="s">
        <v>208</v>
      </c>
      <c r="CB117" s="641"/>
      <c r="CC117" s="641"/>
      <c r="CD117" s="641"/>
      <c r="CE117" s="641"/>
      <c r="CF117" s="657" t="s">
        <v>208</v>
      </c>
      <c r="CG117" s="661"/>
      <c r="CH117" s="661"/>
      <c r="CI117" s="661"/>
      <c r="CJ117" s="661"/>
      <c r="CK117" s="673"/>
      <c r="CL117" s="413"/>
      <c r="CM117" s="425" t="s">
        <v>344</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208</v>
      </c>
      <c r="DH117" s="446"/>
      <c r="DI117" s="446"/>
      <c r="DJ117" s="446"/>
      <c r="DK117" s="499"/>
      <c r="DL117" s="515" t="s">
        <v>208</v>
      </c>
      <c r="DM117" s="446"/>
      <c r="DN117" s="446"/>
      <c r="DO117" s="446"/>
      <c r="DP117" s="499"/>
      <c r="DQ117" s="515" t="s">
        <v>208</v>
      </c>
      <c r="DR117" s="446"/>
      <c r="DS117" s="446"/>
      <c r="DT117" s="446"/>
      <c r="DU117" s="499"/>
      <c r="DV117" s="539" t="s">
        <v>208</v>
      </c>
      <c r="DW117" s="547"/>
      <c r="DX117" s="547"/>
      <c r="DY117" s="547"/>
      <c r="DZ117" s="557"/>
    </row>
    <row r="118" spans="1:130" s="365" customFormat="1" ht="26.25" customHeight="1">
      <c r="A118" s="383" t="s">
        <v>98</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436</v>
      </c>
      <c r="AB118" s="406"/>
      <c r="AC118" s="406"/>
      <c r="AD118" s="406"/>
      <c r="AE118" s="469"/>
      <c r="AF118" s="480" t="s">
        <v>479</v>
      </c>
      <c r="AG118" s="406"/>
      <c r="AH118" s="406"/>
      <c r="AI118" s="406"/>
      <c r="AJ118" s="469"/>
      <c r="AK118" s="480" t="s">
        <v>392</v>
      </c>
      <c r="AL118" s="406"/>
      <c r="AM118" s="406"/>
      <c r="AN118" s="406"/>
      <c r="AO118" s="469"/>
      <c r="AP118" s="480" t="s">
        <v>169</v>
      </c>
      <c r="AQ118" s="406"/>
      <c r="AR118" s="406"/>
      <c r="AS118" s="406"/>
      <c r="AT118" s="555"/>
      <c r="AU118" s="569"/>
      <c r="AV118" s="578"/>
      <c r="AW118" s="578"/>
      <c r="AX118" s="578"/>
      <c r="AY118" s="578"/>
      <c r="AZ118" s="427" t="s">
        <v>491</v>
      </c>
      <c r="BA118" s="423"/>
      <c r="BB118" s="423"/>
      <c r="BC118" s="423"/>
      <c r="BD118" s="423"/>
      <c r="BE118" s="423"/>
      <c r="BF118" s="423"/>
      <c r="BG118" s="423"/>
      <c r="BH118" s="423"/>
      <c r="BI118" s="423"/>
      <c r="BJ118" s="423"/>
      <c r="BK118" s="423"/>
      <c r="BL118" s="423"/>
      <c r="BM118" s="423"/>
      <c r="BN118" s="423"/>
      <c r="BO118" s="423"/>
      <c r="BP118" s="473"/>
      <c r="BQ118" s="634" t="s">
        <v>208</v>
      </c>
      <c r="BR118" s="642"/>
      <c r="BS118" s="642"/>
      <c r="BT118" s="642"/>
      <c r="BU118" s="642"/>
      <c r="BV118" s="642" t="s">
        <v>208</v>
      </c>
      <c r="BW118" s="642"/>
      <c r="BX118" s="642"/>
      <c r="BY118" s="642"/>
      <c r="BZ118" s="642"/>
      <c r="CA118" s="642" t="s">
        <v>208</v>
      </c>
      <c r="CB118" s="642"/>
      <c r="CC118" s="642"/>
      <c r="CD118" s="642"/>
      <c r="CE118" s="642"/>
      <c r="CF118" s="657" t="s">
        <v>208</v>
      </c>
      <c r="CG118" s="661"/>
      <c r="CH118" s="661"/>
      <c r="CI118" s="661"/>
      <c r="CJ118" s="661"/>
      <c r="CK118" s="673"/>
      <c r="CL118" s="413"/>
      <c r="CM118" s="425" t="s">
        <v>492</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208</v>
      </c>
      <c r="DH118" s="446"/>
      <c r="DI118" s="446"/>
      <c r="DJ118" s="446"/>
      <c r="DK118" s="499"/>
      <c r="DL118" s="515" t="s">
        <v>208</v>
      </c>
      <c r="DM118" s="446"/>
      <c r="DN118" s="446"/>
      <c r="DO118" s="446"/>
      <c r="DP118" s="499"/>
      <c r="DQ118" s="515" t="s">
        <v>208</v>
      </c>
      <c r="DR118" s="446"/>
      <c r="DS118" s="446"/>
      <c r="DT118" s="446"/>
      <c r="DU118" s="499"/>
      <c r="DV118" s="539" t="s">
        <v>208</v>
      </c>
      <c r="DW118" s="547"/>
      <c r="DX118" s="547"/>
      <c r="DY118" s="547"/>
      <c r="DZ118" s="557"/>
    </row>
    <row r="119" spans="1:130" s="365" customFormat="1" ht="26.25" customHeight="1">
      <c r="A119" s="389" t="s">
        <v>387</v>
      </c>
      <c r="B119" s="412"/>
      <c r="C119" s="424" t="s">
        <v>69</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208</v>
      </c>
      <c r="AB119" s="487"/>
      <c r="AC119" s="487"/>
      <c r="AD119" s="487"/>
      <c r="AE119" s="498"/>
      <c r="AF119" s="514" t="s">
        <v>208</v>
      </c>
      <c r="AG119" s="487"/>
      <c r="AH119" s="487"/>
      <c r="AI119" s="487"/>
      <c r="AJ119" s="498"/>
      <c r="AK119" s="514" t="s">
        <v>208</v>
      </c>
      <c r="AL119" s="487"/>
      <c r="AM119" s="487"/>
      <c r="AN119" s="487"/>
      <c r="AO119" s="498"/>
      <c r="AP119" s="538" t="s">
        <v>208</v>
      </c>
      <c r="AQ119" s="546"/>
      <c r="AR119" s="546"/>
      <c r="AS119" s="546"/>
      <c r="AT119" s="556"/>
      <c r="AU119" s="570"/>
      <c r="AV119" s="579"/>
      <c r="AW119" s="579"/>
      <c r="AX119" s="579"/>
      <c r="AY119" s="579"/>
      <c r="AZ119" s="603" t="s">
        <v>279</v>
      </c>
      <c r="BA119" s="603"/>
      <c r="BB119" s="603"/>
      <c r="BC119" s="603"/>
      <c r="BD119" s="603"/>
      <c r="BE119" s="603"/>
      <c r="BF119" s="603"/>
      <c r="BG119" s="603"/>
      <c r="BH119" s="603"/>
      <c r="BI119" s="603"/>
      <c r="BJ119" s="603"/>
      <c r="BK119" s="603"/>
      <c r="BL119" s="603"/>
      <c r="BM119" s="603"/>
      <c r="BN119" s="603"/>
      <c r="BO119" s="468" t="s">
        <v>172</v>
      </c>
      <c r="BP119" s="629"/>
      <c r="BQ119" s="634">
        <v>292160567</v>
      </c>
      <c r="BR119" s="642"/>
      <c r="BS119" s="642"/>
      <c r="BT119" s="642"/>
      <c r="BU119" s="642"/>
      <c r="BV119" s="642">
        <v>290427582</v>
      </c>
      <c r="BW119" s="642"/>
      <c r="BX119" s="642"/>
      <c r="BY119" s="642"/>
      <c r="BZ119" s="642"/>
      <c r="CA119" s="642">
        <v>288707592</v>
      </c>
      <c r="CB119" s="642"/>
      <c r="CC119" s="642"/>
      <c r="CD119" s="642"/>
      <c r="CE119" s="642"/>
      <c r="CF119" s="544"/>
      <c r="CG119" s="552"/>
      <c r="CH119" s="552"/>
      <c r="CI119" s="552"/>
      <c r="CJ119" s="669"/>
      <c r="CK119" s="674"/>
      <c r="CL119" s="414"/>
      <c r="CM119" s="427" t="s">
        <v>493</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330158</v>
      </c>
      <c r="DH119" s="489"/>
      <c r="DI119" s="489"/>
      <c r="DJ119" s="489"/>
      <c r="DK119" s="501"/>
      <c r="DL119" s="517">
        <v>288888</v>
      </c>
      <c r="DM119" s="489"/>
      <c r="DN119" s="489"/>
      <c r="DO119" s="489"/>
      <c r="DP119" s="501"/>
      <c r="DQ119" s="517">
        <v>247618</v>
      </c>
      <c r="DR119" s="489"/>
      <c r="DS119" s="489"/>
      <c r="DT119" s="489"/>
      <c r="DU119" s="501"/>
      <c r="DV119" s="714">
        <v>0.4</v>
      </c>
      <c r="DW119" s="716"/>
      <c r="DX119" s="716"/>
      <c r="DY119" s="716"/>
      <c r="DZ119" s="723"/>
    </row>
    <row r="120" spans="1:130" s="365" customFormat="1" ht="26.25" customHeight="1">
      <c r="A120" s="390"/>
      <c r="B120" s="413"/>
      <c r="C120" s="425" t="s">
        <v>143</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208</v>
      </c>
      <c r="AB120" s="446"/>
      <c r="AC120" s="446"/>
      <c r="AD120" s="446"/>
      <c r="AE120" s="499"/>
      <c r="AF120" s="515" t="s">
        <v>208</v>
      </c>
      <c r="AG120" s="446"/>
      <c r="AH120" s="446"/>
      <c r="AI120" s="446"/>
      <c r="AJ120" s="499"/>
      <c r="AK120" s="515" t="s">
        <v>208</v>
      </c>
      <c r="AL120" s="446"/>
      <c r="AM120" s="446"/>
      <c r="AN120" s="446"/>
      <c r="AO120" s="499"/>
      <c r="AP120" s="539" t="s">
        <v>208</v>
      </c>
      <c r="AQ120" s="547"/>
      <c r="AR120" s="547"/>
      <c r="AS120" s="547"/>
      <c r="AT120" s="557"/>
      <c r="AU120" s="571" t="s">
        <v>483</v>
      </c>
      <c r="AV120" s="580"/>
      <c r="AW120" s="580"/>
      <c r="AX120" s="580"/>
      <c r="AY120" s="591"/>
      <c r="AZ120" s="424" t="s">
        <v>223</v>
      </c>
      <c r="BA120" s="407"/>
      <c r="BB120" s="407"/>
      <c r="BC120" s="407"/>
      <c r="BD120" s="407"/>
      <c r="BE120" s="407"/>
      <c r="BF120" s="407"/>
      <c r="BG120" s="407"/>
      <c r="BH120" s="407"/>
      <c r="BI120" s="407"/>
      <c r="BJ120" s="407"/>
      <c r="BK120" s="407"/>
      <c r="BL120" s="407"/>
      <c r="BM120" s="407"/>
      <c r="BN120" s="407"/>
      <c r="BO120" s="407"/>
      <c r="BP120" s="470"/>
      <c r="BQ120" s="632">
        <v>12513245</v>
      </c>
      <c r="BR120" s="640"/>
      <c r="BS120" s="640"/>
      <c r="BT120" s="640"/>
      <c r="BU120" s="640"/>
      <c r="BV120" s="640">
        <v>6461768</v>
      </c>
      <c r="BW120" s="640"/>
      <c r="BX120" s="640"/>
      <c r="BY120" s="640"/>
      <c r="BZ120" s="640"/>
      <c r="CA120" s="640">
        <v>17342737</v>
      </c>
      <c r="CB120" s="640"/>
      <c r="CC120" s="640"/>
      <c r="CD120" s="640"/>
      <c r="CE120" s="640"/>
      <c r="CF120" s="656">
        <v>25.5</v>
      </c>
      <c r="CG120" s="660"/>
      <c r="CH120" s="660"/>
      <c r="CI120" s="660"/>
      <c r="CJ120" s="660"/>
      <c r="CK120" s="675" t="s">
        <v>275</v>
      </c>
      <c r="CL120" s="685"/>
      <c r="CM120" s="685"/>
      <c r="CN120" s="685"/>
      <c r="CO120" s="688"/>
      <c r="CP120" s="692" t="s">
        <v>212</v>
      </c>
      <c r="CQ120" s="695"/>
      <c r="CR120" s="695"/>
      <c r="CS120" s="695"/>
      <c r="CT120" s="695"/>
      <c r="CU120" s="695"/>
      <c r="CV120" s="695"/>
      <c r="CW120" s="695"/>
      <c r="CX120" s="695"/>
      <c r="CY120" s="695"/>
      <c r="CZ120" s="695"/>
      <c r="DA120" s="695"/>
      <c r="DB120" s="695"/>
      <c r="DC120" s="695"/>
      <c r="DD120" s="695"/>
      <c r="DE120" s="695"/>
      <c r="DF120" s="698"/>
      <c r="DG120" s="632">
        <v>51598193</v>
      </c>
      <c r="DH120" s="640"/>
      <c r="DI120" s="640"/>
      <c r="DJ120" s="640"/>
      <c r="DK120" s="640"/>
      <c r="DL120" s="640">
        <v>50809659</v>
      </c>
      <c r="DM120" s="640"/>
      <c r="DN120" s="640"/>
      <c r="DO120" s="640"/>
      <c r="DP120" s="640"/>
      <c r="DQ120" s="640">
        <v>50836628</v>
      </c>
      <c r="DR120" s="640"/>
      <c r="DS120" s="640"/>
      <c r="DT120" s="640"/>
      <c r="DU120" s="640"/>
      <c r="DV120" s="712">
        <v>74.599999999999994</v>
      </c>
      <c r="DW120" s="712"/>
      <c r="DX120" s="712"/>
      <c r="DY120" s="712"/>
      <c r="DZ120" s="721"/>
    </row>
    <row r="121" spans="1:130" s="365" customFormat="1" ht="26.25" customHeight="1">
      <c r="A121" s="390"/>
      <c r="B121" s="413"/>
      <c r="C121" s="426" t="s">
        <v>142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208</v>
      </c>
      <c r="AB121" s="446"/>
      <c r="AC121" s="446"/>
      <c r="AD121" s="446"/>
      <c r="AE121" s="499"/>
      <c r="AF121" s="515" t="s">
        <v>208</v>
      </c>
      <c r="AG121" s="446"/>
      <c r="AH121" s="446"/>
      <c r="AI121" s="446"/>
      <c r="AJ121" s="499"/>
      <c r="AK121" s="515" t="s">
        <v>208</v>
      </c>
      <c r="AL121" s="446"/>
      <c r="AM121" s="446"/>
      <c r="AN121" s="446"/>
      <c r="AO121" s="499"/>
      <c r="AP121" s="539" t="s">
        <v>208</v>
      </c>
      <c r="AQ121" s="547"/>
      <c r="AR121" s="547"/>
      <c r="AS121" s="547"/>
      <c r="AT121" s="557"/>
      <c r="AU121" s="572"/>
      <c r="AV121" s="581"/>
      <c r="AW121" s="581"/>
      <c r="AX121" s="581"/>
      <c r="AY121" s="592"/>
      <c r="AZ121" s="425" t="s">
        <v>494</v>
      </c>
      <c r="BA121" s="378"/>
      <c r="BB121" s="378"/>
      <c r="BC121" s="378"/>
      <c r="BD121" s="378"/>
      <c r="BE121" s="378"/>
      <c r="BF121" s="378"/>
      <c r="BG121" s="378"/>
      <c r="BH121" s="378"/>
      <c r="BI121" s="378"/>
      <c r="BJ121" s="378"/>
      <c r="BK121" s="378"/>
      <c r="BL121" s="378"/>
      <c r="BM121" s="378"/>
      <c r="BN121" s="378"/>
      <c r="BO121" s="378"/>
      <c r="BP121" s="472"/>
      <c r="BQ121" s="633">
        <v>6197486</v>
      </c>
      <c r="BR121" s="641"/>
      <c r="BS121" s="641"/>
      <c r="BT121" s="641"/>
      <c r="BU121" s="641"/>
      <c r="BV121" s="641">
        <v>6852649</v>
      </c>
      <c r="BW121" s="641"/>
      <c r="BX121" s="641"/>
      <c r="BY121" s="641"/>
      <c r="BZ121" s="641"/>
      <c r="CA121" s="641">
        <v>7008300</v>
      </c>
      <c r="CB121" s="641"/>
      <c r="CC121" s="641"/>
      <c r="CD121" s="641"/>
      <c r="CE121" s="641"/>
      <c r="CF121" s="657">
        <v>10.3</v>
      </c>
      <c r="CG121" s="661"/>
      <c r="CH121" s="661"/>
      <c r="CI121" s="661"/>
      <c r="CJ121" s="661"/>
      <c r="CK121" s="676"/>
      <c r="CL121" s="686"/>
      <c r="CM121" s="686"/>
      <c r="CN121" s="686"/>
      <c r="CO121" s="689"/>
      <c r="CP121" s="693" t="s">
        <v>469</v>
      </c>
      <c r="CQ121" s="403"/>
      <c r="CR121" s="403"/>
      <c r="CS121" s="403"/>
      <c r="CT121" s="403"/>
      <c r="CU121" s="403"/>
      <c r="CV121" s="403"/>
      <c r="CW121" s="403"/>
      <c r="CX121" s="403"/>
      <c r="CY121" s="403"/>
      <c r="CZ121" s="403"/>
      <c r="DA121" s="403"/>
      <c r="DB121" s="403"/>
      <c r="DC121" s="403"/>
      <c r="DD121" s="403"/>
      <c r="DE121" s="403"/>
      <c r="DF121" s="699"/>
      <c r="DG121" s="633">
        <v>1734463</v>
      </c>
      <c r="DH121" s="641"/>
      <c r="DI121" s="641"/>
      <c r="DJ121" s="641"/>
      <c r="DK121" s="641"/>
      <c r="DL121" s="641">
        <v>1555347</v>
      </c>
      <c r="DM121" s="641"/>
      <c r="DN121" s="641"/>
      <c r="DO121" s="641"/>
      <c r="DP121" s="641"/>
      <c r="DQ121" s="641">
        <v>1353951</v>
      </c>
      <c r="DR121" s="641"/>
      <c r="DS121" s="641"/>
      <c r="DT121" s="641"/>
      <c r="DU121" s="641"/>
      <c r="DV121" s="713">
        <v>2</v>
      </c>
      <c r="DW121" s="713"/>
      <c r="DX121" s="713"/>
      <c r="DY121" s="713"/>
      <c r="DZ121" s="722"/>
    </row>
    <row r="122" spans="1:130" s="365" customFormat="1" ht="26.25" customHeight="1">
      <c r="A122" s="390"/>
      <c r="B122" s="413"/>
      <c r="C122" s="425" t="s">
        <v>489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208</v>
      </c>
      <c r="AB122" s="446"/>
      <c r="AC122" s="446"/>
      <c r="AD122" s="446"/>
      <c r="AE122" s="499"/>
      <c r="AF122" s="515" t="s">
        <v>208</v>
      </c>
      <c r="AG122" s="446"/>
      <c r="AH122" s="446"/>
      <c r="AI122" s="446"/>
      <c r="AJ122" s="499"/>
      <c r="AK122" s="515" t="s">
        <v>208</v>
      </c>
      <c r="AL122" s="446"/>
      <c r="AM122" s="446"/>
      <c r="AN122" s="446"/>
      <c r="AO122" s="499"/>
      <c r="AP122" s="539" t="s">
        <v>208</v>
      </c>
      <c r="AQ122" s="547"/>
      <c r="AR122" s="547"/>
      <c r="AS122" s="547"/>
      <c r="AT122" s="557"/>
      <c r="AU122" s="572"/>
      <c r="AV122" s="581"/>
      <c r="AW122" s="581"/>
      <c r="AX122" s="581"/>
      <c r="AY122" s="592"/>
      <c r="AZ122" s="427" t="s">
        <v>496</v>
      </c>
      <c r="BA122" s="423"/>
      <c r="BB122" s="423"/>
      <c r="BC122" s="423"/>
      <c r="BD122" s="423"/>
      <c r="BE122" s="423"/>
      <c r="BF122" s="423"/>
      <c r="BG122" s="423"/>
      <c r="BH122" s="423"/>
      <c r="BI122" s="423"/>
      <c r="BJ122" s="423"/>
      <c r="BK122" s="423"/>
      <c r="BL122" s="423"/>
      <c r="BM122" s="423"/>
      <c r="BN122" s="423"/>
      <c r="BO122" s="423"/>
      <c r="BP122" s="473"/>
      <c r="BQ122" s="634">
        <v>157861786</v>
      </c>
      <c r="BR122" s="642"/>
      <c r="BS122" s="642"/>
      <c r="BT122" s="642"/>
      <c r="BU122" s="642"/>
      <c r="BV122" s="642">
        <v>156303051</v>
      </c>
      <c r="BW122" s="642"/>
      <c r="BX122" s="642"/>
      <c r="BY122" s="642"/>
      <c r="BZ122" s="642"/>
      <c r="CA122" s="642">
        <v>154727179</v>
      </c>
      <c r="CB122" s="642"/>
      <c r="CC122" s="642"/>
      <c r="CD122" s="642"/>
      <c r="CE122" s="642"/>
      <c r="CF122" s="658">
        <v>227.1</v>
      </c>
      <c r="CG122" s="662"/>
      <c r="CH122" s="662"/>
      <c r="CI122" s="662"/>
      <c r="CJ122" s="662"/>
      <c r="CK122" s="676"/>
      <c r="CL122" s="686"/>
      <c r="CM122" s="686"/>
      <c r="CN122" s="686"/>
      <c r="CO122" s="689"/>
      <c r="CP122" s="693" t="s">
        <v>3</v>
      </c>
      <c r="CQ122" s="403"/>
      <c r="CR122" s="403"/>
      <c r="CS122" s="403"/>
      <c r="CT122" s="403"/>
      <c r="CU122" s="403"/>
      <c r="CV122" s="403"/>
      <c r="CW122" s="403"/>
      <c r="CX122" s="403"/>
      <c r="CY122" s="403"/>
      <c r="CZ122" s="403"/>
      <c r="DA122" s="403"/>
      <c r="DB122" s="403"/>
      <c r="DC122" s="403"/>
      <c r="DD122" s="403"/>
      <c r="DE122" s="403"/>
      <c r="DF122" s="699"/>
      <c r="DG122" s="633">
        <v>957856</v>
      </c>
      <c r="DH122" s="641"/>
      <c r="DI122" s="641"/>
      <c r="DJ122" s="641"/>
      <c r="DK122" s="641"/>
      <c r="DL122" s="641">
        <v>799421</v>
      </c>
      <c r="DM122" s="641"/>
      <c r="DN122" s="641"/>
      <c r="DO122" s="641"/>
      <c r="DP122" s="641"/>
      <c r="DQ122" s="641">
        <v>749288</v>
      </c>
      <c r="DR122" s="641"/>
      <c r="DS122" s="641"/>
      <c r="DT122" s="641"/>
      <c r="DU122" s="641"/>
      <c r="DV122" s="713">
        <v>1.1000000000000001</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v>157385</v>
      </c>
      <c r="AB123" s="446"/>
      <c r="AC123" s="446"/>
      <c r="AD123" s="446"/>
      <c r="AE123" s="499"/>
      <c r="AF123" s="515">
        <v>178894</v>
      </c>
      <c r="AG123" s="446"/>
      <c r="AH123" s="446"/>
      <c r="AI123" s="446"/>
      <c r="AJ123" s="499"/>
      <c r="AK123" s="515">
        <v>173348</v>
      </c>
      <c r="AL123" s="446"/>
      <c r="AM123" s="446"/>
      <c r="AN123" s="446"/>
      <c r="AO123" s="499"/>
      <c r="AP123" s="539">
        <v>0.3</v>
      </c>
      <c r="AQ123" s="547"/>
      <c r="AR123" s="547"/>
      <c r="AS123" s="547"/>
      <c r="AT123" s="557"/>
      <c r="AU123" s="573"/>
      <c r="AV123" s="582"/>
      <c r="AW123" s="582"/>
      <c r="AX123" s="582"/>
      <c r="AY123" s="582"/>
      <c r="AZ123" s="603" t="s">
        <v>279</v>
      </c>
      <c r="BA123" s="603"/>
      <c r="BB123" s="603"/>
      <c r="BC123" s="603"/>
      <c r="BD123" s="603"/>
      <c r="BE123" s="603"/>
      <c r="BF123" s="603"/>
      <c r="BG123" s="603"/>
      <c r="BH123" s="603"/>
      <c r="BI123" s="603"/>
      <c r="BJ123" s="603"/>
      <c r="BK123" s="603"/>
      <c r="BL123" s="603"/>
      <c r="BM123" s="603"/>
      <c r="BN123" s="603"/>
      <c r="BO123" s="468" t="s">
        <v>497</v>
      </c>
      <c r="BP123" s="629"/>
      <c r="BQ123" s="635">
        <v>176572517</v>
      </c>
      <c r="BR123" s="643"/>
      <c r="BS123" s="643"/>
      <c r="BT123" s="643"/>
      <c r="BU123" s="643"/>
      <c r="BV123" s="643">
        <v>169617468</v>
      </c>
      <c r="BW123" s="643"/>
      <c r="BX123" s="643"/>
      <c r="BY123" s="643"/>
      <c r="BZ123" s="643"/>
      <c r="CA123" s="643">
        <v>179078216</v>
      </c>
      <c r="CB123" s="643"/>
      <c r="CC123" s="643"/>
      <c r="CD123" s="643"/>
      <c r="CE123" s="643"/>
      <c r="CF123" s="544"/>
      <c r="CG123" s="552"/>
      <c r="CH123" s="552"/>
      <c r="CI123" s="552"/>
      <c r="CJ123" s="669"/>
      <c r="CK123" s="676"/>
      <c r="CL123" s="686"/>
      <c r="CM123" s="686"/>
      <c r="CN123" s="686"/>
      <c r="CO123" s="689"/>
      <c r="CP123" s="693" t="s">
        <v>467</v>
      </c>
      <c r="CQ123" s="403"/>
      <c r="CR123" s="403"/>
      <c r="CS123" s="403"/>
      <c r="CT123" s="403"/>
      <c r="CU123" s="403"/>
      <c r="CV123" s="403"/>
      <c r="CW123" s="403"/>
      <c r="CX123" s="403"/>
      <c r="CY123" s="403"/>
      <c r="CZ123" s="403"/>
      <c r="DA123" s="403"/>
      <c r="DB123" s="403"/>
      <c r="DC123" s="403"/>
      <c r="DD123" s="403"/>
      <c r="DE123" s="403"/>
      <c r="DF123" s="699"/>
      <c r="DG123" s="482">
        <v>264221</v>
      </c>
      <c r="DH123" s="446"/>
      <c r="DI123" s="446"/>
      <c r="DJ123" s="446"/>
      <c r="DK123" s="499"/>
      <c r="DL123" s="515">
        <v>200768</v>
      </c>
      <c r="DM123" s="446"/>
      <c r="DN123" s="446"/>
      <c r="DO123" s="446"/>
      <c r="DP123" s="499"/>
      <c r="DQ123" s="515">
        <v>195325</v>
      </c>
      <c r="DR123" s="446"/>
      <c r="DS123" s="446"/>
      <c r="DT123" s="446"/>
      <c r="DU123" s="499"/>
      <c r="DV123" s="539">
        <v>0.3</v>
      </c>
      <c r="DW123" s="547"/>
      <c r="DX123" s="547"/>
      <c r="DY123" s="547"/>
      <c r="DZ123" s="557"/>
    </row>
    <row r="124" spans="1:130" s="365" customFormat="1" ht="26.25" customHeight="1">
      <c r="A124" s="390"/>
      <c r="B124" s="413"/>
      <c r="C124" s="425" t="s">
        <v>344</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208</v>
      </c>
      <c r="AB124" s="446"/>
      <c r="AC124" s="446"/>
      <c r="AD124" s="446"/>
      <c r="AE124" s="499"/>
      <c r="AF124" s="515" t="s">
        <v>208</v>
      </c>
      <c r="AG124" s="446"/>
      <c r="AH124" s="446"/>
      <c r="AI124" s="446"/>
      <c r="AJ124" s="499"/>
      <c r="AK124" s="515" t="s">
        <v>208</v>
      </c>
      <c r="AL124" s="446"/>
      <c r="AM124" s="446"/>
      <c r="AN124" s="446"/>
      <c r="AO124" s="499"/>
      <c r="AP124" s="539" t="s">
        <v>208</v>
      </c>
      <c r="AQ124" s="547"/>
      <c r="AR124" s="547"/>
      <c r="AS124" s="547"/>
      <c r="AT124" s="557"/>
      <c r="AU124" s="574" t="s">
        <v>498</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172.2</v>
      </c>
      <c r="BR124" s="644"/>
      <c r="BS124" s="644"/>
      <c r="BT124" s="644"/>
      <c r="BU124" s="644"/>
      <c r="BV124" s="644">
        <v>173</v>
      </c>
      <c r="BW124" s="644"/>
      <c r="BX124" s="644"/>
      <c r="BY124" s="644"/>
      <c r="BZ124" s="644"/>
      <c r="CA124" s="644">
        <v>160.9</v>
      </c>
      <c r="CB124" s="644"/>
      <c r="CC124" s="644"/>
      <c r="CD124" s="644"/>
      <c r="CE124" s="644"/>
      <c r="CF124" s="545"/>
      <c r="CG124" s="553"/>
      <c r="CH124" s="553"/>
      <c r="CI124" s="553"/>
      <c r="CJ124" s="670"/>
      <c r="CK124" s="677"/>
      <c r="CL124" s="677"/>
      <c r="CM124" s="677"/>
      <c r="CN124" s="677"/>
      <c r="CO124" s="690"/>
      <c r="CP124" s="693" t="s">
        <v>499</v>
      </c>
      <c r="CQ124" s="403"/>
      <c r="CR124" s="403"/>
      <c r="CS124" s="403"/>
      <c r="CT124" s="403"/>
      <c r="CU124" s="403"/>
      <c r="CV124" s="403"/>
      <c r="CW124" s="403"/>
      <c r="CX124" s="403"/>
      <c r="CY124" s="403"/>
      <c r="CZ124" s="403"/>
      <c r="DA124" s="403"/>
      <c r="DB124" s="403"/>
      <c r="DC124" s="403"/>
      <c r="DD124" s="403"/>
      <c r="DE124" s="403"/>
      <c r="DF124" s="699"/>
      <c r="DG124" s="484" t="s">
        <v>208</v>
      </c>
      <c r="DH124" s="489"/>
      <c r="DI124" s="489"/>
      <c r="DJ124" s="489"/>
      <c r="DK124" s="501"/>
      <c r="DL124" s="517" t="s">
        <v>208</v>
      </c>
      <c r="DM124" s="489"/>
      <c r="DN124" s="489"/>
      <c r="DO124" s="489"/>
      <c r="DP124" s="501"/>
      <c r="DQ124" s="517" t="s">
        <v>208</v>
      </c>
      <c r="DR124" s="489"/>
      <c r="DS124" s="489"/>
      <c r="DT124" s="489"/>
      <c r="DU124" s="501"/>
      <c r="DV124" s="714" t="s">
        <v>208</v>
      </c>
      <c r="DW124" s="716"/>
      <c r="DX124" s="716"/>
      <c r="DY124" s="716"/>
      <c r="DZ124" s="723"/>
    </row>
    <row r="125" spans="1:130" s="365" customFormat="1" ht="26.25" customHeight="1">
      <c r="A125" s="390"/>
      <c r="B125" s="413"/>
      <c r="C125" s="425" t="s">
        <v>492</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208</v>
      </c>
      <c r="AB125" s="446"/>
      <c r="AC125" s="446"/>
      <c r="AD125" s="446"/>
      <c r="AE125" s="499"/>
      <c r="AF125" s="515" t="s">
        <v>208</v>
      </c>
      <c r="AG125" s="446"/>
      <c r="AH125" s="446"/>
      <c r="AI125" s="446"/>
      <c r="AJ125" s="499"/>
      <c r="AK125" s="515" t="s">
        <v>208</v>
      </c>
      <c r="AL125" s="446"/>
      <c r="AM125" s="446"/>
      <c r="AN125" s="446"/>
      <c r="AO125" s="499"/>
      <c r="AP125" s="539" t="s">
        <v>208</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502</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208</v>
      </c>
      <c r="DH125" s="640"/>
      <c r="DI125" s="640"/>
      <c r="DJ125" s="640"/>
      <c r="DK125" s="640"/>
      <c r="DL125" s="640" t="s">
        <v>208</v>
      </c>
      <c r="DM125" s="640"/>
      <c r="DN125" s="640"/>
      <c r="DO125" s="640"/>
      <c r="DP125" s="640"/>
      <c r="DQ125" s="640" t="s">
        <v>208</v>
      </c>
      <c r="DR125" s="640"/>
      <c r="DS125" s="640"/>
      <c r="DT125" s="640"/>
      <c r="DU125" s="640"/>
      <c r="DV125" s="712" t="s">
        <v>208</v>
      </c>
      <c r="DW125" s="712"/>
      <c r="DX125" s="712"/>
      <c r="DY125" s="712"/>
      <c r="DZ125" s="721"/>
    </row>
    <row r="126" spans="1:130" s="365" customFormat="1" ht="26.25" customHeight="1">
      <c r="A126" s="390"/>
      <c r="B126" s="413"/>
      <c r="C126" s="425" t="s">
        <v>493</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41307</v>
      </c>
      <c r="AB126" s="446"/>
      <c r="AC126" s="446"/>
      <c r="AD126" s="446"/>
      <c r="AE126" s="499"/>
      <c r="AF126" s="515">
        <v>41303</v>
      </c>
      <c r="AG126" s="446"/>
      <c r="AH126" s="446"/>
      <c r="AI126" s="446"/>
      <c r="AJ126" s="499"/>
      <c r="AK126" s="515">
        <v>41298</v>
      </c>
      <c r="AL126" s="446"/>
      <c r="AM126" s="446"/>
      <c r="AN126" s="446"/>
      <c r="AO126" s="499"/>
      <c r="AP126" s="539">
        <v>0.1</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423</v>
      </c>
      <c r="CQ126" s="378"/>
      <c r="CR126" s="378"/>
      <c r="CS126" s="378"/>
      <c r="CT126" s="378"/>
      <c r="CU126" s="378"/>
      <c r="CV126" s="378"/>
      <c r="CW126" s="378"/>
      <c r="CX126" s="378"/>
      <c r="CY126" s="378"/>
      <c r="CZ126" s="378"/>
      <c r="DA126" s="378"/>
      <c r="DB126" s="378"/>
      <c r="DC126" s="378"/>
      <c r="DD126" s="378"/>
      <c r="DE126" s="378"/>
      <c r="DF126" s="472"/>
      <c r="DG126" s="633" t="s">
        <v>208</v>
      </c>
      <c r="DH126" s="641"/>
      <c r="DI126" s="641"/>
      <c r="DJ126" s="641"/>
      <c r="DK126" s="641"/>
      <c r="DL126" s="641" t="s">
        <v>208</v>
      </c>
      <c r="DM126" s="641"/>
      <c r="DN126" s="641"/>
      <c r="DO126" s="641"/>
      <c r="DP126" s="641"/>
      <c r="DQ126" s="641" t="s">
        <v>208</v>
      </c>
      <c r="DR126" s="641"/>
      <c r="DS126" s="641"/>
      <c r="DT126" s="641"/>
      <c r="DU126" s="641"/>
      <c r="DV126" s="713" t="s">
        <v>208</v>
      </c>
      <c r="DW126" s="713"/>
      <c r="DX126" s="713"/>
      <c r="DY126" s="713"/>
      <c r="DZ126" s="722"/>
    </row>
    <row r="127" spans="1:130" s="365" customFormat="1" ht="26.25" customHeight="1">
      <c r="A127" s="391"/>
      <c r="B127" s="414"/>
      <c r="C127" s="427" t="s">
        <v>87</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208</v>
      </c>
      <c r="AB127" s="446"/>
      <c r="AC127" s="446"/>
      <c r="AD127" s="446"/>
      <c r="AE127" s="499"/>
      <c r="AF127" s="515" t="s">
        <v>208</v>
      </c>
      <c r="AG127" s="446"/>
      <c r="AH127" s="446"/>
      <c r="AI127" s="446"/>
      <c r="AJ127" s="499"/>
      <c r="AK127" s="515" t="s">
        <v>208</v>
      </c>
      <c r="AL127" s="446"/>
      <c r="AM127" s="446"/>
      <c r="AN127" s="446"/>
      <c r="AO127" s="499"/>
      <c r="AP127" s="539" t="s">
        <v>208</v>
      </c>
      <c r="AQ127" s="547"/>
      <c r="AR127" s="547"/>
      <c r="AS127" s="547"/>
      <c r="AT127" s="557"/>
      <c r="AU127" s="378"/>
      <c r="AV127" s="378"/>
      <c r="AW127" s="378"/>
      <c r="AX127" s="584" t="s">
        <v>503</v>
      </c>
      <c r="AY127" s="593"/>
      <c r="AZ127" s="593"/>
      <c r="BA127" s="593"/>
      <c r="BB127" s="593"/>
      <c r="BC127" s="593"/>
      <c r="BD127" s="593"/>
      <c r="BE127" s="610"/>
      <c r="BF127" s="612" t="s">
        <v>126</v>
      </c>
      <c r="BG127" s="593"/>
      <c r="BH127" s="593"/>
      <c r="BI127" s="593"/>
      <c r="BJ127" s="593"/>
      <c r="BK127" s="593"/>
      <c r="BL127" s="610"/>
      <c r="BM127" s="612" t="s">
        <v>424</v>
      </c>
      <c r="BN127" s="593"/>
      <c r="BO127" s="593"/>
      <c r="BP127" s="593"/>
      <c r="BQ127" s="593"/>
      <c r="BR127" s="593"/>
      <c r="BS127" s="610"/>
      <c r="BT127" s="612" t="s">
        <v>411</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416</v>
      </c>
      <c r="CQ127" s="378"/>
      <c r="CR127" s="378"/>
      <c r="CS127" s="378"/>
      <c r="CT127" s="378"/>
      <c r="CU127" s="378"/>
      <c r="CV127" s="378"/>
      <c r="CW127" s="378"/>
      <c r="CX127" s="378"/>
      <c r="CY127" s="378"/>
      <c r="CZ127" s="378"/>
      <c r="DA127" s="378"/>
      <c r="DB127" s="378"/>
      <c r="DC127" s="378"/>
      <c r="DD127" s="378"/>
      <c r="DE127" s="378"/>
      <c r="DF127" s="472"/>
      <c r="DG127" s="633" t="s">
        <v>208</v>
      </c>
      <c r="DH127" s="641"/>
      <c r="DI127" s="641"/>
      <c r="DJ127" s="641"/>
      <c r="DK127" s="641"/>
      <c r="DL127" s="641" t="s">
        <v>208</v>
      </c>
      <c r="DM127" s="641"/>
      <c r="DN127" s="641"/>
      <c r="DO127" s="641"/>
      <c r="DP127" s="641"/>
      <c r="DQ127" s="641" t="s">
        <v>208</v>
      </c>
      <c r="DR127" s="641"/>
      <c r="DS127" s="641"/>
      <c r="DT127" s="641"/>
      <c r="DU127" s="641"/>
      <c r="DV127" s="713" t="s">
        <v>208</v>
      </c>
      <c r="DW127" s="713"/>
      <c r="DX127" s="713"/>
      <c r="DY127" s="713"/>
      <c r="DZ127" s="722"/>
    </row>
    <row r="128" spans="1:130" s="365" customFormat="1" ht="26.25" customHeight="1">
      <c r="A128" s="392" t="s">
        <v>504</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710695</v>
      </c>
      <c r="AB128" s="487"/>
      <c r="AC128" s="487"/>
      <c r="AD128" s="487"/>
      <c r="AE128" s="498"/>
      <c r="AF128" s="514">
        <v>761638</v>
      </c>
      <c r="AG128" s="487"/>
      <c r="AH128" s="487"/>
      <c r="AI128" s="487"/>
      <c r="AJ128" s="498"/>
      <c r="AK128" s="514">
        <v>754206</v>
      </c>
      <c r="AL128" s="487"/>
      <c r="AM128" s="487"/>
      <c r="AN128" s="487"/>
      <c r="AO128" s="498"/>
      <c r="AP128" s="541"/>
      <c r="AQ128" s="549"/>
      <c r="AR128" s="549"/>
      <c r="AS128" s="549"/>
      <c r="AT128" s="559"/>
      <c r="AU128" s="378"/>
      <c r="AV128" s="378"/>
      <c r="AW128" s="378"/>
      <c r="AX128" s="384" t="s">
        <v>314</v>
      </c>
      <c r="AY128" s="407"/>
      <c r="AZ128" s="407"/>
      <c r="BA128" s="407"/>
      <c r="BB128" s="407"/>
      <c r="BC128" s="407"/>
      <c r="BD128" s="407"/>
      <c r="BE128" s="470"/>
      <c r="BF128" s="613" t="s">
        <v>208</v>
      </c>
      <c r="BG128" s="617"/>
      <c r="BH128" s="617"/>
      <c r="BI128" s="617"/>
      <c r="BJ128" s="617"/>
      <c r="BK128" s="617"/>
      <c r="BL128" s="623"/>
      <c r="BM128" s="613">
        <v>11.25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403</v>
      </c>
      <c r="CQ128" s="381"/>
      <c r="CR128" s="381"/>
      <c r="CS128" s="381"/>
      <c r="CT128" s="381"/>
      <c r="CU128" s="381"/>
      <c r="CV128" s="381"/>
      <c r="CW128" s="381"/>
      <c r="CX128" s="381"/>
      <c r="CY128" s="381"/>
      <c r="CZ128" s="381"/>
      <c r="DA128" s="381"/>
      <c r="DB128" s="381"/>
      <c r="DC128" s="381"/>
      <c r="DD128" s="381"/>
      <c r="DE128" s="381"/>
      <c r="DF128" s="611"/>
      <c r="DG128" s="702" t="s">
        <v>208</v>
      </c>
      <c r="DH128" s="705"/>
      <c r="DI128" s="705"/>
      <c r="DJ128" s="705"/>
      <c r="DK128" s="705"/>
      <c r="DL128" s="705" t="s">
        <v>208</v>
      </c>
      <c r="DM128" s="705"/>
      <c r="DN128" s="705"/>
      <c r="DO128" s="705"/>
      <c r="DP128" s="705"/>
      <c r="DQ128" s="705" t="s">
        <v>208</v>
      </c>
      <c r="DR128" s="705"/>
      <c r="DS128" s="705"/>
      <c r="DT128" s="705"/>
      <c r="DU128" s="705"/>
      <c r="DV128" s="715" t="s">
        <v>208</v>
      </c>
      <c r="DW128" s="715"/>
      <c r="DX128" s="715"/>
      <c r="DY128" s="715"/>
      <c r="DZ128" s="724"/>
    </row>
    <row r="129" spans="1:131" s="365" customFormat="1" ht="26.25" customHeight="1">
      <c r="A129" s="385" t="s">
        <v>178</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243</v>
      </c>
      <c r="X129" s="466"/>
      <c r="Y129" s="466"/>
      <c r="Z129" s="476"/>
      <c r="AA129" s="482">
        <v>78960151</v>
      </c>
      <c r="AB129" s="446"/>
      <c r="AC129" s="446"/>
      <c r="AD129" s="446"/>
      <c r="AE129" s="499"/>
      <c r="AF129" s="515">
        <v>81358548</v>
      </c>
      <c r="AG129" s="446"/>
      <c r="AH129" s="446"/>
      <c r="AI129" s="446"/>
      <c r="AJ129" s="499"/>
      <c r="AK129" s="515">
        <v>79713370</v>
      </c>
      <c r="AL129" s="446"/>
      <c r="AM129" s="446"/>
      <c r="AN129" s="446"/>
      <c r="AO129" s="499"/>
      <c r="AP129" s="542"/>
      <c r="AQ129" s="550"/>
      <c r="AR129" s="550"/>
      <c r="AS129" s="550"/>
      <c r="AT129" s="560"/>
      <c r="AU129" s="576"/>
      <c r="AV129" s="576"/>
      <c r="AW129" s="576"/>
      <c r="AX129" s="585" t="s">
        <v>119</v>
      </c>
      <c r="AY129" s="378"/>
      <c r="AZ129" s="378"/>
      <c r="BA129" s="378"/>
      <c r="BB129" s="378"/>
      <c r="BC129" s="378"/>
      <c r="BD129" s="378"/>
      <c r="BE129" s="472"/>
      <c r="BF129" s="614" t="s">
        <v>208</v>
      </c>
      <c r="BG129" s="618"/>
      <c r="BH129" s="618"/>
      <c r="BI129" s="618"/>
      <c r="BJ129" s="618"/>
      <c r="BK129" s="618"/>
      <c r="BL129" s="624"/>
      <c r="BM129" s="614">
        <v>16.25</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506</v>
      </c>
      <c r="X130" s="466"/>
      <c r="Y130" s="466"/>
      <c r="Z130" s="476"/>
      <c r="AA130" s="482">
        <v>11864972</v>
      </c>
      <c r="AB130" s="446"/>
      <c r="AC130" s="446"/>
      <c r="AD130" s="446"/>
      <c r="AE130" s="499"/>
      <c r="AF130" s="515">
        <v>11532795</v>
      </c>
      <c r="AG130" s="446"/>
      <c r="AH130" s="446"/>
      <c r="AI130" s="446"/>
      <c r="AJ130" s="499"/>
      <c r="AK130" s="515">
        <v>11583661</v>
      </c>
      <c r="AL130" s="446"/>
      <c r="AM130" s="446"/>
      <c r="AN130" s="446"/>
      <c r="AO130" s="499"/>
      <c r="AP130" s="542"/>
      <c r="AQ130" s="550"/>
      <c r="AR130" s="550"/>
      <c r="AS130" s="550"/>
      <c r="AT130" s="560"/>
      <c r="AU130" s="576"/>
      <c r="AV130" s="576"/>
      <c r="AW130" s="576"/>
      <c r="AX130" s="585" t="s">
        <v>438</v>
      </c>
      <c r="AY130" s="378"/>
      <c r="AZ130" s="378"/>
      <c r="BA130" s="378"/>
      <c r="BB130" s="378"/>
      <c r="BC130" s="378"/>
      <c r="BD130" s="378"/>
      <c r="BE130" s="472"/>
      <c r="BF130" s="615">
        <v>12.7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180</v>
      </c>
      <c r="X131" s="467"/>
      <c r="Y131" s="467"/>
      <c r="Z131" s="477"/>
      <c r="AA131" s="484">
        <v>67095179</v>
      </c>
      <c r="AB131" s="489"/>
      <c r="AC131" s="489"/>
      <c r="AD131" s="489"/>
      <c r="AE131" s="501"/>
      <c r="AF131" s="517">
        <v>69825753</v>
      </c>
      <c r="AG131" s="489"/>
      <c r="AH131" s="489"/>
      <c r="AI131" s="489"/>
      <c r="AJ131" s="501"/>
      <c r="AK131" s="517">
        <v>68129709</v>
      </c>
      <c r="AL131" s="489"/>
      <c r="AM131" s="489"/>
      <c r="AN131" s="489"/>
      <c r="AO131" s="501"/>
      <c r="AP131" s="543"/>
      <c r="AQ131" s="551"/>
      <c r="AR131" s="551"/>
      <c r="AS131" s="551"/>
      <c r="AT131" s="561"/>
      <c r="AU131" s="576"/>
      <c r="AV131" s="576"/>
      <c r="AW131" s="576"/>
      <c r="AX131" s="586" t="s">
        <v>67</v>
      </c>
      <c r="AY131" s="381"/>
      <c r="AZ131" s="381"/>
      <c r="BA131" s="381"/>
      <c r="BB131" s="381"/>
      <c r="BC131" s="381"/>
      <c r="BD131" s="381"/>
      <c r="BE131" s="611"/>
      <c r="BF131" s="616">
        <v>160.9</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30</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507</v>
      </c>
      <c r="W132" s="462"/>
      <c r="X132" s="462"/>
      <c r="Y132" s="462"/>
      <c r="Z132" s="478"/>
      <c r="AA132" s="485">
        <v>12.297266540000001</v>
      </c>
      <c r="AB132" s="490"/>
      <c r="AC132" s="490"/>
      <c r="AD132" s="490"/>
      <c r="AE132" s="502"/>
      <c r="AF132" s="518">
        <v>12.7245989</v>
      </c>
      <c r="AG132" s="490"/>
      <c r="AH132" s="490"/>
      <c r="AI132" s="490"/>
      <c r="AJ132" s="502"/>
      <c r="AK132" s="518">
        <v>13.21534046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63</v>
      </c>
      <c r="W133" s="404"/>
      <c r="X133" s="404"/>
      <c r="Y133" s="404"/>
      <c r="Z133" s="479"/>
      <c r="AA133" s="486">
        <v>13.6</v>
      </c>
      <c r="AB133" s="491"/>
      <c r="AC133" s="491"/>
      <c r="AD133" s="491"/>
      <c r="AE133" s="503"/>
      <c r="AF133" s="486">
        <v>13</v>
      </c>
      <c r="AG133" s="491"/>
      <c r="AH133" s="491"/>
      <c r="AI133" s="491"/>
      <c r="AJ133" s="503"/>
      <c r="AK133" s="486">
        <v>12.7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PiCQxrdO+TxJSLxINSvx03toXzNS2cVV7HgM4r8dhtjmj9edyWV6HV7/PMky93pvaOPtlcstlw3gLmUoE1nyDA==" saltValue="c3cbBdwvNg41skWFI37QT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6"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W52" zoomScale="70" zoomScaleNormal="85" zoomScaleSheetLayoutView="70" workbookViewId="0"/>
  </sheetViews>
  <sheetFormatPr defaultColWidth="0" defaultRowHeight="13.5" customHeight="1" zeroHeight="1"/>
  <cols>
    <col min="1" max="120" width="2.73046875" style="725" customWidth="1"/>
    <col min="121" max="121" width="0" style="726" hidden="1" customWidth="1"/>
    <col min="122" max="16384" width="9" style="726" hidden="1" customWidth="1"/>
  </cols>
  <sheetData>
    <row r="1" spans="1:120" ht="12.75">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2.75"/>
    <row r="3" spans="1:120" ht="12.75"/>
    <row r="4" spans="1:120" ht="12.75"/>
    <row r="5" spans="1:120" ht="12.75"/>
    <row r="6" spans="1:120" ht="12.75"/>
    <row r="7" spans="1:120" ht="12.75"/>
    <row r="8" spans="1:120" ht="12.75"/>
    <row r="9" spans="1:120" ht="12.75"/>
    <row r="10" spans="1:120" ht="12.75"/>
    <row r="11" spans="1:120" ht="12.75"/>
    <row r="12" spans="1:120" ht="12.75"/>
    <row r="13" spans="1:120" ht="12.75"/>
    <row r="14" spans="1:120" ht="12.75"/>
    <row r="15" spans="1:120" ht="12.75"/>
    <row r="16" spans="1:120" ht="12.75">
      <c r="DP16" s="726"/>
    </row>
    <row r="17" spans="119:120" ht="12.75">
      <c r="DP17" s="726"/>
    </row>
    <row r="18" spans="119:120" ht="12.75"/>
    <row r="19" spans="119:120" ht="12.75"/>
    <row r="20" spans="119:120" ht="12.75">
      <c r="DO20" s="726"/>
      <c r="DP20" s="726"/>
    </row>
    <row r="21" spans="119:120" ht="12.75">
      <c r="DP21" s="726"/>
    </row>
    <row r="22" spans="119:120" ht="12.75"/>
    <row r="23" spans="119:120" ht="12.75">
      <c r="DO23" s="726"/>
      <c r="DP23" s="726"/>
    </row>
    <row r="24" spans="119:120" ht="12.75">
      <c r="DP24" s="726"/>
    </row>
    <row r="25" spans="119:120" ht="12.75">
      <c r="DP25" s="726"/>
    </row>
    <row r="26" spans="119:120" ht="12.75">
      <c r="DO26" s="726"/>
      <c r="DP26" s="726"/>
    </row>
    <row r="27" spans="119:120" ht="12.75"/>
    <row r="28" spans="119:120" ht="12.75">
      <c r="DO28" s="726"/>
      <c r="DP28" s="726"/>
    </row>
    <row r="29" spans="119:120" ht="12.75">
      <c r="DP29" s="726"/>
    </row>
    <row r="30" spans="119:120" ht="12.75"/>
    <row r="31" spans="119:120" ht="12.75">
      <c r="DO31" s="726"/>
      <c r="DP31" s="726"/>
    </row>
    <row r="32" spans="119:120" ht="12.75"/>
    <row r="33" spans="98:120" ht="12.75">
      <c r="DO33" s="726"/>
      <c r="DP33" s="726"/>
    </row>
    <row r="34" spans="98:120" ht="12.75">
      <c r="DM34" s="726"/>
    </row>
    <row r="35" spans="98:120" ht="12.75">
      <c r="CT35" s="726"/>
      <c r="CU35" s="726"/>
      <c r="CV35" s="726"/>
      <c r="CY35" s="726"/>
      <c r="CZ35" s="726"/>
      <c r="DA35" s="726"/>
      <c r="DD35" s="726"/>
      <c r="DE35" s="726"/>
      <c r="DF35" s="726"/>
      <c r="DI35" s="726"/>
      <c r="DJ35" s="726"/>
      <c r="DK35" s="726"/>
      <c r="DM35" s="726"/>
      <c r="DN35" s="726"/>
      <c r="DO35" s="726"/>
      <c r="DP35" s="726"/>
    </row>
    <row r="36" spans="98:120" ht="12.75"/>
    <row r="37" spans="98:120" ht="12.75">
      <c r="CW37" s="726"/>
      <c r="DB37" s="726"/>
      <c r="DG37" s="726"/>
      <c r="DL37" s="726"/>
      <c r="DP37" s="726"/>
    </row>
    <row r="38" spans="98:120" ht="12.75">
      <c r="CT38" s="726"/>
      <c r="CU38" s="726"/>
      <c r="CV38" s="726"/>
      <c r="CW38" s="726"/>
      <c r="CY38" s="726"/>
      <c r="CZ38" s="726"/>
      <c r="DA38" s="726"/>
      <c r="DB38" s="726"/>
      <c r="DD38" s="726"/>
      <c r="DE38" s="726"/>
      <c r="DF38" s="726"/>
      <c r="DG38" s="726"/>
      <c r="DI38" s="726"/>
      <c r="DJ38" s="726"/>
      <c r="DK38" s="726"/>
      <c r="DL38" s="726"/>
      <c r="DN38" s="726"/>
      <c r="DO38" s="726"/>
      <c r="DP38" s="726"/>
    </row>
    <row r="39" spans="98:120" ht="12.75"/>
    <row r="40" spans="98:120" ht="12.75"/>
    <row r="41" spans="98:120" ht="12.75"/>
    <row r="42" spans="98:120" ht="12.75"/>
    <row r="43" spans="98:120" ht="12.75"/>
    <row r="44" spans="98:120" ht="12.75"/>
    <row r="45" spans="98:120" ht="12.75"/>
    <row r="46" spans="98:120" ht="12.75"/>
    <row r="47" spans="98:120" ht="12.75"/>
    <row r="48" spans="98:120" ht="12.75"/>
    <row r="49" spans="22:120" ht="12.75">
      <c r="DN49" s="726"/>
      <c r="DO49" s="726"/>
      <c r="DP49" s="726"/>
    </row>
    <row r="50" spans="22:120" ht="12.75"/>
    <row r="51" spans="22:120" ht="12.75"/>
    <row r="52" spans="22:120" ht="12.75"/>
    <row r="53" spans="22:120" ht="12.75"/>
    <row r="54" spans="22:120" ht="12.75"/>
    <row r="55" spans="22:120" ht="12.75"/>
    <row r="56" spans="22:120" ht="12.75"/>
    <row r="57" spans="22:120" ht="12.75"/>
    <row r="58" spans="22:120" ht="12.75"/>
    <row r="59" spans="22:120" ht="12.75"/>
    <row r="60" spans="22:120" ht="12.75"/>
    <row r="61" spans="22:120" ht="12.75"/>
    <row r="62" spans="22:120" ht="12.75"/>
    <row r="63" spans="22:120" ht="12.75">
      <c r="W63" s="726"/>
      <c r="CS63" s="726"/>
      <c r="CX63" s="726"/>
      <c r="DC63" s="726"/>
      <c r="DH63" s="726"/>
    </row>
    <row r="64" spans="22:120" ht="12.75">
      <c r="V64" s="726"/>
    </row>
    <row r="65" spans="15:120" ht="12.75">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2.75">
      <c r="Q66" s="726"/>
      <c r="S66" s="726"/>
      <c r="U66" s="726"/>
      <c r="DM66" s="726"/>
    </row>
    <row r="67" spans="15:120" ht="12.75">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2.75"/>
    <row r="69" spans="15:120" ht="12.75"/>
    <row r="70" spans="15:120" ht="12.75"/>
    <row r="71" spans="15:120" ht="12.75"/>
    <row r="72" spans="15:120" ht="12.75">
      <c r="DP72" s="726"/>
    </row>
    <row r="73" spans="15:120" ht="12.75">
      <c r="DP73" s="726"/>
    </row>
    <row r="74" spans="15:120" ht="12.75"/>
    <row r="75" spans="15:120" ht="12.75"/>
    <row r="76" spans="15:120" ht="12.75"/>
    <row r="77" spans="15:120" ht="12.75"/>
    <row r="78" spans="15:120" ht="12.75"/>
    <row r="79" spans="15:120" ht="12.75"/>
    <row r="80" spans="15:120" ht="12.75"/>
    <row r="81" spans="97:112" ht="12.75"/>
    <row r="82" spans="97:112" ht="12.75"/>
    <row r="83" spans="97:112" ht="12.75"/>
    <row r="84" spans="97:112" ht="12.75"/>
    <row r="85" spans="97:112" ht="12.75"/>
    <row r="86" spans="97:112" ht="12.75"/>
    <row r="87" spans="97:112" ht="12.75"/>
    <row r="88" spans="97:112" ht="12.75"/>
    <row r="89" spans="97:112" ht="12.75"/>
    <row r="90" spans="97:112" ht="12.75"/>
    <row r="91" spans="97:112" ht="12.75"/>
    <row r="92" spans="97:112" ht="12.75"/>
    <row r="93" spans="97:112" ht="12.75"/>
    <row r="94" spans="97:112" ht="12.75"/>
    <row r="95" spans="97:112" ht="12.75"/>
    <row r="96" spans="97:112" ht="12.75">
      <c r="CS96" s="726"/>
      <c r="CX96" s="726"/>
      <c r="DC96" s="726"/>
      <c r="DH96" s="726"/>
    </row>
    <row r="97" spans="24:120" ht="12.75">
      <c r="CS97" s="726"/>
      <c r="CX97" s="726"/>
      <c r="DC97" s="726"/>
      <c r="DH97" s="726"/>
      <c r="DP97" s="725" t="s">
        <v>102</v>
      </c>
    </row>
    <row r="98" spans="24:120" ht="12.75" hidden="1">
      <c r="CS98" s="726"/>
      <c r="CX98" s="726"/>
      <c r="DC98" s="726"/>
      <c r="DH98" s="726"/>
    </row>
    <row r="99" spans="24:120" ht="12.75"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2.75" hidden="1">
      <c r="CT103" s="726"/>
      <c r="CV103" s="726"/>
      <c r="CW103" s="726"/>
      <c r="CY103" s="726"/>
      <c r="DA103" s="726"/>
      <c r="DB103" s="726"/>
      <c r="DD103" s="726"/>
      <c r="DF103" s="726"/>
      <c r="DG103" s="726"/>
      <c r="DI103" s="726"/>
      <c r="DK103" s="726"/>
      <c r="DL103" s="726"/>
      <c r="DM103" s="726"/>
      <c r="DN103" s="726"/>
      <c r="DO103" s="726"/>
      <c r="DP103" s="726"/>
    </row>
    <row r="104" spans="24:120" ht="12.75" hidden="1">
      <c r="CV104" s="726"/>
      <c r="CW104" s="726"/>
      <c r="DA104" s="726"/>
      <c r="DB104" s="726"/>
      <c r="DF104" s="726"/>
      <c r="DG104" s="726"/>
      <c r="DK104" s="726"/>
      <c r="DL104" s="726"/>
      <c r="DN104" s="726"/>
      <c r="DO104" s="726"/>
      <c r="DP104" s="726"/>
    </row>
    <row r="105" spans="24:120" ht="12.75" hidden="1" customHeight="1"/>
  </sheetData>
  <sheetProtection algorithmName="SHA-512" hashValue="gX7vVmcucqnWAcrqv1MHMW265bRP8tZsQ2I2mqq3k2UJr3Ba5N4Uv6b7cgyC2DqV+th9pLcp2QcPkQkGgblkOQ==" saltValue="SrQoYRyQs8AfECcMC8WR7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Q1" zoomScale="70" zoomScaleNormal="70" zoomScaleSheetLayoutView="55" workbookViewId="0"/>
  </sheetViews>
  <sheetFormatPr defaultColWidth="0" defaultRowHeight="13.5" customHeight="1" zeroHeight="1"/>
  <cols>
    <col min="1" max="116" width="2.59765625" style="725" customWidth="1"/>
    <col min="117" max="16384" width="9" style="726" hidden="1" customWidth="1"/>
  </cols>
  <sheetData>
    <row r="1" spans="2:116" ht="12.75">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2.75"/>
    <row r="3" spans="2:116" ht="12.75"/>
    <row r="4" spans="2:116" ht="12.75">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2.75">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2.75"/>
    <row r="7" spans="2:116" ht="12.75"/>
    <row r="8" spans="2:116" ht="12.75"/>
    <row r="9" spans="2:116" ht="12.75"/>
    <row r="10" spans="2:116" ht="12.75"/>
    <row r="11" spans="2:116" ht="12.75"/>
    <row r="12" spans="2:116" ht="12.75"/>
    <row r="13" spans="2:116" ht="12.75"/>
    <row r="14" spans="2:116" ht="12.75"/>
    <row r="15" spans="2:116" ht="12.75"/>
    <row r="16" spans="2:116" ht="12.75"/>
    <row r="17" spans="9:116" ht="12.75"/>
    <row r="18" spans="9:116" ht="12.75">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2.75"/>
    <row r="20" spans="9:116" ht="12.75"/>
    <row r="21" spans="9:116" ht="12.75">
      <c r="DL21" s="726"/>
    </row>
    <row r="22" spans="9:116" ht="12.75">
      <c r="DI22" s="726"/>
      <c r="DJ22" s="726"/>
      <c r="DK22" s="726"/>
      <c r="DL22" s="726"/>
    </row>
    <row r="23" spans="9:116" ht="12.75">
      <c r="CY23" s="726"/>
      <c r="CZ23" s="726"/>
      <c r="DA23" s="726"/>
      <c r="DB23" s="726"/>
      <c r="DC23" s="726"/>
      <c r="DD23" s="726"/>
      <c r="DE23" s="726"/>
      <c r="DF23" s="726"/>
      <c r="DG23" s="726"/>
      <c r="DH23" s="726"/>
      <c r="DI23" s="726"/>
      <c r="DJ23" s="726"/>
      <c r="DK23" s="726"/>
      <c r="DL23" s="726"/>
    </row>
    <row r="24" spans="9:116" ht="12.75"/>
    <row r="25" spans="9:116" ht="12.75"/>
    <row r="26" spans="9:116" ht="12.75"/>
    <row r="27" spans="9:116" ht="12.75"/>
    <row r="28" spans="9:116" ht="12.75"/>
    <row r="29" spans="9:116" ht="12.75"/>
    <row r="30" spans="9:116" ht="12.75"/>
    <row r="31" spans="9:116" ht="12.75"/>
    <row r="32" spans="9:116" ht="12.75"/>
    <row r="33" spans="15:116" ht="12.75"/>
    <row r="34" spans="15:116" ht="12.75"/>
    <row r="35" spans="15:116" ht="12.75">
      <c r="CZ35" s="726"/>
      <c r="DA35" s="726"/>
      <c r="DB35" s="726"/>
      <c r="DC35" s="726"/>
      <c r="DD35" s="726"/>
      <c r="DE35" s="726"/>
      <c r="DF35" s="726"/>
      <c r="DG35" s="726"/>
      <c r="DH35" s="726"/>
      <c r="DI35" s="726"/>
      <c r="DJ35" s="726"/>
      <c r="DK35" s="726"/>
      <c r="DL35" s="726"/>
    </row>
    <row r="36" spans="15:116" ht="12.75"/>
    <row r="37" spans="15:116" ht="12.75">
      <c r="DL37" s="726"/>
    </row>
    <row r="38" spans="15:116" ht="12.75">
      <c r="DI38" s="726"/>
      <c r="DJ38" s="726"/>
      <c r="DK38" s="726"/>
      <c r="DL38" s="726"/>
    </row>
    <row r="39" spans="15:116" ht="12.75"/>
    <row r="40" spans="15:116" ht="12.75"/>
    <row r="41" spans="15:116" ht="12.75"/>
    <row r="42" spans="15:116" ht="12.75"/>
    <row r="43" spans="15:116" ht="12.75">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2.75">
      <c r="DL44" s="726"/>
    </row>
    <row r="45" spans="15:116" ht="12.75"/>
    <row r="46" spans="15:116" ht="12.75">
      <c r="DA46" s="726"/>
      <c r="DB46" s="726"/>
      <c r="DC46" s="726"/>
      <c r="DD46" s="726"/>
      <c r="DE46" s="726"/>
      <c r="DF46" s="726"/>
      <c r="DG46" s="726"/>
      <c r="DH46" s="726"/>
      <c r="DI46" s="726"/>
      <c r="DJ46" s="726"/>
      <c r="DK46" s="726"/>
      <c r="DL46" s="726"/>
    </row>
    <row r="47" spans="15:116" ht="12.75"/>
    <row r="48" spans="15:116" ht="12.75"/>
    <row r="49" spans="104:116" ht="12.75"/>
    <row r="50" spans="104:116" ht="12.75">
      <c r="CZ50" s="726"/>
      <c r="DA50" s="726"/>
      <c r="DB50" s="726"/>
      <c r="DC50" s="726"/>
      <c r="DD50" s="726"/>
      <c r="DE50" s="726"/>
      <c r="DF50" s="726"/>
      <c r="DG50" s="726"/>
      <c r="DH50" s="726"/>
      <c r="DI50" s="726"/>
      <c r="DJ50" s="726"/>
      <c r="DK50" s="726"/>
      <c r="DL50" s="726"/>
    </row>
    <row r="51" spans="104:116" ht="12.75"/>
    <row r="52" spans="104:116" ht="12.75"/>
    <row r="53" spans="104:116" ht="12.75">
      <c r="DL53" s="726"/>
    </row>
    <row r="54" spans="104:116" ht="12.75"/>
    <row r="55" spans="104:116" ht="12.75"/>
    <row r="56" spans="104:116" ht="12.75"/>
    <row r="57" spans="104:116" ht="12.75"/>
    <row r="58" spans="104:116" ht="12.75"/>
    <row r="59" spans="104:116" ht="12.75"/>
    <row r="60" spans="104:116" ht="12.75"/>
    <row r="61" spans="104:116" ht="12.75"/>
    <row r="62" spans="104:116" ht="12.75"/>
    <row r="63" spans="104:116" ht="12.75"/>
    <row r="64" spans="104:116" ht="12.75"/>
    <row r="65" spans="107:116" ht="12.75"/>
    <row r="66" spans="107:116" ht="12.75"/>
    <row r="67" spans="107:116" ht="12.75">
      <c r="DC67" s="726"/>
      <c r="DD67" s="726"/>
      <c r="DE67" s="726"/>
      <c r="DF67" s="726"/>
      <c r="DG67" s="726"/>
      <c r="DH67" s="726"/>
      <c r="DI67" s="726"/>
      <c r="DJ67" s="726"/>
      <c r="DK67" s="726"/>
      <c r="DL67" s="726"/>
    </row>
    <row r="68" spans="107:116" ht="12.75"/>
    <row r="69" spans="107:116" ht="12.75"/>
    <row r="70" spans="107:116" ht="12.75"/>
    <row r="71" spans="107:116" ht="12.75"/>
    <row r="72" spans="107:116" ht="12.75"/>
    <row r="73" spans="107:116" ht="12.75"/>
    <row r="74" spans="107:116" ht="12.75"/>
    <row r="75" spans="107:116" ht="12.75"/>
    <row r="76" spans="107:116" ht="12.75"/>
    <row r="77" spans="107:116" ht="12.75"/>
    <row r="78" spans="107:116" ht="12.75"/>
    <row r="79" spans="107:116" ht="12.75"/>
    <row r="80" spans="107:116" ht="12.75"/>
    <row r="81" ht="12.75"/>
    <row r="82" ht="12.75"/>
    <row r="83" ht="12.75"/>
    <row r="84" ht="12.75"/>
    <row r="85" ht="12.75"/>
    <row r="86" ht="12.75"/>
    <row r="87" ht="12.75"/>
    <row r="88" ht="12.75"/>
    <row r="89" ht="12.75"/>
  </sheetData>
  <sheetProtection algorithmName="SHA-512" hashValue="EqkkBBz3SrJfse2LNymWHyjtDFRZyKMrUaE5tZ+SXPTQMU/64suXUfBtFBiU9VnVk4zOr3dAxYSzN7vZIFmsaA==" saltValue="KVVxaVf+Y84zRk7jZrVATg=="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6484375" style="363" customWidth="1"/>
    <col min="37" max="44" width="17" style="363" customWidth="1"/>
    <col min="45" max="45" width="6.1328125" style="727" customWidth="1"/>
    <col min="46" max="46" width="3" style="728" customWidth="1"/>
    <col min="47" max="47" width="19.1328125" style="363" hidden="1" customWidth="1"/>
    <col min="48" max="52" width="12.59765625" style="363" hidden="1" customWidth="1"/>
    <col min="53" max="16384" width="8.59765625" style="363" hidden="1" customWidth="1"/>
  </cols>
  <sheetData>
    <row r="1" spans="1:46" ht="12.75">
      <c r="AS1" s="739"/>
      <c r="AT1" s="739"/>
    </row>
    <row r="2" spans="1:46" ht="12.75">
      <c r="AS2" s="739"/>
      <c r="AT2" s="739"/>
    </row>
    <row r="3" spans="1:46" ht="12.75">
      <c r="AS3" s="739"/>
      <c r="AT3" s="739"/>
    </row>
    <row r="4" spans="1:46" ht="12.75">
      <c r="AS4" s="739"/>
      <c r="AT4" s="739"/>
    </row>
    <row r="5" spans="1:46" ht="16.149999999999999">
      <c r="A5" s="730" t="s">
        <v>508</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2.75">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90</v>
      </c>
      <c r="AP7" s="797"/>
      <c r="AQ7" s="808" t="s">
        <v>509</v>
      </c>
      <c r="AR7" s="822"/>
    </row>
    <row r="8" spans="1:46" ht="12.75">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510</v>
      </c>
      <c r="AQ8" s="809" t="s">
        <v>511</v>
      </c>
      <c r="AR8" s="823" t="s">
        <v>512</v>
      </c>
    </row>
    <row r="9" spans="1:46" ht="12.75">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470</v>
      </c>
      <c r="AL9" s="757"/>
      <c r="AM9" s="757"/>
      <c r="AN9" s="774"/>
      <c r="AO9" s="787">
        <v>25149750</v>
      </c>
      <c r="AP9" s="787">
        <v>78661</v>
      </c>
      <c r="AQ9" s="810">
        <v>63571</v>
      </c>
      <c r="AR9" s="824">
        <v>23.7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216</v>
      </c>
      <c r="AL10" s="757"/>
      <c r="AM10" s="757"/>
      <c r="AN10" s="774"/>
      <c r="AO10" s="788">
        <v>7154</v>
      </c>
      <c r="AP10" s="788">
        <v>22</v>
      </c>
      <c r="AQ10" s="811">
        <v>1690</v>
      </c>
      <c r="AR10" s="825">
        <v>-98.7</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401</v>
      </c>
      <c r="AL11" s="757"/>
      <c r="AM11" s="757"/>
      <c r="AN11" s="774"/>
      <c r="AO11" s="788">
        <v>691462</v>
      </c>
      <c r="AP11" s="788">
        <v>2163</v>
      </c>
      <c r="AQ11" s="811">
        <v>679</v>
      </c>
      <c r="AR11" s="825">
        <v>218.6</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242</v>
      </c>
      <c r="AL12" s="757"/>
      <c r="AM12" s="757"/>
      <c r="AN12" s="774"/>
      <c r="AO12" s="788" t="s">
        <v>208</v>
      </c>
      <c r="AP12" s="788" t="s">
        <v>208</v>
      </c>
      <c r="AQ12" s="811">
        <v>23</v>
      </c>
      <c r="AR12" s="825" t="s">
        <v>208</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513</v>
      </c>
      <c r="AL13" s="757"/>
      <c r="AM13" s="757"/>
      <c r="AN13" s="774"/>
      <c r="AO13" s="788">
        <v>843178</v>
      </c>
      <c r="AP13" s="788">
        <v>2637</v>
      </c>
      <c r="AQ13" s="811">
        <v>1992</v>
      </c>
      <c r="AR13" s="825">
        <v>32.4</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514</v>
      </c>
      <c r="AL14" s="757"/>
      <c r="AM14" s="757"/>
      <c r="AN14" s="774"/>
      <c r="AO14" s="788">
        <v>247104</v>
      </c>
      <c r="AP14" s="788">
        <v>773</v>
      </c>
      <c r="AQ14" s="811">
        <v>1254</v>
      </c>
      <c r="AR14" s="825">
        <v>-38.4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316</v>
      </c>
      <c r="AL15" s="758"/>
      <c r="AM15" s="758"/>
      <c r="AN15" s="775"/>
      <c r="AO15" s="788">
        <v>-1900509</v>
      </c>
      <c r="AP15" s="788">
        <v>-5944</v>
      </c>
      <c r="AQ15" s="811">
        <v>-3845</v>
      </c>
      <c r="AR15" s="825">
        <v>54.6</v>
      </c>
    </row>
    <row r="16" spans="1:46" ht="12.75">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279</v>
      </c>
      <c r="AL16" s="758"/>
      <c r="AM16" s="758"/>
      <c r="AN16" s="775"/>
      <c r="AO16" s="788">
        <v>25038139</v>
      </c>
      <c r="AP16" s="788">
        <v>78312</v>
      </c>
      <c r="AQ16" s="811">
        <v>65365</v>
      </c>
      <c r="AR16" s="825">
        <v>19.8</v>
      </c>
    </row>
    <row r="17" spans="1:46" ht="12.75">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2.75">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2.75">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192</v>
      </c>
      <c r="AL19" s="739"/>
      <c r="AM19" s="739"/>
      <c r="AN19" s="739"/>
      <c r="AO19" s="739"/>
      <c r="AP19" s="739"/>
      <c r="AQ19" s="739"/>
      <c r="AR19" s="739"/>
    </row>
    <row r="20" spans="1:46" ht="12.75">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515</v>
      </c>
      <c r="AP20" s="799" t="s">
        <v>340</v>
      </c>
      <c r="AQ20" s="812" t="s">
        <v>44</v>
      </c>
      <c r="AR20" s="826"/>
    </row>
    <row r="21" spans="1:46" s="729" customFormat="1" ht="12.75">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516</v>
      </c>
      <c r="AL21" s="760"/>
      <c r="AM21" s="760"/>
      <c r="AN21" s="777"/>
      <c r="AO21" s="790">
        <v>7.81</v>
      </c>
      <c r="AP21" s="800">
        <v>6.46</v>
      </c>
      <c r="AQ21" s="813">
        <v>1.35</v>
      </c>
      <c r="AR21" s="740"/>
      <c r="AS21" s="832"/>
      <c r="AT21" s="731"/>
    </row>
    <row r="22" spans="1:46" s="729" customFormat="1" ht="12.75">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517</v>
      </c>
      <c r="AL22" s="760"/>
      <c r="AM22" s="760"/>
      <c r="AN22" s="777"/>
      <c r="AO22" s="791">
        <v>98.8</v>
      </c>
      <c r="AP22" s="801">
        <v>99.4</v>
      </c>
      <c r="AQ22" s="814">
        <v>-0.6</v>
      </c>
      <c r="AR22" s="802"/>
      <c r="AS22" s="832"/>
      <c r="AT22" s="731"/>
    </row>
    <row r="23" spans="1:46" s="729" customFormat="1" ht="12.75">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2.75">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2.75">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2.75">
      <c r="A26" s="733" t="s">
        <v>518</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2.75">
      <c r="A27" s="734"/>
      <c r="AO27" s="739"/>
      <c r="AP27" s="739"/>
      <c r="AQ27" s="739"/>
      <c r="AR27" s="739"/>
      <c r="AS27" s="739"/>
      <c r="AT27" s="739"/>
    </row>
    <row r="28" spans="1:46" ht="16.149999999999999">
      <c r="A28" s="730" t="s">
        <v>269</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2.75">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124</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90</v>
      </c>
      <c r="AP30" s="797"/>
      <c r="AQ30" s="808" t="s">
        <v>509</v>
      </c>
      <c r="AR30" s="822"/>
    </row>
    <row r="31" spans="1:46" ht="12.75">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510</v>
      </c>
      <c r="AQ31" s="809" t="s">
        <v>511</v>
      </c>
      <c r="AR31" s="823" t="s">
        <v>512</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519</v>
      </c>
      <c r="AL32" s="761"/>
      <c r="AM32" s="761"/>
      <c r="AN32" s="778"/>
      <c r="AO32" s="788">
        <v>16383069</v>
      </c>
      <c r="AP32" s="788">
        <v>51241</v>
      </c>
      <c r="AQ32" s="815">
        <v>37452</v>
      </c>
      <c r="AR32" s="825">
        <v>36.799999999999997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520</v>
      </c>
      <c r="AL33" s="761"/>
      <c r="AM33" s="761"/>
      <c r="AN33" s="778"/>
      <c r="AO33" s="788" t="s">
        <v>208</v>
      </c>
      <c r="AP33" s="788" t="s">
        <v>208</v>
      </c>
      <c r="AQ33" s="815" t="s">
        <v>208</v>
      </c>
      <c r="AR33" s="825" t="s">
        <v>208</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521</v>
      </c>
      <c r="AL34" s="761"/>
      <c r="AM34" s="761"/>
      <c r="AN34" s="778"/>
      <c r="AO34" s="788">
        <v>116667</v>
      </c>
      <c r="AP34" s="788">
        <v>365</v>
      </c>
      <c r="AQ34" s="815">
        <v>45</v>
      </c>
      <c r="AR34" s="825">
        <v>711.1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522</v>
      </c>
      <c r="AL35" s="761"/>
      <c r="AM35" s="761"/>
      <c r="AN35" s="778"/>
      <c r="AO35" s="788">
        <v>3767810</v>
      </c>
      <c r="AP35" s="788">
        <v>11785</v>
      </c>
      <c r="AQ35" s="815">
        <v>8356</v>
      </c>
      <c r="AR35" s="825">
        <v>41</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39</v>
      </c>
      <c r="AL36" s="761"/>
      <c r="AM36" s="761"/>
      <c r="AN36" s="778"/>
      <c r="AO36" s="788">
        <v>859248</v>
      </c>
      <c r="AP36" s="788">
        <v>2687</v>
      </c>
      <c r="AQ36" s="815">
        <v>443</v>
      </c>
      <c r="AR36" s="825">
        <v>506.5</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354</v>
      </c>
      <c r="AL37" s="761"/>
      <c r="AM37" s="761"/>
      <c r="AN37" s="778"/>
      <c r="AO37" s="788">
        <v>214646</v>
      </c>
      <c r="AP37" s="788">
        <v>671</v>
      </c>
      <c r="AQ37" s="815">
        <v>649</v>
      </c>
      <c r="AR37" s="825">
        <v>3.4</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523</v>
      </c>
      <c r="AL38" s="762"/>
      <c r="AM38" s="762"/>
      <c r="AN38" s="779"/>
      <c r="AO38" s="792" t="s">
        <v>208</v>
      </c>
      <c r="AP38" s="792" t="s">
        <v>208</v>
      </c>
      <c r="AQ38" s="816">
        <v>1</v>
      </c>
      <c r="AR38" s="814" t="s">
        <v>208</v>
      </c>
      <c r="AS38" s="835"/>
    </row>
    <row r="39" spans="1:46" ht="12.75">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61</v>
      </c>
      <c r="AL39" s="762"/>
      <c r="AM39" s="762"/>
      <c r="AN39" s="779"/>
      <c r="AO39" s="788">
        <v>-754206</v>
      </c>
      <c r="AP39" s="788">
        <v>-2359</v>
      </c>
      <c r="AQ39" s="815">
        <v>-7867</v>
      </c>
      <c r="AR39" s="825">
        <v>-70</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524</v>
      </c>
      <c r="AL40" s="761"/>
      <c r="AM40" s="761"/>
      <c r="AN40" s="778"/>
      <c r="AO40" s="788">
        <v>-11583661</v>
      </c>
      <c r="AP40" s="788">
        <v>-36230</v>
      </c>
      <c r="AQ40" s="815">
        <v>-28343</v>
      </c>
      <c r="AR40" s="825">
        <v>27.8</v>
      </c>
      <c r="AS40" s="835"/>
    </row>
    <row r="41" spans="1:46" ht="12.75">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390</v>
      </c>
      <c r="AL41" s="763"/>
      <c r="AM41" s="763"/>
      <c r="AN41" s="780"/>
      <c r="AO41" s="788">
        <v>9003573</v>
      </c>
      <c r="AP41" s="788">
        <v>28160</v>
      </c>
      <c r="AQ41" s="815">
        <v>10736</v>
      </c>
      <c r="AR41" s="825">
        <v>162.30000000000001</v>
      </c>
      <c r="AS41" s="835"/>
    </row>
    <row r="42" spans="1:46" ht="12.75">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525</v>
      </c>
      <c r="AL42" s="739"/>
      <c r="AM42" s="739"/>
      <c r="AN42" s="739"/>
      <c r="AO42" s="739"/>
      <c r="AP42" s="739"/>
      <c r="AQ42" s="802"/>
      <c r="AR42" s="802"/>
      <c r="AS42" s="835"/>
    </row>
    <row r="43" spans="1:46" ht="12.75">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2.75">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2.75">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2.75">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526</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2.75">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528</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90</v>
      </c>
      <c r="AN49" s="781" t="s">
        <v>449</v>
      </c>
      <c r="AO49" s="793"/>
      <c r="AP49" s="793"/>
      <c r="AQ49" s="793"/>
      <c r="AR49" s="827"/>
    </row>
    <row r="50" spans="1:44" ht="12.75">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500</v>
      </c>
      <c r="AO50" s="794" t="s">
        <v>501</v>
      </c>
      <c r="AP50" s="805" t="s">
        <v>529</v>
      </c>
      <c r="AQ50" s="818" t="s">
        <v>382</v>
      </c>
      <c r="AR50" s="828" t="s">
        <v>530</v>
      </c>
    </row>
    <row r="51" spans="1:44" ht="12.75">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531</v>
      </c>
      <c r="AL51" s="764"/>
      <c r="AM51" s="770">
        <v>22359485</v>
      </c>
      <c r="AN51" s="783">
        <v>67722</v>
      </c>
      <c r="AO51" s="795">
        <v>-18.600000000000001</v>
      </c>
      <c r="AP51" s="806">
        <v>46457</v>
      </c>
      <c r="AQ51" s="819">
        <v>-3.4</v>
      </c>
      <c r="AR51" s="829">
        <v>-15.2</v>
      </c>
    </row>
    <row r="52" spans="1:44" ht="12.75">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280</v>
      </c>
      <c r="AM52" s="771">
        <v>13421581</v>
      </c>
      <c r="AN52" s="784">
        <v>40651</v>
      </c>
      <c r="AO52" s="796">
        <v>5.8</v>
      </c>
      <c r="AP52" s="807">
        <v>24020</v>
      </c>
      <c r="AQ52" s="820">
        <v>-4.5999999999999996</v>
      </c>
      <c r="AR52" s="830">
        <v>10.4</v>
      </c>
    </row>
    <row r="53" spans="1:44" ht="12.75">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532</v>
      </c>
      <c r="AL53" s="764"/>
      <c r="AM53" s="770">
        <v>25806486</v>
      </c>
      <c r="AN53" s="783">
        <v>78780</v>
      </c>
      <c r="AO53" s="795">
        <v>16.3</v>
      </c>
      <c r="AP53" s="806">
        <v>51849</v>
      </c>
      <c r="AQ53" s="819">
        <v>11.6</v>
      </c>
      <c r="AR53" s="829">
        <v>4.7</v>
      </c>
    </row>
    <row r="54" spans="1:44" ht="12.75">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280</v>
      </c>
      <c r="AM54" s="771">
        <v>18000869</v>
      </c>
      <c r="AN54" s="784">
        <v>54952</v>
      </c>
      <c r="AO54" s="796">
        <v>35.200000000000003</v>
      </c>
      <c r="AP54" s="807">
        <v>26326</v>
      </c>
      <c r="AQ54" s="820">
        <v>9.6</v>
      </c>
      <c r="AR54" s="830">
        <v>25.6</v>
      </c>
    </row>
    <row r="55" spans="1:44" ht="12.75">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485</v>
      </c>
      <c r="AL55" s="764"/>
      <c r="AM55" s="770">
        <v>15987591</v>
      </c>
      <c r="AN55" s="783">
        <v>49160</v>
      </c>
      <c r="AO55" s="795">
        <v>-37.6</v>
      </c>
      <c r="AP55" s="806">
        <v>52191</v>
      </c>
      <c r="AQ55" s="819">
        <v>0.7</v>
      </c>
      <c r="AR55" s="829">
        <v>-38.299999999999997</v>
      </c>
    </row>
    <row r="56" spans="1:44" ht="12.75">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280</v>
      </c>
      <c r="AM56" s="771">
        <v>7527863</v>
      </c>
      <c r="AN56" s="784">
        <v>23147</v>
      </c>
      <c r="AO56" s="796">
        <v>-57.9</v>
      </c>
      <c r="AP56" s="807">
        <v>26807</v>
      </c>
      <c r="AQ56" s="820">
        <v>1.8</v>
      </c>
      <c r="AR56" s="830">
        <v>-59.7</v>
      </c>
    </row>
    <row r="57" spans="1:44" ht="12.75">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533</v>
      </c>
      <c r="AL57" s="764"/>
      <c r="AM57" s="770">
        <v>15042669</v>
      </c>
      <c r="AN57" s="783">
        <v>46640</v>
      </c>
      <c r="AO57" s="795">
        <v>-5.0999999999999996</v>
      </c>
      <c r="AP57" s="806">
        <v>48105</v>
      </c>
      <c r="AQ57" s="819">
        <v>-7.8</v>
      </c>
      <c r="AR57" s="829">
        <v>2.7</v>
      </c>
    </row>
    <row r="58" spans="1:44" ht="12.75">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280</v>
      </c>
      <c r="AM58" s="771">
        <v>7865635</v>
      </c>
      <c r="AN58" s="784">
        <v>24388</v>
      </c>
      <c r="AO58" s="796">
        <v>5.4</v>
      </c>
      <c r="AP58" s="807">
        <v>24072</v>
      </c>
      <c r="AQ58" s="820">
        <v>-10.199999999999999</v>
      </c>
      <c r="AR58" s="830">
        <v>15.6</v>
      </c>
    </row>
    <row r="59" spans="1:44" ht="12.75">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140</v>
      </c>
      <c r="AL59" s="764"/>
      <c r="AM59" s="770">
        <v>16458830</v>
      </c>
      <c r="AN59" s="783">
        <v>51478</v>
      </c>
      <c r="AO59" s="795">
        <v>10.4</v>
      </c>
      <c r="AP59" s="806">
        <v>47446</v>
      </c>
      <c r="AQ59" s="819">
        <v>-1.4</v>
      </c>
      <c r="AR59" s="829">
        <v>11.8</v>
      </c>
    </row>
    <row r="60" spans="1:44" ht="12.75">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280</v>
      </c>
      <c r="AM60" s="771">
        <v>9306442</v>
      </c>
      <c r="AN60" s="784">
        <v>29108</v>
      </c>
      <c r="AO60" s="796">
        <v>19.399999999999999</v>
      </c>
      <c r="AP60" s="807">
        <v>24371</v>
      </c>
      <c r="AQ60" s="820">
        <v>1.2</v>
      </c>
      <c r="AR60" s="830">
        <v>18.2</v>
      </c>
    </row>
    <row r="61" spans="1:44" ht="12.75">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534</v>
      </c>
      <c r="AL61" s="767"/>
      <c r="AM61" s="770">
        <v>19131012</v>
      </c>
      <c r="AN61" s="783">
        <v>58756</v>
      </c>
      <c r="AO61" s="795">
        <v>-6.9</v>
      </c>
      <c r="AP61" s="806">
        <v>49210</v>
      </c>
      <c r="AQ61" s="821">
        <v>-0.1</v>
      </c>
      <c r="AR61" s="829">
        <v>-6.8</v>
      </c>
    </row>
    <row r="62" spans="1:44" ht="12.75">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280</v>
      </c>
      <c r="AM62" s="771">
        <v>11224478</v>
      </c>
      <c r="AN62" s="784">
        <v>34449</v>
      </c>
      <c r="AO62" s="796">
        <v>1.6</v>
      </c>
      <c r="AP62" s="807">
        <v>25119</v>
      </c>
      <c r="AQ62" s="820">
        <v>-0.4</v>
      </c>
      <c r="AR62" s="830">
        <v>2</v>
      </c>
    </row>
    <row r="63" spans="1:44" ht="12.75">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2.75">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2.75">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2.75">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2.75" hidden="1">
      <c r="AK70" s="739"/>
      <c r="AL70" s="739"/>
      <c r="AM70" s="739"/>
      <c r="AN70" s="739"/>
      <c r="AO70" s="739"/>
      <c r="AP70" s="739"/>
      <c r="AQ70" s="739"/>
      <c r="AR70" s="739"/>
    </row>
    <row r="71" spans="1:46" ht="12.75" hidden="1">
      <c r="AK71" s="739"/>
      <c r="AL71" s="739"/>
      <c r="AM71" s="739"/>
      <c r="AN71" s="739"/>
      <c r="AO71" s="739"/>
      <c r="AP71" s="739"/>
      <c r="AQ71" s="739"/>
      <c r="AR71" s="739"/>
    </row>
    <row r="72" spans="1:46" ht="12.75" hidden="1">
      <c r="AK72" s="739"/>
      <c r="AL72" s="739"/>
      <c r="AM72" s="739"/>
      <c r="AN72" s="739"/>
      <c r="AO72" s="739"/>
      <c r="AP72" s="739"/>
      <c r="AQ72" s="739"/>
      <c r="AR72" s="739"/>
    </row>
    <row r="73" spans="1:46" ht="12.75" hidden="1">
      <c r="AK73" s="739"/>
      <c r="AL73" s="739"/>
      <c r="AM73" s="739"/>
      <c r="AN73" s="739"/>
      <c r="AO73" s="739"/>
      <c r="AP73" s="739"/>
      <c r="AQ73" s="739"/>
      <c r="AR73" s="739"/>
    </row>
  </sheetData>
  <sheetProtection algorithmName="SHA-512" hashValue="lJctTx5u/a1iZm9YpMCfFrcf2pmePdxc/3tp+/RfIkCAxUqUOtKLduX1OT5ux7OtZ3shfRovlVfU4T/4sulOTQ==" saltValue="kpEmAYjkn/58HWkZRfeQk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4648437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2.75">
      <c r="B2" s="726"/>
      <c r="DG2" s="726"/>
    </row>
    <row r="3" spans="2:125" ht="12.7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2.75"/>
    <row r="5" spans="2:125" ht="12.75"/>
    <row r="6" spans="2:125" ht="12.75"/>
    <row r="7" spans="2:125" ht="12.75"/>
    <row r="8" spans="2:125" ht="12.75"/>
    <row r="9" spans="2:125" ht="12.75">
      <c r="DU9" s="726"/>
    </row>
    <row r="10" spans="2:125" ht="12.75"/>
    <row r="11" spans="2:125" ht="12.75"/>
    <row r="12" spans="2:125" ht="12.75"/>
    <row r="13" spans="2:125" ht="12.75"/>
    <row r="14" spans="2:125" ht="12.75"/>
    <row r="15" spans="2:125" ht="12.75"/>
    <row r="16" spans="2:125" ht="12.75"/>
    <row r="17" spans="125:125" ht="12.75">
      <c r="DU17" s="726"/>
    </row>
    <row r="18" spans="125:125" ht="12.75"/>
    <row r="19" spans="125:125" ht="12.75"/>
    <row r="20" spans="125:125" ht="12.75">
      <c r="DU20" s="726"/>
    </row>
    <row r="21" spans="125:125" ht="12.75">
      <c r="DU21" s="726"/>
    </row>
    <row r="22" spans="125:125" ht="12.75"/>
    <row r="23" spans="125:125" ht="12.75"/>
    <row r="24" spans="125:125" ht="12.75"/>
    <row r="25" spans="125:125" ht="12.75"/>
    <row r="26" spans="125:125" ht="12.75"/>
    <row r="27" spans="125:125" ht="12.75"/>
    <row r="28" spans="125:125" ht="12.75">
      <c r="DU28" s="726"/>
    </row>
    <row r="29" spans="125:125" ht="12.75"/>
    <row r="30" spans="125:125" ht="12.75"/>
    <row r="31" spans="125:125" ht="12.75"/>
    <row r="32" spans="125:125" ht="12.75"/>
    <row r="33" spans="2:125" ht="12.75">
      <c r="B33" s="726"/>
      <c r="G33" s="726"/>
      <c r="I33" s="726"/>
    </row>
    <row r="34" spans="2:125" ht="12.75">
      <c r="C34" s="726"/>
      <c r="P34" s="726"/>
      <c r="DE34" s="726"/>
      <c r="DH34" s="726"/>
    </row>
    <row r="35" spans="2:125" ht="12.75">
      <c r="D35" s="726"/>
      <c r="E35" s="726"/>
      <c r="DG35" s="726"/>
      <c r="DJ35" s="726"/>
      <c r="DP35" s="726"/>
      <c r="DQ35" s="726"/>
      <c r="DR35" s="726"/>
      <c r="DS35" s="726"/>
      <c r="DT35" s="726"/>
      <c r="DU35" s="726"/>
    </row>
    <row r="36" spans="2:125" ht="12.7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2.75">
      <c r="DU37" s="726"/>
    </row>
    <row r="38" spans="2:125" ht="12.75">
      <c r="DT38" s="726"/>
      <c r="DU38" s="726"/>
    </row>
    <row r="39" spans="2:125" ht="12.75"/>
    <row r="40" spans="2:125" ht="12.75">
      <c r="DH40" s="726"/>
    </row>
    <row r="41" spans="2:125" ht="12.75">
      <c r="DE41" s="726"/>
    </row>
    <row r="42" spans="2:125" ht="12.75">
      <c r="DG42" s="726"/>
      <c r="DJ42" s="726"/>
    </row>
    <row r="43" spans="2:125" ht="12.7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2.75">
      <c r="DU44" s="726"/>
    </row>
    <row r="45" spans="2:125" ht="12.75"/>
    <row r="46" spans="2:125" ht="12.75"/>
    <row r="47" spans="2:125" ht="12.75"/>
    <row r="48" spans="2:125" ht="12.75">
      <c r="DT48" s="726"/>
      <c r="DU48" s="726"/>
    </row>
    <row r="49" spans="120:125" ht="12.75">
      <c r="DU49" s="726"/>
    </row>
    <row r="50" spans="120:125" ht="12.75">
      <c r="DU50" s="726"/>
    </row>
    <row r="51" spans="120:125" ht="12.75">
      <c r="DP51" s="726"/>
      <c r="DQ51" s="726"/>
      <c r="DR51" s="726"/>
      <c r="DS51" s="726"/>
      <c r="DT51" s="726"/>
      <c r="DU51" s="726"/>
    </row>
    <row r="52" spans="120:125" ht="12.75"/>
    <row r="53" spans="120:125" ht="12.75"/>
    <row r="54" spans="120:125" ht="12.75">
      <c r="DU54" s="726"/>
    </row>
    <row r="55" spans="120:125" ht="12.75"/>
    <row r="56" spans="120:125" ht="12.75"/>
    <row r="57" spans="120:125" ht="12.75"/>
    <row r="58" spans="120:125" ht="12.75">
      <c r="DU58" s="726"/>
    </row>
    <row r="59" spans="120:125" ht="12.75"/>
    <row r="60" spans="120:125" ht="12.75"/>
    <row r="61" spans="120:125" ht="12.75"/>
    <row r="62" spans="120:125" ht="12.75"/>
    <row r="63" spans="120:125" ht="12.75">
      <c r="DU63" s="726"/>
    </row>
    <row r="64" spans="120:125" ht="12.75">
      <c r="DT64" s="726"/>
      <c r="DU64" s="726"/>
    </row>
    <row r="65" spans="123:125" ht="12.75"/>
    <row r="66" spans="123:125" ht="12.75"/>
    <row r="67" spans="123:125" ht="12.75"/>
    <row r="68" spans="123:125" ht="12.75"/>
    <row r="69" spans="123:125" ht="12.75">
      <c r="DS69" s="726"/>
      <c r="DT69" s="726"/>
      <c r="DU69" s="726"/>
    </row>
    <row r="70" spans="123:125" ht="12.75"/>
    <row r="71" spans="123:125" ht="12.75"/>
    <row r="72" spans="123:125" ht="12.75"/>
    <row r="73" spans="123:125" ht="12.75"/>
    <row r="74" spans="123:125" ht="12.75"/>
    <row r="75" spans="123:125" ht="12.75"/>
    <row r="76" spans="123:125" ht="12.75"/>
    <row r="77" spans="123:125" ht="12.75"/>
    <row r="78" spans="123:125" ht="12.75"/>
    <row r="79" spans="123:125" ht="12.75"/>
    <row r="80" spans="123:125" ht="12.75"/>
    <row r="81" spans="116:125" ht="12.75"/>
    <row r="82" spans="116:125" ht="12.75">
      <c r="DL82" s="726"/>
    </row>
    <row r="83" spans="116:125" ht="12.75">
      <c r="DM83" s="726"/>
      <c r="DN83" s="726"/>
      <c r="DO83" s="726"/>
      <c r="DP83" s="726"/>
      <c r="DQ83" s="726"/>
      <c r="DR83" s="726"/>
      <c r="DS83" s="726"/>
      <c r="DT83" s="726"/>
      <c r="DU83" s="726"/>
    </row>
    <row r="84" spans="116:125" ht="12.75"/>
    <row r="85" spans="116:125" ht="12.75"/>
    <row r="86" spans="116:125" ht="12.75"/>
    <row r="87" spans="116:125" ht="12.75"/>
    <row r="88" spans="116:125" ht="12.75">
      <c r="DU88" s="726"/>
    </row>
    <row r="89" spans="116:125" ht="12.75"/>
    <row r="90" spans="116:125" ht="12.75"/>
    <row r="91" spans="116:125" ht="12.7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102</v>
      </c>
    </row>
    <row r="120" spans="125:125" ht="13.5" hidden="1" customHeight="1"/>
    <row r="121" spans="125:125" ht="13.5" hidden="1" customHeight="1">
      <c r="DU121" s="726"/>
    </row>
  </sheetData>
  <sheetProtection algorithmName="SHA-512" hashValue="TWuWg/5C1XO1G9UOQ0ruYRk3Ip7IJSnBXcjz4z3BQIfLLNm9OyFTjyd/Cc589I0k8tpt/FvRkIPprzYbCdbhtQ==" saltValue="qrG4tiFidZmvB73YG+Tp+A==" spinCount="100000" sheet="1" objects="1" scenarios="1"/>
  <phoneticPr fontId="5"/>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60" zoomScaleNormal="60" zoomScaleSheetLayoutView="55" workbookViewId="0"/>
  </sheetViews>
  <sheetFormatPr defaultColWidth="0" defaultRowHeight="13.5" customHeight="1" zeroHeight="1"/>
  <cols>
    <col min="1" max="125" width="2.4648437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2.75">
      <c r="B2" s="726"/>
      <c r="T2" s="726"/>
    </row>
    <row r="3" spans="1:125" ht="12.7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2.75"/>
    <row r="5" spans="1:125" ht="12.75"/>
    <row r="6" spans="1:125" ht="12.75"/>
    <row r="7" spans="1:125" ht="12.75"/>
    <row r="8" spans="1:125" ht="12.75"/>
    <row r="9" spans="1:125" ht="12.75"/>
    <row r="10" spans="1:125" ht="12.75"/>
    <row r="11" spans="1:125" ht="12.75"/>
    <row r="12" spans="1:125" ht="12.75"/>
    <row r="13" spans="1:125" ht="12.75"/>
    <row r="14" spans="1:125" ht="12.75"/>
    <row r="15" spans="1:125" ht="12.75"/>
    <row r="16" spans="1:125" ht="12.75"/>
    <row r="17" ht="12.75"/>
    <row r="18" ht="12.75"/>
    <row r="19" ht="12.75"/>
    <row r="20" ht="12.75"/>
    <row r="21" ht="12.75"/>
    <row r="22" ht="12.75"/>
    <row r="23" ht="12.75"/>
    <row r="24" ht="12.75"/>
    <row r="25" ht="12.75"/>
    <row r="26" ht="12.75"/>
    <row r="27" ht="12.75"/>
    <row r="28" ht="12.75"/>
    <row r="29" ht="12.75"/>
    <row r="30" ht="12.75"/>
    <row r="31" ht="12.75"/>
    <row r="32" ht="12.75"/>
    <row r="33" spans="2:125" ht="12.75">
      <c r="B33" s="726"/>
      <c r="G33" s="726"/>
      <c r="I33" s="726"/>
    </row>
    <row r="34" spans="2:125" ht="12.75">
      <c r="C34" s="726"/>
      <c r="P34" s="726"/>
      <c r="R34" s="726"/>
      <c r="U34" s="726"/>
    </row>
    <row r="35" spans="2:125" ht="12.7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2.75">
      <c r="F36" s="726"/>
      <c r="H36" s="726"/>
      <c r="J36" s="726"/>
      <c r="K36" s="726"/>
      <c r="L36" s="726"/>
      <c r="M36" s="726"/>
      <c r="N36" s="726"/>
      <c r="O36" s="726"/>
      <c r="Q36" s="726"/>
      <c r="S36" s="726"/>
      <c r="V36" s="726"/>
    </row>
    <row r="37" spans="2:125" ht="12.75"/>
    <row r="38" spans="2:125" ht="12.75"/>
    <row r="39" spans="2:125" ht="12.75"/>
    <row r="40" spans="2:125" ht="12.75">
      <c r="U40" s="726"/>
    </row>
    <row r="41" spans="2:125" ht="12.75">
      <c r="R41" s="726"/>
    </row>
    <row r="42" spans="2:125" ht="12.7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2.75">
      <c r="Q43" s="726"/>
      <c r="S43" s="726"/>
      <c r="V43" s="726"/>
    </row>
    <row r="44" spans="2:125" ht="12.75"/>
    <row r="45" spans="2:125" ht="12.75"/>
    <row r="46" spans="2:125" ht="12.75"/>
    <row r="47" spans="2:125" ht="12.75"/>
    <row r="48" spans="2:125"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102</v>
      </c>
    </row>
  </sheetData>
  <sheetProtection algorithmName="SHA-512" hashValue="ZL16oRr6lIsC+Ki3wl37NuXlE++9EV2866eLaiGABv7/K9XCWOcw1THA4PA2MmJN45U+Se34+W5RHcryNL3XCA==" saltValue="P3Agx/xqMmepeWX0xcP/Xg==" spinCount="100000" sheet="1" objects="1" scenarios="1"/>
  <phoneticPr fontId="5"/>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view="pageBreakPreview" topLeftCell="A31" zoomScale="70" zoomScaleNormal="70" zoomScaleSheetLayoutView="70" workbookViewId="0"/>
  </sheetViews>
  <sheetFormatPr defaultColWidth="0" defaultRowHeight="13.5" customHeight="1" zeroHeight="1"/>
  <cols>
    <col min="1" max="1" width="8.265625" style="363" customWidth="1"/>
    <col min="2" max="16" width="14.59765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9</v>
      </c>
      <c r="C46" s="841"/>
      <c r="D46" s="841"/>
      <c r="E46" s="845" t="s">
        <v>17</v>
      </c>
      <c r="F46" s="849" t="s">
        <v>536</v>
      </c>
      <c r="G46" s="853" t="s">
        <v>538</v>
      </c>
      <c r="H46" s="853" t="s">
        <v>539</v>
      </c>
      <c r="I46" s="853" t="s">
        <v>540</v>
      </c>
      <c r="J46" s="858" t="s">
        <v>541</v>
      </c>
    </row>
    <row r="47" spans="2:10" ht="57.75" customHeight="1">
      <c r="B47" s="838"/>
      <c r="C47" s="842" t="s">
        <v>4</v>
      </c>
      <c r="D47" s="842"/>
      <c r="E47" s="846"/>
      <c r="F47" s="850">
        <v>3.69</v>
      </c>
      <c r="G47" s="854">
        <v>3.61</v>
      </c>
      <c r="H47" s="854">
        <v>3.86</v>
      </c>
      <c r="I47" s="854">
        <v>4.09</v>
      </c>
      <c r="J47" s="859">
        <v>7.25</v>
      </c>
    </row>
    <row r="48" spans="2:10" ht="57.75" customHeight="1">
      <c r="B48" s="839"/>
      <c r="C48" s="843" t="s">
        <v>5</v>
      </c>
      <c r="D48" s="843"/>
      <c r="E48" s="847"/>
      <c r="F48" s="851">
        <v>0.6</v>
      </c>
      <c r="G48" s="855">
        <v>0.52</v>
      </c>
      <c r="H48" s="855">
        <v>0.69</v>
      </c>
      <c r="I48" s="855">
        <v>6.01</v>
      </c>
      <c r="J48" s="860">
        <v>1.76</v>
      </c>
    </row>
    <row r="49" spans="2:10" ht="57.75" customHeight="1">
      <c r="B49" s="840"/>
      <c r="C49" s="844" t="s">
        <v>16</v>
      </c>
      <c r="D49" s="844"/>
      <c r="E49" s="848"/>
      <c r="F49" s="852">
        <v>0.11</v>
      </c>
      <c r="G49" s="856" t="s">
        <v>542</v>
      </c>
      <c r="H49" s="856">
        <v>0.18</v>
      </c>
      <c r="I49" s="856">
        <v>5.34</v>
      </c>
      <c r="J49" s="861" t="s">
        <v>543</v>
      </c>
    </row>
    <row r="50" spans="2:10" ht="12.75"/>
  </sheetData>
  <sheetProtection algorithmName="SHA-512" hashValue="EsvRsNoKLXlaAit7ZiGA5aftAOcX+qyO4eOgLmuMRLwBppeIGL8wYVE9PsCWTcO1/umUrbBfzkQa1F9sOvCZ9w==" saltValue="xVUibznnRLlw/9GAhakDp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519760</cp:lastModifiedBy>
  <cp:lastPrinted>2024-03-24T23:47:24Z</cp:lastPrinted>
  <dcterms:created xsi:type="dcterms:W3CDTF">2024-03-14T04:10:43Z</dcterms:created>
  <dcterms:modified xsi:type="dcterms:W3CDTF">2024-03-25T23:46:22Z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2024-03-25T23:46:22Z</vt:filetime>
  </property>
</Properties>
</file>