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10331\Desktop\【財政状況資料集】_393444_大豊町_2022\"/>
    </mc:Choice>
  </mc:AlternateContent>
  <xr:revisionPtr revIDLastSave="0" documentId="13_ncr:1_{46C70105-1435-4FA5-9411-51F1A4291FDE}"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W40" i="10" s="1"/>
  <c r="BW41" i="10" s="1"/>
  <c r="BE35" i="10"/>
  <c r="AM35" i="10"/>
  <c r="C35" i="10"/>
  <c r="CO34" i="10"/>
  <c r="BW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<sst xmlns="http://schemas.openxmlformats.org/spreadsheetml/2006/main" count="1161" uniqueCount="593">
  <si>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</si>
  <si>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</si>
  <si>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</si>
  <si>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</si>
  <si>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</si>
  <si>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</si>
  <si>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</si>
  <si>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</si>
  <si>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</si>
  <si>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</si>
  <si>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</si>
  <si>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</si>
  <si>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</si>
  <si>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</si>
  <si>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</si>
  <si>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</si>
  <si>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</si>
  <si>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</si>
  <si>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</si>
  <si>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</si>
  <si>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</si>
  <si>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</si>
  <si>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</si>
  <si>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</si>
  <si>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</si>
  <si>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</si>
  <si>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</si>
  <si>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</si>
  <si>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</si>
  <si>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</si>
  <si>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</si>
  <si>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</si>
  <si>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</si>
  <si>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</si>
  <si>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</si>
  <si>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</si>
  <si>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</si>
  <si>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</si>
  <si>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</si>
  <si>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</si>
  <si>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</si>
  <si>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</si>
  <si>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</si>
  <si>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</si>
  <si>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</si>
  <si>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</si>
  <si>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</si>
  <si>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</si>
  <si>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</si>
  <si>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</si>
  <si>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</si>
  <si>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</si>
  <si>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</si>
  <si>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</si>
  <si>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</si>
  <si>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</si>
  <si>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</si>
  <si>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</si>
  <si>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</si>
  <si>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</si>
  <si>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</si>
  <si>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</si>
  <si>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</si>
  <si>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</si>
  <si>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</si>
  <si>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</si>
  <si>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</si>
  <si>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</si>
  <si>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</si>
  <si>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</si>
  <si>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</si>
  <si>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</si>
  <si>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</si>
  <si>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</si>
  <si>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</si>
  <si>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</si>
  <si>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</si>
  <si>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</si>
  <si>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</si>
  <si>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</si>
  <si>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</si>
  <si>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</si>
  <si>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</si>
  <si>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</si>
  <si>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</si>
  <si>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</si>
  <si>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</si>
  <si>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</si>
  <si>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</si>
  <si>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</si>
  <si>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</si>
  <si>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</si>
  <si>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</si>
  <si>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</si>
  <si>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</si>
  <si>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</si>
  <si>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</si>
  <si>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</si>
  <si>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</si>
  <si>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</si>
  <si>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</si>
  <si>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</si>
  <si>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</si>
  <si>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</si>
  <si>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</si>
  <si>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</si>
  <si>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</si>
  <si>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</si>
  <si>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</si>
  <si>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</si>
  <si>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</si>
  <si>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</si>
  <si>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</si>
  <si>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</si>
  <si>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</si>
  <si>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</si>
  <si>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</si>
  <si>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</si>
  <si>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</si>
  <si>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</si>
  <si>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</si>
  <si>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</si>
  <si>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</si>
  <si>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</si>
  <si>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</si>
  <si>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</si>
  <si>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</si>
  <si>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</si>
  <si>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</si>
  <si>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</si>
  <si>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</si>
  <si>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</si>
  <si>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</si>
  <si>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</si>
  <si>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</si>
  <si>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</si>
  <si>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</si>
  <si>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</si>
  <si>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</si>
  <si>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</si>
  <si>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</si>
  <si>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</si>
  <si>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</si>
  <si>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</si>
  <si>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</si>
  <si>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</si>
  <si>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</si>
  <si>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</si>
  <si>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</si>
  <si>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</si>
  <si>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</si>
  <si>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</si>
  <si>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</si>
  <si>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</si>
  <si>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</si>
  <si>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</si>
  <si>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</si>
  <si>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</si>
  <si>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</si>
  <si>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</si>
  <si>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</si>
  <si>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</si>
  <si>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</si>
  <si>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</si>
  <si>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</si>
  <si>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</si>
  <si>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</si>
  <si>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</si>
  <si>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</si>
  <si>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</si>
  <si>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</si>
  <si>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</si>
  <si>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</si>
  <si>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</si>
  <si>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</si>
  <si>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</si>
  <si>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</si>
  <si>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</si>
  <si>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</si>
  <si>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</si>
  <si>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</si>
  <si>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</si>
  <si>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</si>
  <si>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</si>
  <si>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</si>
  <si>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</si>
  <si>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</si>
  <si>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</si>
  <si>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</si>
  <si>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</si>
  <si>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</si>
  <si>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</si>
  <si>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</si>
  <si>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</si>
  <si>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</si>
  <si>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</si>
  <si>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</si>
  <si>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</si>
  <si>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</si>
  <si>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</si>
  <si>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</si>
  <si>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</si>
  <si>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</si>
  <si>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</si>
  <si>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</si>
  <si>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</si>
  <si>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</si>
  <si>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</si>
  <si>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</si>
  <si>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</si>
  <si>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</si>
  <si>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</si>
  <si>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</si>
  <si>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</si>
  <si>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</si>
  <si>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</si>
  <si>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</si>
  <si>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高知県大豊町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</si>
  <si>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</si>
  <si>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</si>
  <si>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</si>
  <si>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</si>
  <si>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</si>
  <si>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</si>
  <si>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</si>
  <si>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</si>
  <si>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</si>
  <si>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</si>
  <si>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</si>
  <si>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</si>
  <si>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</si>
  <si>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</si>
  <si>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</si>
  <si>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</si>
  <si>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</si>
  <si>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</si>
  <si>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</si>
  <si>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</si>
  <si>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</si>
  <si>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</si>
  <si>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</si>
  <si>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</si>
  <si>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</si>
  <si>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</si>
  <si>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</si>
  <si>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</si>
  <si>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</si>
  <si>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</si>
  <si>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</si>
  <si>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</si>
  <si>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</si>
  <si>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</si>
  <si>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</si>
  <si>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</si>
  <si>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</si>
  <si>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</si>
  <si>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</si>
  <si>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</si>
  <si>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</si>
  <si>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</si>
  <si>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</si>
  <si>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</si>
  <si>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</si>
  <si>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</si>
  <si>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</si>
  <si>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</si>
  <si>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</si>
  <si>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</si>
  <si>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</si>
  <si>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</si>
  <si>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</si>
  <si>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</si>
  <si>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</si>
  <si>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</si>
  <si>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</si>
  <si>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</si>
  <si>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</si>
  <si>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</si>
  <si>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</si>
  <si>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</si>
  <si>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</si>
  <si>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</si>
  <si>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</si>
  <si>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</si>
  <si>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</si>
  <si>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</si>
  <si>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</si>
  <si>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</si>
  <si>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</si>
  <si>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</si>
  <si>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</si>
  <si>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</si>
  <si>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</si>
  <si>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</si>
  <si>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</si>
  <si>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</si>
  <si>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</si>
  <si>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</si>
  <si>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</si>
  <si>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</si>
  <si>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</si>
  <si>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</si>
  <si>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</si>
  <si>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</si>
  <si>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</si>
  <si>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</si>
  <si>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</si>
  <si>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</si>
  <si>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</si>
  <si>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</si>
  <si>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</si>
  <si>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</si>
  <si>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</si>
  <si>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</si>
  <si>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</si>
  <si>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</si>
  <si>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</si>
  <si>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</si>
  <si>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</si>
  <si>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</si>
  <si>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</si>
  <si>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</si>
  <si>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</si>
  <si>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</si>
  <si>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</si>
  <si>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</si>
  <si>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</si>
  <si>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</si>
  <si>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</si>
  <si>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</si>
  <si>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</si>
  <si>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</si>
  <si>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</si>
  <si>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</si>
  <si>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</si>
  <si>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</si>
  <si>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</si>
  <si>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</si>
  <si>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</si>
  <si>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</si>
  <si>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</si>
  <si>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</si>
  <si>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</si>
  <si>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</si>
  <si>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</si>
  <si>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</si>
  <si>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</si>
  <si>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</si>
  <si>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</si>
  <si>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</si>
  <si>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</si>
  <si>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</si>
  <si>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</si>
  <si>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</si>
  <si>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</si>
  <si>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</si>
  <si>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</si>
  <si>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</si>
  <si>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</si>
  <si>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</si>
  <si>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</si>
  <si>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</si>
  <si>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</si>
  <si>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</si>
  <si>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</si>
  <si>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</si>
  <si>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</si>
  <si>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</si>
  <si>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</si>
  <si>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高知県大豊町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</si>
  <si>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</si>
  <si>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</si>
  <si>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</si>
  <si>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</si>
  <si>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</si>
  <si>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</si>
  <si>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</si>
  <si>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</si>
  <si>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</si>
  <si>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</si>
  <si>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</si>
  <si>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</si>
  <si>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</si>
  <si>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</si>
  <si>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</si>
  <si>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</si>
  <si>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</si>
  <si>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</si>
  <si>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</si>
  <si>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</si>
  <si>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</si>
  <si>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</si>
  <si>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</si>
  <si>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</si>
  <si>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</si>
  <si>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</si>
  <si>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</si>
  <si>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</si>
  <si>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</si>
  <si>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</si>
  <si>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</si>
  <si>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</si>
  <si>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</si>
  <si>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</si>
  <si>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</si>
  <si>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</si>
  <si>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</si>
  <si>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</si>
  <si>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</si>
  <si>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</si>
  <si>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</si>
  <si>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</si>
  <si>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</si>
  <si>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</si>
  <si>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</si>
  <si>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</si>
  <si>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</si>
  <si>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</si>
  <si>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</si>
  <si>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</si>
  <si>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</si>
  <si>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</si>
  <si>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</si>
  <si>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</si>
  <si>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</si>
  <si>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</si>
  <si>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</si>
  <si>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</si>
  <si>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</si>
  <si>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</si>
  <si>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</si>
  <si>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</si>
  <si>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</si>
  <si>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</si>
  <si>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</si>
  <si>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</si>
  <si>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</si>
  <si>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</si>
  <si>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</si>
  <si>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</si>
  <si>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</si>
  <si>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</si>
  <si>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</si>
  <si>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</si>
  <si>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</si>
  <si>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</si>
  <si>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</si>
  <si>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</si>
  <si>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</si>
  <si>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</si>
  <si>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</si>
  <si>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</si>
  <si>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</si>
  <si>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</si>
  <si>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</si>
  <si>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</si>
  <si>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</si>
  <si>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</si>
  <si>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</si>
  <si>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</si>
  <si>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</si>
  <si>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</si>
  <si>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</si>
  <si>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</si>
  <si>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</si>
  <si>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</si>
  <si>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</si>
  <si>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</si>
  <si>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</si>
  <si>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</si>
  <si>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</si>
  <si>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</si>
  <si>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</si>
  <si>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</si>
  <si>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</si>
  <si>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</si>
  <si>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</si>
  <si>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</si>
  <si>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</si>
  <si>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</si>
  <si>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</si>
  <si>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</si>
  <si>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</si>
  <si>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</si>
  <si>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</si>
  <si>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</si>
  <si>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</si>
  <si>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</si>
  <si>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</si>
  <si>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</si>
  <si>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</si>
  <si>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</si>
  <si>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</si>
  <si>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</si>
  <si>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</si>
  <si>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</si>
  <si>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</si>
  <si>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</si>
  <si>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</si>
  <si>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</si>
  <si>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</si>
  <si>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</si>
  <si>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</si>
  <si>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</si>
  <si>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</si>
  <si>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</si>
  <si>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</si>
  <si>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</si>
  <si>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</si>
  <si>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</si>
  <si>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</si>
  <si>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</si>
  <si>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</si>
  <si>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</si>
  <si>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</si>
  <si>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</si>
  <si>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</si>
  <si>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</si>
  <si>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</si>
  <si>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</si>
  <si>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</si>
  <si>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</si>
  <si>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</si>
  <si>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</si>
  <si>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</si>
  <si>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</si>
  <si>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</si>
  <si>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</si>
  <si>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</si>
  <si>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</si>
  <si>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</si>
  <si>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</si>
  <si>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</si>
  <si>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</si>
  <si>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</si>
  <si>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</si>
  <si>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</si>
  <si>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</si>
  <si>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</si>
  <si>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</si>
  <si>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</si>
  <si>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</si>
  <si>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</si>
  <si>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</si>
  <si>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</si>
  <si>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</si>
  <si>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</si>
  <si>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</si>
  <si>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</si>
  <si>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</si>
  <si>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</si>
  <si>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</si>
  <si>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</si>
  <si>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</si>
  <si>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</si>
  <si>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</si>
  <si>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</si>
  <si>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</si>
  <si>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</si>
  <si>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</si>
  <si>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</si>
  <si>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6.56</t>
  </si>
  <si>
    <t>▲ 2.51</t>
  </si>
  <si>
    <t>一般会計</t>
  </si>
  <si>
    <t>介護保険特別会計</t>
  </si>
  <si>
    <t>国民健康保険特別会計</t>
  </si>
  <si>
    <t>後期高齢者医療特別会計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</si>
  <si>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</si>
  <si>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</si>
  <si>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</si>
  <si>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</si>
  <si>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</si>
  <si>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</si>
  <si>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</si>
  <si>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</si>
  <si>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</si>
  <si>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</si>
  <si>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高知県広域食肉センター事務組合　一般会計</t>
    <rPh sb="0" eb="3">
      <t>コウチケン</t>
    </rPh>
    <rPh sb="3" eb="5">
      <t>コウイキ</t>
    </rPh>
    <rPh sb="5" eb="7">
      <t>ショクニク</t>
    </rPh>
    <rPh sb="11" eb="13">
      <t>ジム</t>
    </rPh>
    <rPh sb="13" eb="15">
      <t>クミアイ</t>
    </rPh>
    <rPh sb="16" eb="18">
      <t>イッパン</t>
    </rPh>
    <rPh sb="18" eb="20">
      <t>カイケイ</t>
    </rPh>
    <phoneticPr fontId="35"/>
  </si>
  <si>
    <t>嶺北広域行政事務組合　一般会計</t>
    <rPh sb="0" eb="1">
      <t>レイ</t>
    </rPh>
    <rPh sb="1" eb="2">
      <t>ホク</t>
    </rPh>
    <rPh sb="2" eb="4">
      <t>コウイキ</t>
    </rPh>
    <rPh sb="4" eb="6">
      <t>ギョウセイ</t>
    </rPh>
    <rPh sb="6" eb="8">
      <t>ジム</t>
    </rPh>
    <rPh sb="8" eb="10">
      <t>クミアイ</t>
    </rPh>
    <rPh sb="11" eb="13">
      <t>イッパン</t>
    </rPh>
    <rPh sb="13" eb="15">
      <t>カイケイ</t>
    </rPh>
    <phoneticPr fontId="35"/>
  </si>
  <si>
    <t>嶺北広域行政事務組合　介護認定審査事務特別会計</t>
    <rPh sb="0" eb="1">
      <t>レイ</t>
    </rPh>
    <rPh sb="1" eb="2">
      <t>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35"/>
  </si>
  <si>
    <t>こうち人づくり広域連合　一般会計</t>
    <rPh sb="3" eb="4">
      <t>ヒト</t>
    </rPh>
    <rPh sb="7" eb="9">
      <t>コウイキ</t>
    </rPh>
    <rPh sb="9" eb="11">
      <t>レンゴウ</t>
    </rPh>
    <rPh sb="12" eb="14">
      <t>イッパン</t>
    </rPh>
    <rPh sb="14" eb="16">
      <t>カイケイ</t>
    </rPh>
    <phoneticPr fontId="35"/>
  </si>
  <si>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35"/>
  </si>
  <si>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5"/>
  </si>
  <si>
    <t>高知県後期高齢者医療広域連合　一般会計</t>
  </si>
  <si>
    <t>高知県後期高齢者医療広域連合　特別会計</t>
  </si>
  <si>
    <t>-</t>
    <phoneticPr fontId="2"/>
  </si>
  <si>
    <t>大豊町観光開発協会</t>
    <rPh sb="0" eb="3">
      <t>オオトヨチョウ</t>
    </rPh>
    <rPh sb="3" eb="5">
      <t>カンコウ</t>
    </rPh>
    <rPh sb="5" eb="7">
      <t>カイハツ</t>
    </rPh>
    <rPh sb="7" eb="9">
      <t>キョウカイ</t>
    </rPh>
    <phoneticPr fontId="39"/>
  </si>
  <si>
    <t>大豊ゆとりファーム</t>
    <rPh sb="0" eb="2">
      <t>オオトヨ</t>
    </rPh>
    <phoneticPr fontId="39"/>
  </si>
  <si>
    <t>公共施設整備基金</t>
  </si>
  <si>
    <t>福祉基金</t>
  </si>
  <si>
    <t>森林環境譲与税基金</t>
  </si>
  <si>
    <t>公有林整備推進基金</t>
  </si>
  <si>
    <t>すこやか子育て基金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</si>
</sst>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b/>
      <sz val="9"/>
      <color indexed="12"/>
      <name val="ＭＳ ゴシック"/>
      <family val="3"/>
    </font>
    <font>
      <sz val="16"/>
      <color indexed="8"/>
      <name val="ＭＳ 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40" fillId="0" borderId="39" xfId="1" applyFont="1" applyFill="1" applyBorder="1" applyAlignment="1" applyProtection="1">
      <alignment horizontal="left" vertical="center" wrapText="1"/>
      <protection locked="0"/>
    </xf>
    <xf numFmtId="0" fontId="40" fillId="0" borderId="31" xfId="1" applyFont="1" applyFill="1" applyBorder="1" applyAlignment="1" applyProtection="1">
      <alignment horizontal="left" vertical="center" wrapText="1"/>
      <protection locked="0"/>
    </xf>
    <xf numFmtId="0" fontId="40" fillId="0" borderId="32" xfId="1" applyFont="1" applyFill="1" applyBorder="1" applyAlignment="1" applyProtection="1">
      <alignment horizontal="left" vertical="center" wrapText="1"/>
      <protection locked="0"/>
    </xf>
    <xf numFmtId="0" fontId="40" fillId="0" borderId="44" xfId="1" applyFont="1" applyFill="1" applyBorder="1" applyAlignment="1" applyProtection="1">
      <alignment horizontal="left" vertical="center" wrapText="1"/>
      <protection locked="0"/>
    </xf>
    <xf numFmtId="0" fontId="40" fillId="0" borderId="18" xfId="1" applyFont="1" applyFill="1" applyBorder="1" applyAlignment="1" applyProtection="1">
      <alignment horizontal="left" vertical="center" wrapText="1"/>
      <protection locked="0"/>
    </xf>
    <xf numFmtId="0" fontId="40"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9F05-4713-8AD8-AE321E177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434299</c:v>
                </c:pt>
                <c:pt idx="1">
                  <c:v>529252</c:v>
                </c:pt>
                <c:pt idx="2">
                  <c:v>319435</c:v>
                </c:pt>
                <c:pt idx="3">
                  <c:v>553513</c:v>
                </c:pt>
                <c:pt idx="4">
                  <c:v>256802</c:v>
                </c:pt>
              </c:numCache>
            </c:numRef>
          </c:val>
          <c:smooth val="0"/>
          <c:extLst>
            <c:ext xmlns:c16="http://schemas.microsoft.com/office/drawing/2014/chart" uri="{C3380CC4-5D6E-409C-BE32-E72D297353CC}">
              <c16:uniqueId val="{00000001-9F05-4713-8AD8-AE321E177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3.06</c:v>
                </c:pt>
                <c:pt idx="1">
                  <c:v>3.48</c:v>
                </c:pt>
                <c:pt idx="2">
                  <c:v>5.64</c:v>
                </c:pt>
                <c:pt idx="3">
                  <c:v>2.68</c:v>
                </c:pt>
                <c:pt idx="4">
                  <c:v>2.92</c:v>
                </c:pt>
              </c:numCache>
            </c:numRef>
          </c:val>
          <c:extLst>
            <c:ext xmlns:c16="http://schemas.microsoft.com/office/drawing/2014/chart" uri="{C3380CC4-5D6E-409C-BE32-E72D297353CC}">
              <c16:uniqueId val="{00000000-9070-4129-A840-4E184BE7B0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16.93</c:v>
                </c:pt>
                <c:pt idx="1">
                  <c:v>16.920000000000002</c:v>
                </c:pt>
                <c:pt idx="2">
                  <c:v>17.559999999999999</c:v>
                </c:pt>
                <c:pt idx="3">
                  <c:v>19.09</c:v>
                </c:pt>
                <c:pt idx="4">
                  <c:v>20.94</c:v>
                </c:pt>
              </c:numCache>
            </c:numRef>
          </c:val>
          <c:extLst>
            <c:ext xmlns:c16="http://schemas.microsoft.com/office/drawing/2014/chart" uri="{C3380CC4-5D6E-409C-BE32-E72D297353CC}">
              <c16:uniqueId val="{00000001-9070-4129-A840-4E184BE7B0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-6.56</c:v>
                </c:pt>
                <c:pt idx="1">
                  <c:v>0.49</c:v>
                </c:pt>
                <c:pt idx="2">
                  <c:v>2.48</c:v>
                </c:pt>
                <c:pt idx="3">
                  <c:v>-2.5099999999999998</c:v>
                </c:pt>
                <c:pt idx="4">
                  <c:v>8.69</c:v>
                </c:pt>
              </c:numCache>
            </c:numRef>
          </c:val>
          <c:smooth val="0"/>
          <c:extLst>
            <c:ext xmlns:c16="http://schemas.microsoft.com/office/drawing/2014/chart" uri="{C3380CC4-5D6E-409C-BE32-E72D297353CC}">
              <c16:uniqueId val="{00000002-9070-4129-A840-4E184BE7B0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1F-4A68-B550-4180B0853E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1F-4A68-B550-4180B0853E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1F-4A68-B550-4180B0853E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1F-4A68-B550-4180B0853E0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11F-4A68-B550-4180B0853E04}"/>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0.48</c:v>
                </c:pt>
                <c:pt idx="6">
                  <c:v>#N/A</c:v>
                </c:pt>
                <c:pt idx="7">
                  <c:v>0.32</c:v>
                </c:pt>
                <c:pt idx="8">
                  <c:v>#N/A</c:v>
                </c:pt>
                <c:pt idx="9">
                  <c:v>0</c:v>
                </c:pt>
              </c:numCache>
            </c:numRef>
          </c:val>
          <c:extLst>
            <c:ext xmlns:c16="http://schemas.microsoft.com/office/drawing/2014/chart" uri="{C3380CC4-5D6E-409C-BE32-E72D297353CC}">
              <c16:uniqueId val="{00000005-911F-4A68-B550-4180B0853E0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911F-4A68-B550-4180B0853E0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0.02</c:v>
                </c:pt>
                <c:pt idx="2">
                  <c:v>#N/A</c:v>
                </c:pt>
                <c:pt idx="3">
                  <c:v>0.1</c:v>
                </c:pt>
                <c:pt idx="4">
                  <c:v>#N/A</c:v>
                </c:pt>
                <c:pt idx="5">
                  <c:v>0.3</c:v>
                </c:pt>
                <c:pt idx="6">
                  <c:v>#N/A</c:v>
                </c:pt>
                <c:pt idx="7">
                  <c:v>0.55000000000000004</c:v>
                </c:pt>
                <c:pt idx="8">
                  <c:v>#N/A</c:v>
                </c:pt>
                <c:pt idx="9">
                  <c:v>0.14000000000000001</c:v>
                </c:pt>
              </c:numCache>
            </c:numRef>
          </c:val>
          <c:extLst>
            <c:ext xmlns:c16="http://schemas.microsoft.com/office/drawing/2014/chart" uri="{C3380CC4-5D6E-409C-BE32-E72D297353CC}">
              <c16:uniqueId val="{00000007-911F-4A68-B550-4180B0853E0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c:v>
                </c:pt>
                <c:pt idx="2">
                  <c:v>#N/A</c:v>
                </c:pt>
                <c:pt idx="3">
                  <c:v>0.62</c:v>
                </c:pt>
                <c:pt idx="4">
                  <c:v>#N/A</c:v>
                </c:pt>
                <c:pt idx="5">
                  <c:v>0.22</c:v>
                </c:pt>
                <c:pt idx="6">
                  <c:v>#N/A</c:v>
                </c:pt>
                <c:pt idx="7">
                  <c:v>0.37</c:v>
                </c:pt>
                <c:pt idx="8">
                  <c:v>#N/A</c:v>
                </c:pt>
                <c:pt idx="9">
                  <c:v>0.71</c:v>
                </c:pt>
              </c:numCache>
            </c:numRef>
          </c:val>
          <c:extLst>
            <c:ext xmlns:c16="http://schemas.microsoft.com/office/drawing/2014/chart" uri="{C3380CC4-5D6E-409C-BE32-E72D297353CC}">
              <c16:uniqueId val="{00000008-911F-4A68-B550-4180B0853E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3.06</c:v>
                </c:pt>
                <c:pt idx="2">
                  <c:v>#N/A</c:v>
                </c:pt>
                <c:pt idx="3">
                  <c:v>3.48</c:v>
                </c:pt>
                <c:pt idx="4">
                  <c:v>#N/A</c:v>
                </c:pt>
                <c:pt idx="5">
                  <c:v>5.63</c:v>
                </c:pt>
                <c:pt idx="6">
                  <c:v>#N/A</c:v>
                </c:pt>
                <c:pt idx="7">
                  <c:v>2.68</c:v>
                </c:pt>
                <c:pt idx="8">
                  <c:v>#N/A</c:v>
                </c:pt>
                <c:pt idx="9">
                  <c:v>2.91</c:v>
                </c:pt>
              </c:numCache>
            </c:numRef>
          </c:val>
          <c:extLst>
            <c:ext xmlns:c16="http://schemas.microsoft.com/office/drawing/2014/chart" uri="{C3380CC4-5D6E-409C-BE32-E72D297353CC}">
              <c16:uniqueId val="{00000009-911F-4A68-B550-4180B0853E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395</c:v>
                </c:pt>
                <c:pt idx="5">
                  <c:v>372</c:v>
                </c:pt>
                <c:pt idx="8">
                  <c:v>379</c:v>
                </c:pt>
                <c:pt idx="11">
                  <c:v>392</c:v>
                </c:pt>
                <c:pt idx="14">
                  <c:v>475</c:v>
                </c:pt>
              </c:numCache>
            </c:numRef>
          </c:val>
          <c:extLst>
            <c:ext xmlns:c16="http://schemas.microsoft.com/office/drawing/2014/chart" uri="{C3380CC4-5D6E-409C-BE32-E72D297353CC}">
              <c16:uniqueId val="{00000000-8B46-4693-B2F2-D11AD7CA77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46-4693-B2F2-D11AD7CA77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46-4693-B2F2-D11AD7CA77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7</c:v>
                </c:pt>
                <c:pt idx="9">
                  <c:v>7</c:v>
                </c:pt>
                <c:pt idx="12">
                  <c:v>7</c:v>
                </c:pt>
              </c:numCache>
            </c:numRef>
          </c:val>
          <c:extLst>
            <c:ext xmlns:c16="http://schemas.microsoft.com/office/drawing/2014/chart" uri="{C3380CC4-5D6E-409C-BE32-E72D297353CC}">
              <c16:uniqueId val="{00000003-8B46-4693-B2F2-D11AD7CA77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c:v>
                </c:pt>
                <c:pt idx="3">
                  <c:v>54</c:v>
                </c:pt>
                <c:pt idx="6">
                  <c:v>53</c:v>
                </c:pt>
                <c:pt idx="9">
                  <c:v>62</c:v>
                </c:pt>
                <c:pt idx="12">
                  <c:v>38</c:v>
                </c:pt>
              </c:numCache>
            </c:numRef>
          </c:val>
          <c:extLst>
            <c:ext xmlns:c16="http://schemas.microsoft.com/office/drawing/2014/chart" uri="{C3380CC4-5D6E-409C-BE32-E72D297353CC}">
              <c16:uniqueId val="{00000004-8B46-4693-B2F2-D11AD7CA77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46-4693-B2F2-D11AD7CA77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46-4693-B2F2-D11AD7CA77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403</c:v>
                </c:pt>
                <c:pt idx="3">
                  <c:v>372</c:v>
                </c:pt>
                <c:pt idx="6">
                  <c:v>406</c:v>
                </c:pt>
                <c:pt idx="9">
                  <c:v>465</c:v>
                </c:pt>
                <c:pt idx="12">
                  <c:v>539</c:v>
                </c:pt>
              </c:numCache>
            </c:numRef>
          </c:val>
          <c:extLst>
            <c:ext xmlns:c16="http://schemas.microsoft.com/office/drawing/2014/chart" uri="{C3380CC4-5D6E-409C-BE32-E72D297353CC}">
              <c16:uniqueId val="{00000007-8B46-4693-B2F2-D11AD7CA77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c:v>
                </c:pt>
                <c:pt idx="2">
                  <c:v>#N/A</c:v>
                </c:pt>
                <c:pt idx="3">
                  <c:v>#N/A</c:v>
                </c:pt>
                <c:pt idx="4">
                  <c:v>60</c:v>
                </c:pt>
                <c:pt idx="5">
                  <c:v>#N/A</c:v>
                </c:pt>
                <c:pt idx="6">
                  <c:v>#N/A</c:v>
                </c:pt>
                <c:pt idx="7">
                  <c:v>87</c:v>
                </c:pt>
                <c:pt idx="8">
                  <c:v>#N/A</c:v>
                </c:pt>
                <c:pt idx="9">
                  <c:v>#N/A</c:v>
                </c:pt>
                <c:pt idx="10">
                  <c:v>142</c:v>
                </c:pt>
                <c:pt idx="11">
                  <c:v>#N/A</c:v>
                </c:pt>
                <c:pt idx="12">
                  <c:v>#N/A</c:v>
                </c:pt>
                <c:pt idx="13">
                  <c:v>109</c:v>
                </c:pt>
                <c:pt idx="14">
                  <c:v>#N/A</c:v>
                </c:pt>
              </c:numCache>
            </c:numRef>
          </c:val>
          <c:smooth val="0"/>
          <c:extLst>
            <c:ext xmlns:c16="http://schemas.microsoft.com/office/drawing/2014/chart" uri="{C3380CC4-5D6E-409C-BE32-E72D297353CC}">
              <c16:uniqueId val="{00000008-8B46-4693-B2F2-D11AD7CA77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4348</c:v>
                </c:pt>
                <c:pt idx="5">
                  <c:v>4979</c:v>
                </c:pt>
                <c:pt idx="8">
                  <c:v>5242</c:v>
                </c:pt>
                <c:pt idx="11">
                  <c:v>5796</c:v>
                </c:pt>
                <c:pt idx="14">
                  <c:v>5703</c:v>
                </c:pt>
              </c:numCache>
            </c:numRef>
          </c:val>
          <c:extLst>
            <c:ext xmlns:c16="http://schemas.microsoft.com/office/drawing/2014/chart" uri="{C3380CC4-5D6E-409C-BE32-E72D297353CC}">
              <c16:uniqueId val="{00000000-6490-4AF1-A75A-B1B81FAD75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490-4AF1-A75A-B1B81FAD75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4765</c:v>
                </c:pt>
                <c:pt idx="5">
                  <c:v>5011</c:v>
                </c:pt>
                <c:pt idx="8">
                  <c:v>6345</c:v>
                </c:pt>
                <c:pt idx="11">
                  <c:v>7531</c:v>
                </c:pt>
                <c:pt idx="14">
                  <c:v>10145</c:v>
                </c:pt>
              </c:numCache>
            </c:numRef>
          </c:val>
          <c:extLst>
            <c:ext xmlns:c16="http://schemas.microsoft.com/office/drawing/2014/chart" uri="{C3380CC4-5D6E-409C-BE32-E72D297353CC}">
              <c16:uniqueId val="{00000002-6490-4AF1-A75A-B1B81FAD75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90-4AF1-A75A-B1B81FAD75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90-4AF1-A75A-B1B81FAD75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90-4AF1-A75A-B1B81FAD75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1156</c:v>
                </c:pt>
                <c:pt idx="3">
                  <c:v>1109</c:v>
                </c:pt>
                <c:pt idx="6">
                  <c:v>1051</c:v>
                </c:pt>
                <c:pt idx="9">
                  <c:v>1030</c:v>
                </c:pt>
                <c:pt idx="12">
                  <c:v>1135</c:v>
                </c:pt>
              </c:numCache>
            </c:numRef>
          </c:val>
          <c:extLst>
            <c:ext xmlns:c16="http://schemas.microsoft.com/office/drawing/2014/chart" uri="{C3380CC4-5D6E-409C-BE32-E72D297353CC}">
              <c16:uniqueId val="{00000006-6490-4AF1-A75A-B1B81FAD75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67</c:v>
                </c:pt>
                <c:pt idx="3">
                  <c:v>61</c:v>
                </c:pt>
                <c:pt idx="6">
                  <c:v>54</c:v>
                </c:pt>
                <c:pt idx="9">
                  <c:v>48</c:v>
                </c:pt>
                <c:pt idx="12">
                  <c:v>41</c:v>
                </c:pt>
              </c:numCache>
            </c:numRef>
          </c:val>
          <c:extLst>
            <c:ext xmlns:c16="http://schemas.microsoft.com/office/drawing/2014/chart" uri="{C3380CC4-5D6E-409C-BE32-E72D297353CC}">
              <c16:uniqueId val="{00000007-6490-4AF1-A75A-B1B81FAD75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456</c:v>
                </c:pt>
                <c:pt idx="3">
                  <c:v>446</c:v>
                </c:pt>
                <c:pt idx="6">
                  <c:v>429</c:v>
                </c:pt>
                <c:pt idx="9">
                  <c:v>404</c:v>
                </c:pt>
                <c:pt idx="12">
                  <c:v>322</c:v>
                </c:pt>
              </c:numCache>
            </c:numRef>
          </c:val>
          <c:extLst>
            <c:ext xmlns:c16="http://schemas.microsoft.com/office/drawing/2014/chart" uri="{C3380CC4-5D6E-409C-BE32-E72D297353CC}">
              <c16:uniqueId val="{00000008-6490-4AF1-A75A-B1B81FAD75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90-4AF1-A75A-B1B81FAD75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4298</c:v>
                </c:pt>
                <c:pt idx="3">
                  <c:v>5183</c:v>
                </c:pt>
                <c:pt idx="6">
                  <c:v>5580</c:v>
                </c:pt>
                <c:pt idx="9">
                  <c:v>6465</c:v>
                </c:pt>
                <c:pt idx="12">
                  <c:v>6139</c:v>
                </c:pt>
              </c:numCache>
            </c:numRef>
          </c:val>
          <c:extLst>
            <c:ext xmlns:c16="http://schemas.microsoft.com/office/drawing/2014/chart" uri="{C3380CC4-5D6E-409C-BE32-E72D297353CC}">
              <c16:uniqueId val="{0000000A-6490-4AF1-A75A-B1B81FAD75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490-4AF1-A75A-B1B81FAD75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601</c:v>
                </c:pt>
                <c:pt idx="1">
                  <c:v>703</c:v>
                </c:pt>
                <c:pt idx="2">
                  <c:v>756</c:v>
                </c:pt>
              </c:numCache>
            </c:numRef>
          </c:val>
          <c:extLst>
            <c:ext xmlns:c16="http://schemas.microsoft.com/office/drawing/2014/chart" uri="{C3380CC4-5D6E-409C-BE32-E72D297353CC}">
              <c16:uniqueId val="{00000000-A200-4FA8-8842-40EC2B0FD3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2295</c:v>
                </c:pt>
                <c:pt idx="1">
                  <c:v>3041</c:v>
                </c:pt>
                <c:pt idx="2">
                  <c:v>3053</c:v>
                </c:pt>
              </c:numCache>
            </c:numRef>
          </c:val>
          <c:extLst>
            <c:ext xmlns:c16="http://schemas.microsoft.com/office/drawing/2014/chart" uri="{C3380CC4-5D6E-409C-BE32-E72D297353CC}">
              <c16:uniqueId val="{00000001-A200-4FA8-8842-40EC2B0FD3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2460</c:v>
                </c:pt>
                <c:pt idx="1">
                  <c:v>2789</c:v>
                </c:pt>
                <c:pt idx="2">
                  <c:v>3277</c:v>
                </c:pt>
              </c:numCache>
            </c:numRef>
          </c:val>
          <c:extLst>
            <c:ext xmlns:c16="http://schemas.microsoft.com/office/drawing/2014/chart" uri="{C3380CC4-5D6E-409C-BE32-E72D297353CC}">
              <c16:uniqueId val="{00000002-A200-4FA8-8842-40EC2B0FD3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投資的事業に充当する起債枠を精査・抑制することで、起債の元利償還額は平成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年をピークに減ってきており、平成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年度に繰上償還を行ったことにより更に減となった。しかし、ストックヤード造成事業等の大型事業により、平成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年度から令和元年度までには約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億の借入を行い、令和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年度にはその元金償還が始まったことから、それ以降増加傾向にある。</a:t>
          </a:r>
          <a:endParaRPr lang="ja-JP" altLang="ja-JP" sz="1400">
            <a:effectLst/>
          </a:endParaRPr>
        </a:p>
        <a:p>
          <a:r>
            <a:rPr kumimoji="1" lang="ja-JP" altLang="ja-JP" sz="1100">
              <a:solidFill>
                <a:schemeClr val="dk1"/>
              </a:solidFill>
              <a:effectLst/>
              <a:latin typeface="+mn-lt"/>
              <a:ea typeface="+mn-ea"/>
              <a:cs typeface="+mn-cs"/>
            </a:rPr>
            <a:t>また、令和２年度及び３年度には、保小中一貫教育施設整備事業の大型事業の新発債の発行があったため、今後、実質公債費比率の上昇を抑制するためにも、</a:t>
          </a:r>
          <a:r>
            <a:rPr kumimoji="1" lang="ja-JP" altLang="en-US" sz="1100">
              <a:solidFill>
                <a:schemeClr val="dk1"/>
              </a:solidFill>
              <a:effectLst/>
              <a:latin typeface="+mn-lt"/>
              <a:ea typeface="+mn-ea"/>
              <a:cs typeface="+mn-cs"/>
            </a:rPr>
            <a:t>令和４年度には</a:t>
          </a:r>
          <a:r>
            <a:rPr kumimoji="1" lang="ja-JP" altLang="ja-JP" sz="1100">
              <a:solidFill>
                <a:schemeClr val="dk1"/>
              </a:solidFill>
              <a:effectLst/>
              <a:latin typeface="+mn-lt"/>
              <a:ea typeface="+mn-ea"/>
              <a:cs typeface="+mn-cs"/>
            </a:rPr>
            <a:t>既発債の繰上償還を行</a:t>
          </a:r>
          <a:r>
            <a:rPr kumimoji="1" lang="ja-JP" altLang="en-US" sz="1100">
              <a:solidFill>
                <a:schemeClr val="dk1"/>
              </a:solidFill>
              <a:effectLst/>
              <a:latin typeface="+mn-lt"/>
              <a:ea typeface="+mn-ea"/>
              <a:cs typeface="+mn-cs"/>
            </a:rPr>
            <a:t>ったところであり、引き続き</a:t>
          </a:r>
          <a:r>
            <a:rPr kumimoji="1" lang="ja-JP" altLang="ja-JP" sz="1100">
              <a:solidFill>
                <a:schemeClr val="dk1"/>
              </a:solidFill>
              <a:effectLst/>
              <a:latin typeface="+mn-lt"/>
              <a:ea typeface="+mn-ea"/>
              <a:cs typeface="+mn-cs"/>
            </a:rPr>
            <a:t>健全な財政運営に努め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地方債の繰上償還等による地方債残高の減や、財政調整基金及び減債基金等の積立により、平成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充当可能財源が将来負担額を上回る結果となっているが、ストックヤード造成事業等の大型事業による地方債残高が増加しており、また、令和２年度及び３年度は保小中一貫教育施設整備等の大型事業により、起債の借入額の増加が見られた。</a:t>
          </a:r>
          <a:r>
            <a:rPr kumimoji="1" lang="ja-JP" altLang="en-US" sz="1100">
              <a:solidFill>
                <a:schemeClr val="dk1"/>
              </a:solidFill>
              <a:effectLst/>
              <a:latin typeface="+mn-lt"/>
              <a:ea typeface="+mn-ea"/>
              <a:cs typeface="+mn-cs"/>
            </a:rPr>
            <a:t>令和４年度には繰上償還を行ったが、</a:t>
          </a:r>
          <a:r>
            <a:rPr kumimoji="1" lang="ja-JP" altLang="ja-JP" sz="1100">
              <a:solidFill>
                <a:schemeClr val="dk1"/>
              </a:solidFill>
              <a:effectLst/>
              <a:latin typeface="+mn-lt"/>
              <a:ea typeface="+mn-ea"/>
              <a:cs typeface="+mn-cs"/>
            </a:rPr>
            <a:t>今後とも繰上償還等を行い、公債費等義務的経費の削減を中心とする行政改革を進め、後世への負担を少しでも軽減するよう、新規事業等の実施について総点検を図り、財政の健全化に努める。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高知県大豊町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財政調整基金への決算剰余金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円積立、減債基金への繰上償還財源としての積立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万円のほか、公共施設整備基金への約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万円の積立による増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また、令和４年度に実施した繰上償還の財源として減債基金</a:t>
          </a:r>
          <a:r>
            <a:rPr lang="en-US" altLang="ja-JP" sz="1300">
              <a:effectLst/>
              <a:latin typeface="ＭＳ Ｐゴシック" panose="020B0600070205080204" pitchFamily="50" charset="-128"/>
              <a:ea typeface="ＭＳ Ｐゴシック" panose="020B0600070205080204" pitchFamily="50" charset="-128"/>
            </a:rPr>
            <a:t>3</a:t>
          </a:r>
          <a:r>
            <a:rPr lang="ja-JP" altLang="en-US" sz="1300">
              <a:effectLst/>
              <a:latin typeface="ＭＳ Ｐゴシック" panose="020B0600070205080204" pitchFamily="50" charset="-128"/>
              <a:ea typeface="ＭＳ Ｐゴシック" panose="020B0600070205080204" pitchFamily="50" charset="-128"/>
            </a:rPr>
            <a:t>億</a:t>
          </a:r>
          <a:r>
            <a:rPr lang="en-US" altLang="ja-JP" sz="1300">
              <a:effectLst/>
              <a:latin typeface="ＭＳ Ｐゴシック" panose="020B0600070205080204" pitchFamily="50" charset="-128"/>
              <a:ea typeface="ＭＳ Ｐゴシック" panose="020B0600070205080204" pitchFamily="50" charset="-128"/>
            </a:rPr>
            <a:t>400</a:t>
          </a:r>
          <a:r>
            <a:rPr lang="ja-JP" altLang="en-US" sz="1300">
              <a:effectLst/>
              <a:latin typeface="ＭＳ Ｐゴシック" panose="020B0600070205080204" pitchFamily="50" charset="-128"/>
              <a:ea typeface="ＭＳ Ｐゴシック" panose="020B0600070205080204" pitchFamily="50" charset="-128"/>
            </a:rPr>
            <a:t>万円を取り崩した等、基金全体としては約</a:t>
          </a:r>
          <a:r>
            <a:rPr lang="en-US" altLang="ja-JP" sz="1300">
              <a:effectLst/>
              <a:latin typeface="ＭＳ Ｐゴシック" panose="020B0600070205080204" pitchFamily="50" charset="-128"/>
              <a:ea typeface="ＭＳ Ｐゴシック" panose="020B0600070205080204" pitchFamily="50" charset="-128"/>
            </a:rPr>
            <a:t>5</a:t>
          </a:r>
          <a:r>
            <a:rPr lang="ja-JP" altLang="en-US" sz="1300">
              <a:effectLst/>
              <a:latin typeface="ＭＳ Ｐゴシック" panose="020B0600070205080204" pitchFamily="50" charset="-128"/>
              <a:ea typeface="ＭＳ Ｐゴシック" panose="020B0600070205080204" pitchFamily="50" charset="-128"/>
            </a:rPr>
            <a:t>億</a:t>
          </a:r>
          <a:r>
            <a:rPr lang="en-US" altLang="ja-JP" sz="1300">
              <a:effectLst/>
              <a:latin typeface="ＭＳ Ｐゴシック" panose="020B0600070205080204" pitchFamily="50" charset="-128"/>
              <a:ea typeface="ＭＳ Ｐゴシック" panose="020B0600070205080204" pitchFamily="50" charset="-128"/>
            </a:rPr>
            <a:t>5,300</a:t>
          </a:r>
          <a:r>
            <a:rPr lang="ja-JP" altLang="en-US" sz="1300">
              <a:effectLst/>
              <a:latin typeface="ＭＳ Ｐゴシック" panose="020B0600070205080204" pitchFamily="50" charset="-128"/>
              <a:ea typeface="ＭＳ Ｐゴシック" panose="020B0600070205080204" pitchFamily="50" charset="-128"/>
            </a:rPr>
            <a:t>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公共施設の老朽化対策のため、公共施設整備基金を中心に積立を行うほか、減債基金への積立を行い、繰上償還を実施することで実質公債費比率の上昇を抑制する。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公共施設整備基金：公共施設の円滑な整備を図る。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具体例：庁舎建替、老朽施設の更新等</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公有林整備推進基金：本町の豊かな森林を守り育てるために実施する森林の町有林化及び町有林の整備に要する経費に充てる。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森林環境譲与税基金：森林環境譲与税を財源として、森林の整備に関する施策等を実施するため、必要な資金を積み立てる。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公共施設整備基金：約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9,600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万円の積立により増となった。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公有林整備推進基金：町有林整備に係る収益の積立のほか、預金利子の積立により増となった。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森林環境譲与税基金：約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2,800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万円の積立、約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4,400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公共施設整備基金：本町においては、公共施設の老朽化が深刻な問題となっており、耐震基準を満たさない施設も多く存在する。本庁舎についてもそういった施設の一つであり、平成</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月に別施設への緊急的な避難移転を行ったが、新庁舎建設についての目処がたっていない状況である。すべての公共施設の点検を行ったが、その結果に基づき今後の施設の更新・除却等について協議を行い、計画に基づき施設の更新等を行う予定であり、その経費に充てるため毎年積立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公有林整備推進基金：公有林整備によって得られた収益を積立て、公有林整備事業に充てる。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森林環境譲与税基金：森林の整備に関する施策や、森林の整備を担うべき人材の育成及び確保、森林の有する公益的機能に関する普及啓発、木材の利用の促進その他の森林の整備の促進に関する施策を実施するために必要な資金として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決算剰余金</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円のほか、預金利子の積立による増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将来的な地方交付税の減等による財源不足に対応するため余剰金や運用益等を積立てる。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償還のため約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万円取り崩したが、全体としては</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繰上償還財源としての積立</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600</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万円、預金利子積立による増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今後、地方債償還が増え続け、令和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11</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年度にピークを迎えることから、それに備えて毎年度積立を行う予定である。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8B80A85-96B3-4844-B31A-CDC7C9D7236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7DDA1EB-F741-4DCE-BF46-2D6117D0991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CE25BDB-0D26-48DC-B87F-889C5AB66EA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6D92DE3-CB9B-47A1-9C88-E91250E74EE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547E886-3D04-4774-9322-9898970ECAE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69E6821-9298-4D8B-97E2-EE6788EA814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DB7F171-6D20-4D7A-B8EB-4D2C4E04E8E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4F4A51E-FFE8-4EF9-BE91-89118B2ABD2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8FE38E8-D87C-43BB-8216-67034C65587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51435E1-E1AA-4FCD-9911-3DF0C344D8D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3,223
3,181
315.06
6,381,933
6,042,434
105,380
3,609,818
6,138,899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71E8314-D459-4C9C-A661-9453F4DBE50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028E782-EB64-4FAC-BC40-2C61F1CF2EA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577F66C-27AE-4F9C-9711-0CAC5DCB904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9DBE78B-1914-49F2-B533-00AD01C6602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9192658-4A8F-48F6-A714-9B3D7D4F1D6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D0573CE-65CF-45C4-B9C8-9278C9FCAB1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F93FBDB-FF82-4E55-B115-A9170B76664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11C982B-B4EF-405B-8247-6D3BF7F952D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8B4AE2D-2875-44A0-A6AF-9FAA67DBA3F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DB5CFA2-9376-4ECF-8DF6-4A9BC99BBB3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BCA7C1E-5279-41DE-A458-651D9303222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D3547F5-C120-4DD1-BED8-7DB21D9E839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35EC40B-4B1D-4F24-98CB-1D70B4916CC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BEDD639-9CBB-4D5D-8CE8-6BEDBBCBF6B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0212249-6EA4-4F88-BB75-2A26D8B43EB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68DE311-47F6-4AFA-9B07-9F7EC55935C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92FDAD4-7095-4A19-8742-F1F7B83CF9F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868D142-BBF5-4CE3-A424-39D26CB7698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38855D8-9928-4597-AC04-ADAFCD38E95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EB552C7-5DAF-4919-87E2-76C097AD0D0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814910A-70E6-438C-8F57-1CB2A10ADEC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119CBC4-587E-487C-BD6C-126447FF9A1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2C01470-204D-46C8-B3CD-FE5171B3C7A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A258316-4353-4752-A418-F6540EC08C4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0C98E0D-3414-434C-8BFE-28F8EA8B652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7712344-BCF7-43FE-B64C-9CDB6B8FB25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2E304A1-276C-47FA-8E41-13608B7483A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C211D6D-AEFD-48EB-A799-6F14A76921C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7AAA96A-11D8-45A4-B094-F2117DD267B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5431F9E-E5C9-43F2-A6C0-4A9866112E3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973422B-18DA-42EA-831A-A0116806159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FE3BE84-03D0-407F-BD54-6E1807E7401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00E3535-3A69-44E7-B8F4-22A16BF4516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524BDA5-7531-45EC-8168-F26EED65335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D98E32C-B5E2-4BB4-A02F-69579C9935A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ABDADA7-8A5E-4904-9D02-D2EE1D26FCE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BBDBDFA-35C4-4767-87B8-402016206F1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に加え、中心産業である農林・建設業の低迷などにより財政基盤が弱く、類似団体の平均値とほぼ同等となっている。投資的経費の抑制、また組織の効率化に努めることによ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60E2FAB-8F12-42D4-9068-6D84AA9AF63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253559E-ACCB-4A86-BAED-5508C2A3889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CB77EEA-6102-45BB-A1E7-9E8283529EE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63CB425C-EBA9-41C5-813A-E57E2AF4C4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C62E4687-A836-4936-8EC4-9C28C3CC941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1D9FDFC2-85F2-40C5-B5B4-4D063668874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C43086E4-BD0B-4946-9DD2-E9D4684EF9D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B845792-31FD-4E56-8827-049CD57E669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7A39E19-0774-492A-A71D-1528A3235AC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78B5DC5C-4F7C-49FD-B16C-2F51A2CA60B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B46C43C1-2BCC-4FD5-8EDC-32F2E5E90B9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B06F41C4-368C-48C4-B6AB-2324A438EDF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FE4FDCF-705D-47AA-8570-4BC26371034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C848E997-2EFF-4F66-98E9-59DF8D06674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C974309D-D26E-4C4E-B630-A971829C92DC}"/>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CD8BCA01-D16F-41BF-8A78-9A32057F67E4}"/>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BF2B155D-E59F-43C1-BFDD-23BDD0741E83}"/>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960CDA2C-CDE1-4EC7-A87F-BD364047A5D6}"/>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9D656248-95B0-4DEB-9DBA-63B4B39ACDFE}"/>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8" name="直線コネクタ 67">
          <a:extLst>
            <a:ext uri="{FF2B5EF4-FFF2-40B4-BE49-F238E27FC236}">
              <a16:creationId xmlns:a16="http://schemas.microsoft.com/office/drawing/2014/main" id="{CFF1DFCB-6AF5-45C0-8D47-749C281A5F93}"/>
            </a:ext>
          </a:extLst>
        </xdr:cNvPr>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98F63696-B6F9-4432-ACF4-FD616F4A29EA}"/>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3245873F-BB6B-44E4-A7CC-794CAC3309CA}"/>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1" name="直線コネクタ 70">
          <a:extLst>
            <a:ext uri="{FF2B5EF4-FFF2-40B4-BE49-F238E27FC236}">
              <a16:creationId xmlns:a16="http://schemas.microsoft.com/office/drawing/2014/main" id="{6CDD0009-17FA-45F0-85BC-971EA029C267}"/>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DB497F5-1486-439C-A3C9-334813E38DB8}"/>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275A4DEA-1378-4063-8585-7E2DD1D92CA1}"/>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115358</xdr:rowOff>
    </xdr:to>
    <xdr:cxnSp macro="">
      <xdr:nvCxnSpPr>
        <xdr:cNvPr id="74" name="直線コネクタ 73">
          <a:extLst>
            <a:ext uri="{FF2B5EF4-FFF2-40B4-BE49-F238E27FC236}">
              <a16:creationId xmlns:a16="http://schemas.microsoft.com/office/drawing/2014/main" id="{6F8C015E-141F-4F22-86A8-0DACEEECD3B1}"/>
            </a:ext>
          </a:extLst>
        </xdr:cNvPr>
        <xdr:cNvCxnSpPr/>
      </xdr:nvCxnSpPr>
      <xdr:spPr>
        <a:xfrm flipV="1">
          <a:off x="2336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C524FD1-22E0-4CB8-B519-A63E0FCA56CA}"/>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460C30B-BEA8-469F-81BE-00750B713696}"/>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7" name="直線コネクタ 76">
          <a:extLst>
            <a:ext uri="{FF2B5EF4-FFF2-40B4-BE49-F238E27FC236}">
              <a16:creationId xmlns:a16="http://schemas.microsoft.com/office/drawing/2014/main" id="{FB06720A-536E-483A-B1B3-B52D28EBEC11}"/>
            </a:ext>
          </a:extLst>
        </xdr:cNvPr>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BE61760E-8198-4EC6-B67B-4681403C0F7A}"/>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BD5ABACC-6738-494A-8D4C-118E5F053B3B}"/>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F5A60411-8E70-436D-8A0A-A91A9DC517B6}"/>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1276787-46C4-44B0-8FA8-6207751DD95E}"/>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20BD45C-1779-45B1-908E-E006A78F0D0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A6C878A-793C-4129-AF88-5216B1DD2FD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29669FC-9460-40BB-A926-B5A5FFAE01D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9C815D3-58A2-46C8-A5BD-8ED69B619C2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F1D189F-46D4-4B17-A8CF-1B6341252AE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6C0061E-3D7D-4C7B-A725-6EBAF748A844}"/>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DAF431F9-2F23-4BB8-ABD6-F77BFA79E7E4}"/>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89" name="楕円 88">
          <a:extLst>
            <a:ext uri="{FF2B5EF4-FFF2-40B4-BE49-F238E27FC236}">
              <a16:creationId xmlns:a16="http://schemas.microsoft.com/office/drawing/2014/main" id="{58656801-2380-412F-832F-2CCAB8D29AD1}"/>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0" name="テキスト ボックス 89">
          <a:extLst>
            <a:ext uri="{FF2B5EF4-FFF2-40B4-BE49-F238E27FC236}">
              <a16:creationId xmlns:a16="http://schemas.microsoft.com/office/drawing/2014/main" id="{DC5E4E15-9D56-4548-B0BA-DFB687AF2359}"/>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a:extLst>
            <a:ext uri="{FF2B5EF4-FFF2-40B4-BE49-F238E27FC236}">
              <a16:creationId xmlns:a16="http://schemas.microsoft.com/office/drawing/2014/main" id="{B43FF2FE-6DE9-42D4-807B-2E8029281BDF}"/>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a:extLst>
            <a:ext uri="{FF2B5EF4-FFF2-40B4-BE49-F238E27FC236}">
              <a16:creationId xmlns:a16="http://schemas.microsoft.com/office/drawing/2014/main" id="{9624F43D-9669-4DF1-8AB1-20F24D632AD8}"/>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3" name="楕円 92">
          <a:extLst>
            <a:ext uri="{FF2B5EF4-FFF2-40B4-BE49-F238E27FC236}">
              <a16:creationId xmlns:a16="http://schemas.microsoft.com/office/drawing/2014/main" id="{2CE01C0A-89A4-4D8B-A66D-2A883EDB7CAA}"/>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4" name="テキスト ボックス 93">
          <a:extLst>
            <a:ext uri="{FF2B5EF4-FFF2-40B4-BE49-F238E27FC236}">
              <a16:creationId xmlns:a16="http://schemas.microsoft.com/office/drawing/2014/main" id="{CDBD364C-BF2E-4FA7-AD76-BDF8489BB572}"/>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4021B9B8-6F12-4D0D-BE43-236B482A619D}"/>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E6AAD3B3-4B82-4A6B-805E-5CA432CE521C}"/>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8F45B022-EEED-4C08-8330-B35DCEA5E45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3F993005-A595-483D-B131-4F8962C4F7B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2CFB8B6A-4294-44A3-B1B9-C89324B91EB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32421C46-EFA5-4B70-9DD9-C3FCEEEEDE3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CAA98981-9C88-4397-B89B-C0259894D67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7B7AD4FC-1C1E-4D3B-870D-EF5F235DE8C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99E3B080-8294-4CB9-81C0-122513695DB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E880B8CA-3355-4231-B821-D469C3E1548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530CD0F7-70C5-48A5-A0DB-B3BA7DD1445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A7E36C89-F754-4B43-9FEF-45BEDB088C8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8B2DAD35-8139-45D3-8DE2-0A9A881C56B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646AC9CE-1F1A-453F-88E2-A5583DD95C8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F4682BB1-2495-45D9-994C-EE06988FABC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繰上償還による公債費の増加に伴い、昨年度比</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76.4</a:t>
          </a:r>
          <a:r>
            <a:rPr kumimoji="1" lang="ja-JP" altLang="ja-JP" sz="1100">
              <a:solidFill>
                <a:schemeClr val="dk1"/>
              </a:solidFill>
              <a:effectLst/>
              <a:latin typeface="+mn-lt"/>
              <a:ea typeface="+mn-ea"/>
              <a:cs typeface="+mn-cs"/>
            </a:rPr>
            <a:t>％となったが、類似団体平均は下回っている。</a:t>
          </a:r>
          <a:endParaRPr lang="ja-JP" altLang="ja-JP" sz="1400">
            <a:effectLst/>
          </a:endParaRPr>
        </a:p>
        <a:p>
          <a:r>
            <a:rPr kumimoji="1" lang="ja-JP" altLang="ja-JP" sz="1100">
              <a:solidFill>
                <a:schemeClr val="dk1"/>
              </a:solidFill>
              <a:effectLst/>
              <a:latin typeface="+mn-lt"/>
              <a:ea typeface="+mn-ea"/>
              <a:cs typeface="+mn-cs"/>
            </a:rPr>
            <a:t>今後、過疎高齢化により地方税等の歳入経常一般財源が減少することが予想されることから、高利率の地方債の繰上償還等により、歳出経常経費の縮減に努める。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6A2A282F-F910-4E41-9BE2-B2B1B5B573F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91701182-6876-4F0F-9264-F291C78935E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90926D8-C54B-44F0-B196-5D2E469A6D5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58B4ACAD-28FB-4223-84B4-9BF1866B9C36}"/>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C720C22-25F8-4047-9462-ADF5FC9B54C4}"/>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D730CA79-1D09-4899-B7D4-896DE9B6DC0E}"/>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40B0B5F8-0307-488A-B7E9-5FC1305E3035}"/>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B7944B1-99FE-4A4B-BCAA-B7CDCE390CD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2B1B05E7-EDE7-44EC-B6B6-E93A90936DD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D2F86789-84E7-4FD9-B9D7-56C08E9014E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D61600A-21E1-4025-9988-6124B8CF4B73}"/>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F5EBB365-53FF-449D-8CB1-72F481724D9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C52270FE-55C3-4E9C-B829-C0CD02F6297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B27E3EE-2CE8-4D83-B660-524438D15E8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3FC310C-3AB0-447A-BACA-FDA4EAFFE22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A380915D-D52D-41A7-BFFF-28344D95170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124D3949-192F-47AD-87C0-80718D0844A2}"/>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87D0D9FF-3D01-4BC0-B9DF-9CFF13436D82}"/>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1F591313-1AA7-45FE-ABDE-04492D429062}"/>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31B459A5-8CAE-4E96-A78C-4E613BAAC7C4}"/>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4270836B-4FDE-4C17-A8B6-3275FD1EDEB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92287</xdr:rowOff>
    </xdr:from>
    <xdr:to>
      <xdr:col>23</xdr:col>
      <xdr:colOff>133350</xdr:colOff>
      <xdr:row>62</xdr:row>
      <xdr:rowOff>20320</xdr:rowOff>
    </xdr:to>
    <xdr:cxnSp macro="">
      <xdr:nvCxnSpPr>
        <xdr:cNvPr id="131" name="直線コネクタ 130">
          <a:extLst>
            <a:ext uri="{FF2B5EF4-FFF2-40B4-BE49-F238E27FC236}">
              <a16:creationId xmlns:a16="http://schemas.microsoft.com/office/drawing/2014/main" id="{55873028-C735-4FDA-ACF6-CD33560F5BAA}"/>
            </a:ext>
          </a:extLst>
        </xdr:cNvPr>
        <xdr:cNvCxnSpPr/>
      </xdr:nvCxnSpPr>
      <xdr:spPr>
        <a:xfrm>
          <a:off x="4114800" y="10207837"/>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23B662A-C313-4231-A33C-9616F33F76A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EE96A9B2-88AD-4797-8E65-037F3582C534}"/>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92287</xdr:rowOff>
    </xdr:from>
    <xdr:to>
      <xdr:col>19</xdr:col>
      <xdr:colOff>133350</xdr:colOff>
      <xdr:row>59</xdr:row>
      <xdr:rowOff>108373</xdr:rowOff>
    </xdr:to>
    <xdr:cxnSp macro="">
      <xdr:nvCxnSpPr>
        <xdr:cNvPr id="134" name="直線コネクタ 133">
          <a:extLst>
            <a:ext uri="{FF2B5EF4-FFF2-40B4-BE49-F238E27FC236}">
              <a16:creationId xmlns:a16="http://schemas.microsoft.com/office/drawing/2014/main" id="{DACA7966-D2C0-4AD6-8469-1F7A97EF235D}"/>
            </a:ext>
          </a:extLst>
        </xdr:cNvPr>
        <xdr:cNvCxnSpPr/>
      </xdr:nvCxnSpPr>
      <xdr:spPr>
        <a:xfrm flipV="1">
          <a:off x="3225800" y="102078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43B98F22-2A19-4AE4-9433-A403A7E9368A}"/>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13975206-6C08-482E-9793-A79A14F9CC1B}"/>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108373</xdr:rowOff>
    </xdr:from>
    <xdr:to>
      <xdr:col>15</xdr:col>
      <xdr:colOff>82550</xdr:colOff>
      <xdr:row>60</xdr:row>
      <xdr:rowOff>9313</xdr:rowOff>
    </xdr:to>
    <xdr:cxnSp macro="">
      <xdr:nvCxnSpPr>
        <xdr:cNvPr id="137" name="直線コネクタ 136">
          <a:extLst>
            <a:ext uri="{FF2B5EF4-FFF2-40B4-BE49-F238E27FC236}">
              <a16:creationId xmlns:a16="http://schemas.microsoft.com/office/drawing/2014/main" id="{50DCC3D1-EAA0-4A34-938A-EB70C7C5B1AB}"/>
            </a:ext>
          </a:extLst>
        </xdr:cNvPr>
        <xdr:cNvCxnSpPr/>
      </xdr:nvCxnSpPr>
      <xdr:spPr>
        <a:xfrm flipV="1">
          <a:off x="2336800" y="102239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ADF17923-9CFA-40F3-835D-13B9F4619A0C}"/>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38C00CC9-0005-47FC-BF67-4045A7960229}"/>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9313</xdr:rowOff>
    </xdr:from>
    <xdr:to>
      <xdr:col>11</xdr:col>
      <xdr:colOff>31750</xdr:colOff>
      <xdr:row>60</xdr:row>
      <xdr:rowOff>85725</xdr:rowOff>
    </xdr:to>
    <xdr:cxnSp macro="">
      <xdr:nvCxnSpPr>
        <xdr:cNvPr id="140" name="直線コネクタ 139">
          <a:extLst>
            <a:ext uri="{FF2B5EF4-FFF2-40B4-BE49-F238E27FC236}">
              <a16:creationId xmlns:a16="http://schemas.microsoft.com/office/drawing/2014/main" id="{AF3CCC90-CA59-4646-9F3C-1DC4F7CE7BBA}"/>
            </a:ext>
          </a:extLst>
        </xdr:cNvPr>
        <xdr:cNvCxnSpPr/>
      </xdr:nvCxnSpPr>
      <xdr:spPr>
        <a:xfrm flipV="1">
          <a:off x="1447800" y="1029631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5CBE289F-84E2-43A6-9DF6-0D243BAFC231}"/>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2B26425E-49C2-4B1E-A1E6-7F27D93AD28D}"/>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DFA779B-E4A7-479F-A672-8120C78A4EBC}"/>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7625DB9B-DC20-4EE0-A5D0-3964E4C5A357}"/>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E930BAF-154C-4EEC-8EB7-E4C69F52376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BEDD42B-F3FB-430A-B8C3-88237EB8F5F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AAF31C4-A06F-4682-A1B8-B951FC537B1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36B7621-7BC1-4F26-9FA2-27E41E03FC4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D1A0938-2122-46EF-B6DA-63ED4DE7C29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0" name="楕円 149">
          <a:extLst>
            <a:ext uri="{FF2B5EF4-FFF2-40B4-BE49-F238E27FC236}">
              <a16:creationId xmlns:a16="http://schemas.microsoft.com/office/drawing/2014/main" id="{B81913A4-2FA8-4CCB-B626-5FAF13AB4432}"/>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1" name="財政構造の弾力性該当値テキスト">
          <a:extLst>
            <a:ext uri="{FF2B5EF4-FFF2-40B4-BE49-F238E27FC236}">
              <a16:creationId xmlns:a16="http://schemas.microsoft.com/office/drawing/2014/main" id="{36231A61-31BC-45DD-8A5C-63447FB0FE47}"/>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41487</xdr:rowOff>
    </xdr:from>
    <xdr:to>
      <xdr:col>19</xdr:col>
      <xdr:colOff>184150</xdr:colOff>
      <xdr:row>59</xdr:row>
      <xdr:rowOff>143087</xdr:rowOff>
    </xdr:to>
    <xdr:sp macro="" textlink="">
      <xdr:nvSpPr>
        <xdr:cNvPr id="152" name="楕円 151">
          <a:extLst>
            <a:ext uri="{FF2B5EF4-FFF2-40B4-BE49-F238E27FC236}">
              <a16:creationId xmlns:a16="http://schemas.microsoft.com/office/drawing/2014/main" id="{F15E3229-6D6E-49B8-91CB-F596912CC60F}"/>
            </a:ext>
          </a:extLst>
        </xdr:cNvPr>
        <xdr:cNvSpPr/>
      </xdr:nvSpPr>
      <xdr:spPr>
        <a:xfrm>
          <a:off x="4064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153264</xdr:rowOff>
    </xdr:from>
    <xdr:ext cx="736600" cy="259045"/>
    <xdr:sp macro="" textlink="">
      <xdr:nvSpPr>
        <xdr:cNvPr id="153" name="テキスト ボックス 152">
          <a:extLst>
            <a:ext uri="{FF2B5EF4-FFF2-40B4-BE49-F238E27FC236}">
              <a16:creationId xmlns:a16="http://schemas.microsoft.com/office/drawing/2014/main" id="{6838BA7E-7171-4A9E-B626-27045B7F6D98}"/>
            </a:ext>
          </a:extLst>
        </xdr:cNvPr>
        <xdr:cNvSpPr txBox="1"/>
      </xdr:nvSpPr>
      <xdr:spPr>
        <a:xfrm>
          <a:off x="3733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57573</xdr:rowOff>
    </xdr:from>
    <xdr:to>
      <xdr:col>15</xdr:col>
      <xdr:colOff>133350</xdr:colOff>
      <xdr:row>59</xdr:row>
      <xdr:rowOff>159173</xdr:rowOff>
    </xdr:to>
    <xdr:sp macro="" textlink="">
      <xdr:nvSpPr>
        <xdr:cNvPr id="154" name="楕円 153">
          <a:extLst>
            <a:ext uri="{FF2B5EF4-FFF2-40B4-BE49-F238E27FC236}">
              <a16:creationId xmlns:a16="http://schemas.microsoft.com/office/drawing/2014/main" id="{1AAC64D6-D94C-47E4-8965-8C9DBD2D60E1}"/>
            </a:ext>
          </a:extLst>
        </xdr:cNvPr>
        <xdr:cNvSpPr/>
      </xdr:nvSpPr>
      <xdr:spPr>
        <a:xfrm>
          <a:off x="3175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169350</xdr:rowOff>
    </xdr:from>
    <xdr:ext cx="762000" cy="259045"/>
    <xdr:sp macro="" textlink="">
      <xdr:nvSpPr>
        <xdr:cNvPr id="155" name="テキスト ボックス 154">
          <a:extLst>
            <a:ext uri="{FF2B5EF4-FFF2-40B4-BE49-F238E27FC236}">
              <a16:creationId xmlns:a16="http://schemas.microsoft.com/office/drawing/2014/main" id="{38A1FB28-B9AD-4F94-9AC5-0C8CAC1A1B04}"/>
            </a:ext>
          </a:extLst>
        </xdr:cNvPr>
        <xdr:cNvSpPr txBox="1"/>
      </xdr:nvSpPr>
      <xdr:spPr>
        <a:xfrm>
          <a:off x="2844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129963</xdr:rowOff>
    </xdr:from>
    <xdr:to>
      <xdr:col>11</xdr:col>
      <xdr:colOff>82550</xdr:colOff>
      <xdr:row>60</xdr:row>
      <xdr:rowOff>60113</xdr:rowOff>
    </xdr:to>
    <xdr:sp macro="" textlink="">
      <xdr:nvSpPr>
        <xdr:cNvPr id="156" name="楕円 155">
          <a:extLst>
            <a:ext uri="{FF2B5EF4-FFF2-40B4-BE49-F238E27FC236}">
              <a16:creationId xmlns:a16="http://schemas.microsoft.com/office/drawing/2014/main" id="{C3689B84-F3DF-4B3C-AAEA-529A749DDDF0}"/>
            </a:ext>
          </a:extLst>
        </xdr:cNvPr>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70290</xdr:rowOff>
    </xdr:from>
    <xdr:ext cx="762000" cy="259045"/>
    <xdr:sp macro="" textlink="">
      <xdr:nvSpPr>
        <xdr:cNvPr id="157" name="テキスト ボックス 156">
          <a:extLst>
            <a:ext uri="{FF2B5EF4-FFF2-40B4-BE49-F238E27FC236}">
              <a16:creationId xmlns:a16="http://schemas.microsoft.com/office/drawing/2014/main" id="{4C6F8B33-12FE-4601-980E-6F8CD68C9595}"/>
            </a:ext>
          </a:extLst>
        </xdr:cNvPr>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8" name="楕円 157">
          <a:extLst>
            <a:ext uri="{FF2B5EF4-FFF2-40B4-BE49-F238E27FC236}">
              <a16:creationId xmlns:a16="http://schemas.microsoft.com/office/drawing/2014/main" id="{095CD846-603E-4406-9ABC-098A2A5E39AD}"/>
            </a:ext>
          </a:extLst>
        </xdr:cNvPr>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59" name="テキスト ボックス 158">
          <a:extLst>
            <a:ext uri="{FF2B5EF4-FFF2-40B4-BE49-F238E27FC236}">
              <a16:creationId xmlns:a16="http://schemas.microsoft.com/office/drawing/2014/main" id="{17D3D5D1-4D3E-4574-8480-B2C45D3D3462}"/>
            </a:ext>
          </a:extLst>
        </xdr:cNvPr>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F69E932-AC1C-43BD-A628-886B9CBA805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AB20B7A5-9B2D-463B-896A-24DFB04FFB7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D647C7C3-EE1C-4F7F-B0FB-3B7EA85C760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53C1A54-90C9-4E21-8D39-6008DC920F8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189891A-7EE9-4181-A139-44E9657C249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DD9C8D47-79BE-454D-9A59-747C1E8CDA3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65E16AF-406E-4FEE-A680-A01749490EB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2AC14853-43F8-48CD-836A-7617BD4CB8C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38D1FD7D-78F1-48E8-A327-713E341BA7D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E19C761E-1951-4550-B317-E99A7EA134B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436A4CA-C9E9-41D2-A38E-224D27BC3C7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A533FE4-E59B-4A2D-B3E1-C020FA85C1C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E27F03F7-20A3-42DC-9C13-77B0348208D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物件費及び維持補修費の合計額の人口１人当たりの金額が類似団体平均を下回っているのは、人件費の適正化、物件費等の経費節減に継続的に取り組んできたことが要因となっている。今後、施設の老朽化により維持補修費が増加することが予想されるが、民間でも実施可能な部分については委託化を進める等、コストの低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A3FFDD6-6158-474B-B189-6BBE882903B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6704A76-C13E-4E60-AA7A-056D5E8B629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3721434A-E33F-426A-B71B-D946342B7BA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C53487FC-6991-456C-A031-3337CD10F47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4ED440F-CED8-402F-A19A-1AA4A73348D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127BF9EA-6920-4077-BD31-9FF3A588D7F6}"/>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C7872FA5-7DB4-4EBF-9386-9FA8A49C0C7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F28318E-902B-4744-AE7F-6277BFAF9B3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40E711F2-82F8-40A8-A2ED-1D683D3AD33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2FCE762-2987-48AB-A659-8CB4C6A9EC8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44B8F434-C796-4E89-94DA-84AF222509B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5CCF89B9-4AC5-4D2E-B383-3A779233CDD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DB8B2D28-D38A-456E-AF17-67981FE826B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67E189F-F85E-4BF1-84DF-0D170498E6F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5E0FF1F-7CC4-4A93-998B-1B9845025F7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2AA9B1ED-BCC8-4603-8942-F7EE640977E2}"/>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6C2E42B-33F1-4521-B309-6BA0AC5818D4}"/>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DAD5AEC9-F310-4DC5-B2E3-FA24C831DCBD}"/>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FF9451B7-6C11-4551-B1C3-3AE73776655C}"/>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E0E858EE-9C8E-4682-9555-5DA870378D15}"/>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113601</xdr:rowOff>
    </xdr:from>
    <xdr:to>
      <xdr:col>23</xdr:col>
      <xdr:colOff>133350</xdr:colOff>
      <xdr:row>82</xdr:row>
      <xdr:rowOff>121089</xdr:rowOff>
    </xdr:to>
    <xdr:cxnSp macro="">
      <xdr:nvCxnSpPr>
        <xdr:cNvPr id="193" name="直線コネクタ 192">
          <a:extLst>
            <a:ext uri="{FF2B5EF4-FFF2-40B4-BE49-F238E27FC236}">
              <a16:creationId xmlns:a16="http://schemas.microsoft.com/office/drawing/2014/main" id="{538891C8-055B-451B-B563-C07739496716}"/>
            </a:ext>
          </a:extLst>
        </xdr:cNvPr>
        <xdr:cNvCxnSpPr/>
      </xdr:nvCxnSpPr>
      <xdr:spPr>
        <a:xfrm>
          <a:off x="4114800" y="14172501"/>
          <a:ext cx="8382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2843A11C-3D03-4797-80FA-BFF8C931BDCE}"/>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130A6E17-E343-4F15-9AD5-CBC6EC6FB5A9}"/>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82862</xdr:rowOff>
    </xdr:from>
    <xdr:to>
      <xdr:col>19</xdr:col>
      <xdr:colOff>133350</xdr:colOff>
      <xdr:row>82</xdr:row>
      <xdr:rowOff>113601</xdr:rowOff>
    </xdr:to>
    <xdr:cxnSp macro="">
      <xdr:nvCxnSpPr>
        <xdr:cNvPr id="196" name="直線コネクタ 195">
          <a:extLst>
            <a:ext uri="{FF2B5EF4-FFF2-40B4-BE49-F238E27FC236}">
              <a16:creationId xmlns:a16="http://schemas.microsoft.com/office/drawing/2014/main" id="{FD92DC60-43FD-4E7F-93BB-F5A611564710}"/>
            </a:ext>
          </a:extLst>
        </xdr:cNvPr>
        <xdr:cNvCxnSpPr/>
      </xdr:nvCxnSpPr>
      <xdr:spPr>
        <a:xfrm>
          <a:off x="3225800" y="14141762"/>
          <a:ext cx="889000" cy="3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3B351CC0-11BD-46B6-9E5B-C9C09138BA98}"/>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D36E8FFF-5A59-4F47-B2F0-3E595EAF3CAC}"/>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82862</xdr:rowOff>
    </xdr:from>
    <xdr:to>
      <xdr:col>15</xdr:col>
      <xdr:colOff>82550</xdr:colOff>
      <xdr:row>82</xdr:row>
      <xdr:rowOff>88252</xdr:rowOff>
    </xdr:to>
    <xdr:cxnSp macro="">
      <xdr:nvCxnSpPr>
        <xdr:cNvPr id="199" name="直線コネクタ 198">
          <a:extLst>
            <a:ext uri="{FF2B5EF4-FFF2-40B4-BE49-F238E27FC236}">
              <a16:creationId xmlns:a16="http://schemas.microsoft.com/office/drawing/2014/main" id="{A144AF7D-2D1B-49CC-BFB7-DBC78145F391}"/>
            </a:ext>
          </a:extLst>
        </xdr:cNvPr>
        <xdr:cNvCxnSpPr/>
      </xdr:nvCxnSpPr>
      <xdr:spPr>
        <a:xfrm flipV="1">
          <a:off x="2336800" y="14141762"/>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FDCA999E-7DDE-464B-AD0D-158D60646768}"/>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570F05F4-61BE-4C2F-8802-A54CA31FBD48}"/>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50882</xdr:rowOff>
    </xdr:from>
    <xdr:to>
      <xdr:col>11</xdr:col>
      <xdr:colOff>31750</xdr:colOff>
      <xdr:row>82</xdr:row>
      <xdr:rowOff>88252</xdr:rowOff>
    </xdr:to>
    <xdr:cxnSp macro="">
      <xdr:nvCxnSpPr>
        <xdr:cNvPr id="202" name="直線コネクタ 201">
          <a:extLst>
            <a:ext uri="{FF2B5EF4-FFF2-40B4-BE49-F238E27FC236}">
              <a16:creationId xmlns:a16="http://schemas.microsoft.com/office/drawing/2014/main" id="{77A08C58-AD33-4F0C-AB64-82106ED8E4C7}"/>
            </a:ext>
          </a:extLst>
        </xdr:cNvPr>
        <xdr:cNvCxnSpPr/>
      </xdr:nvCxnSpPr>
      <xdr:spPr>
        <a:xfrm>
          <a:off x="1447800" y="14109782"/>
          <a:ext cx="889000" cy="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7EA48B76-9273-4117-B2FC-0727DF869C6D}"/>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429C3CDD-DFC1-417B-8E4E-263295EBD18C}"/>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3695A5A0-F851-433A-A6E6-613F2AC0EF7D}"/>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BDF406EA-A9F4-406D-A138-49566961A14B}"/>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14C9190-5200-40DD-B854-A240C201848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5B234F5-6625-4346-B742-24E3B66ADA9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2B412F0-7A4D-4CE1-B784-A02B972D6CD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6641A7E-DBEA-4944-8EF5-456B8134BE9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BDF7D55-B419-48B3-9692-F8EE7456537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70289</xdr:rowOff>
    </xdr:from>
    <xdr:to>
      <xdr:col>23</xdr:col>
      <xdr:colOff>184150</xdr:colOff>
      <xdr:row>83</xdr:row>
      <xdr:rowOff>439</xdr:rowOff>
    </xdr:to>
    <xdr:sp macro="" textlink="">
      <xdr:nvSpPr>
        <xdr:cNvPr id="212" name="楕円 211">
          <a:extLst>
            <a:ext uri="{FF2B5EF4-FFF2-40B4-BE49-F238E27FC236}">
              <a16:creationId xmlns:a16="http://schemas.microsoft.com/office/drawing/2014/main" id="{37FA6C02-2910-4722-AD4A-61B4E12E1FDA}"/>
            </a:ext>
          </a:extLst>
        </xdr:cNvPr>
        <xdr:cNvSpPr/>
      </xdr:nvSpPr>
      <xdr:spPr>
        <a:xfrm>
          <a:off x="4902200" y="141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86816</xdr:rowOff>
    </xdr:from>
    <xdr:ext cx="762000" cy="259045"/>
    <xdr:sp macro="" textlink="">
      <xdr:nvSpPr>
        <xdr:cNvPr id="213" name="人件費・物件費等の状況該当値テキスト">
          <a:extLst>
            <a:ext uri="{FF2B5EF4-FFF2-40B4-BE49-F238E27FC236}">
              <a16:creationId xmlns:a16="http://schemas.microsoft.com/office/drawing/2014/main" id="{D3DCC7FC-B9E6-4F9A-9E60-A7BE4F3CF397}"/>
            </a:ext>
          </a:extLst>
        </xdr:cNvPr>
        <xdr:cNvSpPr txBox="1"/>
      </xdr:nvSpPr>
      <xdr:spPr>
        <a:xfrm>
          <a:off x="5041900" y="1397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62801</xdr:rowOff>
    </xdr:from>
    <xdr:to>
      <xdr:col>19</xdr:col>
      <xdr:colOff>184150</xdr:colOff>
      <xdr:row>82</xdr:row>
      <xdr:rowOff>164401</xdr:rowOff>
    </xdr:to>
    <xdr:sp macro="" textlink="">
      <xdr:nvSpPr>
        <xdr:cNvPr id="214" name="楕円 213">
          <a:extLst>
            <a:ext uri="{FF2B5EF4-FFF2-40B4-BE49-F238E27FC236}">
              <a16:creationId xmlns:a16="http://schemas.microsoft.com/office/drawing/2014/main" id="{65871CDE-6C9D-41E7-8664-DB8C0D5F68B8}"/>
            </a:ext>
          </a:extLst>
        </xdr:cNvPr>
        <xdr:cNvSpPr/>
      </xdr:nvSpPr>
      <xdr:spPr>
        <a:xfrm>
          <a:off x="4064000" y="1412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3128</xdr:rowOff>
    </xdr:from>
    <xdr:ext cx="736600" cy="259045"/>
    <xdr:sp macro="" textlink="">
      <xdr:nvSpPr>
        <xdr:cNvPr id="215" name="テキスト ボックス 214">
          <a:extLst>
            <a:ext uri="{FF2B5EF4-FFF2-40B4-BE49-F238E27FC236}">
              <a16:creationId xmlns:a16="http://schemas.microsoft.com/office/drawing/2014/main" id="{B0E1DB50-F2F4-4D04-B6A2-271BA54697B7}"/>
            </a:ext>
          </a:extLst>
        </xdr:cNvPr>
        <xdr:cNvSpPr txBox="1"/>
      </xdr:nvSpPr>
      <xdr:spPr>
        <a:xfrm>
          <a:off x="3733800" y="13890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32062</xdr:rowOff>
    </xdr:from>
    <xdr:to>
      <xdr:col>15</xdr:col>
      <xdr:colOff>133350</xdr:colOff>
      <xdr:row>82</xdr:row>
      <xdr:rowOff>133662</xdr:rowOff>
    </xdr:to>
    <xdr:sp macro="" textlink="">
      <xdr:nvSpPr>
        <xdr:cNvPr id="216" name="楕円 215">
          <a:extLst>
            <a:ext uri="{FF2B5EF4-FFF2-40B4-BE49-F238E27FC236}">
              <a16:creationId xmlns:a16="http://schemas.microsoft.com/office/drawing/2014/main" id="{C60C77CB-0C32-497C-9E34-DEA15BBC97EB}"/>
            </a:ext>
          </a:extLst>
        </xdr:cNvPr>
        <xdr:cNvSpPr/>
      </xdr:nvSpPr>
      <xdr:spPr>
        <a:xfrm>
          <a:off x="3175000" y="1409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143839</xdr:rowOff>
    </xdr:from>
    <xdr:ext cx="762000" cy="259045"/>
    <xdr:sp macro="" textlink="">
      <xdr:nvSpPr>
        <xdr:cNvPr id="217" name="テキスト ボックス 216">
          <a:extLst>
            <a:ext uri="{FF2B5EF4-FFF2-40B4-BE49-F238E27FC236}">
              <a16:creationId xmlns:a16="http://schemas.microsoft.com/office/drawing/2014/main" id="{73309E48-EA96-4FB1-9D7E-1E100BFD6D2B}"/>
            </a:ext>
          </a:extLst>
        </xdr:cNvPr>
        <xdr:cNvSpPr txBox="1"/>
      </xdr:nvSpPr>
      <xdr:spPr>
        <a:xfrm>
          <a:off x="2844800" y="1385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37452</xdr:rowOff>
    </xdr:from>
    <xdr:to>
      <xdr:col>11</xdr:col>
      <xdr:colOff>82550</xdr:colOff>
      <xdr:row>82</xdr:row>
      <xdr:rowOff>139052</xdr:rowOff>
    </xdr:to>
    <xdr:sp macro="" textlink="">
      <xdr:nvSpPr>
        <xdr:cNvPr id="218" name="楕円 217">
          <a:extLst>
            <a:ext uri="{FF2B5EF4-FFF2-40B4-BE49-F238E27FC236}">
              <a16:creationId xmlns:a16="http://schemas.microsoft.com/office/drawing/2014/main" id="{7C4BE3C0-0C7C-4EEF-8476-A3B536ECEB50}"/>
            </a:ext>
          </a:extLst>
        </xdr:cNvPr>
        <xdr:cNvSpPr/>
      </xdr:nvSpPr>
      <xdr:spPr>
        <a:xfrm>
          <a:off x="2286000" y="140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123829</xdr:rowOff>
    </xdr:from>
    <xdr:ext cx="762000" cy="259045"/>
    <xdr:sp macro="" textlink="">
      <xdr:nvSpPr>
        <xdr:cNvPr id="219" name="テキスト ボックス 218">
          <a:extLst>
            <a:ext uri="{FF2B5EF4-FFF2-40B4-BE49-F238E27FC236}">
              <a16:creationId xmlns:a16="http://schemas.microsoft.com/office/drawing/2014/main" id="{E00547FA-C616-434D-9B74-11FA1037F1F0}"/>
            </a:ext>
          </a:extLst>
        </xdr:cNvPr>
        <xdr:cNvSpPr txBox="1"/>
      </xdr:nvSpPr>
      <xdr:spPr>
        <a:xfrm>
          <a:off x="1955800" y="1418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xdr:rowOff>
    </xdr:from>
    <xdr:to>
      <xdr:col>7</xdr:col>
      <xdr:colOff>31750</xdr:colOff>
      <xdr:row>82</xdr:row>
      <xdr:rowOff>101682</xdr:rowOff>
    </xdr:to>
    <xdr:sp macro="" textlink="">
      <xdr:nvSpPr>
        <xdr:cNvPr id="220" name="楕円 219">
          <a:extLst>
            <a:ext uri="{FF2B5EF4-FFF2-40B4-BE49-F238E27FC236}">
              <a16:creationId xmlns:a16="http://schemas.microsoft.com/office/drawing/2014/main" id="{3302D6AF-8644-4799-B294-92CF4626CEC5}"/>
            </a:ext>
          </a:extLst>
        </xdr:cNvPr>
        <xdr:cNvSpPr/>
      </xdr:nvSpPr>
      <xdr:spPr>
        <a:xfrm>
          <a:off x="1397000" y="140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111859</xdr:rowOff>
    </xdr:from>
    <xdr:ext cx="762000" cy="259045"/>
    <xdr:sp macro="" textlink="">
      <xdr:nvSpPr>
        <xdr:cNvPr id="221" name="テキスト ボックス 220">
          <a:extLst>
            <a:ext uri="{FF2B5EF4-FFF2-40B4-BE49-F238E27FC236}">
              <a16:creationId xmlns:a16="http://schemas.microsoft.com/office/drawing/2014/main" id="{E7837C5A-C452-41EC-847F-B1799E16F62B}"/>
            </a:ext>
          </a:extLst>
        </xdr:cNvPr>
        <xdr:cNvSpPr txBox="1"/>
      </xdr:nvSpPr>
      <xdr:spPr>
        <a:xfrm>
          <a:off x="1066800" y="1382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C88A84C-1753-4D35-8F86-3AB6B38C7CC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3B661FC-3B9A-48D9-8607-F60D397C3A3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8E1168D-8E2A-4BEB-B5C1-9325FE1416A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3D9BF657-74CE-4358-8FA7-01D73B28E67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E5728F1-2181-40BE-A251-4B17F15355D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EDB96741-4535-498A-BE36-93DE440E7DE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93878F69-9978-407D-970B-8D91D6FDF12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B617499-9C0D-43E2-9F1D-63041A0D949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98D22AF-FF41-4521-B160-C8B835192C2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78C68AB-8D20-4889-AE32-6924EC79A41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6A6C441B-DDB5-4AB6-B828-1A8A94D2DA5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5776441-045D-464B-BC82-BEDEF8DF362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4A8C38A6-C27B-4B83-8435-DD243C9E218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採用者退職者の学歴・経験年数の差、人事異動による職種変更、職員年齢構成及び人事考課の導入等により、類似団体を下回っている。今後においても一層の定員管理及び給与の適正化に努める。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BAA7BD9-2C77-4A71-8D3B-BF43F14F543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3A0A8E11-D0DA-4F0B-8029-3FF4F23F4CF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54ACB5C7-EDE9-401C-B259-C79D7435E06A}"/>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2C1E9526-C73B-495B-8851-450A86B8AADC}"/>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D589A89B-E7D0-4649-BF7B-7CB0B4D9EEB2}"/>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B3560725-19C5-4CE3-BC5C-15EE53693323}"/>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3316B126-5084-4EA9-8FC4-0A4495918147}"/>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1DBE685-A561-4C03-9048-DDC6DEBC373D}"/>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C752878A-D5A9-4B97-9CF5-95027799ED0C}"/>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C3F2401D-E3C5-4DC9-949E-D659EB7507D4}"/>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156B361-ED76-4B1E-939F-D2F82632510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909E4FE-31E3-4DB9-BDE8-7C807DA195E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15C4A78A-BB14-425A-8914-F7DB8DC1097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D1737169-BCDF-4842-9665-7899EF6D5D6A}"/>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A99C834-3204-483E-BAF5-A34BCABF5D41}"/>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D520F606-F559-4CE5-95A5-F29E7AFE882F}"/>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7F281224-C3F6-47EE-8C48-7E64E2FAC43A}"/>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BE0D049F-48D0-42E4-8664-3418F443BE96}"/>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7365</xdr:rowOff>
    </xdr:from>
    <xdr:to>
      <xdr:col>81</xdr:col>
      <xdr:colOff>44450</xdr:colOff>
      <xdr:row>87</xdr:row>
      <xdr:rowOff>41148</xdr:rowOff>
    </xdr:to>
    <xdr:cxnSp macro="">
      <xdr:nvCxnSpPr>
        <xdr:cNvPr id="253" name="直線コネクタ 252">
          <a:extLst>
            <a:ext uri="{FF2B5EF4-FFF2-40B4-BE49-F238E27FC236}">
              <a16:creationId xmlns:a16="http://schemas.microsoft.com/office/drawing/2014/main" id="{EDECBC90-A588-48A6-9098-672635B6BB2A}"/>
            </a:ext>
          </a:extLst>
        </xdr:cNvPr>
        <xdr:cNvCxnSpPr/>
      </xdr:nvCxnSpPr>
      <xdr:spPr>
        <a:xfrm>
          <a:off x="16179800" y="14923515"/>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9BC9A234-19C5-4832-8349-9E9BD2B5ECC8}"/>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B6AA3707-4091-4120-AB74-6DC6AF9C3B7B}"/>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7365</xdr:rowOff>
    </xdr:from>
    <xdr:to>
      <xdr:col>77</xdr:col>
      <xdr:colOff>44450</xdr:colOff>
      <xdr:row>87</xdr:row>
      <xdr:rowOff>45974</xdr:rowOff>
    </xdr:to>
    <xdr:cxnSp macro="">
      <xdr:nvCxnSpPr>
        <xdr:cNvPr id="256" name="直線コネクタ 255">
          <a:extLst>
            <a:ext uri="{FF2B5EF4-FFF2-40B4-BE49-F238E27FC236}">
              <a16:creationId xmlns:a16="http://schemas.microsoft.com/office/drawing/2014/main" id="{B437B1D5-0E8F-4248-A3CB-E5392E09F91B}"/>
            </a:ext>
          </a:extLst>
        </xdr:cNvPr>
        <xdr:cNvCxnSpPr/>
      </xdr:nvCxnSpPr>
      <xdr:spPr>
        <a:xfrm flipV="1">
          <a:off x="15290800" y="149235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2769E810-AA09-48A5-AAEC-F094AE469E2D}"/>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5716F42D-EF89-4F9B-A8CB-5BBC3580219A}"/>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31496</xdr:rowOff>
    </xdr:from>
    <xdr:to>
      <xdr:col>72</xdr:col>
      <xdr:colOff>203200</xdr:colOff>
      <xdr:row>87</xdr:row>
      <xdr:rowOff>45974</xdr:rowOff>
    </xdr:to>
    <xdr:cxnSp macro="">
      <xdr:nvCxnSpPr>
        <xdr:cNvPr id="259" name="直線コネクタ 258">
          <a:extLst>
            <a:ext uri="{FF2B5EF4-FFF2-40B4-BE49-F238E27FC236}">
              <a16:creationId xmlns:a16="http://schemas.microsoft.com/office/drawing/2014/main" id="{8156F50F-8615-4B87-8FBB-EC89764C29C4}"/>
            </a:ext>
          </a:extLst>
        </xdr:cNvPr>
        <xdr:cNvCxnSpPr/>
      </xdr:nvCxnSpPr>
      <xdr:spPr>
        <a:xfrm>
          <a:off x="14401800" y="149476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92068DF5-9379-4F99-B758-0F6CD0556156}"/>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18C27348-3D07-4B46-82DE-37540B4C3421}"/>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31496</xdr:rowOff>
    </xdr:from>
    <xdr:to>
      <xdr:col>68</xdr:col>
      <xdr:colOff>152400</xdr:colOff>
      <xdr:row>87</xdr:row>
      <xdr:rowOff>70104</xdr:rowOff>
    </xdr:to>
    <xdr:cxnSp macro="">
      <xdr:nvCxnSpPr>
        <xdr:cNvPr id="262" name="直線コネクタ 261">
          <a:extLst>
            <a:ext uri="{FF2B5EF4-FFF2-40B4-BE49-F238E27FC236}">
              <a16:creationId xmlns:a16="http://schemas.microsoft.com/office/drawing/2014/main" id="{9BB3092F-CA77-49D7-9117-AAF248D56422}"/>
            </a:ext>
          </a:extLst>
        </xdr:cNvPr>
        <xdr:cNvCxnSpPr/>
      </xdr:nvCxnSpPr>
      <xdr:spPr>
        <a:xfrm flipV="1">
          <a:off x="13512800" y="149476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803BA2A2-A753-4130-90D4-55070008628D}"/>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9B4EFBF1-01A1-47EC-B98A-D73737C25C19}"/>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52FC6F3-0343-4F7A-8DF7-1366E80D58A3}"/>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E025D6C3-2DDC-4869-AE48-93AB84F8B89C}"/>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42D7306E-71CA-46E6-A5C3-2D2E3F2307C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2D8E4AF-C675-4FF6-A279-03C05DE2935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865A26C-1D8C-468D-943A-0021B2198C9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24F9B0C5-1C5A-4C34-ADD5-42FD0D3DF74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1C97371-3BD9-42A2-B1E7-F68EAF0113B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161798</xdr:rowOff>
    </xdr:from>
    <xdr:to>
      <xdr:col>81</xdr:col>
      <xdr:colOff>95250</xdr:colOff>
      <xdr:row>87</xdr:row>
      <xdr:rowOff>91948</xdr:rowOff>
    </xdr:to>
    <xdr:sp macro="" textlink="">
      <xdr:nvSpPr>
        <xdr:cNvPr id="272" name="楕円 271">
          <a:extLst>
            <a:ext uri="{FF2B5EF4-FFF2-40B4-BE49-F238E27FC236}">
              <a16:creationId xmlns:a16="http://schemas.microsoft.com/office/drawing/2014/main" id="{5553EAD6-5FE0-4969-BFBF-1A7C0CACC9D9}"/>
            </a:ext>
          </a:extLst>
        </xdr:cNvPr>
        <xdr:cNvSpPr/>
      </xdr:nvSpPr>
      <xdr:spPr>
        <a:xfrm>
          <a:off x="169672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6875</xdr:rowOff>
    </xdr:from>
    <xdr:ext cx="762000" cy="259045"/>
    <xdr:sp macro="" textlink="">
      <xdr:nvSpPr>
        <xdr:cNvPr id="273" name="給与水準   （国との比較）該当値テキスト">
          <a:extLst>
            <a:ext uri="{FF2B5EF4-FFF2-40B4-BE49-F238E27FC236}">
              <a16:creationId xmlns:a16="http://schemas.microsoft.com/office/drawing/2014/main" id="{5F661B37-1AFF-4170-8162-0C1C3A788C13}"/>
            </a:ext>
          </a:extLst>
        </xdr:cNvPr>
        <xdr:cNvSpPr txBox="1"/>
      </xdr:nvSpPr>
      <xdr:spPr>
        <a:xfrm>
          <a:off x="171069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128015</xdr:rowOff>
    </xdr:from>
    <xdr:to>
      <xdr:col>77</xdr:col>
      <xdr:colOff>95250</xdr:colOff>
      <xdr:row>87</xdr:row>
      <xdr:rowOff>58165</xdr:rowOff>
    </xdr:to>
    <xdr:sp macro="" textlink="">
      <xdr:nvSpPr>
        <xdr:cNvPr id="274" name="楕円 273">
          <a:extLst>
            <a:ext uri="{FF2B5EF4-FFF2-40B4-BE49-F238E27FC236}">
              <a16:creationId xmlns:a16="http://schemas.microsoft.com/office/drawing/2014/main" id="{281F27BD-9904-41A6-BCA7-3FC797247438}"/>
            </a:ext>
          </a:extLst>
        </xdr:cNvPr>
        <xdr:cNvSpPr/>
      </xdr:nvSpPr>
      <xdr:spPr>
        <a:xfrm>
          <a:off x="16129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68342</xdr:rowOff>
    </xdr:from>
    <xdr:ext cx="736600" cy="259045"/>
    <xdr:sp macro="" textlink="">
      <xdr:nvSpPr>
        <xdr:cNvPr id="275" name="テキスト ボックス 274">
          <a:extLst>
            <a:ext uri="{FF2B5EF4-FFF2-40B4-BE49-F238E27FC236}">
              <a16:creationId xmlns:a16="http://schemas.microsoft.com/office/drawing/2014/main" id="{680AC40A-4063-4F62-9E07-506F859C9E69}"/>
            </a:ext>
          </a:extLst>
        </xdr:cNvPr>
        <xdr:cNvSpPr txBox="1"/>
      </xdr:nvSpPr>
      <xdr:spPr>
        <a:xfrm>
          <a:off x="15798800" y="1464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166624</xdr:rowOff>
    </xdr:from>
    <xdr:to>
      <xdr:col>73</xdr:col>
      <xdr:colOff>44450</xdr:colOff>
      <xdr:row>87</xdr:row>
      <xdr:rowOff>96774</xdr:rowOff>
    </xdr:to>
    <xdr:sp macro="" textlink="">
      <xdr:nvSpPr>
        <xdr:cNvPr id="276" name="楕円 275">
          <a:extLst>
            <a:ext uri="{FF2B5EF4-FFF2-40B4-BE49-F238E27FC236}">
              <a16:creationId xmlns:a16="http://schemas.microsoft.com/office/drawing/2014/main" id="{1D091B12-7A80-42C9-8105-B2D766785DA5}"/>
            </a:ext>
          </a:extLst>
        </xdr:cNvPr>
        <xdr:cNvSpPr/>
      </xdr:nvSpPr>
      <xdr:spPr>
        <a:xfrm>
          <a:off x="15240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106951</xdr:rowOff>
    </xdr:from>
    <xdr:ext cx="762000" cy="259045"/>
    <xdr:sp macro="" textlink="">
      <xdr:nvSpPr>
        <xdr:cNvPr id="277" name="テキスト ボックス 276">
          <a:extLst>
            <a:ext uri="{FF2B5EF4-FFF2-40B4-BE49-F238E27FC236}">
              <a16:creationId xmlns:a16="http://schemas.microsoft.com/office/drawing/2014/main" id="{4C5502F3-E88F-4BA3-9940-3B062209DDD3}"/>
            </a:ext>
          </a:extLst>
        </xdr:cNvPr>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152146</xdr:rowOff>
    </xdr:from>
    <xdr:to>
      <xdr:col>68</xdr:col>
      <xdr:colOff>203200</xdr:colOff>
      <xdr:row>87</xdr:row>
      <xdr:rowOff>82296</xdr:rowOff>
    </xdr:to>
    <xdr:sp macro="" textlink="">
      <xdr:nvSpPr>
        <xdr:cNvPr id="278" name="楕円 277">
          <a:extLst>
            <a:ext uri="{FF2B5EF4-FFF2-40B4-BE49-F238E27FC236}">
              <a16:creationId xmlns:a16="http://schemas.microsoft.com/office/drawing/2014/main" id="{C28B99D7-F617-4281-B997-AA7560ECFAA6}"/>
            </a:ext>
          </a:extLst>
        </xdr:cNvPr>
        <xdr:cNvSpPr/>
      </xdr:nvSpPr>
      <xdr:spPr>
        <a:xfrm>
          <a:off x="14351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92473</xdr:rowOff>
    </xdr:from>
    <xdr:ext cx="762000" cy="259045"/>
    <xdr:sp macro="" textlink="">
      <xdr:nvSpPr>
        <xdr:cNvPr id="279" name="テキスト ボックス 278">
          <a:extLst>
            <a:ext uri="{FF2B5EF4-FFF2-40B4-BE49-F238E27FC236}">
              <a16:creationId xmlns:a16="http://schemas.microsoft.com/office/drawing/2014/main" id="{0F50BAE1-1C67-4883-87F6-5202B608D8E1}"/>
            </a:ext>
          </a:extLst>
        </xdr:cNvPr>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19304</xdr:rowOff>
    </xdr:from>
    <xdr:to>
      <xdr:col>64</xdr:col>
      <xdr:colOff>152400</xdr:colOff>
      <xdr:row>87</xdr:row>
      <xdr:rowOff>120904</xdr:rowOff>
    </xdr:to>
    <xdr:sp macro="" textlink="">
      <xdr:nvSpPr>
        <xdr:cNvPr id="280" name="楕円 279">
          <a:extLst>
            <a:ext uri="{FF2B5EF4-FFF2-40B4-BE49-F238E27FC236}">
              <a16:creationId xmlns:a16="http://schemas.microsoft.com/office/drawing/2014/main" id="{C82B41C3-AA73-4C1B-9406-B15CD35E0A89}"/>
            </a:ext>
          </a:extLst>
        </xdr:cNvPr>
        <xdr:cNvSpPr/>
      </xdr:nvSpPr>
      <xdr:spPr>
        <a:xfrm>
          <a:off x="13462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131081</xdr:rowOff>
    </xdr:from>
    <xdr:ext cx="762000" cy="259045"/>
    <xdr:sp macro="" textlink="">
      <xdr:nvSpPr>
        <xdr:cNvPr id="281" name="テキスト ボックス 280">
          <a:extLst>
            <a:ext uri="{FF2B5EF4-FFF2-40B4-BE49-F238E27FC236}">
              <a16:creationId xmlns:a16="http://schemas.microsoft.com/office/drawing/2014/main" id="{AAFDD382-62F0-46A9-969D-A974D47C8035}"/>
            </a:ext>
          </a:extLst>
        </xdr:cNvPr>
        <xdr:cNvSpPr txBox="1"/>
      </xdr:nvSpPr>
      <xdr:spPr>
        <a:xfrm>
          <a:off x="13131800" y="1470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D6B01887-CC53-4C34-AC1D-0D2AF623F6E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AB8643D8-EEBA-47F0-8437-89C86128987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5F5A8691-ACEE-4463-9371-DEDCF258CC3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99BD75A3-F8FD-4E74-BECA-E239C7BDEB7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13530DD-C96B-4254-AE08-16390DCBB80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DAF87F44-28C4-4814-AEA3-C530C7F948A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4543BBFC-08D0-49E0-A1E3-01EE1DE0AFC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F77A7BC-5083-4B90-8F29-3EF2A343DA8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8574FD3-376E-4C01-BBB3-929B0770CFB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449E967E-3A8C-4DA8-908B-48F1EB5023B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D1E422F3-71A4-4D12-BC40-A2DAAFC7DFB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8775AACA-3CB1-45EC-99D8-BCADDC4D8B6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15F8C55A-3C2E-42A9-9C71-F84AF809EEC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町の面積が広大で人家が点在しているなどの地理的要因により、行政効率が悪いことから類似団体平均を少し上回っている。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今後とも、更なる行政効率化の促進を図るとともに、新規採用抑制等を行い、定員管理計画に基づき職員数の適正化に努める。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1FFCD14B-24EF-450F-9CD3-9C253F1C3DB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50355849-9F0A-48E5-9DE9-E4F138541C6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45F3B757-1331-4E7E-B499-842753C989E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CE3AB7F-684E-4483-B2EB-78551C960A5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38FA702A-404F-4336-9BEA-73E60F2189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EA6361E1-0ED1-40C1-8956-D92C5F299BE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E8B5B3CF-6B00-454E-943F-F5D1275D19B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918C8C2B-68EC-4ABF-B2A9-0FCFB5721F7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F4299D30-13AB-4D0F-A58A-AA8BA4EA004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AE0AC500-1CC8-4859-918A-A184C0546D3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7E1FC240-8213-494F-A96B-A625C75024B7}"/>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63F34CCF-1BAF-483B-8CE1-99132192D62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9B81FC02-C64A-430A-A4B2-637151ED57A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FD74354E-30FB-4BD7-9C93-2950DC15034C}"/>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E62F245A-382B-40D2-8F54-A69E6847AB7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79E4E6EB-72F2-4A37-875F-CE08787DE54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CEFC9768-8FE8-43CC-B028-9989291D66F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3B5B80D-D44E-4965-8B81-BDD34756A12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AF464DA1-8D74-4269-93D4-69B038264145}"/>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DADFAC61-6FF5-4FB4-ACD9-1510A8AAB0A8}"/>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52141E2D-10B5-47CF-8DEC-C311999A9637}"/>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F08F131-E4A0-420F-B639-548B109580C3}"/>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238528F7-6EF6-494C-8F91-1DE7C9C54E2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106063</xdr:rowOff>
    </xdr:from>
    <xdr:to>
      <xdr:col>81</xdr:col>
      <xdr:colOff>44450</xdr:colOff>
      <xdr:row>60</xdr:row>
      <xdr:rowOff>167767</xdr:rowOff>
    </xdr:to>
    <xdr:cxnSp macro="">
      <xdr:nvCxnSpPr>
        <xdr:cNvPr id="318" name="直線コネクタ 317">
          <a:extLst>
            <a:ext uri="{FF2B5EF4-FFF2-40B4-BE49-F238E27FC236}">
              <a16:creationId xmlns:a16="http://schemas.microsoft.com/office/drawing/2014/main" id="{71258D7B-CF0D-47FC-97E4-94C96BF95479}"/>
            </a:ext>
          </a:extLst>
        </xdr:cNvPr>
        <xdr:cNvCxnSpPr/>
      </xdr:nvCxnSpPr>
      <xdr:spPr>
        <a:xfrm>
          <a:off x="16179800" y="10393063"/>
          <a:ext cx="838200" cy="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386760A0-CDBB-4EB1-B51F-7DA8A7854032}"/>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D32310D5-6BE4-41F3-8855-A73108882C02}"/>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88138</xdr:rowOff>
    </xdr:from>
    <xdr:to>
      <xdr:col>77</xdr:col>
      <xdr:colOff>44450</xdr:colOff>
      <xdr:row>60</xdr:row>
      <xdr:rowOff>106063</xdr:rowOff>
    </xdr:to>
    <xdr:cxnSp macro="">
      <xdr:nvCxnSpPr>
        <xdr:cNvPr id="321" name="直線コネクタ 320">
          <a:extLst>
            <a:ext uri="{FF2B5EF4-FFF2-40B4-BE49-F238E27FC236}">
              <a16:creationId xmlns:a16="http://schemas.microsoft.com/office/drawing/2014/main" id="{16C20BD5-7F96-4A7D-ACF1-B5785CBC25C8}"/>
            </a:ext>
          </a:extLst>
        </xdr:cNvPr>
        <xdr:cNvCxnSpPr/>
      </xdr:nvCxnSpPr>
      <xdr:spPr>
        <a:xfrm>
          <a:off x="15290800" y="10375138"/>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1FF18A81-13E5-4629-8AE2-72F522329DBA}"/>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E7E9C9F8-E289-4602-AEE6-3C9855F57F6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70213</xdr:rowOff>
    </xdr:from>
    <xdr:to>
      <xdr:col>72</xdr:col>
      <xdr:colOff>203200</xdr:colOff>
      <xdr:row>60</xdr:row>
      <xdr:rowOff>88138</xdr:rowOff>
    </xdr:to>
    <xdr:cxnSp macro="">
      <xdr:nvCxnSpPr>
        <xdr:cNvPr id="324" name="直線コネクタ 323">
          <a:extLst>
            <a:ext uri="{FF2B5EF4-FFF2-40B4-BE49-F238E27FC236}">
              <a16:creationId xmlns:a16="http://schemas.microsoft.com/office/drawing/2014/main" id="{71B7D6BA-8D5C-4F1F-9BCC-A4800FF5F5E0}"/>
            </a:ext>
          </a:extLst>
        </xdr:cNvPr>
        <xdr:cNvCxnSpPr/>
      </xdr:nvCxnSpPr>
      <xdr:spPr>
        <a:xfrm>
          <a:off x="14401800" y="10357213"/>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4EEDDAF3-07E6-4C60-BAED-260E83D0C7DE}"/>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FB6782D6-2096-4038-8D24-6BD450B84DBD}"/>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70213</xdr:rowOff>
    </xdr:from>
    <xdr:to>
      <xdr:col>68</xdr:col>
      <xdr:colOff>152400</xdr:colOff>
      <xdr:row>60</xdr:row>
      <xdr:rowOff>95032</xdr:rowOff>
    </xdr:to>
    <xdr:cxnSp macro="">
      <xdr:nvCxnSpPr>
        <xdr:cNvPr id="327" name="直線コネクタ 326">
          <a:extLst>
            <a:ext uri="{FF2B5EF4-FFF2-40B4-BE49-F238E27FC236}">
              <a16:creationId xmlns:a16="http://schemas.microsoft.com/office/drawing/2014/main" id="{AD015EC8-39B2-45BC-9946-B593DE2A58D9}"/>
            </a:ext>
          </a:extLst>
        </xdr:cNvPr>
        <xdr:cNvCxnSpPr/>
      </xdr:nvCxnSpPr>
      <xdr:spPr>
        <a:xfrm flipV="1">
          <a:off x="13512800" y="1035721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3574F45E-9C09-4C76-AA55-3DA013E8DDE8}"/>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3983FB6D-FEDE-4B6C-B8E4-D81EC2639E9E}"/>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C0309DCD-F3AD-4F95-BCBC-A8B46EF5240E}"/>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643AFE1D-DB55-43FE-AD14-88DEC512968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91B3B64-1918-42D4-861E-348289124F3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7AAE559-12A7-4C58-88F6-94BCA0B5B07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57BE01C-98B4-4FF5-99E8-3FB80973B88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B5C4E57-F28C-4CED-86E0-D46A95D1F47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7303EE1-6FB5-4DFD-A3A9-0ED7C662FB3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116967</xdr:rowOff>
    </xdr:from>
    <xdr:to>
      <xdr:col>81</xdr:col>
      <xdr:colOff>95250</xdr:colOff>
      <xdr:row>61</xdr:row>
      <xdr:rowOff>47117</xdr:rowOff>
    </xdr:to>
    <xdr:sp macro="" textlink="">
      <xdr:nvSpPr>
        <xdr:cNvPr id="337" name="楕円 336">
          <a:extLst>
            <a:ext uri="{FF2B5EF4-FFF2-40B4-BE49-F238E27FC236}">
              <a16:creationId xmlns:a16="http://schemas.microsoft.com/office/drawing/2014/main" id="{D2173DD2-03CE-4672-87B8-A6FF2F405F27}"/>
            </a:ext>
          </a:extLst>
        </xdr:cNvPr>
        <xdr:cNvSpPr/>
      </xdr:nvSpPr>
      <xdr:spPr>
        <a:xfrm>
          <a:off x="169672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89044</xdr:rowOff>
    </xdr:from>
    <xdr:ext cx="762000" cy="259045"/>
    <xdr:sp macro="" textlink="">
      <xdr:nvSpPr>
        <xdr:cNvPr id="338" name="定員管理の状況該当値テキスト">
          <a:extLst>
            <a:ext uri="{FF2B5EF4-FFF2-40B4-BE49-F238E27FC236}">
              <a16:creationId xmlns:a16="http://schemas.microsoft.com/office/drawing/2014/main" id="{DAC195DC-F710-454B-A1C6-8CD00A72A297}"/>
            </a:ext>
          </a:extLst>
        </xdr:cNvPr>
        <xdr:cNvSpPr txBox="1"/>
      </xdr:nvSpPr>
      <xdr:spPr>
        <a:xfrm>
          <a:off x="17106900" y="1037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55263</xdr:rowOff>
    </xdr:from>
    <xdr:to>
      <xdr:col>77</xdr:col>
      <xdr:colOff>95250</xdr:colOff>
      <xdr:row>60</xdr:row>
      <xdr:rowOff>156863</xdr:rowOff>
    </xdr:to>
    <xdr:sp macro="" textlink="">
      <xdr:nvSpPr>
        <xdr:cNvPr id="339" name="楕円 338">
          <a:extLst>
            <a:ext uri="{FF2B5EF4-FFF2-40B4-BE49-F238E27FC236}">
              <a16:creationId xmlns:a16="http://schemas.microsoft.com/office/drawing/2014/main" id="{3944CE91-8843-4188-8969-D6BAEFF2FAE2}"/>
            </a:ext>
          </a:extLst>
        </xdr:cNvPr>
        <xdr:cNvSpPr/>
      </xdr:nvSpPr>
      <xdr:spPr>
        <a:xfrm>
          <a:off x="16129000" y="103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141640</xdr:rowOff>
    </xdr:from>
    <xdr:ext cx="736600" cy="259045"/>
    <xdr:sp macro="" textlink="">
      <xdr:nvSpPr>
        <xdr:cNvPr id="340" name="テキスト ボックス 339">
          <a:extLst>
            <a:ext uri="{FF2B5EF4-FFF2-40B4-BE49-F238E27FC236}">
              <a16:creationId xmlns:a16="http://schemas.microsoft.com/office/drawing/2014/main" id="{0EA7B398-9A64-48FB-8DC6-42834C9C0CAC}"/>
            </a:ext>
          </a:extLst>
        </xdr:cNvPr>
        <xdr:cNvSpPr txBox="1"/>
      </xdr:nvSpPr>
      <xdr:spPr>
        <a:xfrm>
          <a:off x="15798800" y="1042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37338</xdr:rowOff>
    </xdr:from>
    <xdr:to>
      <xdr:col>73</xdr:col>
      <xdr:colOff>44450</xdr:colOff>
      <xdr:row>60</xdr:row>
      <xdr:rowOff>138938</xdr:rowOff>
    </xdr:to>
    <xdr:sp macro="" textlink="">
      <xdr:nvSpPr>
        <xdr:cNvPr id="341" name="楕円 340">
          <a:extLst>
            <a:ext uri="{FF2B5EF4-FFF2-40B4-BE49-F238E27FC236}">
              <a16:creationId xmlns:a16="http://schemas.microsoft.com/office/drawing/2014/main" id="{FA508488-3E5C-4725-B4DA-AC323B001262}"/>
            </a:ext>
          </a:extLst>
        </xdr:cNvPr>
        <xdr:cNvSpPr/>
      </xdr:nvSpPr>
      <xdr:spPr>
        <a:xfrm>
          <a:off x="15240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123715</xdr:rowOff>
    </xdr:from>
    <xdr:ext cx="762000" cy="259045"/>
    <xdr:sp macro="" textlink="">
      <xdr:nvSpPr>
        <xdr:cNvPr id="342" name="テキスト ボックス 341">
          <a:extLst>
            <a:ext uri="{FF2B5EF4-FFF2-40B4-BE49-F238E27FC236}">
              <a16:creationId xmlns:a16="http://schemas.microsoft.com/office/drawing/2014/main" id="{96758DBF-67F9-4B57-B126-37CAD5CE0B58}"/>
            </a:ext>
          </a:extLst>
        </xdr:cNvPr>
        <xdr:cNvSpPr txBox="1"/>
      </xdr:nvSpPr>
      <xdr:spPr>
        <a:xfrm>
          <a:off x="149098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19413</xdr:rowOff>
    </xdr:from>
    <xdr:to>
      <xdr:col>68</xdr:col>
      <xdr:colOff>203200</xdr:colOff>
      <xdr:row>60</xdr:row>
      <xdr:rowOff>121013</xdr:rowOff>
    </xdr:to>
    <xdr:sp macro="" textlink="">
      <xdr:nvSpPr>
        <xdr:cNvPr id="343" name="楕円 342">
          <a:extLst>
            <a:ext uri="{FF2B5EF4-FFF2-40B4-BE49-F238E27FC236}">
              <a16:creationId xmlns:a16="http://schemas.microsoft.com/office/drawing/2014/main" id="{F156C725-79AB-47FE-A035-0D77AC3BAE07}"/>
            </a:ext>
          </a:extLst>
        </xdr:cNvPr>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131190</xdr:rowOff>
    </xdr:from>
    <xdr:ext cx="762000" cy="259045"/>
    <xdr:sp macro="" textlink="">
      <xdr:nvSpPr>
        <xdr:cNvPr id="344" name="テキスト ボックス 343">
          <a:extLst>
            <a:ext uri="{FF2B5EF4-FFF2-40B4-BE49-F238E27FC236}">
              <a16:creationId xmlns:a16="http://schemas.microsoft.com/office/drawing/2014/main" id="{A1269DB5-689E-40FC-8604-809645C9A3C8}"/>
            </a:ext>
          </a:extLst>
        </xdr:cNvPr>
        <xdr:cNvSpPr txBox="1"/>
      </xdr:nvSpPr>
      <xdr:spPr>
        <a:xfrm>
          <a:off x="14020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44232</xdr:rowOff>
    </xdr:from>
    <xdr:to>
      <xdr:col>64</xdr:col>
      <xdr:colOff>152400</xdr:colOff>
      <xdr:row>60</xdr:row>
      <xdr:rowOff>145832</xdr:rowOff>
    </xdr:to>
    <xdr:sp macro="" textlink="">
      <xdr:nvSpPr>
        <xdr:cNvPr id="345" name="楕円 344">
          <a:extLst>
            <a:ext uri="{FF2B5EF4-FFF2-40B4-BE49-F238E27FC236}">
              <a16:creationId xmlns:a16="http://schemas.microsoft.com/office/drawing/2014/main" id="{6850FA70-68DE-4B00-B071-E4EADB62247A}"/>
            </a:ext>
          </a:extLst>
        </xdr:cNvPr>
        <xdr:cNvSpPr/>
      </xdr:nvSpPr>
      <xdr:spPr>
        <a:xfrm>
          <a:off x="13462000" y="103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130609</xdr:rowOff>
    </xdr:from>
    <xdr:ext cx="762000" cy="259045"/>
    <xdr:sp macro="" textlink="">
      <xdr:nvSpPr>
        <xdr:cNvPr id="346" name="テキスト ボックス 345">
          <a:extLst>
            <a:ext uri="{FF2B5EF4-FFF2-40B4-BE49-F238E27FC236}">
              <a16:creationId xmlns:a16="http://schemas.microsoft.com/office/drawing/2014/main" id="{56F18C62-93EC-4701-B64F-B94A73BE4D91}"/>
            </a:ext>
          </a:extLst>
        </xdr:cNvPr>
        <xdr:cNvSpPr txBox="1"/>
      </xdr:nvSpPr>
      <xdr:spPr>
        <a:xfrm>
          <a:off x="13131800" y="1041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46695181-137C-461A-91D4-AE7C25FD824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26580562-01F0-43A7-82BC-26EA6D9D972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84C22C8D-BA00-4AEC-86AB-F06CA6C82CA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36CC429-A206-4307-9950-D7A1DA670D8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FB182982-C525-4352-BC38-8C5AC4F4A9E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1CB0BE75-1750-4F42-988C-6F4ECBE7347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D0599F7C-9FC0-4A3C-8592-F0D5FB3A342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A9021FF4-271A-4DAD-AAA0-BB405DA3E02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2D971949-BBDE-4085-BA9C-20DF7B43AD8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581CF17-C764-43EE-8CBC-E7206FD0D52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842A7200-B979-4F56-996D-EFB3220B1B1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E02EC1A8-E1EB-4419-B690-97DD5289B2D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57F45034-7C68-47A6-A947-BDA2BA6C4D9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年度、令和４年度と繰上償還を行った影響や事業の適切な取捨選択の結果、実質公債費比率は類似団体の平均値を大きく下回っている。</a:t>
          </a:r>
          <a:endParaRPr lang="ja-JP" altLang="ja-JP" sz="1400">
            <a:effectLst/>
          </a:endParaRPr>
        </a:p>
        <a:p>
          <a:r>
            <a:rPr kumimoji="1" lang="ja-JP" altLang="ja-JP" sz="1100">
              <a:solidFill>
                <a:schemeClr val="dk1"/>
              </a:solidFill>
              <a:effectLst/>
              <a:latin typeface="+mn-lt"/>
              <a:ea typeface="+mn-ea"/>
              <a:cs typeface="+mn-cs"/>
            </a:rPr>
            <a:t>しかし、令和３年度に発行した保小中一貫教育施設整備事業等の大型事業による起債の償還が始まることや、定住促進住宅整備事業及び町営住宅等大規模改修事業等の大型事業も控えており、更に実質公債費比率の増加が見込まれるため、今後とも高利率の地方債の繰上償還を実施することにより、公債費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BAED361F-DEBD-4553-83A5-93065B5B94E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1C382A75-1A77-4A18-BDDB-6261A368A27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4DE23024-F94F-4314-9560-306103BD30F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F2EA0345-EAFF-4D0C-91EA-BAE85DF4C97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8901E2A2-4D25-41BA-AA48-51F88829CB7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DFE9BAB6-77DD-4FBF-97A0-2AAD933A7D5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E733BEE1-4236-4A61-9BF6-32EA3334594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C3422245-53F6-4729-A36F-4C879C1C63D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16268C8-DAE3-4767-A8AA-7114C2B44E6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F17BF926-8D7C-4BAF-B181-599A9400536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82FCC10-77D2-4A8F-867C-1C845A97B07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187BCAFD-3C94-49FC-A62C-2A8728EDBDD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ECF2CBF6-541D-42CB-8E60-9626286C080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45FD840A-402F-4468-A712-A0E340F344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1D411E52-AAB5-4091-A176-D6BAE21B8D87}"/>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A171CC69-1F62-4EBF-8AD6-8B608DB40BEE}"/>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DADBF3EF-4C24-4049-9B05-F37D79014FA3}"/>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395E081D-B698-4311-86E3-85AD740D3CCA}"/>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D49D6BE4-A972-47C1-B8F3-1B4D6605B328}"/>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6350</xdr:rowOff>
    </xdr:to>
    <xdr:cxnSp macro="">
      <xdr:nvCxnSpPr>
        <xdr:cNvPr id="379" name="直線コネクタ 378">
          <a:extLst>
            <a:ext uri="{FF2B5EF4-FFF2-40B4-BE49-F238E27FC236}">
              <a16:creationId xmlns:a16="http://schemas.microsoft.com/office/drawing/2014/main" id="{185244E9-E711-4CCE-9996-9F4EF516E377}"/>
            </a:ext>
          </a:extLst>
        </xdr:cNvPr>
        <xdr:cNvCxnSpPr/>
      </xdr:nvCxnSpPr>
      <xdr:spPr>
        <a:xfrm>
          <a:off x="16179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A38B52E-EBBD-4BB0-9E40-5765AF11412E}"/>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BCD2EC24-76AD-478C-9C54-94AE2F024D91}"/>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137583</xdr:rowOff>
    </xdr:to>
    <xdr:cxnSp macro="">
      <xdr:nvCxnSpPr>
        <xdr:cNvPr id="382" name="直線コネクタ 381">
          <a:extLst>
            <a:ext uri="{FF2B5EF4-FFF2-40B4-BE49-F238E27FC236}">
              <a16:creationId xmlns:a16="http://schemas.microsoft.com/office/drawing/2014/main" id="{F31ED4BC-C887-4B99-A950-14176CB209E8}"/>
            </a:ext>
          </a:extLst>
        </xdr:cNvPr>
        <xdr:cNvCxnSpPr/>
      </xdr:nvCxnSpPr>
      <xdr:spPr>
        <a:xfrm>
          <a:off x="15290800" y="67758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71510A54-DBFA-44AA-B26E-42DC8AF56AE8}"/>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81C8DDFC-8B42-4E79-924E-0765ED8FA9F6}"/>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89323</xdr:rowOff>
    </xdr:to>
    <xdr:cxnSp macro="">
      <xdr:nvCxnSpPr>
        <xdr:cNvPr id="385" name="直線コネクタ 384">
          <a:extLst>
            <a:ext uri="{FF2B5EF4-FFF2-40B4-BE49-F238E27FC236}">
              <a16:creationId xmlns:a16="http://schemas.microsoft.com/office/drawing/2014/main" id="{884113F4-E42F-4ACF-B94F-7B78C6D4B7FF}"/>
            </a:ext>
          </a:extLst>
        </xdr:cNvPr>
        <xdr:cNvCxnSpPr/>
      </xdr:nvCxnSpPr>
      <xdr:spPr>
        <a:xfrm>
          <a:off x="14401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1C1A8A34-9DFF-481B-8017-60E7A4AE8894}"/>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258BAD3C-1DA6-447D-8D39-62F1BF2398F9}"/>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73237</xdr:rowOff>
    </xdr:to>
    <xdr:cxnSp macro="">
      <xdr:nvCxnSpPr>
        <xdr:cNvPr id="388" name="直線コネクタ 387">
          <a:extLst>
            <a:ext uri="{FF2B5EF4-FFF2-40B4-BE49-F238E27FC236}">
              <a16:creationId xmlns:a16="http://schemas.microsoft.com/office/drawing/2014/main" id="{0705AAE0-4C24-4B92-A860-CDFEE87D8E8C}"/>
            </a:ext>
          </a:extLst>
        </xdr:cNvPr>
        <xdr:cNvCxnSpPr/>
      </xdr:nvCxnSpPr>
      <xdr:spPr>
        <a:xfrm flipV="1">
          <a:off x="13512800" y="67437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B4AEEE8-A395-4C40-A7E2-63810959615D}"/>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2F2D5AED-8592-48E5-B247-32234B4B70ED}"/>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D16629C9-7EAA-462D-81C3-81B9DCB1EA65}"/>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2A4B3EAA-EE4D-481A-B633-113020F74963}"/>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4514BD1-F891-401F-8218-BAC321BA23B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8454CA05-3E95-433E-B839-1EE42F02ACA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8B1FC24-F04A-4245-9CA0-8848CAEBED7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DF5E04A-D697-4514-9203-F25CA83EF2E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5E99BAB-9968-4B92-AF2C-5A568949E0A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8" name="楕円 397">
          <a:extLst>
            <a:ext uri="{FF2B5EF4-FFF2-40B4-BE49-F238E27FC236}">
              <a16:creationId xmlns:a16="http://schemas.microsoft.com/office/drawing/2014/main" id="{C9824F84-B348-4386-A921-9E61DF6FDB7D}"/>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9" name="公債費負担の状況該当値テキスト">
          <a:extLst>
            <a:ext uri="{FF2B5EF4-FFF2-40B4-BE49-F238E27FC236}">
              <a16:creationId xmlns:a16="http://schemas.microsoft.com/office/drawing/2014/main" id="{A24F3BE8-96DC-41ED-AF0D-3DC8B035A95B}"/>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0" name="楕円 399">
          <a:extLst>
            <a:ext uri="{FF2B5EF4-FFF2-40B4-BE49-F238E27FC236}">
              <a16:creationId xmlns:a16="http://schemas.microsoft.com/office/drawing/2014/main" id="{4D21E981-9A41-4689-A44A-B615538366E9}"/>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1" name="テキスト ボックス 400">
          <a:extLst>
            <a:ext uri="{FF2B5EF4-FFF2-40B4-BE49-F238E27FC236}">
              <a16:creationId xmlns:a16="http://schemas.microsoft.com/office/drawing/2014/main" id="{535A150F-0381-4E8E-B885-87077DE331EC}"/>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2" name="楕円 401">
          <a:extLst>
            <a:ext uri="{FF2B5EF4-FFF2-40B4-BE49-F238E27FC236}">
              <a16:creationId xmlns:a16="http://schemas.microsoft.com/office/drawing/2014/main" id="{57BB4618-6DBB-46AA-BCDE-0DD068794568}"/>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3" name="テキスト ボックス 402">
          <a:extLst>
            <a:ext uri="{FF2B5EF4-FFF2-40B4-BE49-F238E27FC236}">
              <a16:creationId xmlns:a16="http://schemas.microsoft.com/office/drawing/2014/main" id="{A5FB1035-EA8D-4AAA-A024-FC87613A2427}"/>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4" name="楕円 403">
          <a:extLst>
            <a:ext uri="{FF2B5EF4-FFF2-40B4-BE49-F238E27FC236}">
              <a16:creationId xmlns:a16="http://schemas.microsoft.com/office/drawing/2014/main" id="{D60B4040-ADBA-4095-8352-00073A560DEB}"/>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2E259927-8CF0-4993-89CD-9AA90019AF9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6" name="楕円 405">
          <a:extLst>
            <a:ext uri="{FF2B5EF4-FFF2-40B4-BE49-F238E27FC236}">
              <a16:creationId xmlns:a16="http://schemas.microsoft.com/office/drawing/2014/main" id="{98B0B0E4-0668-4C73-9AA8-E93B4A2CBF7C}"/>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7" name="テキスト ボックス 406">
          <a:extLst>
            <a:ext uri="{FF2B5EF4-FFF2-40B4-BE49-F238E27FC236}">
              <a16:creationId xmlns:a16="http://schemas.microsoft.com/office/drawing/2014/main" id="{E4539A6B-1E34-40D6-836D-889383287E7F}"/>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7A14F7D1-4030-4CA6-8D01-5423B6F5D4B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AE854038-BAB6-46E3-B996-FECAD659EFC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234A3967-1EBD-4B02-B3DE-E13F731D509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AE267D59-841F-47D4-8224-3B50581F056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5AC3B868-E7A6-47E8-B1F7-0ABD3BC1598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C92F4D3-B117-407F-8698-390EC8738F1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E0C269EB-939B-4F7F-9CD3-2EBB948FEC4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151DAE8D-153F-4CEE-9389-10DBAA36DC4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7BD971EB-F63D-482A-9834-415DA647AA8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4885EFD5-11D1-49F0-B5E0-158E5FF61F5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E2B25593-CA7A-4FD4-B1D3-ADDC9A5F30B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1EF39AE6-A11B-4676-B451-71527373905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52E6D67D-E745-4BEF-A273-5360DCC829E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令和４年度と繰上償還を行い、公債費削減を中心とする行政改革を進めた結果、令和４年度決算でも数値はマイナスとなった。今後も、後世への負担を少しでも軽減するよう、新規事業等実施について総点検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2BC7C88D-35A6-4118-8434-927EB84675F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42E36379-EC2E-4538-94B7-78342AD9702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97CB6D9E-AC6E-47AB-A10D-A20C27EEDDA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7CD47B4F-2E04-41BD-A7CF-78D71C98CCBE}"/>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5181CBC4-C136-4F56-B9F2-6038397E168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AA8F2E58-BCC1-4B11-8CAD-1D9CDB4B9FB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A9C5C856-3784-4907-B232-65D9B2E0A89B}"/>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61DF0982-CA4B-41E4-B4CD-C171C54C8B4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FF11741-4121-476C-B523-54699608ED01}"/>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6A5BBF5A-6DAE-4752-950A-95BBD4CE0AD7}"/>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A614EC1C-F7E9-4578-998C-73403B8967E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E00163D4-D6EE-4F89-8601-3AE2D535F3B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D3BA733E-DD73-426D-B1D1-25E67AD3A88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D3BDC5B2-A6D0-4683-AD23-446082B8573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C7D29B1D-358B-44BC-A7C7-A4F2EDE52F3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38F2B2F9-2AFB-4E07-B229-839019D8693A}"/>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DC2F4111-3DE7-479F-B781-01730A42AC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71BDBB02-693F-4048-B73C-12902B6A8E42}"/>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784D7618-4F94-4421-9FA6-EFB5283D76FD}"/>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C4ED7819-0B10-4F0D-819C-75AD35826CD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4C2C35E6-1A81-48AB-912C-09344115D69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58969A5C-A559-49BD-A48B-964EDD9EAF58}"/>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D5575CD0-C8E7-4A3C-BF63-DCA78353AEEF}"/>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448A1A65-98B1-49A7-9481-6FF1F37F9EE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3F32A36C-2D64-4488-8462-B0A32E616521}"/>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63EA8EAB-D3CD-4551-A91A-3EDBE50FEAE6}"/>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6C3E15EA-39AF-4179-A8E9-F7E255E460B5}"/>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2B7ABB57-4B38-4CCD-A0BA-D085E448499D}"/>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F5B26F22-00A7-452F-91AE-67728CA74A87}"/>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A5F4422C-862A-4A1B-B78F-2FC3692D3FBE}"/>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1DD7CDB8-1A12-4569-AC61-2F85B689B73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3D052214-D832-4630-B51D-29CD699D564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DB2BAE5C-3F90-4402-8F72-02F3FA4545E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A7BAA710-4474-4BE1-B24A-99590D20D47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B19548D-79C8-4640-8DAF-AB1E6DF1F08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3,223
3,181
315.06
6,381,933
6,042,434
105,380
3,609,818
6,138,899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a:t>
          </a:r>
          <a:r>
            <a:rPr kumimoji="1" lang="ja-JP" altLang="en-US" sz="1100">
              <a:solidFill>
                <a:schemeClr val="dk1"/>
              </a:solidFill>
              <a:effectLst/>
              <a:latin typeface="+mn-lt"/>
              <a:ea typeface="+mn-ea"/>
              <a:cs typeface="+mn-cs"/>
            </a:rPr>
            <a:t>及び退職金負担金率変更に</a:t>
          </a:r>
          <a:r>
            <a:rPr kumimoji="1" lang="ja-JP" altLang="ja-JP" sz="1100">
              <a:solidFill>
                <a:schemeClr val="dk1"/>
              </a:solidFill>
              <a:effectLst/>
              <a:latin typeface="+mn-lt"/>
              <a:ea typeface="+mn-ea"/>
              <a:cs typeface="+mn-cs"/>
            </a:rPr>
            <a:t>より、人件費全体では対前年度</a:t>
          </a:r>
          <a:r>
            <a:rPr kumimoji="1" lang="en-US" altLang="ja-JP" sz="1100">
              <a:solidFill>
                <a:schemeClr val="dk1"/>
              </a:solidFill>
              <a:effectLst/>
              <a:latin typeface="+mn-lt"/>
              <a:ea typeface="+mn-ea"/>
              <a:cs typeface="+mn-cs"/>
            </a:rPr>
            <a:t>13,669</a:t>
          </a:r>
          <a:r>
            <a:rPr kumimoji="1" lang="ja-JP" altLang="ja-JP" sz="1100">
              <a:solidFill>
                <a:schemeClr val="dk1"/>
              </a:solidFill>
              <a:effectLst/>
              <a:latin typeface="+mn-lt"/>
              <a:ea typeface="+mn-ea"/>
              <a:cs typeface="+mn-cs"/>
            </a:rPr>
            <a:t>千円の減額となり、類似団体平均値を大きく下回る結果となった。</a:t>
          </a:r>
          <a:endParaRPr lang="ja-JP" altLang="ja-JP" sz="1400">
            <a:effectLst/>
          </a:endParaRPr>
        </a:p>
        <a:p>
          <a:r>
            <a:rPr kumimoji="1" lang="ja-JP" altLang="ja-JP" sz="1100">
              <a:solidFill>
                <a:schemeClr val="dk1"/>
              </a:solidFill>
              <a:effectLst/>
              <a:latin typeface="+mn-lt"/>
              <a:ea typeface="+mn-ea"/>
              <a:cs typeface="+mn-cs"/>
            </a:rPr>
            <a:t>今後とも新規採用の抑制等を行い、職員数の適正化に努める。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35</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8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888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63009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創意と工夫による一層の効率化を図り、経費の縮減に努めてきた結果、</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今後、職員数の減少による委託（物件費）へのシフトが考えられるが、より一層事業の精査を行い、経費の削減に努める。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85852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0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85852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69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扶助費にかかる経常収支比率が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類似団体平均を上回</a:t>
          </a:r>
          <a:r>
            <a:rPr kumimoji="1" lang="ja-JP" altLang="en-US" sz="1100">
              <a:solidFill>
                <a:schemeClr val="dk1"/>
              </a:solidFill>
              <a:effectLst/>
              <a:latin typeface="+mn-lt"/>
              <a:ea typeface="+mn-ea"/>
              <a:cs typeface="+mn-cs"/>
            </a:rPr>
            <a:t>った状態で</a:t>
          </a:r>
          <a:r>
            <a:rPr kumimoji="1" lang="ja-JP" altLang="ja-JP" sz="1100">
              <a:solidFill>
                <a:schemeClr val="dk1"/>
              </a:solidFill>
              <a:effectLst/>
              <a:latin typeface="+mn-lt"/>
              <a:ea typeface="+mn-ea"/>
              <a:cs typeface="+mn-cs"/>
            </a:rPr>
            <a:t>継続して推移している要因としては、高齢化率の高い本町では、扶助費をはじめとする社会保障経費が高く、令和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老人ホーム入所措置費</a:t>
          </a:r>
          <a:r>
            <a:rPr kumimoji="1" lang="ja-JP" altLang="ja-JP" sz="1100">
              <a:solidFill>
                <a:schemeClr val="dk1"/>
              </a:solidFill>
              <a:effectLst/>
              <a:latin typeface="+mn-lt"/>
              <a:ea typeface="+mn-ea"/>
              <a:cs typeface="+mn-cs"/>
            </a:rPr>
            <a:t>の増加があったことも挙げられる。今後とも、審査等の適正化に努める。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81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が類似団体平均を上回っているのは、繰出金が主な要因である。国民健康保険特別会計や介護保険特別会計への繰出金については、職員給与等に対する繰出しもあるが、保険料の適正化を図ることにより、税収を主な財源とする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58</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396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xdr:rowOff>
    </xdr:from>
    <xdr:to>
      <xdr:col>78</xdr:col>
      <xdr:colOff>69850</xdr:colOff>
      <xdr:row>58</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51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xdr:rowOff>
    </xdr:from>
    <xdr:to>
      <xdr:col>73</xdr:col>
      <xdr:colOff>180975</xdr:colOff>
      <xdr:row>58</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51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853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88282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127635</xdr:rowOff>
    </xdr:from>
    <xdr:to>
      <xdr:col>74</xdr:col>
      <xdr:colOff>31750</xdr:colOff>
      <xdr:row>58</xdr:row>
      <xdr:rowOff>57785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42562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161925</xdr:rowOff>
    </xdr:from>
    <xdr:to>
      <xdr:col>69</xdr:col>
      <xdr:colOff>142875</xdr:colOff>
      <xdr:row>58</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76852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167640</xdr:rowOff>
    </xdr:from>
    <xdr:to>
      <xdr:col>65</xdr:col>
      <xdr:colOff>53975</xdr:colOff>
      <xdr:row>58</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82567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事業の精査を行ってきたことより、類似団体平均値を下回る結果となっているが、高齢化の進展などにより社会保障関係経費の増加傾向が続くことが見込まれる。今後とも、事業の見直しや補助金の交付が適当かどうかの精査を行い、経費の縮小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115570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98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83566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既発債の元金償還の開始</a:t>
          </a:r>
          <a:r>
            <a:rPr kumimoji="1" lang="ja-JP" altLang="en-US" sz="1050">
              <a:solidFill>
                <a:schemeClr val="dk1"/>
              </a:solidFill>
              <a:effectLst/>
              <a:latin typeface="+mn-lt"/>
              <a:ea typeface="+mn-ea"/>
              <a:cs typeface="+mn-cs"/>
            </a:rPr>
            <a:t>及び繰上償還の実施</a:t>
          </a:r>
          <a:r>
            <a:rPr kumimoji="1" lang="ja-JP" altLang="ja-JP" sz="1050">
              <a:solidFill>
                <a:schemeClr val="dk1"/>
              </a:solidFill>
              <a:effectLst/>
              <a:latin typeface="+mn-lt"/>
              <a:ea typeface="+mn-ea"/>
              <a:cs typeface="+mn-cs"/>
            </a:rPr>
            <a:t>により、前年度と比べると公債費に係る経常収支比率は</a:t>
          </a:r>
          <a:r>
            <a:rPr kumimoji="1" lang="en-US" altLang="ja-JP" sz="1050">
              <a:solidFill>
                <a:schemeClr val="dk1"/>
              </a:solidFill>
              <a:effectLst/>
              <a:latin typeface="+mn-lt"/>
              <a:ea typeface="+mn-ea"/>
              <a:cs typeface="+mn-cs"/>
            </a:rPr>
            <a:t>10.7</a:t>
          </a:r>
          <a:r>
            <a:rPr kumimoji="1" lang="ja-JP" altLang="ja-JP" sz="1050">
              <a:solidFill>
                <a:schemeClr val="dk1"/>
              </a:solidFill>
              <a:effectLst/>
              <a:latin typeface="+mn-lt"/>
              <a:ea typeface="+mn-ea"/>
              <a:cs typeface="+mn-cs"/>
            </a:rPr>
            <a:t>ポイント増とな</a:t>
          </a:r>
          <a:r>
            <a:rPr kumimoji="1" lang="ja-JP" altLang="en-US" sz="1050">
              <a:solidFill>
                <a:schemeClr val="dk1"/>
              </a:solidFill>
              <a:effectLst/>
              <a:latin typeface="+mn-lt"/>
              <a:ea typeface="+mn-ea"/>
              <a:cs typeface="+mn-cs"/>
            </a:rPr>
            <a:t>り、</a:t>
          </a:r>
          <a:r>
            <a:rPr kumimoji="1" lang="ja-JP" altLang="ja-JP" sz="1050">
              <a:solidFill>
                <a:schemeClr val="dk1"/>
              </a:solidFill>
              <a:effectLst/>
              <a:latin typeface="+mn-lt"/>
              <a:ea typeface="+mn-ea"/>
              <a:cs typeface="+mn-cs"/>
            </a:rPr>
            <a:t>類似団体平均を</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る結果となっている。地方債の新規発行を伴う事業の精査・抑制に努めているが、財政基盤が弱く、自主財源の増額が望めない本町では、インフラ整備や高齢化の進展によるソフト事業の推進等については地方債の発行を行っている。今後大型の整備事業による既発債の償還が控えており、引き続き、地方債の発行を伴う事業の精査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78</xdr:row>
      <xdr:rowOff>16511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81940"/>
          <a:ext cx="838200" cy="4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123190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5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51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137161</xdr:rowOff>
    </xdr:from>
    <xdr:to>
      <xdr:col>24</xdr:col>
      <xdr:colOff>76200</xdr:colOff>
      <xdr:row>78</xdr:row>
      <xdr:rowOff>67311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109238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公債費以外に係る経常収支比率が類似団体平均を下回っているのは、主な要因としては、</a:t>
          </a:r>
          <a:r>
            <a:rPr kumimoji="1" lang="ja-JP" altLang="en-US" sz="1100">
              <a:solidFill>
                <a:schemeClr val="dk1"/>
              </a:solidFill>
              <a:effectLst/>
              <a:latin typeface="+mn-lt"/>
              <a:ea typeface="+mn-ea"/>
              <a:cs typeface="+mn-cs"/>
            </a:rPr>
            <a:t>歳入全体に占める</a:t>
          </a:r>
          <a:r>
            <a:rPr kumimoji="1" lang="ja-JP" altLang="ja-JP" sz="1100">
              <a:solidFill>
                <a:schemeClr val="dk1"/>
              </a:solidFill>
              <a:effectLst/>
              <a:latin typeface="+mn-lt"/>
              <a:ea typeface="+mn-ea"/>
              <a:cs typeface="+mn-cs"/>
            </a:rPr>
            <a:t>歳入経常一般財源</a:t>
          </a:r>
          <a:r>
            <a:rPr kumimoji="1" lang="ja-JP" altLang="en-US" sz="1100">
              <a:solidFill>
                <a:schemeClr val="dk1"/>
              </a:solidFill>
              <a:effectLst/>
              <a:latin typeface="+mn-lt"/>
              <a:ea typeface="+mn-ea"/>
              <a:cs typeface="+mn-cs"/>
            </a:rPr>
            <a:t>の割合が</a:t>
          </a:r>
          <a:r>
            <a:rPr kumimoji="1" lang="ja-JP" altLang="ja-JP" sz="1100">
              <a:solidFill>
                <a:schemeClr val="dk1"/>
              </a:solidFill>
              <a:effectLst/>
              <a:latin typeface="+mn-lt"/>
              <a:ea typeface="+mn-ea"/>
              <a:cs typeface="+mn-cs"/>
            </a:rPr>
            <a:t>増加したことにより、全体として経常収支比率が</a:t>
          </a:r>
          <a:r>
            <a:rPr kumimoji="1" lang="ja-JP" altLang="en-US" sz="1100">
              <a:solidFill>
                <a:schemeClr val="dk1"/>
              </a:solidFill>
              <a:effectLst/>
              <a:latin typeface="+mn-lt"/>
              <a:ea typeface="+mn-ea"/>
              <a:cs typeface="+mn-cs"/>
            </a:rPr>
            <a:t>低く抑えられた</a:t>
          </a:r>
          <a:r>
            <a:rPr kumimoji="1" lang="ja-JP" altLang="ja-JP" sz="1100">
              <a:solidFill>
                <a:schemeClr val="dk1"/>
              </a:solidFill>
              <a:effectLst/>
              <a:latin typeface="+mn-lt"/>
              <a:ea typeface="+mn-ea"/>
              <a:cs typeface="+mn-cs"/>
            </a:rPr>
            <a:t>ことがあげられる。今後定年退職者の増加による人件費の減少や、特別会計の保険料の適正化や人件費等の繰出金を考慮すると、今後も減少する見込みである。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75</xdr:row>
      <xdr:rowOff>157480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004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00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76</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11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8028</xdr:rowOff>
    </xdr:from>
    <xdr:to>
      <xdr:col>29</xdr:col>
      <xdr:colOff>127000</xdr:colOff>
      <xdr:row>19</xdr:row>
      <xdr:rowOff>33805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13203"/>
          <a:ext cx="647700" cy="25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33805</xdr:rowOff>
    </xdr:from>
    <xdr:to>
      <xdr:col>26</xdr:col>
      <xdr:colOff>50800</xdr:colOff>
      <xdr:row>19</xdr:row>
      <xdr:rowOff>40457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8980"/>
          <a:ext cx="698500" cy="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40457</xdr:rowOff>
    </xdr:from>
    <xdr:to>
      <xdr:col>22</xdr:col>
      <xdr:colOff>114300</xdr:colOff>
      <xdr:row>19</xdr:row>
      <xdr:rowOff>44945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5632"/>
          <a:ext cx="698500" cy="4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44945</xdr:rowOff>
    </xdr:from>
    <xdr:to>
      <xdr:col>18</xdr:col>
      <xdr:colOff>177800</xdr:colOff>
      <xdr:row>19</xdr:row>
      <xdr:rowOff>65814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50120"/>
          <a:ext cx="698500" cy="20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128678</xdr:rowOff>
    </xdr:from>
    <xdr:to>
      <xdr:col>29</xdr:col>
      <xdr:colOff>177800</xdr:colOff>
      <xdr:row>19</xdr:row>
      <xdr:rowOff>58828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6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100755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154455</xdr:rowOff>
    </xdr:from>
    <xdr:to>
      <xdr:col>26</xdr:col>
      <xdr:colOff>101600</xdr:colOff>
      <xdr:row>19</xdr:row>
      <xdr:rowOff>84605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69382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7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161107</xdr:rowOff>
    </xdr:from>
    <xdr:to>
      <xdr:col>22</xdr:col>
      <xdr:colOff>165100</xdr:colOff>
      <xdr:row>19</xdr:row>
      <xdr:rowOff>91257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101434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6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165595</xdr:rowOff>
    </xdr:from>
    <xdr:to>
      <xdr:col>19</xdr:col>
      <xdr:colOff>38100</xdr:colOff>
      <xdr:row>19</xdr:row>
      <xdr:rowOff>95745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9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105922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15014</xdr:rowOff>
    </xdr:from>
    <xdr:to>
      <xdr:col>15</xdr:col>
      <xdr:colOff>101600</xdr:colOff>
      <xdr:row>19</xdr:row>
      <xdr:rowOff>116614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0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126791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160558</xdr:rowOff>
    </xdr:from>
    <xdr:to>
      <xdr:col>29</xdr:col>
      <xdr:colOff>127000</xdr:colOff>
      <xdr:row>37</xdr:row>
      <xdr:rowOff>200596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285258"/>
          <a:ext cx="647700" cy="40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160558</xdr:rowOff>
    </xdr:from>
    <xdr:to>
      <xdr:col>26</xdr:col>
      <xdr:colOff>50800</xdr:colOff>
      <xdr:row>37</xdr:row>
      <xdr:rowOff>239279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85258"/>
          <a:ext cx="698500" cy="78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239279</xdr:rowOff>
    </xdr:from>
    <xdr:to>
      <xdr:col>22</xdr:col>
      <xdr:colOff>114300</xdr:colOff>
      <xdr:row>37</xdr:row>
      <xdr:rowOff>279330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63979"/>
          <a:ext cx="698500" cy="4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278081</xdr:rowOff>
    </xdr:from>
    <xdr:to>
      <xdr:col>18</xdr:col>
      <xdr:colOff>177800</xdr:colOff>
      <xdr:row>37</xdr:row>
      <xdr:rowOff>279330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402781"/>
          <a:ext cx="698500" cy="1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149796</xdr:rowOff>
    </xdr:from>
    <xdr:to>
      <xdr:col>29</xdr:col>
      <xdr:colOff>177800</xdr:colOff>
      <xdr:row>37</xdr:row>
      <xdr:rowOff>251396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7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121873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109758</xdr:rowOff>
    </xdr:from>
    <xdr:to>
      <xdr:col>26</xdr:col>
      <xdr:colOff>101600</xdr:colOff>
      <xdr:row>37</xdr:row>
      <xdr:rowOff>211358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3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196135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20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188479</xdr:rowOff>
    </xdr:from>
    <xdr:to>
      <xdr:col>22</xdr:col>
      <xdr:colOff>165100</xdr:colOff>
      <xdr:row>37</xdr:row>
      <xdr:rowOff>290079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1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274856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9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228530</xdr:rowOff>
    </xdr:from>
    <xdr:to>
      <xdr:col>19</xdr:col>
      <xdr:colOff>38100</xdr:colOff>
      <xdr:row>37</xdr:row>
      <xdr:rowOff>330130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5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314907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3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227281</xdr:rowOff>
    </xdr:from>
    <xdr:to>
      <xdr:col>15</xdr:col>
      <xdr:colOff>101600</xdr:colOff>
      <xdr:row>37</xdr:row>
      <xdr:rowOff>328881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5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313658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3,223
3,181
315.06
6,381,933
6,042,434
105,380
3,609,818
6,138,899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122001</xdr:rowOff>
    </xdr:from>
    <xdr:to>
      <xdr:col>24</xdr:col>
      <xdr:colOff>63500</xdr:colOff>
      <xdr:row>36</xdr:row>
      <xdr:rowOff>129761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94201"/>
          <a:ext cx="8382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121511</xdr:rowOff>
    </xdr:from>
    <xdr:to>
      <xdr:col>19</xdr:col>
      <xdr:colOff>177800</xdr:colOff>
      <xdr:row>36</xdr:row>
      <xdr:rowOff>129761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293711"/>
          <a:ext cx="8890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121511</xdr:rowOff>
    </xdr:from>
    <xdr:to>
      <xdr:col>15</xdr:col>
      <xdr:colOff>50800</xdr:colOff>
      <xdr:row>36</xdr:row>
      <xdr:rowOff>142837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3711"/>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142837</xdr:rowOff>
    </xdr:from>
    <xdr:to>
      <xdr:col>10</xdr:col>
      <xdr:colOff>114300</xdr:colOff>
      <xdr:row>36</xdr:row>
      <xdr:rowOff>163535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5037"/>
          <a:ext cx="8890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71201</xdr:rowOff>
    </xdr:from>
    <xdr:to>
      <xdr:col>24</xdr:col>
      <xdr:colOff>114300</xdr:colOff>
      <xdr:row>37</xdr:row>
      <xdr:rowOff>1351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49628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2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78961</xdr:rowOff>
    </xdr:from>
    <xdr:to>
      <xdr:col>20</xdr:col>
      <xdr:colOff>38100</xdr:colOff>
      <xdr:row>37</xdr:row>
      <xdr:rowOff>9111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4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70711</xdr:rowOff>
    </xdr:from>
    <xdr:to>
      <xdr:col>15</xdr:col>
      <xdr:colOff>101600</xdr:colOff>
      <xdr:row>37</xdr:row>
      <xdr:rowOff>861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17388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92037</xdr:rowOff>
    </xdr:from>
    <xdr:to>
      <xdr:col>10</xdr:col>
      <xdr:colOff>165100</xdr:colOff>
      <xdr:row>37</xdr:row>
      <xdr:rowOff>22187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38714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112735</xdr:rowOff>
    </xdr:from>
    <xdr:to>
      <xdr:col>6</xdr:col>
      <xdr:colOff>38100</xdr:colOff>
      <xdr:row>37</xdr:row>
      <xdr:rowOff>42885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59412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4664</xdr:rowOff>
    </xdr:from>
    <xdr:to>
      <xdr:col>24</xdr:col>
      <xdr:colOff>63500</xdr:colOff>
      <xdr:row>58</xdr:row>
      <xdr:rowOff>6689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48764"/>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4664</xdr:rowOff>
    </xdr:from>
    <xdr:to>
      <xdr:col>19</xdr:col>
      <xdr:colOff>177800</xdr:colOff>
      <xdr:row>58</xdr:row>
      <xdr:rowOff>39932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8764"/>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24003</xdr:rowOff>
    </xdr:from>
    <xdr:to>
      <xdr:col>15</xdr:col>
      <xdr:colOff>50800</xdr:colOff>
      <xdr:row>58</xdr:row>
      <xdr:rowOff>39932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8103"/>
          <a:ext cx="889000" cy="1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24003</xdr:rowOff>
    </xdr:from>
    <xdr:to>
      <xdr:col>10</xdr:col>
      <xdr:colOff>114300</xdr:colOff>
      <xdr:row>58</xdr:row>
      <xdr:rowOff>65827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8103"/>
          <a:ext cx="889000" cy="4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127339</xdr:rowOff>
    </xdr:from>
    <xdr:to>
      <xdr:col>24</xdr:col>
      <xdr:colOff>114300</xdr:colOff>
      <xdr:row>58</xdr:row>
      <xdr:rowOff>57489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105766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125314</xdr:rowOff>
    </xdr:from>
    <xdr:to>
      <xdr:col>20</xdr:col>
      <xdr:colOff>38100</xdr:colOff>
      <xdr:row>58</xdr:row>
      <xdr:rowOff>55464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71991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7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160582</xdr:rowOff>
    </xdr:from>
    <xdr:to>
      <xdr:col>15</xdr:col>
      <xdr:colOff>101600</xdr:colOff>
      <xdr:row>58</xdr:row>
      <xdr:rowOff>90732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81859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2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144653</xdr:rowOff>
    </xdr:from>
    <xdr:to>
      <xdr:col>10</xdr:col>
      <xdr:colOff>165100</xdr:colOff>
      <xdr:row>58</xdr:row>
      <xdr:rowOff>74803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91330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15027</xdr:rowOff>
    </xdr:from>
    <xdr:to>
      <xdr:col>6</xdr:col>
      <xdr:colOff>38100</xdr:colOff>
      <xdr:row>58</xdr:row>
      <xdr:rowOff>116627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107754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123589</xdr:rowOff>
    </xdr:from>
    <xdr:to>
      <xdr:col>24</xdr:col>
      <xdr:colOff>63500</xdr:colOff>
      <xdr:row>77</xdr:row>
      <xdr:rowOff>135962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25239"/>
          <a:ext cx="8382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135962</xdr:rowOff>
    </xdr:from>
    <xdr:to>
      <xdr:col>19</xdr:col>
      <xdr:colOff>177800</xdr:colOff>
      <xdr:row>77</xdr:row>
      <xdr:rowOff>159480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7612"/>
          <a:ext cx="889000" cy="2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148112</xdr:rowOff>
    </xdr:from>
    <xdr:to>
      <xdr:col>15</xdr:col>
      <xdr:colOff>50800</xdr:colOff>
      <xdr:row>77</xdr:row>
      <xdr:rowOff>159480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49762"/>
          <a:ext cx="8890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148112</xdr:rowOff>
    </xdr:from>
    <xdr:to>
      <xdr:col>10</xdr:col>
      <xdr:colOff>114300</xdr:colOff>
      <xdr:row>77</xdr:row>
      <xdr:rowOff>155851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49762"/>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72789</xdr:rowOff>
    </xdr:from>
    <xdr:to>
      <xdr:col>24</xdr:col>
      <xdr:colOff>114300</xdr:colOff>
      <xdr:row>78</xdr:row>
      <xdr:rowOff>2939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159166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85162</xdr:rowOff>
    </xdr:from>
    <xdr:to>
      <xdr:col>20</xdr:col>
      <xdr:colOff>38100</xdr:colOff>
      <xdr:row>78</xdr:row>
      <xdr:rowOff>15312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6439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108680</xdr:rowOff>
    </xdr:from>
    <xdr:to>
      <xdr:col>15</xdr:col>
      <xdr:colOff>101600</xdr:colOff>
      <xdr:row>78</xdr:row>
      <xdr:rowOff>38830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29957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97312</xdr:rowOff>
    </xdr:from>
    <xdr:to>
      <xdr:col>10</xdr:col>
      <xdr:colOff>165100</xdr:colOff>
      <xdr:row>78</xdr:row>
      <xdr:rowOff>27462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18589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105051</xdr:rowOff>
    </xdr:from>
    <xdr:to>
      <xdr:col>6</xdr:col>
      <xdr:colOff>38100</xdr:colOff>
      <xdr:row>78</xdr:row>
      <xdr:rowOff>35201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26328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49868</xdr:rowOff>
    </xdr:from>
    <xdr:to>
      <xdr:col>24</xdr:col>
      <xdr:colOff>63500</xdr:colOff>
      <xdr:row>93</xdr:row>
      <xdr:rowOff>71927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994718"/>
          <a:ext cx="8382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71927</xdr:rowOff>
    </xdr:from>
    <xdr:to>
      <xdr:col>19</xdr:col>
      <xdr:colOff>177800</xdr:colOff>
      <xdr:row>95</xdr:row>
      <xdr:rowOff>24402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16777"/>
          <a:ext cx="889000" cy="29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24402</xdr:rowOff>
    </xdr:from>
    <xdr:to>
      <xdr:col>15</xdr:col>
      <xdr:colOff>50800</xdr:colOff>
      <xdr:row>95</xdr:row>
      <xdr:rowOff>56733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12152"/>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56733</xdr:rowOff>
    </xdr:from>
    <xdr:to>
      <xdr:col>10</xdr:col>
      <xdr:colOff>114300</xdr:colOff>
      <xdr:row>95</xdr:row>
      <xdr:rowOff>102005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44483"/>
          <a:ext cx="889000" cy="4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170518</xdr:rowOff>
    </xdr:from>
    <xdr:to>
      <xdr:col>24</xdr:col>
      <xdr:colOff>114300</xdr:colOff>
      <xdr:row>93</xdr:row>
      <xdr:rowOff>100668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4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21945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79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21127</xdr:rowOff>
    </xdr:from>
    <xdr:to>
      <xdr:col>20</xdr:col>
      <xdr:colOff>38100</xdr:colOff>
      <xdr:row>93</xdr:row>
      <xdr:rowOff>122727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96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139254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74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145052</xdr:rowOff>
    </xdr:from>
    <xdr:to>
      <xdr:col>15</xdr:col>
      <xdr:colOff>101600</xdr:colOff>
      <xdr:row>95</xdr:row>
      <xdr:rowOff>75202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91729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5933</xdr:rowOff>
    </xdr:from>
    <xdr:to>
      <xdr:col>10</xdr:col>
      <xdr:colOff>165100</xdr:colOff>
      <xdr:row>95</xdr:row>
      <xdr:rowOff>107533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124060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6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51205</xdr:rowOff>
    </xdr:from>
    <xdr:to>
      <xdr:col>6</xdr:col>
      <xdr:colOff>38100</xdr:colOff>
      <xdr:row>95</xdr:row>
      <xdr:rowOff>152805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169332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167936</xdr:rowOff>
    </xdr:from>
    <xdr:to>
      <xdr:col>55</xdr:col>
      <xdr:colOff>0</xdr:colOff>
      <xdr:row>37</xdr:row>
      <xdr:rowOff>3479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40136"/>
          <a:ext cx="838200" cy="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156967</xdr:rowOff>
    </xdr:from>
    <xdr:to>
      <xdr:col>50</xdr:col>
      <xdr:colOff>114300</xdr:colOff>
      <xdr:row>37</xdr:row>
      <xdr:rowOff>3479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5771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156967</xdr:rowOff>
    </xdr:from>
    <xdr:to>
      <xdr:col>45</xdr:col>
      <xdr:colOff>177800</xdr:colOff>
      <xdr:row>37</xdr:row>
      <xdr:rowOff>90311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57717"/>
          <a:ext cx="889000" cy="27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90311</xdr:rowOff>
    </xdr:from>
    <xdr:to>
      <xdr:col>41</xdr:col>
      <xdr:colOff>50800</xdr:colOff>
      <xdr:row>37</xdr:row>
      <xdr:rowOff>119353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33961"/>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117136</xdr:rowOff>
    </xdr:from>
    <xdr:to>
      <xdr:col>55</xdr:col>
      <xdr:colOff>50800</xdr:colOff>
      <xdr:row>37</xdr:row>
      <xdr:rowOff>47286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95563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6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124129</xdr:rowOff>
    </xdr:from>
    <xdr:to>
      <xdr:col>50</xdr:col>
      <xdr:colOff>165100</xdr:colOff>
      <xdr:row>37</xdr:row>
      <xdr:rowOff>54279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45406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8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106167</xdr:rowOff>
    </xdr:from>
    <xdr:to>
      <xdr:col>46</xdr:col>
      <xdr:colOff>38100</xdr:colOff>
      <xdr:row>36</xdr:row>
      <xdr:rowOff>36317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0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27444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9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39511</xdr:rowOff>
    </xdr:from>
    <xdr:to>
      <xdr:col>41</xdr:col>
      <xdr:colOff>101600</xdr:colOff>
      <xdr:row>37</xdr:row>
      <xdr:rowOff>141111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132238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68553</xdr:rowOff>
    </xdr:from>
    <xdr:to>
      <xdr:col>36</xdr:col>
      <xdr:colOff>165100</xdr:colOff>
      <xdr:row>37</xdr:row>
      <xdr:rowOff>170152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22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161279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0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51967</xdr:rowOff>
    </xdr:from>
    <xdr:to>
      <xdr:col>55</xdr:col>
      <xdr:colOff>0</xdr:colOff>
      <xdr:row>57</xdr:row>
      <xdr:rowOff>50088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653167"/>
          <a:ext cx="838200" cy="1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51967</xdr:rowOff>
    </xdr:from>
    <xdr:to>
      <xdr:col>50</xdr:col>
      <xdr:colOff>114300</xdr:colOff>
      <xdr:row>57</xdr:row>
      <xdr:rowOff>14293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53167"/>
          <a:ext cx="889000" cy="1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65832</xdr:rowOff>
    </xdr:from>
    <xdr:to>
      <xdr:col>45</xdr:col>
      <xdr:colOff>177800</xdr:colOff>
      <xdr:row>57</xdr:row>
      <xdr:rowOff>14293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667032"/>
          <a:ext cx="889000" cy="1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65832</xdr:rowOff>
    </xdr:from>
    <xdr:to>
      <xdr:col>41</xdr:col>
      <xdr:colOff>50800</xdr:colOff>
      <xdr:row>56</xdr:row>
      <xdr:rowOff>120098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667032"/>
          <a:ext cx="889000" cy="5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170738</xdr:rowOff>
    </xdr:from>
    <xdr:to>
      <xdr:col>55</xdr:col>
      <xdr:colOff>50800</xdr:colOff>
      <xdr:row>57</xdr:row>
      <xdr:rowOff>100888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149165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1167</xdr:rowOff>
    </xdr:from>
    <xdr:to>
      <xdr:col>50</xdr:col>
      <xdr:colOff>165100</xdr:colOff>
      <xdr:row>56</xdr:row>
      <xdr:rowOff>102767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119294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37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134943</xdr:rowOff>
    </xdr:from>
    <xdr:to>
      <xdr:col>46</xdr:col>
      <xdr:colOff>38100</xdr:colOff>
      <xdr:row>57</xdr:row>
      <xdr:rowOff>65093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81620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15032</xdr:rowOff>
    </xdr:from>
    <xdr:to>
      <xdr:col>41</xdr:col>
      <xdr:colOff>101600</xdr:colOff>
      <xdr:row>56</xdr:row>
      <xdr:rowOff>116632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133159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9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69298</xdr:rowOff>
    </xdr:from>
    <xdr:to>
      <xdr:col>36</xdr:col>
      <xdr:colOff>165100</xdr:colOff>
      <xdr:row>56</xdr:row>
      <xdr:rowOff>170898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15975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46332</xdr:rowOff>
    </xdr:from>
    <xdr:to>
      <xdr:col>55</xdr:col>
      <xdr:colOff>0</xdr:colOff>
      <xdr:row>78</xdr:row>
      <xdr:rowOff>22658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247982"/>
          <a:ext cx="838200" cy="1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46332</xdr:rowOff>
    </xdr:from>
    <xdr:to>
      <xdr:col>50</xdr:col>
      <xdr:colOff>114300</xdr:colOff>
      <xdr:row>77</xdr:row>
      <xdr:rowOff>125363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247982"/>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57424</xdr:rowOff>
    </xdr:from>
    <xdr:to>
      <xdr:col>45</xdr:col>
      <xdr:colOff>177800</xdr:colOff>
      <xdr:row>77</xdr:row>
      <xdr:rowOff>125363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59074"/>
          <a:ext cx="889000" cy="6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57424</xdr:rowOff>
    </xdr:from>
    <xdr:to>
      <xdr:col>41</xdr:col>
      <xdr:colOff>50800</xdr:colOff>
      <xdr:row>77</xdr:row>
      <xdr:rowOff>90063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59074"/>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143308</xdr:rowOff>
    </xdr:from>
    <xdr:to>
      <xdr:col>55</xdr:col>
      <xdr:colOff>50800</xdr:colOff>
      <xdr:row>78</xdr:row>
      <xdr:rowOff>73458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166982</xdr:rowOff>
    </xdr:from>
    <xdr:to>
      <xdr:col>50</xdr:col>
      <xdr:colOff>165100</xdr:colOff>
      <xdr:row>77</xdr:row>
      <xdr:rowOff>97132</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19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113659</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9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74563</xdr:rowOff>
    </xdr:from>
    <xdr:to>
      <xdr:col>46</xdr:col>
      <xdr:colOff>38100</xdr:colOff>
      <xdr:row>78</xdr:row>
      <xdr:rowOff>4713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21240</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5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6624</xdr:rowOff>
    </xdr:from>
    <xdr:to>
      <xdr:col>41</xdr:col>
      <xdr:colOff>101600</xdr:colOff>
      <xdr:row>77</xdr:row>
      <xdr:rowOff>108224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124751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8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39263</xdr:rowOff>
    </xdr:from>
    <xdr:to>
      <xdr:col>36</xdr:col>
      <xdr:colOff>165100</xdr:colOff>
      <xdr:row>77</xdr:row>
      <xdr:rowOff>140863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157390</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301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34835</xdr:rowOff>
    </xdr:from>
    <xdr:to>
      <xdr:col>55</xdr:col>
      <xdr:colOff>0</xdr:colOff>
      <xdr:row>96</xdr:row>
      <xdr:rowOff>163430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494035"/>
          <a:ext cx="838200" cy="1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34835</xdr:rowOff>
    </xdr:from>
    <xdr:to>
      <xdr:col>50</xdr:col>
      <xdr:colOff>114300</xdr:colOff>
      <xdr:row>97</xdr:row>
      <xdr:rowOff>88263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494035"/>
          <a:ext cx="889000" cy="2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88263</xdr:rowOff>
    </xdr:from>
    <xdr:to>
      <xdr:col>45</xdr:col>
      <xdr:colOff>177800</xdr:colOff>
      <xdr:row>98</xdr:row>
      <xdr:rowOff>10945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718913"/>
          <a:ext cx="889000" cy="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128367</xdr:rowOff>
    </xdr:from>
    <xdr:to>
      <xdr:col>41</xdr:col>
      <xdr:colOff>50800</xdr:colOff>
      <xdr:row>98</xdr:row>
      <xdr:rowOff>10945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759017"/>
          <a:ext cx="889000" cy="5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112630</xdr:rowOff>
    </xdr:from>
    <xdr:to>
      <xdr:col>55</xdr:col>
      <xdr:colOff>50800</xdr:colOff>
      <xdr:row>97</xdr:row>
      <xdr:rowOff>42780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135507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2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155485</xdr:rowOff>
    </xdr:from>
    <xdr:to>
      <xdr:col>50</xdr:col>
      <xdr:colOff>165100</xdr:colOff>
      <xdr:row>96</xdr:row>
      <xdr:rowOff>85635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102162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21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37463</xdr:rowOff>
    </xdr:from>
    <xdr:to>
      <xdr:col>46</xdr:col>
      <xdr:colOff>38100</xdr:colOff>
      <xdr:row>97</xdr:row>
      <xdr:rowOff>139063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130190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6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131595</xdr:rowOff>
    </xdr:from>
    <xdr:to>
      <xdr:col>41</xdr:col>
      <xdr:colOff>101600</xdr:colOff>
      <xdr:row>98</xdr:row>
      <xdr:rowOff>61745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52872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5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77567</xdr:rowOff>
    </xdr:from>
    <xdr:to>
      <xdr:col>36</xdr:col>
      <xdr:colOff>165100</xdr:colOff>
      <xdr:row>98</xdr:row>
      <xdr:rowOff>7717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170294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80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112344</xdr:rowOff>
    </xdr:from>
    <xdr:to>
      <xdr:col>85</xdr:col>
      <xdr:colOff>127000</xdr:colOff>
      <xdr:row>37</xdr:row>
      <xdr:rowOff>167063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55994"/>
          <a:ext cx="838200" cy="5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113640</xdr:rowOff>
    </xdr:from>
    <xdr:to>
      <xdr:col>81</xdr:col>
      <xdr:colOff>50800</xdr:colOff>
      <xdr:row>37</xdr:row>
      <xdr:rowOff>112344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285840"/>
          <a:ext cx="889000" cy="1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113640</xdr:rowOff>
    </xdr:from>
    <xdr:to>
      <xdr:col>76</xdr:col>
      <xdr:colOff>114300</xdr:colOff>
      <xdr:row>37</xdr:row>
      <xdr:rowOff>94479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285840"/>
          <a:ext cx="889000" cy="15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94479</xdr:rowOff>
    </xdr:from>
    <xdr:to>
      <xdr:col>71</xdr:col>
      <xdr:colOff>177800</xdr:colOff>
      <xdr:row>38</xdr:row>
      <xdr:rowOff>46252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38129"/>
          <a:ext cx="889000" cy="1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116263</xdr:rowOff>
    </xdr:from>
    <xdr:to>
      <xdr:col>85</xdr:col>
      <xdr:colOff>177800</xdr:colOff>
      <xdr:row>38</xdr:row>
      <xdr:rowOff>46413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139140</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1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61544</xdr:rowOff>
    </xdr:from>
    <xdr:to>
      <xdr:col>81</xdr:col>
      <xdr:colOff>101600</xdr:colOff>
      <xdr:row>37</xdr:row>
      <xdr:rowOff>163144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8221</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618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62840</xdr:rowOff>
    </xdr:from>
    <xdr:to>
      <xdr:col>76</xdr:col>
      <xdr:colOff>165100</xdr:colOff>
      <xdr:row>36</xdr:row>
      <xdr:rowOff>164440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9517</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601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43679</xdr:rowOff>
    </xdr:from>
    <xdr:to>
      <xdr:col>72</xdr:col>
      <xdr:colOff>38100</xdr:colOff>
      <xdr:row>37</xdr:row>
      <xdr:rowOff>145279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161806</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16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166902</xdr:rowOff>
    </xdr:from>
    <xdr:to>
      <xdr:col>67</xdr:col>
      <xdr:colOff>101600</xdr:colOff>
      <xdr:row>38</xdr:row>
      <xdr:rowOff>97052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113579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60443</xdr:rowOff>
    </xdr:from>
    <xdr:to>
      <xdr:col>85</xdr:col>
      <xdr:colOff>127000</xdr:colOff>
      <xdr:row>77</xdr:row>
      <xdr:rowOff>122202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90643"/>
          <a:ext cx="838200" cy="2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122202</xdr:rowOff>
    </xdr:from>
    <xdr:to>
      <xdr:col>81</xdr:col>
      <xdr:colOff>50800</xdr:colOff>
      <xdr:row>77</xdr:row>
      <xdr:rowOff>160851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23852"/>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160851</xdr:rowOff>
    </xdr:from>
    <xdr:to>
      <xdr:col>76</xdr:col>
      <xdr:colOff>114300</xdr:colOff>
      <xdr:row>78</xdr:row>
      <xdr:rowOff>15666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62501"/>
          <a:ext cx="8890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7959</xdr:rowOff>
    </xdr:from>
    <xdr:to>
      <xdr:col>71</xdr:col>
      <xdr:colOff>177800</xdr:colOff>
      <xdr:row>78</xdr:row>
      <xdr:rowOff>15666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81059"/>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9643</xdr:rowOff>
    </xdr:from>
    <xdr:to>
      <xdr:col>85</xdr:col>
      <xdr:colOff>177800</xdr:colOff>
      <xdr:row>76</xdr:row>
      <xdr:rowOff>111243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3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32520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9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71402</xdr:rowOff>
    </xdr:from>
    <xdr:to>
      <xdr:col>81</xdr:col>
      <xdr:colOff>101600</xdr:colOff>
      <xdr:row>78</xdr:row>
      <xdr:rowOff>1552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164129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6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110051</xdr:rowOff>
    </xdr:from>
    <xdr:to>
      <xdr:col>76</xdr:col>
      <xdr:colOff>165100</xdr:colOff>
      <xdr:row>78</xdr:row>
      <xdr:rowOff>40201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31328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0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136316</xdr:rowOff>
    </xdr:from>
    <xdr:to>
      <xdr:col>72</xdr:col>
      <xdr:colOff>38100</xdr:colOff>
      <xdr:row>78</xdr:row>
      <xdr:rowOff>66466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57593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3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128609</xdr:rowOff>
    </xdr:from>
    <xdr:to>
      <xdr:col>67</xdr:col>
      <xdr:colOff>101600</xdr:colOff>
      <xdr:row>78</xdr:row>
      <xdr:rowOff>58759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49886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2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xdr:rowOff>
    </xdr:from>
    <xdr:to>
      <xdr:col>85</xdr:col>
      <xdr:colOff>127000</xdr:colOff>
      <xdr:row>97</xdr:row>
      <xdr:rowOff>66464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30780"/>
          <a:ext cx="838200" cy="6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xdr:rowOff>
    </xdr:from>
    <xdr:to>
      <xdr:col>81</xdr:col>
      <xdr:colOff>50800</xdr:colOff>
      <xdr:row>97</xdr:row>
      <xdr:rowOff>91470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30780"/>
          <a:ext cx="889000" cy="9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91470</xdr:rowOff>
    </xdr:from>
    <xdr:to>
      <xdr:col>76</xdr:col>
      <xdr:colOff>114300</xdr:colOff>
      <xdr:row>97</xdr:row>
      <xdr:rowOff>163525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22120"/>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163525</xdr:rowOff>
    </xdr:from>
    <xdr:to>
      <xdr:col>71</xdr:col>
      <xdr:colOff>177800</xdr:colOff>
      <xdr:row>98</xdr:row>
      <xdr:rowOff>9978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94175"/>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15664</xdr:rowOff>
    </xdr:from>
    <xdr:to>
      <xdr:col>85</xdr:col>
      <xdr:colOff>177800</xdr:colOff>
      <xdr:row>97</xdr:row>
      <xdr:rowOff>117264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38541</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9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120780</xdr:rowOff>
    </xdr:from>
    <xdr:to>
      <xdr:col>81</xdr:col>
      <xdr:colOff>101600</xdr:colOff>
      <xdr:row>97</xdr:row>
      <xdr:rowOff>50930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67457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5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40670</xdr:rowOff>
    </xdr:from>
    <xdr:to>
      <xdr:col>76</xdr:col>
      <xdr:colOff>165100</xdr:colOff>
      <xdr:row>97</xdr:row>
      <xdr:rowOff>142270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158797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4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112725</xdr:rowOff>
    </xdr:from>
    <xdr:to>
      <xdr:col>72</xdr:col>
      <xdr:colOff>38100</xdr:colOff>
      <xdr:row>98</xdr:row>
      <xdr:rowOff>42875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59402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130628</xdr:rowOff>
    </xdr:from>
    <xdr:to>
      <xdr:col>67</xdr:col>
      <xdr:colOff>101600</xdr:colOff>
      <xdr:row>98</xdr:row>
      <xdr:rowOff>60778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77305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3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43307</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88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138984</xdr:rowOff>
    </xdr:from>
    <xdr:to>
      <xdr:col>111</xdr:col>
      <xdr:colOff>177800</xdr:colOff>
      <xdr:row>59</xdr:row>
      <xdr:rowOff>43307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084"/>
          <a:ext cx="889000" cy="7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27130</xdr:rowOff>
    </xdr:from>
    <xdr:to>
      <xdr:col>107</xdr:col>
      <xdr:colOff>50800</xdr:colOff>
      <xdr:row>58</xdr:row>
      <xdr:rowOff>138984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799780"/>
          <a:ext cx="889000" cy="28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27130</xdr:rowOff>
    </xdr:from>
    <xdr:to>
      <xdr:col>102</xdr:col>
      <xdr:colOff>114300</xdr:colOff>
      <xdr:row>57</xdr:row>
      <xdr:rowOff>56802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799780"/>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163957</xdr:rowOff>
    </xdr:from>
    <xdr:to>
      <xdr:col>112</xdr:col>
      <xdr:colOff>38100</xdr:colOff>
      <xdr:row>59</xdr:row>
      <xdr:rowOff>94107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85234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00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88184</xdr:rowOff>
    </xdr:from>
    <xdr:to>
      <xdr:col>107</xdr:col>
      <xdr:colOff>101600</xdr:colOff>
      <xdr:row>59</xdr:row>
      <xdr:rowOff>18334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34861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0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147780</xdr:rowOff>
    </xdr:from>
    <xdr:to>
      <xdr:col>102</xdr:col>
      <xdr:colOff>165100</xdr:colOff>
      <xdr:row>57</xdr:row>
      <xdr:rowOff>77930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7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94457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2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6002</xdr:rowOff>
    </xdr:from>
    <xdr:to>
      <xdr:col>98</xdr:col>
      <xdr:colOff>38100</xdr:colOff>
      <xdr:row>57</xdr:row>
      <xdr:rowOff>107602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124129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5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134991</xdr:rowOff>
    </xdr:from>
    <xdr:to>
      <xdr:col>116</xdr:col>
      <xdr:colOff>63500</xdr:colOff>
      <xdr:row>75</xdr:row>
      <xdr:rowOff>161097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93741"/>
          <a:ext cx="8382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4723</xdr:rowOff>
    </xdr:from>
    <xdr:to>
      <xdr:col>111</xdr:col>
      <xdr:colOff>177800</xdr:colOff>
      <xdr:row>75</xdr:row>
      <xdr:rowOff>134991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863473"/>
          <a:ext cx="889000" cy="1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87804</xdr:rowOff>
    </xdr:from>
    <xdr:to>
      <xdr:col>107</xdr:col>
      <xdr:colOff>50800</xdr:colOff>
      <xdr:row>75</xdr:row>
      <xdr:rowOff>4723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775104"/>
          <a:ext cx="889000" cy="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87804</xdr:rowOff>
    </xdr:from>
    <xdr:to>
      <xdr:col>102</xdr:col>
      <xdr:colOff>114300</xdr:colOff>
      <xdr:row>76</xdr:row>
      <xdr:rowOff>86661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775104"/>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110297</xdr:rowOff>
    </xdr:from>
    <xdr:to>
      <xdr:col>116</xdr:col>
      <xdr:colOff>114300</xdr:colOff>
      <xdr:row>76</xdr:row>
      <xdr:rowOff>40447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6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133174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2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84191</xdr:rowOff>
    </xdr:from>
    <xdr:to>
      <xdr:col>112</xdr:col>
      <xdr:colOff>38100</xdr:colOff>
      <xdr:row>76</xdr:row>
      <xdr:rowOff>14340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42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30868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125373</xdr:rowOff>
    </xdr:from>
    <xdr:to>
      <xdr:col>107</xdr:col>
      <xdr:colOff>101600</xdr:colOff>
      <xdr:row>75</xdr:row>
      <xdr:rowOff>55523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72050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8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37004</xdr:rowOff>
    </xdr:from>
    <xdr:to>
      <xdr:col>102</xdr:col>
      <xdr:colOff>165100</xdr:colOff>
      <xdr:row>74</xdr:row>
      <xdr:rowOff>138604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155131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49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35861</xdr:rowOff>
    </xdr:from>
    <xdr:to>
      <xdr:col>98</xdr:col>
      <xdr:colOff>38100</xdr:colOff>
      <xdr:row>76</xdr:row>
      <xdr:rowOff>137461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6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153988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4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災害復旧事業費は住民一人当たり</a:t>
          </a:r>
          <a:r>
            <a:rPr kumimoji="1" lang="en-US" altLang="ja-JP" sz="1100">
              <a:solidFill>
                <a:schemeClr val="dk1"/>
              </a:solidFill>
              <a:effectLst/>
              <a:latin typeface="+mn-lt"/>
              <a:ea typeface="+mn-ea"/>
              <a:cs typeface="+mn-cs"/>
            </a:rPr>
            <a:t>115,636</a:t>
          </a:r>
          <a:r>
            <a:rPr kumimoji="1" lang="ja-JP" altLang="ja-JP" sz="1100">
              <a:solidFill>
                <a:schemeClr val="dk1"/>
              </a:solidFill>
              <a:effectLst/>
              <a:latin typeface="+mn-lt"/>
              <a:ea typeface="+mn-ea"/>
              <a:cs typeface="+mn-cs"/>
            </a:rPr>
            <a:t>円となっており、類似団体と比較して一人当たりコストが高い状況となっている。</a:t>
          </a:r>
          <a:endParaRPr lang="ja-JP" altLang="ja-JP" sz="1400">
            <a:effectLst/>
          </a:endParaRPr>
        </a:p>
        <a:p>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年度発生の災害復旧事業の増加等によるものであるが、復旧工事も完成してきており、前年度決算と比較すると</a:t>
          </a:r>
          <a:r>
            <a:rPr kumimoji="1" lang="en-US" altLang="ja-JP" sz="1100">
              <a:solidFill>
                <a:schemeClr val="dk1"/>
              </a:solidFill>
              <a:effectLst/>
              <a:latin typeface="+mn-lt"/>
              <a:ea typeface="+mn-ea"/>
              <a:cs typeface="+mn-cs"/>
            </a:rPr>
            <a:t>109,758</a:t>
          </a:r>
          <a:r>
            <a:rPr kumimoji="1" lang="ja-JP" altLang="ja-JP" sz="1100">
              <a:solidFill>
                <a:schemeClr val="dk1"/>
              </a:solidFill>
              <a:effectLst/>
              <a:latin typeface="+mn-lt"/>
              <a:ea typeface="+mn-ea"/>
              <a:cs typeface="+mn-cs"/>
            </a:rPr>
            <a:t>千円減となっている。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公債費については、住民一人当たり</a:t>
          </a:r>
          <a:r>
            <a:rPr lang="en-US" altLang="ja-JP" sz="1100">
              <a:effectLst/>
            </a:rPr>
            <a:t>261,605</a:t>
          </a:r>
          <a:r>
            <a:rPr lang="ja-JP" altLang="en-US" sz="1100">
              <a:effectLst/>
            </a:rPr>
            <a:t>円となっており、類似団体と比較して一人当たりコストが高い状況となっているが、</a:t>
          </a:r>
          <a:r>
            <a:rPr lang="ja-JP" altLang="ja-JP" sz="1100">
              <a:solidFill>
                <a:schemeClr val="dk1"/>
              </a:solidFill>
              <a:effectLst/>
              <a:latin typeface="+mn-lt"/>
              <a:ea typeface="+mn-ea"/>
              <a:cs typeface="+mn-cs"/>
            </a:rPr>
            <a:t>これは、</a:t>
          </a:r>
          <a:r>
            <a:rPr lang="ja-JP" altLang="en-US" sz="1100">
              <a:solidFill>
                <a:schemeClr val="dk1"/>
              </a:solidFill>
              <a:effectLst/>
              <a:latin typeface="+mn-lt"/>
              <a:ea typeface="+mn-ea"/>
              <a:cs typeface="+mn-cs"/>
            </a:rPr>
            <a:t>令和４年度に</a:t>
          </a:r>
          <a:r>
            <a:rPr kumimoji="1" lang="ja-JP" altLang="ja-JP" sz="1100">
              <a:solidFill>
                <a:schemeClr val="dk1"/>
              </a:solidFill>
              <a:effectLst/>
              <a:latin typeface="+mn-lt"/>
              <a:ea typeface="+mn-ea"/>
              <a:cs typeface="+mn-cs"/>
            </a:rPr>
            <a:t>繰上償還を</a:t>
          </a:r>
          <a:r>
            <a:rPr kumimoji="1" lang="en-US" altLang="ja-JP" sz="1100">
              <a:solidFill>
                <a:schemeClr val="dk1"/>
              </a:solidFill>
              <a:effectLst/>
              <a:latin typeface="+mn-lt"/>
              <a:ea typeface="+mn-ea"/>
              <a:cs typeface="+mn-cs"/>
            </a:rPr>
            <a:t>304,132</a:t>
          </a:r>
          <a:r>
            <a:rPr kumimoji="1" lang="ja-JP" altLang="ja-JP" sz="1100">
              <a:solidFill>
                <a:schemeClr val="dk1"/>
              </a:solidFill>
              <a:effectLst/>
              <a:latin typeface="+mn-lt"/>
              <a:ea typeface="+mn-ea"/>
              <a:cs typeface="+mn-cs"/>
            </a:rPr>
            <a:t>千円行ったためである。</a:t>
          </a:r>
          <a:endParaRPr lang="en-US" altLang="ja-JP" sz="1100">
            <a:effectLst/>
          </a:endParaRPr>
        </a:p>
        <a:p>
          <a:r>
            <a:rPr kumimoji="1" lang="ja-JP" altLang="ja-JP" sz="1100">
              <a:solidFill>
                <a:schemeClr val="dk1"/>
              </a:solidFill>
              <a:effectLst/>
              <a:latin typeface="+mn-lt"/>
              <a:ea typeface="+mn-ea"/>
              <a:cs typeface="+mn-cs"/>
            </a:rPr>
            <a:t>積立金については、住民一人当たり</a:t>
          </a:r>
          <a:r>
            <a:rPr kumimoji="1" lang="en-US" altLang="ja-JP" sz="1100">
              <a:solidFill>
                <a:schemeClr val="dk1"/>
              </a:solidFill>
              <a:effectLst/>
              <a:latin typeface="+mn-lt"/>
              <a:ea typeface="+mn-ea"/>
              <a:cs typeface="+mn-cs"/>
            </a:rPr>
            <a:t>267,591</a:t>
          </a:r>
          <a:r>
            <a:rPr kumimoji="1" lang="ja-JP" altLang="ja-JP" sz="1100">
              <a:solidFill>
                <a:schemeClr val="dk1"/>
              </a:solidFill>
              <a:effectLst/>
              <a:latin typeface="+mn-lt"/>
              <a:ea typeface="+mn-ea"/>
              <a:cs typeface="+mn-cs"/>
            </a:rPr>
            <a:t>円となっており、類似団体と比較して一人当たりコストが高い状況となっている。</a:t>
          </a:r>
          <a:endParaRPr lang="ja-JP" altLang="ja-JP" sz="1400">
            <a:effectLst/>
          </a:endParaRPr>
        </a:p>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72,544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減債基金への積立が</a:t>
          </a:r>
          <a:r>
            <a:rPr kumimoji="1" lang="ja-JP" altLang="ja-JP" sz="1100">
              <a:solidFill>
                <a:schemeClr val="dk1"/>
              </a:solidFill>
              <a:effectLst/>
              <a:latin typeface="+mn-lt"/>
              <a:ea typeface="+mn-ea"/>
              <a:cs typeface="+mn-cs"/>
            </a:rPr>
            <a:t>前年度決算と比較すると</a:t>
          </a:r>
          <a:r>
            <a:rPr kumimoji="1" lang="en-US" altLang="ja-JP" sz="1100">
              <a:solidFill>
                <a:schemeClr val="dk1"/>
              </a:solidFill>
              <a:effectLst/>
              <a:latin typeface="+mn-lt"/>
              <a:ea typeface="+mn-ea"/>
              <a:cs typeface="+mn-cs"/>
            </a:rPr>
            <a:t>429,394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額したことによる</a:t>
          </a:r>
          <a:r>
            <a:rPr kumimoji="1" lang="ja-JP" altLang="en-US" sz="1100">
              <a:solidFill>
                <a:schemeClr val="dk1"/>
              </a:solidFill>
              <a:effectLst/>
              <a:latin typeface="+mn-lt"/>
              <a:ea typeface="+mn-ea"/>
              <a:cs typeface="+mn-cs"/>
            </a:rPr>
            <a:t>が、依然、積立金全体としては</a:t>
          </a:r>
          <a:r>
            <a:rPr kumimoji="1" lang="en-US" altLang="ja-JP" sz="1100">
              <a:solidFill>
                <a:schemeClr val="dk1"/>
              </a:solidFill>
              <a:effectLst/>
              <a:latin typeface="+mn-lt"/>
              <a:ea typeface="+mn-ea"/>
              <a:cs typeface="+mn-cs"/>
            </a:rPr>
            <a:t>862.447</a:t>
          </a:r>
          <a:r>
            <a:rPr kumimoji="1" lang="ja-JP" altLang="en-US" sz="1100">
              <a:solidFill>
                <a:schemeClr val="dk1"/>
              </a:solidFill>
              <a:effectLst/>
              <a:latin typeface="+mn-lt"/>
              <a:ea typeface="+mn-ea"/>
              <a:cs typeface="+mn-cs"/>
            </a:rPr>
            <a:t>千円と高い状態となっている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3,223
3,181
315.06
6,381,933
6,042,434
105,380
3,609,818
6,138,899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105124</xdr:rowOff>
    </xdr:from>
    <xdr:to>
      <xdr:col>24</xdr:col>
      <xdr:colOff>63500</xdr:colOff>
      <xdr:row>37</xdr:row>
      <xdr:rowOff>108382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8774"/>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105124</xdr:rowOff>
    </xdr:from>
    <xdr:to>
      <xdr:col>19</xdr:col>
      <xdr:colOff>177800</xdr:colOff>
      <xdr:row>37</xdr:row>
      <xdr:rowOff>112821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8774"/>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109658</xdr:rowOff>
    </xdr:from>
    <xdr:to>
      <xdr:col>15</xdr:col>
      <xdr:colOff>50800</xdr:colOff>
      <xdr:row>37</xdr:row>
      <xdr:rowOff>112821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53308"/>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109658</xdr:rowOff>
    </xdr:from>
    <xdr:to>
      <xdr:col>10</xdr:col>
      <xdr:colOff>114300</xdr:colOff>
      <xdr:row>37</xdr:row>
      <xdr:rowOff>131623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53308"/>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57582</xdr:rowOff>
    </xdr:from>
    <xdr:to>
      <xdr:col>24</xdr:col>
      <xdr:colOff>114300</xdr:colOff>
      <xdr:row>37</xdr:row>
      <xdr:rowOff>159182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143959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54324</xdr:rowOff>
    </xdr:from>
    <xdr:to>
      <xdr:col>20</xdr:col>
      <xdr:colOff>38100</xdr:colOff>
      <xdr:row>37</xdr:row>
      <xdr:rowOff>155924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147052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62021</xdr:rowOff>
    </xdr:from>
    <xdr:to>
      <xdr:col>15</xdr:col>
      <xdr:colOff>101600</xdr:colOff>
      <xdr:row>37</xdr:row>
      <xdr:rowOff>163621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154747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58858</xdr:rowOff>
    </xdr:from>
    <xdr:to>
      <xdr:col>10</xdr:col>
      <xdr:colOff>165100</xdr:colOff>
      <xdr:row>37</xdr:row>
      <xdr:rowOff>160458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151585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80823</xdr:rowOff>
    </xdr:from>
    <xdr:to>
      <xdr:col>6</xdr:col>
      <xdr:colOff>38100</xdr:colOff>
      <xdr:row>38</xdr:row>
      <xdr:rowOff>10973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156244</xdr:rowOff>
    </xdr:from>
    <xdr:to>
      <xdr:col>24</xdr:col>
      <xdr:colOff>63500</xdr:colOff>
      <xdr:row>57</xdr:row>
      <xdr:rowOff>25826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57444"/>
          <a:ext cx="838200" cy="4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130111</xdr:rowOff>
    </xdr:from>
    <xdr:to>
      <xdr:col>19</xdr:col>
      <xdr:colOff>177800</xdr:colOff>
      <xdr:row>56</xdr:row>
      <xdr:rowOff>156244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31311"/>
          <a:ext cx="8890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126423</xdr:rowOff>
    </xdr:from>
    <xdr:to>
      <xdr:col>15</xdr:col>
      <xdr:colOff>50800</xdr:colOff>
      <xdr:row>56</xdr:row>
      <xdr:rowOff>130111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727623"/>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126423</xdr:rowOff>
    </xdr:from>
    <xdr:to>
      <xdr:col>10</xdr:col>
      <xdr:colOff>114300</xdr:colOff>
      <xdr:row>56</xdr:row>
      <xdr:rowOff>150745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27623"/>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146476</xdr:rowOff>
    </xdr:from>
    <xdr:to>
      <xdr:col>24</xdr:col>
      <xdr:colOff>114300</xdr:colOff>
      <xdr:row>57</xdr:row>
      <xdr:rowOff>76626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169353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9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105444</xdr:rowOff>
    </xdr:from>
    <xdr:to>
      <xdr:col>20</xdr:col>
      <xdr:colOff>38100</xdr:colOff>
      <xdr:row>57</xdr:row>
      <xdr:rowOff>35594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52121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8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79311</xdr:rowOff>
    </xdr:from>
    <xdr:to>
      <xdr:col>15</xdr:col>
      <xdr:colOff>101600</xdr:colOff>
      <xdr:row>57</xdr:row>
      <xdr:rowOff>9461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25988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5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75623</xdr:rowOff>
    </xdr:from>
    <xdr:to>
      <xdr:col>10</xdr:col>
      <xdr:colOff>165100</xdr:colOff>
      <xdr:row>57</xdr:row>
      <xdr:rowOff>5773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22300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5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99945</xdr:rowOff>
    </xdr:from>
    <xdr:to>
      <xdr:col>6</xdr:col>
      <xdr:colOff>38100</xdr:colOff>
      <xdr:row>57</xdr:row>
      <xdr:rowOff>30095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46622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7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149406</xdr:rowOff>
    </xdr:from>
    <xdr:to>
      <xdr:col>24</xdr:col>
      <xdr:colOff>63500</xdr:colOff>
      <xdr:row>74</xdr:row>
      <xdr:rowOff>150954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65256"/>
          <a:ext cx="838200" cy="17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149406</xdr:rowOff>
    </xdr:from>
    <xdr:to>
      <xdr:col>19</xdr:col>
      <xdr:colOff>177800</xdr:colOff>
      <xdr:row>75</xdr:row>
      <xdr:rowOff>168928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65256"/>
          <a:ext cx="889000" cy="36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168928</xdr:rowOff>
    </xdr:from>
    <xdr:to>
      <xdr:col>15</xdr:col>
      <xdr:colOff>50800</xdr:colOff>
      <xdr:row>76</xdr:row>
      <xdr:rowOff>27758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27678"/>
          <a:ext cx="889000" cy="3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27758</xdr:rowOff>
    </xdr:from>
    <xdr:to>
      <xdr:col>10</xdr:col>
      <xdr:colOff>114300</xdr:colOff>
      <xdr:row>76</xdr:row>
      <xdr:rowOff>67433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57958"/>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100154</xdr:rowOff>
    </xdr:from>
    <xdr:to>
      <xdr:col>24</xdr:col>
      <xdr:colOff>114300</xdr:colOff>
      <xdr:row>75</xdr:row>
      <xdr:rowOff>30304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123031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3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98606</xdr:rowOff>
    </xdr:from>
    <xdr:to>
      <xdr:col>20</xdr:col>
      <xdr:colOff>38100</xdr:colOff>
      <xdr:row>74</xdr:row>
      <xdr:rowOff>28756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45283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8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118128</xdr:rowOff>
    </xdr:from>
    <xdr:to>
      <xdr:col>15</xdr:col>
      <xdr:colOff>101600</xdr:colOff>
      <xdr:row>76</xdr:row>
      <xdr:rowOff>48279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7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64805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5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148408</xdr:rowOff>
    </xdr:from>
    <xdr:to>
      <xdr:col>10</xdr:col>
      <xdr:colOff>165100</xdr:colOff>
      <xdr:row>76</xdr:row>
      <xdr:rowOff>78558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95085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8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16633</xdr:rowOff>
    </xdr:from>
    <xdr:to>
      <xdr:col>6</xdr:col>
      <xdr:colOff>38100</xdr:colOff>
      <xdr:row>76</xdr:row>
      <xdr:rowOff>118233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134760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2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133162</xdr:rowOff>
    </xdr:from>
    <xdr:to>
      <xdr:col>24</xdr:col>
      <xdr:colOff>63500</xdr:colOff>
      <xdr:row>97</xdr:row>
      <xdr:rowOff>147518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63812"/>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133162</xdr:rowOff>
    </xdr:from>
    <xdr:to>
      <xdr:col>19</xdr:col>
      <xdr:colOff>177800</xdr:colOff>
      <xdr:row>97</xdr:row>
      <xdr:rowOff>135886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63812"/>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135886</xdr:rowOff>
    </xdr:from>
    <xdr:to>
      <xdr:col>15</xdr:col>
      <xdr:colOff>50800</xdr:colOff>
      <xdr:row>98</xdr:row>
      <xdr:rowOff>24257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6536"/>
          <a:ext cx="889000" cy="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24257</xdr:rowOff>
    </xdr:from>
    <xdr:to>
      <xdr:col>10</xdr:col>
      <xdr:colOff>114300</xdr:colOff>
      <xdr:row>98</xdr:row>
      <xdr:rowOff>61640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26357"/>
          <a:ext cx="889000" cy="3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96718</xdr:rowOff>
    </xdr:from>
    <xdr:to>
      <xdr:col>24</xdr:col>
      <xdr:colOff>114300</xdr:colOff>
      <xdr:row>98</xdr:row>
      <xdr:rowOff>26868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75145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82362</xdr:rowOff>
    </xdr:from>
    <xdr:to>
      <xdr:col>20</xdr:col>
      <xdr:colOff>38100</xdr:colOff>
      <xdr:row>98</xdr:row>
      <xdr:rowOff>12512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85086</xdr:rowOff>
    </xdr:from>
    <xdr:to>
      <xdr:col>15</xdr:col>
      <xdr:colOff>101600</xdr:colOff>
      <xdr:row>98</xdr:row>
      <xdr:rowOff>15236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144907</xdr:rowOff>
    </xdr:from>
    <xdr:to>
      <xdr:col>10</xdr:col>
      <xdr:colOff>165100</xdr:colOff>
      <xdr:row>98</xdr:row>
      <xdr:rowOff>75057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66184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10840</xdr:rowOff>
    </xdr:from>
    <xdr:to>
      <xdr:col>6</xdr:col>
      <xdr:colOff>38100</xdr:colOff>
      <xdr:row>98</xdr:row>
      <xdr:rowOff>112440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103567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0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59694</xdr:rowOff>
    </xdr:from>
    <xdr:to>
      <xdr:col>55</xdr:col>
      <xdr:colOff>0</xdr:colOff>
      <xdr:row>58</xdr:row>
      <xdr:rowOff>83866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03794"/>
          <a:ext cx="838200" cy="2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47560</xdr:rowOff>
    </xdr:from>
    <xdr:to>
      <xdr:col>50</xdr:col>
      <xdr:colOff>114300</xdr:colOff>
      <xdr:row>58</xdr:row>
      <xdr:rowOff>83866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91660"/>
          <a:ext cx="889000" cy="3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168971</xdr:rowOff>
    </xdr:from>
    <xdr:to>
      <xdr:col>45</xdr:col>
      <xdr:colOff>177800</xdr:colOff>
      <xdr:row>58</xdr:row>
      <xdr:rowOff>47560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41621"/>
          <a:ext cx="889000" cy="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168971</xdr:rowOff>
    </xdr:from>
    <xdr:to>
      <xdr:col>41</xdr:col>
      <xdr:colOff>50800</xdr:colOff>
      <xdr:row>58</xdr:row>
      <xdr:rowOff>40441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41621"/>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8894</xdr:rowOff>
    </xdr:from>
    <xdr:to>
      <xdr:col>55</xdr:col>
      <xdr:colOff>50800</xdr:colOff>
      <xdr:row>58</xdr:row>
      <xdr:rowOff>110494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33066</xdr:rowOff>
    </xdr:from>
    <xdr:to>
      <xdr:col>50</xdr:col>
      <xdr:colOff>165100</xdr:colOff>
      <xdr:row>58</xdr:row>
      <xdr:rowOff>134666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125793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6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168210</xdr:rowOff>
    </xdr:from>
    <xdr:to>
      <xdr:col>46</xdr:col>
      <xdr:colOff>38100</xdr:colOff>
      <xdr:row>58</xdr:row>
      <xdr:rowOff>98360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114887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1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118171</xdr:rowOff>
    </xdr:from>
    <xdr:to>
      <xdr:col>41</xdr:col>
      <xdr:colOff>101600</xdr:colOff>
      <xdr:row>58</xdr:row>
      <xdr:rowOff>48321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64848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6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161091</xdr:rowOff>
    </xdr:from>
    <xdr:to>
      <xdr:col>36</xdr:col>
      <xdr:colOff>165100</xdr:colOff>
      <xdr:row>58</xdr:row>
      <xdr:rowOff>91241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107768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0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148685</xdr:rowOff>
    </xdr:from>
    <xdr:to>
      <xdr:col>55</xdr:col>
      <xdr:colOff>0</xdr:colOff>
      <xdr:row>77</xdr:row>
      <xdr:rowOff>168487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50335"/>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148685</xdr:rowOff>
    </xdr:from>
    <xdr:to>
      <xdr:col>50</xdr:col>
      <xdr:colOff>114300</xdr:colOff>
      <xdr:row>78</xdr:row>
      <xdr:rowOff>28191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50335"/>
          <a:ext cx="889000" cy="5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15019</xdr:rowOff>
    </xdr:from>
    <xdr:to>
      <xdr:col>45</xdr:col>
      <xdr:colOff>177800</xdr:colOff>
      <xdr:row>78</xdr:row>
      <xdr:rowOff>28191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88119"/>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15019</xdr:rowOff>
    </xdr:from>
    <xdr:to>
      <xdr:col>41</xdr:col>
      <xdr:colOff>50800</xdr:colOff>
      <xdr:row>78</xdr:row>
      <xdr:rowOff>53234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8119"/>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117687</xdr:rowOff>
    </xdr:from>
    <xdr:to>
      <xdr:col>55</xdr:col>
      <xdr:colOff>50800</xdr:colOff>
      <xdr:row>78</xdr:row>
      <xdr:rowOff>47837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96114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97885</xdr:rowOff>
    </xdr:from>
    <xdr:to>
      <xdr:col>50</xdr:col>
      <xdr:colOff>165100</xdr:colOff>
      <xdr:row>78</xdr:row>
      <xdr:rowOff>28035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44562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148841</xdr:rowOff>
    </xdr:from>
    <xdr:to>
      <xdr:col>46</xdr:col>
      <xdr:colOff>38100</xdr:colOff>
      <xdr:row>78</xdr:row>
      <xdr:rowOff>78991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5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70118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135669</xdr:rowOff>
    </xdr:from>
    <xdr:to>
      <xdr:col>41</xdr:col>
      <xdr:colOff>101600</xdr:colOff>
      <xdr:row>78</xdr:row>
      <xdr:rowOff>65819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82346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2434</xdr:rowOff>
    </xdr:from>
    <xdr:to>
      <xdr:col>36</xdr:col>
      <xdr:colOff>165100</xdr:colOff>
      <xdr:row>78</xdr:row>
      <xdr:rowOff>104034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95161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91670</xdr:rowOff>
    </xdr:from>
    <xdr:to>
      <xdr:col>55</xdr:col>
      <xdr:colOff>0</xdr:colOff>
      <xdr:row>96</xdr:row>
      <xdr:rowOff>109831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50870"/>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109831</xdr:rowOff>
    </xdr:from>
    <xdr:to>
      <xdr:col>50</xdr:col>
      <xdr:colOff>114300</xdr:colOff>
      <xdr:row>96</xdr:row>
      <xdr:rowOff>154197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69031"/>
          <a:ext cx="889000" cy="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38607</xdr:rowOff>
    </xdr:from>
    <xdr:to>
      <xdr:col>45</xdr:col>
      <xdr:colOff>177800</xdr:colOff>
      <xdr:row>96</xdr:row>
      <xdr:rowOff>154197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97807"/>
          <a:ext cx="889000" cy="1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38607</xdr:rowOff>
    </xdr:from>
    <xdr:to>
      <xdr:col>41</xdr:col>
      <xdr:colOff>50800</xdr:colOff>
      <xdr:row>97</xdr:row>
      <xdr:rowOff>151541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97807"/>
          <a:ext cx="889000" cy="28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40870</xdr:rowOff>
    </xdr:from>
    <xdr:to>
      <xdr:col>55</xdr:col>
      <xdr:colOff>50800</xdr:colOff>
      <xdr:row>96</xdr:row>
      <xdr:rowOff>142470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63747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5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59031</xdr:rowOff>
    </xdr:from>
    <xdr:to>
      <xdr:col>50</xdr:col>
      <xdr:colOff>165100</xdr:colOff>
      <xdr:row>96</xdr:row>
      <xdr:rowOff>160631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5708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9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103397</xdr:rowOff>
    </xdr:from>
    <xdr:to>
      <xdr:col>46</xdr:col>
      <xdr:colOff>38100</xdr:colOff>
      <xdr:row>97</xdr:row>
      <xdr:rowOff>33547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50074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159257</xdr:rowOff>
    </xdr:from>
    <xdr:to>
      <xdr:col>41</xdr:col>
      <xdr:colOff>101600</xdr:colOff>
      <xdr:row>96</xdr:row>
      <xdr:rowOff>89407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105934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2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100741</xdr:rowOff>
    </xdr:from>
    <xdr:to>
      <xdr:col>36</xdr:col>
      <xdr:colOff>165100</xdr:colOff>
      <xdr:row>98</xdr:row>
      <xdr:rowOff>30891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22018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2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2538</xdr:rowOff>
    </xdr:from>
    <xdr:to>
      <xdr:col>85</xdr:col>
      <xdr:colOff>127000</xdr:colOff>
      <xdr:row>38</xdr:row>
      <xdr:rowOff>32473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7638"/>
          <a:ext cx="8382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19179</xdr:rowOff>
    </xdr:from>
    <xdr:to>
      <xdr:col>81</xdr:col>
      <xdr:colOff>50800</xdr:colOff>
      <xdr:row>38</xdr:row>
      <xdr:rowOff>32473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34279"/>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19179</xdr:rowOff>
    </xdr:from>
    <xdr:to>
      <xdr:col>76</xdr:col>
      <xdr:colOff>114300</xdr:colOff>
      <xdr:row>38</xdr:row>
      <xdr:rowOff>36869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4279"/>
          <a:ext cx="889000" cy="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28466</xdr:rowOff>
    </xdr:from>
    <xdr:to>
      <xdr:col>71</xdr:col>
      <xdr:colOff>177800</xdr:colOff>
      <xdr:row>38</xdr:row>
      <xdr:rowOff>36869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43566"/>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123188</xdr:rowOff>
    </xdr:from>
    <xdr:to>
      <xdr:col>85</xdr:col>
      <xdr:colOff>177800</xdr:colOff>
      <xdr:row>38</xdr:row>
      <xdr:rowOff>53338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82565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153123</xdr:rowOff>
    </xdr:from>
    <xdr:to>
      <xdr:col>81</xdr:col>
      <xdr:colOff>101600</xdr:colOff>
      <xdr:row>38</xdr:row>
      <xdr:rowOff>83272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6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74400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139830</xdr:rowOff>
    </xdr:from>
    <xdr:to>
      <xdr:col>76</xdr:col>
      <xdr:colOff>165100</xdr:colOff>
      <xdr:row>38</xdr:row>
      <xdr:rowOff>69980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61106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157519</xdr:rowOff>
    </xdr:from>
    <xdr:to>
      <xdr:col>72</xdr:col>
      <xdr:colOff>38100</xdr:colOff>
      <xdr:row>38</xdr:row>
      <xdr:rowOff>87669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78796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149116</xdr:rowOff>
    </xdr:from>
    <xdr:to>
      <xdr:col>67</xdr:col>
      <xdr:colOff>101600</xdr:colOff>
      <xdr:row>38</xdr:row>
      <xdr:rowOff>79266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70393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148897</xdr:rowOff>
    </xdr:from>
    <xdr:to>
      <xdr:col>85</xdr:col>
      <xdr:colOff>127000</xdr:colOff>
      <xdr:row>58</xdr:row>
      <xdr:rowOff>68112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407197"/>
          <a:ext cx="838200" cy="60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148897</xdr:rowOff>
    </xdr:from>
    <xdr:to>
      <xdr:col>81</xdr:col>
      <xdr:colOff>50800</xdr:colOff>
      <xdr:row>57</xdr:row>
      <xdr:rowOff>74294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407197"/>
          <a:ext cx="889000" cy="43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74294</xdr:rowOff>
    </xdr:from>
    <xdr:to>
      <xdr:col>76</xdr:col>
      <xdr:colOff>114300</xdr:colOff>
      <xdr:row>58</xdr:row>
      <xdr:rowOff>51003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46944"/>
          <a:ext cx="889000" cy="1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51003</xdr:rowOff>
    </xdr:from>
    <xdr:to>
      <xdr:col>71</xdr:col>
      <xdr:colOff>177800</xdr:colOff>
      <xdr:row>58</xdr:row>
      <xdr:rowOff>83093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95103"/>
          <a:ext cx="889000" cy="3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17312</xdr:rowOff>
    </xdr:from>
    <xdr:to>
      <xdr:col>85</xdr:col>
      <xdr:colOff>177800</xdr:colOff>
      <xdr:row>58</xdr:row>
      <xdr:rowOff>118912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103689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98097</xdr:rowOff>
    </xdr:from>
    <xdr:to>
      <xdr:col>81</xdr:col>
      <xdr:colOff>101600</xdr:colOff>
      <xdr:row>55</xdr:row>
      <xdr:rowOff>28247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44774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13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23494</xdr:rowOff>
    </xdr:from>
    <xdr:to>
      <xdr:col>76</xdr:col>
      <xdr:colOff>165100</xdr:colOff>
      <xdr:row>57</xdr:row>
      <xdr:rowOff>125094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141621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7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203</xdr:rowOff>
    </xdr:from>
    <xdr:to>
      <xdr:col>72</xdr:col>
      <xdr:colOff>38100</xdr:colOff>
      <xdr:row>58</xdr:row>
      <xdr:rowOff>101803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92930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32293</xdr:rowOff>
    </xdr:from>
    <xdr:to>
      <xdr:col>67</xdr:col>
      <xdr:colOff>101600</xdr:colOff>
      <xdr:row>58</xdr:row>
      <xdr:rowOff>133893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125020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112344</xdr:rowOff>
    </xdr:from>
    <xdr:to>
      <xdr:col>85</xdr:col>
      <xdr:colOff>127000</xdr:colOff>
      <xdr:row>77</xdr:row>
      <xdr:rowOff>167063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13994"/>
          <a:ext cx="838200" cy="5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113640</xdr:rowOff>
    </xdr:from>
    <xdr:to>
      <xdr:col>81</xdr:col>
      <xdr:colOff>50800</xdr:colOff>
      <xdr:row>77</xdr:row>
      <xdr:rowOff>112344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143840"/>
          <a:ext cx="889000" cy="1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113640</xdr:rowOff>
    </xdr:from>
    <xdr:to>
      <xdr:col>76</xdr:col>
      <xdr:colOff>114300</xdr:colOff>
      <xdr:row>77</xdr:row>
      <xdr:rowOff>94480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143840"/>
          <a:ext cx="889000" cy="15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94480</xdr:rowOff>
    </xdr:from>
    <xdr:to>
      <xdr:col>71</xdr:col>
      <xdr:colOff>177800</xdr:colOff>
      <xdr:row>78</xdr:row>
      <xdr:rowOff>46251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96130"/>
          <a:ext cx="889000" cy="1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116263</xdr:rowOff>
    </xdr:from>
    <xdr:to>
      <xdr:col>85</xdr:col>
      <xdr:colOff>177800</xdr:colOff>
      <xdr:row>78</xdr:row>
      <xdr:rowOff>46413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139140</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61544</xdr:rowOff>
    </xdr:from>
    <xdr:to>
      <xdr:col>81</xdr:col>
      <xdr:colOff>101600</xdr:colOff>
      <xdr:row>77</xdr:row>
      <xdr:rowOff>163144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8221</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303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62840</xdr:rowOff>
    </xdr:from>
    <xdr:to>
      <xdr:col>76</xdr:col>
      <xdr:colOff>165100</xdr:colOff>
      <xdr:row>76</xdr:row>
      <xdr:rowOff>164440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0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9517</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86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43680</xdr:rowOff>
    </xdr:from>
    <xdr:to>
      <xdr:col>72</xdr:col>
      <xdr:colOff>38100</xdr:colOff>
      <xdr:row>77</xdr:row>
      <xdr:rowOff>145280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161807</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30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166901</xdr:rowOff>
    </xdr:from>
    <xdr:to>
      <xdr:col>67</xdr:col>
      <xdr:colOff>101600</xdr:colOff>
      <xdr:row>78</xdr:row>
      <xdr:rowOff>97051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113578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4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60418</xdr:rowOff>
    </xdr:from>
    <xdr:to>
      <xdr:col>85</xdr:col>
      <xdr:colOff>127000</xdr:colOff>
      <xdr:row>97</xdr:row>
      <xdr:rowOff>122202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19618"/>
          <a:ext cx="838200" cy="2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122202</xdr:rowOff>
    </xdr:from>
    <xdr:to>
      <xdr:col>81</xdr:col>
      <xdr:colOff>50800</xdr:colOff>
      <xdr:row>97</xdr:row>
      <xdr:rowOff>160851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52852"/>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160851</xdr:rowOff>
    </xdr:from>
    <xdr:to>
      <xdr:col>76</xdr:col>
      <xdr:colOff>114300</xdr:colOff>
      <xdr:row>98</xdr:row>
      <xdr:rowOff>15666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91501"/>
          <a:ext cx="8890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7959</xdr:rowOff>
    </xdr:from>
    <xdr:to>
      <xdr:col>71</xdr:col>
      <xdr:colOff>177800</xdr:colOff>
      <xdr:row>98</xdr:row>
      <xdr:rowOff>15666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10059"/>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9618</xdr:rowOff>
    </xdr:from>
    <xdr:to>
      <xdr:col>85</xdr:col>
      <xdr:colOff>177800</xdr:colOff>
      <xdr:row>96</xdr:row>
      <xdr:rowOff>111218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32495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71402</xdr:rowOff>
    </xdr:from>
    <xdr:to>
      <xdr:col>81</xdr:col>
      <xdr:colOff>101600</xdr:colOff>
      <xdr:row>98</xdr:row>
      <xdr:rowOff>1552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164129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9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110051</xdr:rowOff>
    </xdr:from>
    <xdr:to>
      <xdr:col>76</xdr:col>
      <xdr:colOff>165100</xdr:colOff>
      <xdr:row>98</xdr:row>
      <xdr:rowOff>40201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4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31328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3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136316</xdr:rowOff>
    </xdr:from>
    <xdr:to>
      <xdr:col>72</xdr:col>
      <xdr:colOff>38100</xdr:colOff>
      <xdr:row>98</xdr:row>
      <xdr:rowOff>66466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57593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5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128609</xdr:rowOff>
    </xdr:from>
    <xdr:to>
      <xdr:col>67</xdr:col>
      <xdr:colOff>101600</xdr:colOff>
      <xdr:row>98</xdr:row>
      <xdr:rowOff>58759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49886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5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346,554</a:t>
          </a:r>
          <a:r>
            <a:rPr kumimoji="1" lang="ja-JP" altLang="ja-JP" sz="1100">
              <a:solidFill>
                <a:schemeClr val="dk1"/>
              </a:solidFill>
              <a:effectLst/>
              <a:latin typeface="+mn-lt"/>
              <a:ea typeface="+mn-ea"/>
              <a:cs typeface="+mn-cs"/>
            </a:rPr>
            <a:t>円となっている。前年度より</a:t>
          </a:r>
          <a:r>
            <a:rPr kumimoji="1" lang="en-US" altLang="ja-JP" sz="1100">
              <a:solidFill>
                <a:schemeClr val="dk1"/>
              </a:solidFill>
              <a:effectLst/>
              <a:latin typeface="+mn-lt"/>
              <a:ea typeface="+mn-ea"/>
              <a:cs typeface="+mn-cs"/>
            </a:rPr>
            <a:t>52,974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、類似団体の平均値を</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上回る結果となった。</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令和３年度に</a:t>
          </a:r>
          <a:r>
            <a:rPr kumimoji="1" lang="ja-JP" altLang="ja-JP" sz="1100">
              <a:solidFill>
                <a:schemeClr val="dk1"/>
              </a:solidFill>
              <a:effectLst/>
              <a:latin typeface="+mn-lt"/>
              <a:ea typeface="+mn-ea"/>
              <a:cs typeface="+mn-cs"/>
            </a:rPr>
            <a:t>保小中一貫教育施設整備事業における保育所の整備</a:t>
          </a:r>
          <a:r>
            <a:rPr kumimoji="1" lang="ja-JP" altLang="en-US" sz="1100">
              <a:solidFill>
                <a:schemeClr val="dk1"/>
              </a:solidFill>
              <a:effectLst/>
              <a:latin typeface="+mn-lt"/>
              <a:ea typeface="+mn-ea"/>
              <a:cs typeface="+mn-cs"/>
            </a:rPr>
            <a:t>が完了したこと</a:t>
          </a:r>
          <a:r>
            <a:rPr kumimoji="1" lang="ja-JP" altLang="ja-JP" sz="1100">
              <a:solidFill>
                <a:schemeClr val="dk1"/>
              </a:solidFill>
              <a:effectLst/>
              <a:latin typeface="+mn-lt"/>
              <a:ea typeface="+mn-ea"/>
              <a:cs typeface="+mn-cs"/>
            </a:rPr>
            <a:t>により、普通建設事業費が</a:t>
          </a:r>
          <a:r>
            <a:rPr kumimoji="1" lang="en-US" altLang="ja-JP" sz="1100">
              <a:solidFill>
                <a:schemeClr val="dk1"/>
              </a:solidFill>
              <a:effectLst/>
              <a:latin typeface="+mn-lt"/>
              <a:ea typeface="+mn-ea"/>
              <a:cs typeface="+mn-cs"/>
            </a:rPr>
            <a:t>218,113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にも関わらず、</a:t>
          </a:r>
          <a:r>
            <a:rPr kumimoji="1" lang="ja-JP" altLang="ja-JP" sz="1100">
              <a:solidFill>
                <a:schemeClr val="dk1"/>
              </a:solidFill>
              <a:effectLst/>
              <a:latin typeface="+mn-lt"/>
              <a:ea typeface="+mn-ea"/>
              <a:cs typeface="+mn-cs"/>
            </a:rPr>
            <a:t>高齢化率の高い本町では、扶助費をはじめとする社会保障経費が高</a:t>
          </a:r>
          <a:r>
            <a:rPr kumimoji="1" lang="ja-JP" altLang="en-US" sz="1100">
              <a:solidFill>
                <a:schemeClr val="dk1"/>
              </a:solidFill>
              <a:effectLst/>
              <a:latin typeface="+mn-lt"/>
              <a:ea typeface="+mn-ea"/>
              <a:cs typeface="+mn-cs"/>
            </a:rPr>
            <a:t>いことが主な要因である。</a:t>
          </a:r>
          <a:endParaRPr lang="ja-JP" altLang="ja-JP" sz="1400">
            <a:effectLst/>
          </a:endParaRPr>
        </a:p>
        <a:p>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261,618</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122,433</a:t>
          </a:r>
          <a:r>
            <a:rPr kumimoji="1" lang="ja-JP" altLang="ja-JP" sz="1100">
              <a:solidFill>
                <a:schemeClr val="dk1"/>
              </a:solidFill>
              <a:effectLst/>
              <a:latin typeface="+mn-lt"/>
              <a:ea typeface="+mn-ea"/>
              <a:cs typeface="+mn-cs"/>
            </a:rPr>
            <a:t>円増額し、類似団体の平均値を上回る結果となった。</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繰上償還（</a:t>
          </a:r>
          <a:r>
            <a:rPr kumimoji="1" lang="en-US" altLang="ja-JP" sz="1100">
              <a:solidFill>
                <a:schemeClr val="dk1"/>
              </a:solidFill>
              <a:effectLst/>
              <a:latin typeface="+mn-lt"/>
              <a:ea typeface="+mn-ea"/>
              <a:cs typeface="+mn-cs"/>
            </a:rPr>
            <a:t>304,132</a:t>
          </a:r>
          <a:r>
            <a:rPr kumimoji="1" lang="ja-JP" altLang="en-US" sz="1100">
              <a:solidFill>
                <a:schemeClr val="dk1"/>
              </a:solidFill>
              <a:effectLst/>
              <a:latin typeface="+mn-lt"/>
              <a:ea typeface="+mn-ea"/>
              <a:cs typeface="+mn-cs"/>
            </a:rPr>
            <a:t>千円）を行ったことが</a:t>
          </a:r>
          <a:r>
            <a:rPr kumimoji="1" lang="ja-JP" altLang="ja-JP" sz="1100">
              <a:solidFill>
                <a:schemeClr val="dk1"/>
              </a:solidFill>
              <a:effectLst/>
              <a:latin typeface="+mn-lt"/>
              <a:ea typeface="+mn-ea"/>
              <a:cs typeface="+mn-cs"/>
            </a:rPr>
            <a:t>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年度については、災害復旧等の臨時財政需要があったため、実質単年度収支は赤字となっているが、平成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月豪雨の影響により、特別交付税が対前年</a:t>
          </a:r>
          <a:r>
            <a:rPr kumimoji="1" lang="en-US" altLang="ja-JP" sz="1050">
              <a:solidFill>
                <a:schemeClr val="dk1"/>
              </a:solidFill>
              <a:effectLst/>
              <a:latin typeface="+mn-lt"/>
              <a:ea typeface="+mn-ea"/>
              <a:cs typeface="+mn-cs"/>
            </a:rPr>
            <a:t>94,849</a:t>
          </a:r>
          <a:r>
            <a:rPr kumimoji="1" lang="ja-JP" altLang="ja-JP" sz="1050">
              <a:solidFill>
                <a:schemeClr val="dk1"/>
              </a:solidFill>
              <a:effectLst/>
              <a:latin typeface="+mn-lt"/>
              <a:ea typeface="+mn-ea"/>
              <a:cs typeface="+mn-cs"/>
            </a:rPr>
            <a:t>千円増加する等、実質収支は黒字となっている。</a:t>
          </a:r>
          <a:endParaRPr lang="ja-JP" altLang="ja-JP" sz="1050">
            <a:effectLst/>
          </a:endParaRPr>
        </a:p>
        <a:p>
          <a:r>
            <a:rPr kumimoji="1" lang="ja-JP" altLang="ja-JP" sz="1050">
              <a:solidFill>
                <a:schemeClr val="dk1"/>
              </a:solidFill>
              <a:effectLst/>
              <a:latin typeface="+mn-lt"/>
              <a:ea typeface="+mn-ea"/>
              <a:cs typeface="+mn-cs"/>
            </a:rPr>
            <a:t>なお、財政調整基金残高については、財政健全化の取組を着実に実施したことにより実質収支が継続して黒字となり、取り崩しを行うことなく標準財政規模に占める割合は、同程度で推移している。</a:t>
          </a:r>
          <a:endParaRPr lang="ja-JP" altLang="ja-JP" sz="1050">
            <a:effectLst/>
          </a:endParaRPr>
        </a:p>
        <a:p>
          <a:r>
            <a:rPr kumimoji="1" lang="ja-JP" altLang="ja-JP" sz="1050">
              <a:solidFill>
                <a:schemeClr val="dk1"/>
              </a:solidFill>
              <a:effectLst/>
              <a:latin typeface="+mn-lt"/>
              <a:ea typeface="+mn-ea"/>
              <a:cs typeface="+mn-cs"/>
            </a:rPr>
            <a:t>今後においても実質収支比率４％を目途に、事業等を精選し、健全な財政運営を図る。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普通会計から特別会計への赤字補填的な繰出金が多額になっているため、各会計ともに赤字額がなく、順調に推移している。</a:t>
          </a:r>
          <a:endParaRPr lang="ja-JP" altLang="ja-JP" sz="1400">
            <a:effectLst/>
          </a:endParaRPr>
        </a:p>
        <a:p>
          <a:r>
            <a:rPr kumimoji="1" lang="ja-JP" altLang="ja-JP" sz="1100">
              <a:solidFill>
                <a:schemeClr val="dk1"/>
              </a:solidFill>
              <a:effectLst/>
              <a:latin typeface="+mn-lt"/>
              <a:ea typeface="+mn-ea"/>
              <a:cs typeface="+mn-cs"/>
            </a:rPr>
            <a:t>今後は、各保険料の適正化を図ることにより、普通会計の負担額を減らすよう努める。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6381933</v>
      </c>
      <c r="BO4" s="449"/>
      <c r="BP4" s="449"/>
      <c r="BQ4" s="449"/>
      <c r="BR4" s="449"/>
      <c r="BS4" s="449"/>
      <c r="BT4" s="449"/>
      <c r="BU4" s="450"/>
      <c r="BV4" s="448">
        <v>7466592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2.9</v>
      </c>
      <c r="CU4" s="589"/>
      <c r="CV4" s="589"/>
      <c r="CW4" s="589"/>
      <c r="CX4" s="589"/>
      <c r="CY4" s="589"/>
      <c r="CZ4" s="589"/>
      <c r="DA4" s="590"/>
      <c r="DB4" s="588">
        <v>2.7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6042434</v>
      </c>
      <c r="BO5" s="420"/>
      <c r="BP5" s="420"/>
      <c r="BQ5" s="420"/>
      <c r="BR5" s="420"/>
      <c r="BS5" s="420"/>
      <c r="BT5" s="420"/>
      <c r="BU5" s="421"/>
      <c r="BV5" s="419">
        <v>7173272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76.400000000000006</v>
      </c>
      <c r="CU5" s="417"/>
      <c r="CV5" s="417"/>
      <c r="CW5" s="417"/>
      <c r="CX5" s="417"/>
      <c r="CY5" s="417"/>
      <c r="CZ5" s="417"/>
      <c r="DA5" s="418"/>
      <c r="DB5" s="416">
        <v>65.400000000000006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339499</v>
      </c>
      <c r="BO6" s="420"/>
      <c r="BP6" s="420"/>
      <c r="BQ6" s="420"/>
      <c r="BR6" s="420"/>
      <c r="BS6" s="420"/>
      <c r="BT6" s="420"/>
      <c r="BU6" s="421"/>
      <c r="BV6" s="419">
        <v>293320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77</v>
      </c>
      <c r="CU6" s="563"/>
      <c r="CV6" s="563"/>
      <c r="CW6" s="563"/>
      <c r="CX6" s="563"/>
      <c r="CY6" s="563"/>
      <c r="CZ6" s="563"/>
      <c r="DA6" s="564"/>
      <c r="DB6" s="562">
        <v>67.400000000000006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234119</v>
      </c>
      <c r="BO7" s="420"/>
      <c r="BP7" s="420"/>
      <c r="BQ7" s="420"/>
      <c r="BR7" s="420"/>
      <c r="BS7" s="420"/>
      <c r="BT7" s="420"/>
      <c r="BU7" s="421"/>
      <c r="BV7" s="419">
        <v>194527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3609818</v>
      </c>
      <c r="CU7" s="420"/>
      <c r="CV7" s="420"/>
      <c r="CW7" s="420"/>
      <c r="CX7" s="420"/>
      <c r="CY7" s="420"/>
      <c r="CZ7" s="420"/>
      <c r="DA7" s="421"/>
      <c r="DB7" s="419">
        <v>3682199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105380</v>
      </c>
      <c r="BO8" s="420"/>
      <c r="BP8" s="420"/>
      <c r="BQ8" s="420"/>
      <c r="BR8" s="420"/>
      <c r="BS8" s="420"/>
      <c r="BT8" s="420"/>
      <c r="BU8" s="421"/>
      <c r="BV8" s="419">
        <v>98793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0.18</v>
      </c>
      <c r="CU8" s="523"/>
      <c r="CV8" s="523"/>
      <c r="CW8" s="523"/>
      <c r="CX8" s="523"/>
      <c r="CY8" s="523"/>
      <c r="CZ8" s="523"/>
      <c r="DA8" s="524"/>
      <c r="DB8" s="522">
        <v>0.17</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3252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6587</v>
      </c>
      <c r="BO9" s="420"/>
      <c r="BP9" s="420"/>
      <c r="BQ9" s="420"/>
      <c r="BR9" s="420"/>
      <c r="BS9" s="420"/>
      <c r="BT9" s="420"/>
      <c r="BU9" s="421"/>
      <c r="BV9" s="419">
        <v>-94124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18.3</v>
      </c>
      <c r="CU9" s="417"/>
      <c r="CV9" s="417"/>
      <c r="CW9" s="417"/>
      <c r="CX9" s="417"/>
      <c r="CY9" s="417"/>
      <c r="CZ9" s="417"/>
      <c r="DA9" s="418"/>
      <c r="DB9" s="416">
        <v>10.1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3962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2955</v>
      </c>
      <c r="BO10" s="420"/>
      <c r="BP10" s="420"/>
      <c r="BQ10" s="420"/>
      <c r="BR10" s="420"/>
      <c r="BS10" s="420"/>
      <c r="BT10" s="420"/>
      <c r="BU10" s="421"/>
      <c r="BV10" s="419">
        <v>1854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304132</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3223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3181</v>
      </c>
      <c r="S13" s="507"/>
      <c r="T13" s="507"/>
      <c r="U13" s="507"/>
      <c r="V13" s="508"/>
      <c r="W13" s="509" t="s">
        <v>140</v>
      </c>
      <c r="X13" s="405"/>
      <c r="Y13" s="405"/>
      <c r="Z13" s="405"/>
      <c r="AA13" s="405"/>
      <c r="AB13" s="406"/>
      <c r="AC13" s="372">
        <v>594</v>
      </c>
      <c r="AD13" s="373"/>
      <c r="AE13" s="373"/>
      <c r="AF13" s="373"/>
      <c r="AG13" s="374"/>
      <c r="AH13" s="372">
        <v>745</v>
      </c>
      <c r="AI13" s="373"/>
      <c r="AJ13" s="373"/>
      <c r="AK13" s="373"/>
      <c r="AL13" s="432"/>
      <c r="AM13" s="476" t="s">
        <v>141</v>
      </c>
      <c r="AN13" s="376"/>
      <c r="AO13" s="376"/>
      <c r="AP13" s="376"/>
      <c r="AQ13" s="376"/>
      <c r="AR13" s="376"/>
      <c r="AS13" s="376"/>
      <c r="AT13" s="377"/>
      <c r="AU13" s="477" t="s">
        <v>127</v>
      </c>
      <c r="AV13" s="478"/>
      <c r="AW13" s="478"/>
      <c r="AX13" s="478"/>
      <c r="AY13" s="433" t="s">
        <v>142</v>
      </c>
      <c r="AZ13" s="434"/>
      <c r="BA13" s="434"/>
      <c r="BB13" s="434"/>
      <c r="BC13" s="434"/>
      <c r="BD13" s="434"/>
      <c r="BE13" s="434"/>
      <c r="BF13" s="434"/>
      <c r="BG13" s="434"/>
      <c r="BH13" s="434"/>
      <c r="BI13" s="434"/>
      <c r="BJ13" s="434"/>
      <c r="BK13" s="434"/>
      <c r="BL13" s="434"/>
      <c r="BM13" s="435"/>
      <c r="BN13" s="419">
        <v>313674</v>
      </c>
      <c r="BO13" s="420"/>
      <c r="BP13" s="420"/>
      <c r="BQ13" s="420"/>
      <c r="BR13" s="420"/>
      <c r="BS13" s="420"/>
      <c r="BT13" s="420"/>
      <c r="BU13" s="421"/>
      <c r="BV13" s="419">
        <v>-92270</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3.5</v>
      </c>
      <c r="CU13" s="417"/>
      <c r="CV13" s="417"/>
      <c r="CW13" s="417"/>
      <c r="CX13" s="417"/>
      <c r="CY13" s="417"/>
      <c r="CZ13" s="417"/>
      <c r="DA13" s="418"/>
      <c r="DB13" s="416">
        <v>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3342</v>
      </c>
      <c r="S14" s="507"/>
      <c r="T14" s="507"/>
      <c r="U14" s="507"/>
      <c r="V14" s="508"/>
      <c r="W14" s="510"/>
      <c r="X14" s="408"/>
      <c r="Y14" s="408"/>
      <c r="Z14" s="408"/>
      <c r="AA14" s="408"/>
      <c r="AB14" s="409"/>
      <c r="AC14" s="499">
        <v>35.6</v>
      </c>
      <c r="AD14" s="500"/>
      <c r="AE14" s="500"/>
      <c r="AF14" s="500"/>
      <c r="AG14" s="501"/>
      <c r="AH14" s="499">
        <v>36.4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3303</v>
      </c>
      <c r="S15" s="507"/>
      <c r="T15" s="507"/>
      <c r="U15" s="507"/>
      <c r="V15" s="508"/>
      <c r="W15" s="509" t="s">
        <v>148</v>
      </c>
      <c r="X15" s="405"/>
      <c r="Y15" s="405"/>
      <c r="Z15" s="405"/>
      <c r="AA15" s="405"/>
      <c r="AB15" s="406"/>
      <c r="AC15" s="372">
        <v>326</v>
      </c>
      <c r="AD15" s="373"/>
      <c r="AE15" s="373"/>
      <c r="AF15" s="373"/>
      <c r="AG15" s="374"/>
      <c r="AH15" s="372">
        <v>397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617341</v>
      </c>
      <c r="BO15" s="449"/>
      <c r="BP15" s="449"/>
      <c r="BQ15" s="449"/>
      <c r="BR15" s="449"/>
      <c r="BS15" s="449"/>
      <c r="BT15" s="449"/>
      <c r="BU15" s="450"/>
      <c r="BV15" s="448">
        <v>592108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19.600000000000001</v>
      </c>
      <c r="AD16" s="500"/>
      <c r="AE16" s="500"/>
      <c r="AF16" s="500"/>
      <c r="AG16" s="501"/>
      <c r="AH16" s="499">
        <v>19.399999999999999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3471694</v>
      </c>
      <c r="BO16" s="420"/>
      <c r="BP16" s="420"/>
      <c r="BQ16" s="420"/>
      <c r="BR16" s="420"/>
      <c r="BS16" s="420"/>
      <c r="BT16" s="420"/>
      <c r="BU16" s="421"/>
      <c r="BV16" s="419">
        <v>3459190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747</v>
      </c>
      <c r="AD17" s="373"/>
      <c r="AE17" s="373"/>
      <c r="AF17" s="373"/>
      <c r="AG17" s="374"/>
      <c r="AH17" s="372">
        <v>905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726211</v>
      </c>
      <c r="BO17" s="420"/>
      <c r="BP17" s="420"/>
      <c r="BQ17" s="420"/>
      <c r="BR17" s="420"/>
      <c r="BS17" s="420"/>
      <c r="BT17" s="420"/>
      <c r="BU17" s="421"/>
      <c r="BV17" s="419">
        <v>702098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315.06</v>
      </c>
      <c r="M18" s="472"/>
      <c r="N18" s="472"/>
      <c r="O18" s="472"/>
      <c r="P18" s="472"/>
      <c r="Q18" s="472"/>
      <c r="R18" s="473"/>
      <c r="S18" s="473"/>
      <c r="T18" s="473"/>
      <c r="U18" s="473"/>
      <c r="V18" s="474"/>
      <c r="W18" s="490"/>
      <c r="X18" s="491"/>
      <c r="Y18" s="491"/>
      <c r="Z18" s="491"/>
      <c r="AA18" s="491"/>
      <c r="AB18" s="515"/>
      <c r="AC18" s="389">
        <v>44.8</v>
      </c>
      <c r="AD18" s="390"/>
      <c r="AE18" s="390"/>
      <c r="AF18" s="390"/>
      <c r="AG18" s="475"/>
      <c r="AH18" s="389">
        <v>44.2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2786698</v>
      </c>
      <c r="BO18" s="420"/>
      <c r="BP18" s="420"/>
      <c r="BQ18" s="420"/>
      <c r="BR18" s="420"/>
      <c r="BS18" s="420"/>
      <c r="BT18" s="420"/>
      <c r="BU18" s="421"/>
      <c r="BV18" s="419">
        <v>2454007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4595886</v>
      </c>
      <c r="BO19" s="420"/>
      <c r="BP19" s="420"/>
      <c r="BQ19" s="420"/>
      <c r="BR19" s="420"/>
      <c r="BS19" s="420"/>
      <c r="BT19" s="420"/>
      <c r="BU19" s="421"/>
      <c r="BV19" s="419">
        <v>4583646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1788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6138899</v>
      </c>
      <c r="BO22" s="449"/>
      <c r="BP22" s="449"/>
      <c r="BQ22" s="449"/>
      <c r="BR22" s="449"/>
      <c r="BS22" s="449"/>
      <c r="BT22" s="449"/>
      <c r="BU22" s="450"/>
      <c r="BV22" s="448">
        <v>6465093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5736506</v>
      </c>
      <c r="BO23" s="420"/>
      <c r="BP23" s="420"/>
      <c r="BQ23" s="420"/>
      <c r="BR23" s="420"/>
      <c r="BS23" s="420"/>
      <c r="BT23" s="420"/>
      <c r="BU23" s="421"/>
      <c r="BV23" s="419">
        <v>5692609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6510</v>
      </c>
      <c r="R24" s="373"/>
      <c r="S24" s="373"/>
      <c r="T24" s="373"/>
      <c r="U24" s="373"/>
      <c r="V24" s="374"/>
      <c r="W24" s="462"/>
      <c r="X24" s="399"/>
      <c r="Y24" s="400"/>
      <c r="Z24" s="375" t="s">
        <v>173</v>
      </c>
      <c r="AA24" s="376"/>
      <c r="AB24" s="376"/>
      <c r="AC24" s="376"/>
      <c r="AD24" s="376"/>
      <c r="AE24" s="376"/>
      <c r="AF24" s="376"/>
      <c r="AG24" s="377"/>
      <c r="AH24" s="372">
        <v>81</v>
      </c>
      <c r="AI24" s="373"/>
      <c r="AJ24" s="373"/>
      <c r="AK24" s="373"/>
      <c r="AL24" s="374"/>
      <c r="AM24" s="372">
        <v>233361</v>
      </c>
      <c r="AN24" s="373"/>
      <c r="AO24" s="373"/>
      <c r="AP24" s="373"/>
      <c r="AQ24" s="373"/>
      <c r="AR24" s="374"/>
      <c r="AS24" s="372">
        <v>2881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5817497</v>
      </c>
      <c r="BO24" s="420"/>
      <c r="BP24" s="420"/>
      <c r="BQ24" s="420"/>
      <c r="BR24" s="420"/>
      <c r="BS24" s="420"/>
      <c r="BT24" s="420"/>
      <c r="BU24" s="421"/>
      <c r="BV24" s="419">
        <v>5757667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5760</v>
      </c>
      <c r="R25" s="373"/>
      <c r="S25" s="373"/>
      <c r="T25" s="373"/>
      <c r="U25" s="373"/>
      <c r="V25" s="374"/>
      <c r="W25" s="462"/>
      <c r="X25" s="399"/>
      <c r="Y25" s="400"/>
      <c r="Z25" s="375" t="s">
        <v>176</v>
      </c>
      <c r="AA25" s="376"/>
      <c r="AB25" s="376"/>
      <c r="AC25" s="376"/>
      <c r="AD25" s="376"/>
      <c r="AE25" s="376"/>
      <c r="AF25" s="376"/>
      <c r="AG25" s="377"/>
      <c r="AH25" s="372" t="s">
        <v>146</v>
      </c>
      <c r="AI25" s="373"/>
      <c r="AJ25" s="373"/>
      <c r="AK25" s="373"/>
      <c r="AL25" s="374"/>
      <c r="AM25" s="372" t="s">
        <v>146</v>
      </c>
      <c r="AN25" s="373"/>
      <c r="AO25" s="373"/>
      <c r="AP25" s="373"/>
      <c r="AQ25" s="373"/>
      <c r="AR25" s="374"/>
      <c r="AS25" s="372" t="s">
        <v>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363707</v>
      </c>
      <c r="BO25" s="449"/>
      <c r="BP25" s="449"/>
      <c r="BQ25" s="449"/>
      <c r="BR25" s="449"/>
      <c r="BS25" s="449"/>
      <c r="BT25" s="449"/>
      <c r="BU25" s="450"/>
      <c r="BV25" s="448">
        <v>238237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5510</v>
      </c>
      <c r="R26" s="373"/>
      <c r="S26" s="373"/>
      <c r="T26" s="373"/>
      <c r="U26" s="373"/>
      <c r="V26" s="374"/>
      <c r="W26" s="462"/>
      <c r="X26" s="399"/>
      <c r="Y26" s="400"/>
      <c r="Z26" s="375" t="s">
        <v>179</v>
      </c>
      <c r="AA26" s="430"/>
      <c r="AB26" s="430"/>
      <c r="AC26" s="430"/>
      <c r="AD26" s="430"/>
      <c r="AE26" s="430"/>
      <c r="AF26" s="430"/>
      <c r="AG26" s="431"/>
      <c r="AH26" s="372">
        <v>2</v>
      </c>
      <c r="AI26" s="373"/>
      <c r="AJ26" s="373"/>
      <c r="AK26" s="373"/>
      <c r="AL26" s="374"/>
      <c r="AM26" s="372" t="s">
        <v>180</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146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2680</v>
      </c>
      <c r="R27" s="373"/>
      <c r="S27" s="373"/>
      <c r="T27" s="373"/>
      <c r="U27" s="373"/>
      <c r="V27" s="374"/>
      <c r="W27" s="462"/>
      <c r="X27" s="399"/>
      <c r="Y27" s="400"/>
      <c r="Z27" s="375" t="s">
        <v>183</v>
      </c>
      <c r="AA27" s="376"/>
      <c r="AB27" s="376"/>
      <c r="AC27" s="376"/>
      <c r="AD27" s="376"/>
      <c r="AE27" s="376"/>
      <c r="AF27" s="376"/>
      <c r="AG27" s="377"/>
      <c r="AH27" s="372" t="s">
        <v>130</v>
      </c>
      <c r="AI27" s="373"/>
      <c r="AJ27" s="373"/>
      <c r="AK27" s="373"/>
      <c r="AL27" s="374"/>
      <c r="AM27" s="372" t="s">
        <v>146</v>
      </c>
      <c r="AN27" s="373"/>
      <c r="AO27" s="373"/>
      <c r="AP27" s="373"/>
      <c r="AQ27" s="373"/>
      <c r="AR27" s="374"/>
      <c r="AS27" s="372" t="s">
        <v>146</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676012</v>
      </c>
      <c r="BO27" s="454"/>
      <c r="BP27" s="454"/>
      <c r="BQ27" s="454"/>
      <c r="BR27" s="454"/>
      <c r="BS27" s="454"/>
      <c r="BT27" s="454"/>
      <c r="BU27" s="455"/>
      <c r="BV27" s="453">
        <v>673369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2140</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146</v>
      </c>
      <c r="AN28" s="373"/>
      <c r="AO28" s="373"/>
      <c r="AP28" s="373"/>
      <c r="AQ28" s="373"/>
      <c r="AR28" s="374"/>
      <c r="AS28" s="372" t="s">
        <v>146</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755809</v>
      </c>
      <c r="BO28" s="449"/>
      <c r="BP28" s="449"/>
      <c r="BQ28" s="449"/>
      <c r="BR28" s="449"/>
      <c r="BS28" s="449"/>
      <c r="BT28" s="449"/>
      <c r="BU28" s="450"/>
      <c r="BV28" s="448">
        <v>702854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8</v>
      </c>
      <c r="M29" s="373"/>
      <c r="N29" s="373"/>
      <c r="O29" s="373"/>
      <c r="P29" s="374"/>
      <c r="Q29" s="372">
        <v>1920</v>
      </c>
      <c r="R29" s="373"/>
      <c r="S29" s="373"/>
      <c r="T29" s="373"/>
      <c r="U29" s="373"/>
      <c r="V29" s="374"/>
      <c r="W29" s="463"/>
      <c r="X29" s="464"/>
      <c r="Y29" s="465"/>
      <c r="Z29" s="375" t="s">
        <v>189</v>
      </c>
      <c r="AA29" s="376"/>
      <c r="AB29" s="376"/>
      <c r="AC29" s="376"/>
      <c r="AD29" s="376"/>
      <c r="AE29" s="376"/>
      <c r="AF29" s="376"/>
      <c r="AG29" s="377"/>
      <c r="AH29" s="372">
        <v>81</v>
      </c>
      <c r="AI29" s="373"/>
      <c r="AJ29" s="373"/>
      <c r="AK29" s="373"/>
      <c r="AL29" s="374"/>
      <c r="AM29" s="372">
        <v>233361</v>
      </c>
      <c r="AN29" s="373"/>
      <c r="AO29" s="373"/>
      <c r="AP29" s="373"/>
      <c r="AQ29" s="373"/>
      <c r="AR29" s="374"/>
      <c r="AS29" s="372">
        <v>2881</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3053288</v>
      </c>
      <c r="BO29" s="420"/>
      <c r="BP29" s="420"/>
      <c r="BQ29" s="420"/>
      <c r="BR29" s="420"/>
      <c r="BS29" s="420"/>
      <c r="BT29" s="420"/>
      <c r="BU29" s="421"/>
      <c r="BV29" s="419">
        <v>3040680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92.3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3276600</v>
      </c>
      <c r="BO30" s="454"/>
      <c r="BP30" s="454"/>
      <c r="BQ30" s="454"/>
      <c r="BR30" s="454"/>
      <c r="BS30" s="454"/>
      <c r="BT30" s="454"/>
      <c r="BU30" s="455"/>
      <c r="BV30" s="453">
        <v>2788768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高知県広域食肉センター事務組合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大豊町観光開発協会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嶺北広域行政事務組合　一般会計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大豊ゆとりファーム</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嶺北広域行政事務組合　介護認定審査事務特別会計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こうち人づくり広域連合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高知県市町村総合事務組合　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高知県市町村総合事務組合　交通災害共済事業特別会計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高知県後期高齢者医療広域連合　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高知県後期高齢者医療広域連合　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ovB+FiU56Dcy4fWqZXXSUQGqq1V/x9HLLADApHtgbQtydVbJUjphlkx1KvhpsVdKAybsn39ZdHUlo+cTIUZDA==" saltValue="hHPdw0MUUacA9RgjmSmEB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7" t="s">
        <v>563</v>
      </c>
      <c r="D34" s="1157"/>
      <c r="E34" s="1158"/>
      <c r="F34" s="32">
        <v>3.06</v>
      </c>
      <c r="G34" s="33">
        <v>3.48</v>
      </c>
      <c r="H34" s="33">
        <v>5.63</v>
      </c>
      <c r="I34" s="33">
        <v>2.68</v>
      </c>
      <c r="J34" s="34">
        <v>2.91</v>
      </c>
      <c r="K34" s="22"/>
      <c r="L34" s="22"/>
      <c r="M34" s="22"/>
      <c r="N34" s="22"/>
      <c r="O34" s="22"/>
      <c r="P34" s="22"/>
    </row>
    <row r="35" spans="1:16" ht="39" customHeight="1" x14ac:dyDescent="0.15">
      <c r="A35" s="22"/>
      <c r="B35" s="35"/>
      <c r="C35" s="1151" t="s">
        <v>564</v>
      </c>
      <c r="D35" s="1152"/>
      <c r="E35" s="1153"/>
      <c r="F35" s="36">
        <v>0.2</v>
      </c>
      <c r="G35" s="37">
        <v>0.62</v>
      </c>
      <c r="H35" s="37">
        <v>0.22</v>
      </c>
      <c r="I35" s="37">
        <v>0.37</v>
      </c>
      <c r="J35" s="38">
        <v>0.71</v>
      </c>
      <c r="K35" s="22"/>
      <c r="L35" s="22"/>
      <c r="M35" s="22"/>
      <c r="N35" s="22"/>
      <c r="O35" s="22"/>
      <c r="P35" s="22"/>
    </row>
    <row r="36" spans="1:16" ht="39" customHeight="1" x14ac:dyDescent="0.15">
      <c r="A36" s="22"/>
      <c r="B36" s="35"/>
      <c r="C36" s="1151" t="s">
        <v>565</v>
      </c>
      <c r="D36" s="1152"/>
      <c r="E36" s="1153"/>
      <c r="F36" s="36">
        <v>0.02</v>
      </c>
      <c r="G36" s="37">
        <v>0.1</v>
      </c>
      <c r="H36" s="37">
        <v>0.3</v>
      </c>
      <c r="I36" s="37">
        <v>0.55000000000000004</v>
      </c>
      <c r="J36" s="38">
        <v>0.14000000000000001</v>
      </c>
      <c r="K36" s="22"/>
      <c r="L36" s="22"/>
      <c r="M36" s="22"/>
      <c r="N36" s="22"/>
      <c r="O36" s="22"/>
      <c r="P36" s="22"/>
    </row>
    <row r="37" spans="1:16" ht="39" customHeight="1" x14ac:dyDescent="0.15">
      <c r="A37" s="22"/>
      <c r="B37" s="35"/>
      <c r="C37" s="1151" t="s">
        <v>566</v>
      </c>
      <c r="D37" s="1152"/>
      <c r="E37" s="1153"/>
      <c r="F37" s="36">
        <v>0.02</v>
      </c>
      <c r="G37" s="37">
        <v>0.01</v>
      </c>
      <c r="H37" s="37">
        <v>0.01</v>
      </c>
      <c r="I37" s="37">
        <v>0.01</v>
      </c>
      <c r="J37" s="38">
        <v>0.01</v>
      </c>
      <c r="K37" s="22"/>
      <c r="L37" s="22"/>
      <c r="M37" s="22"/>
      <c r="N37" s="22"/>
      <c r="O37" s="22"/>
      <c r="P37" s="22"/>
    </row>
    <row r="38" spans="1:16" ht="39" customHeight="1" x14ac:dyDescent="0.15">
      <c r="A38" s="22"/>
      <c r="B38" s="35"/>
      <c r="C38" s="1151" t="s">
        <v>567</v>
      </c>
      <c r="D38" s="1152"/>
      <c r="E38" s="1153"/>
      <c r="F38" s="36">
        <v>0</v>
      </c>
      <c r="G38" s="37">
        <v>0</v>
      </c>
      <c r="H38" s="37">
        <v>0.48</v>
      </c>
      <c r="I38" s="37">
        <v>0.32</v>
      </c>
      <c r="J38" s="38">
        <v>0</v>
      </c>
      <c r="K38" s="22"/>
      <c r="L38" s="22"/>
      <c r="M38" s="22"/>
      <c r="N38" s="22"/>
      <c r="O38" s="22"/>
      <c r="P38" s="22"/>
    </row>
    <row r="39" spans="1:16" ht="39" customHeight="1" x14ac:dyDescent="0.15">
      <c r="A39" s="22"/>
      <c r="B39" s="35"/>
      <c r="C39" s="1151"/>
      <c r="D39" s="1152"/>
      <c r="E39" s="1153"/>
      <c r="F39" s="36"/>
      <c r="G39" s="37"/>
      <c r="H39" s="37"/>
      <c r="I39" s="37"/>
      <c r="J39" s="38"/>
      <c r="K39" s="22"/>
      <c r="L39" s="22"/>
      <c r="M39" s="22"/>
      <c r="N39" s="22"/>
      <c r="O39" s="22"/>
      <c r="P39" s="22"/>
    </row>
    <row r="40" spans="1:16" ht="39" customHeight="1" x14ac:dyDescent="0.15">
      <c r="A40" s="22"/>
      <c r="B40" s="35"/>
      <c r="C40" s="1151"/>
      <c r="D40" s="1152"/>
      <c r="E40" s="1153"/>
      <c r="F40" s="36"/>
      <c r="G40" s="37"/>
      <c r="H40" s="37"/>
      <c r="I40" s="37"/>
      <c r="J40" s="38"/>
      <c r="K40" s="22"/>
      <c r="L40" s="22"/>
      <c r="M40" s="22"/>
      <c r="N40" s="22"/>
      <c r="O40" s="22"/>
      <c r="P40" s="22"/>
    </row>
    <row r="41" spans="1:16" ht="39" customHeight="1" x14ac:dyDescent="0.15">
      <c r="A41" s="22"/>
      <c r="B41" s="35"/>
      <c r="C41" s="1151"/>
      <c r="D41" s="1152"/>
      <c r="E41" s="1153"/>
      <c r="F41" s="36"/>
      <c r="G41" s="37"/>
      <c r="H41" s="37"/>
      <c r="I41" s="37"/>
      <c r="J41" s="38"/>
      <c r="K41" s="22"/>
      <c r="L41" s="22"/>
      <c r="M41" s="22"/>
      <c r="N41" s="22"/>
      <c r="O41" s="22"/>
      <c r="P41" s="22"/>
    </row>
    <row r="42" spans="1:16" ht="39" customHeight="1" x14ac:dyDescent="0.15">
      <c r="A42" s="22"/>
      <c r="B42" s="39"/>
      <c r="C42" s="1151" t="s">
        <v>568</v>
      </c>
      <c r="D42" s="1152"/>
      <c r="E42" s="1153"/>
      <c r="F42" s="36" t="s">
        <v>514</v>
      </c>
      <c r="G42" s="37" t="s">
        <v>514</v>
      </c>
      <c r="H42" s="37" t="s">
        <v>514</v>
      </c>
      <c r="I42" s="37" t="s">
        <v>514</v>
      </c>
      <c r="J42" s="38" t="s">
        <v>514</v>
      </c>
      <c r="K42" s="22"/>
      <c r="L42" s="22"/>
      <c r="M42" s="22"/>
      <c r="N42" s="22"/>
      <c r="O42" s="22"/>
      <c r="P42" s="22"/>
    </row>
    <row r="43" spans="1:16" ht="39" customHeight="1" thickBot="1" x14ac:dyDescent="0.2">
      <c r="A43" s="22"/>
      <c r="B43" s="40"/>
      <c r="C43" s="1154" t="s">
        <v>569</v>
      </c>
      <c r="D43" s="1155"/>
      <c r="E43" s="1156"/>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33gilhOad+X9U7nZJZL3r5pehB2CQXbYxMrnwA1SFbdCpQ7Jm7ay+H3H+p+EhjqeIRqAylwxqI3vGuDH5v+Ig==" saltValue="ROGrDQRIaN4DoC/m8tC4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403</v>
      </c>
      <c r="L45" s="60">
        <v>372</v>
      </c>
      <c r="M45" s="60">
        <v>406</v>
      </c>
      <c r="N45" s="60">
        <v>465</v>
      </c>
      <c r="O45" s="61">
        <v>539</v>
      </c>
      <c r="P45" s="48"/>
      <c r="Q45" s="48"/>
      <c r="R45" s="48"/>
      <c r="S45" s="48"/>
      <c r="T45" s="48"/>
      <c r="U45" s="48"/>
    </row>
    <row r="46" spans="1:21" ht="30.75" customHeight="1" x14ac:dyDescent="0.15">
      <c r="A46" s="48"/>
      <c r="B46" s="1184"/>
      <c r="C46" s="1185"/>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84"/>
      <c r="C47" s="1185"/>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84"/>
      <c r="C48" s="1185"/>
      <c r="D48" s="62"/>
      <c r="E48" s="1161" t="s">
        <v>15</v>
      </c>
      <c r="F48" s="1161"/>
      <c r="G48" s="1161"/>
      <c r="H48" s="1161"/>
      <c r="I48" s="1161"/>
      <c r="J48" s="1162"/>
      <c r="K48" s="63">
        <v>49</v>
      </c>
      <c r="L48" s="64">
        <v>54</v>
      </c>
      <c r="M48" s="64">
        <v>53</v>
      </c>
      <c r="N48" s="64">
        <v>62</v>
      </c>
      <c r="O48" s="65">
        <v>38</v>
      </c>
      <c r="P48" s="48"/>
      <c r="Q48" s="48"/>
      <c r="R48" s="48"/>
      <c r="S48" s="48"/>
      <c r="T48" s="48"/>
      <c r="U48" s="48"/>
    </row>
    <row r="49" spans="1:21" ht="30.75" customHeight="1" x14ac:dyDescent="0.15">
      <c r="A49" s="48"/>
      <c r="B49" s="1184"/>
      <c r="C49" s="1185"/>
      <c r="D49" s="62"/>
      <c r="E49" s="1161" t="s">
        <v>16</v>
      </c>
      <c r="F49" s="1161"/>
      <c r="G49" s="1161"/>
      <c r="H49" s="1161"/>
      <c r="I49" s="1161"/>
      <c r="J49" s="1162"/>
      <c r="K49" s="63">
        <v>6</v>
      </c>
      <c r="L49" s="64">
        <v>6</v>
      </c>
      <c r="M49" s="64">
        <v>7</v>
      </c>
      <c r="N49" s="64">
        <v>7</v>
      </c>
      <c r="O49" s="65">
        <v>7</v>
      </c>
      <c r="P49" s="48"/>
      <c r="Q49" s="48"/>
      <c r="R49" s="48"/>
      <c r="S49" s="48"/>
      <c r="T49" s="48"/>
      <c r="U49" s="48"/>
    </row>
    <row r="50" spans="1:21" ht="30.75" customHeight="1" x14ac:dyDescent="0.15">
      <c r="A50" s="48"/>
      <c r="B50" s="1184"/>
      <c r="C50" s="1185"/>
      <c r="D50" s="62"/>
      <c r="E50" s="1161" t="s">
        <v>17</v>
      </c>
      <c r="F50" s="1161"/>
      <c r="G50" s="1161"/>
      <c r="H50" s="1161"/>
      <c r="I50" s="1161"/>
      <c r="J50" s="1162"/>
      <c r="K50" s="63" t="s">
        <v>514</v>
      </c>
      <c r="L50" s="64" t="s">
        <v>514</v>
      </c>
      <c r="M50" s="64" t="s">
        <v>514</v>
      </c>
      <c r="N50" s="64" t="s">
        <v>514</v>
      </c>
      <c r="O50" s="65" t="s">
        <v>514</v>
      </c>
      <c r="P50" s="48"/>
      <c r="Q50" s="48"/>
      <c r="R50" s="48"/>
      <c r="S50" s="48"/>
      <c r="T50" s="48"/>
      <c r="U50" s="48"/>
    </row>
    <row r="51" spans="1:21" ht="30.75" customHeight="1" x14ac:dyDescent="0.15">
      <c r="A51" s="48"/>
      <c r="B51" s="1186"/>
      <c r="C51" s="1187"/>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59" t="s">
        <v>19</v>
      </c>
      <c r="C52" s="1160"/>
      <c r="D52" s="66"/>
      <c r="E52" s="1161" t="s">
        <v>20</v>
      </c>
      <c r="F52" s="1161"/>
      <c r="G52" s="1161"/>
      <c r="H52" s="1161"/>
      <c r="I52" s="1161"/>
      <c r="J52" s="1162"/>
      <c r="K52" s="63">
        <v>395</v>
      </c>
      <c r="L52" s="64">
        <v>372</v>
      </c>
      <c r="M52" s="64">
        <v>379</v>
      </c>
      <c r="N52" s="64">
        <v>392</v>
      </c>
      <c r="O52" s="65">
        <v>475</v>
      </c>
      <c r="P52" s="48"/>
      <c r="Q52" s="48"/>
      <c r="R52" s="48"/>
      <c r="S52" s="48"/>
      <c r="T52" s="48"/>
      <c r="U52" s="48"/>
    </row>
    <row r="53" spans="1:21" ht="30.75" customHeight="1" thickBot="1" x14ac:dyDescent="0.2">
      <c r="A53" s="48"/>
      <c r="B53" s="1163" t="s">
        <v>21</v>
      </c>
      <c r="C53" s="1164"/>
      <c r="D53" s="67"/>
      <c r="E53" s="1165" t="s">
        <v>22</v>
      </c>
      <c r="F53" s="1165"/>
      <c r="G53" s="1165"/>
      <c r="H53" s="1165"/>
      <c r="I53" s="1165"/>
      <c r="J53" s="1166"/>
      <c r="K53" s="68">
        <v>63</v>
      </c>
      <c r="L53" s="69">
        <v>60</v>
      </c>
      <c r="M53" s="69">
        <v>87</v>
      </c>
      <c r="N53" s="69">
        <v>142</v>
      </c>
      <c r="O53" s="70">
        <v>109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7" t="s">
        <v>26</v>
      </c>
      <c r="C58" s="1168"/>
      <c r="D58" s="1173" t="s">
        <v>27</v>
      </c>
      <c r="E58" s="1174"/>
      <c r="F58" s="1174"/>
      <c r="G58" s="1174"/>
      <c r="H58" s="1174"/>
      <c r="I58" s="1174"/>
      <c r="J58" s="1175"/>
      <c r="K58" s="83"/>
      <c r="L58" s="84"/>
      <c r="M58" s="84"/>
      <c r="N58" s="84"/>
      <c r="O58" s="85"/>
    </row>
    <row r="59" spans="1:21" ht="31.5" customHeight="1" x14ac:dyDescent="0.15">
      <c r="B59" s="1169"/>
      <c r="C59" s="1170"/>
      <c r="D59" s="1176" t="s">
        <v>28</v>
      </c>
      <c r="E59" s="1177"/>
      <c r="F59" s="1177"/>
      <c r="G59" s="1177"/>
      <c r="H59" s="1177"/>
      <c r="I59" s="1177"/>
      <c r="J59" s="1178"/>
      <c r="K59" s="86"/>
      <c r="L59" s="87"/>
      <c r="M59" s="87"/>
      <c r="N59" s="87"/>
      <c r="O59" s="88"/>
    </row>
    <row r="60" spans="1:21" ht="31.5" customHeight="1" thickBot="1" x14ac:dyDescent="0.2">
      <c r="B60" s="1171"/>
      <c r="C60" s="1172"/>
      <c r="D60" s="1179" t="s">
        <v>29</v>
      </c>
      <c r="E60" s="1180"/>
      <c r="F60" s="1180"/>
      <c r="G60" s="1180"/>
      <c r="H60" s="1180"/>
      <c r="I60" s="1180"/>
      <c r="J60" s="1181"/>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i1gGOnKXEKb2V26/rCMgTfnNRhBU8uDKiU6R8DwGZo1xHL5aPQu0T96ZGSv3GoFSoxiawSmZHpvk/pmK8P6w==" saltValue="F28+nEGeQ6ynKk6mDu0RF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202" t="s">
        <v>32</v>
      </c>
      <c r="C41" s="1203"/>
      <c r="D41" s="105"/>
      <c r="E41" s="1204" t="s">
        <v>33</v>
      </c>
      <c r="F41" s="1204"/>
      <c r="G41" s="1204"/>
      <c r="H41" s="1205"/>
      <c r="I41" s="355">
        <v>4298</v>
      </c>
      <c r="J41" s="356">
        <v>5183</v>
      </c>
      <c r="K41" s="356">
        <v>5580</v>
      </c>
      <c r="L41" s="356">
        <v>6465</v>
      </c>
      <c r="M41" s="357">
        <v>6139</v>
      </c>
    </row>
    <row r="42" spans="2:13" ht="27.75" customHeight="1" x14ac:dyDescent="0.15">
      <c r="B42" s="1192"/>
      <c r="C42" s="1193"/>
      <c r="D42" s="106"/>
      <c r="E42" s="1196" t="s">
        <v>34</v>
      </c>
      <c r="F42" s="1196"/>
      <c r="G42" s="1196"/>
      <c r="H42" s="1197"/>
      <c r="I42" s="358" t="s">
        <v>514</v>
      </c>
      <c r="J42" s="359" t="s">
        <v>514</v>
      </c>
      <c r="K42" s="359" t="s">
        <v>514</v>
      </c>
      <c r="L42" s="359" t="s">
        <v>514</v>
      </c>
      <c r="M42" s="360" t="s">
        <v>514</v>
      </c>
    </row>
    <row r="43" spans="2:13" ht="27.75" customHeight="1" x14ac:dyDescent="0.15">
      <c r="B43" s="1192"/>
      <c r="C43" s="1193"/>
      <c r="D43" s="106"/>
      <c r="E43" s="1196" t="s">
        <v>35</v>
      </c>
      <c r="F43" s="1196"/>
      <c r="G43" s="1196"/>
      <c r="H43" s="1197"/>
      <c r="I43" s="358">
        <v>456</v>
      </c>
      <c r="J43" s="359">
        <v>446</v>
      </c>
      <c r="K43" s="359">
        <v>429</v>
      </c>
      <c r="L43" s="359">
        <v>404</v>
      </c>
      <c r="M43" s="360">
        <v>322</v>
      </c>
    </row>
    <row r="44" spans="2:13" ht="27.75" customHeight="1" x14ac:dyDescent="0.15">
      <c r="B44" s="1192"/>
      <c r="C44" s="1193"/>
      <c r="D44" s="106"/>
      <c r="E44" s="1196" t="s">
        <v>36</v>
      </c>
      <c r="F44" s="1196"/>
      <c r="G44" s="1196"/>
      <c r="H44" s="1197"/>
      <c r="I44" s="358">
        <v>67</v>
      </c>
      <c r="J44" s="359">
        <v>61</v>
      </c>
      <c r="K44" s="359">
        <v>54</v>
      </c>
      <c r="L44" s="359">
        <v>48</v>
      </c>
      <c r="M44" s="360">
        <v>41</v>
      </c>
    </row>
    <row r="45" spans="2:13" ht="27.75" customHeight="1" x14ac:dyDescent="0.15">
      <c r="B45" s="1192"/>
      <c r="C45" s="1193"/>
      <c r="D45" s="106"/>
      <c r="E45" s="1196" t="s">
        <v>37</v>
      </c>
      <c r="F45" s="1196"/>
      <c r="G45" s="1196"/>
      <c r="H45" s="1197"/>
      <c r="I45" s="358">
        <v>1156</v>
      </c>
      <c r="J45" s="359">
        <v>1109</v>
      </c>
      <c r="K45" s="359">
        <v>1051</v>
      </c>
      <c r="L45" s="359">
        <v>1030</v>
      </c>
      <c r="M45" s="360">
        <v>1135</v>
      </c>
    </row>
    <row r="46" spans="2:13" ht="27.75" customHeight="1" x14ac:dyDescent="0.15">
      <c r="B46" s="1192"/>
      <c r="C46" s="1193"/>
      <c r="D46" s="107"/>
      <c r="E46" s="1196" t="s">
        <v>38</v>
      </c>
      <c r="F46" s="1196"/>
      <c r="G46" s="1196"/>
      <c r="H46" s="1197"/>
      <c r="I46" s="358" t="s">
        <v>514</v>
      </c>
      <c r="J46" s="359" t="s">
        <v>514</v>
      </c>
      <c r="K46" s="359" t="s">
        <v>514</v>
      </c>
      <c r="L46" s="359" t="s">
        <v>514</v>
      </c>
      <c r="M46" s="360" t="s">
        <v>514</v>
      </c>
    </row>
    <row r="47" spans="2:13" ht="27.75" customHeight="1" x14ac:dyDescent="0.15">
      <c r="B47" s="1192"/>
      <c r="C47" s="1193"/>
      <c r="D47" s="108"/>
      <c r="E47" s="1206" t="s">
        <v>39</v>
      </c>
      <c r="F47" s="1207"/>
      <c r="G47" s="1207"/>
      <c r="H47" s="1208"/>
      <c r="I47" s="358" t="s">
        <v>514</v>
      </c>
      <c r="J47" s="359" t="s">
        <v>514</v>
      </c>
      <c r="K47" s="359" t="s">
        <v>514</v>
      </c>
      <c r="L47" s="359" t="s">
        <v>514</v>
      </c>
      <c r="M47" s="360" t="s">
        <v>514</v>
      </c>
    </row>
    <row r="48" spans="2:13" ht="27.75" customHeight="1" x14ac:dyDescent="0.15">
      <c r="B48" s="1192"/>
      <c r="C48" s="1193"/>
      <c r="D48" s="106"/>
      <c r="E48" s="1196" t="s">
        <v>40</v>
      </c>
      <c r="F48" s="1196"/>
      <c r="G48" s="1196"/>
      <c r="H48" s="1197"/>
      <c r="I48" s="358" t="s">
        <v>514</v>
      </c>
      <c r="J48" s="359" t="s">
        <v>514</v>
      </c>
      <c r="K48" s="359" t="s">
        <v>514</v>
      </c>
      <c r="L48" s="359" t="s">
        <v>514</v>
      </c>
      <c r="M48" s="360" t="s">
        <v>514</v>
      </c>
    </row>
    <row r="49" spans="2:13" ht="27.75" customHeight="1" x14ac:dyDescent="0.15">
      <c r="B49" s="1194"/>
      <c r="C49" s="1195"/>
      <c r="D49" s="106"/>
      <c r="E49" s="1196" t="s">
        <v>41</v>
      </c>
      <c r="F49" s="1196"/>
      <c r="G49" s="1196"/>
      <c r="H49" s="1197"/>
      <c r="I49" s="358" t="s">
        <v>514</v>
      </c>
      <c r="J49" s="359" t="s">
        <v>514</v>
      </c>
      <c r="K49" s="359" t="s">
        <v>514</v>
      </c>
      <c r="L49" s="359" t="s">
        <v>514</v>
      </c>
      <c r="M49" s="360" t="s">
        <v>514</v>
      </c>
    </row>
    <row r="50" spans="2:13" ht="27.75" customHeight="1" x14ac:dyDescent="0.15">
      <c r="B50" s="1190" t="s">
        <v>42</v>
      </c>
      <c r="C50" s="1191"/>
      <c r="D50" s="109"/>
      <c r="E50" s="1196" t="s">
        <v>43</v>
      </c>
      <c r="F50" s="1196"/>
      <c r="G50" s="1196"/>
      <c r="H50" s="1197"/>
      <c r="I50" s="358">
        <v>4765</v>
      </c>
      <c r="J50" s="359">
        <v>5011</v>
      </c>
      <c r="K50" s="359">
        <v>6345</v>
      </c>
      <c r="L50" s="359">
        <v>7531</v>
      </c>
      <c r="M50" s="360">
        <v>10145</v>
      </c>
    </row>
    <row r="51" spans="2:13" ht="27.75" customHeight="1" x14ac:dyDescent="0.15">
      <c r="B51" s="1192"/>
      <c r="C51" s="1193"/>
      <c r="D51" s="106"/>
      <c r="E51" s="1196" t="s">
        <v>44</v>
      </c>
      <c r="F51" s="1196"/>
      <c r="G51" s="1196"/>
      <c r="H51" s="1197"/>
      <c r="I51" s="358" t="s">
        <v>514</v>
      </c>
      <c r="J51" s="359" t="s">
        <v>514</v>
      </c>
      <c r="K51" s="359" t="s">
        <v>514</v>
      </c>
      <c r="L51" s="359" t="s">
        <v>514</v>
      </c>
      <c r="M51" s="360" t="s">
        <v>514</v>
      </c>
    </row>
    <row r="52" spans="2:13" ht="27.75" customHeight="1" x14ac:dyDescent="0.15">
      <c r="B52" s="1194"/>
      <c r="C52" s="1195"/>
      <c r="D52" s="106"/>
      <c r="E52" s="1196" t="s">
        <v>45</v>
      </c>
      <c r="F52" s="1196"/>
      <c r="G52" s="1196"/>
      <c r="H52" s="1197"/>
      <c r="I52" s="358">
        <v>4348</v>
      </c>
      <c r="J52" s="359">
        <v>4979</v>
      </c>
      <c r="K52" s="359">
        <v>5242</v>
      </c>
      <c r="L52" s="359">
        <v>5796</v>
      </c>
      <c r="M52" s="360">
        <v>5703</v>
      </c>
    </row>
    <row r="53" spans="2:13" ht="27.75" customHeight="1" thickBot="1" x14ac:dyDescent="0.2">
      <c r="B53" s="1198" t="s">
        <v>46</v>
      </c>
      <c r="C53" s="1199"/>
      <c r="D53" s="110"/>
      <c r="E53" s="1200" t="s">
        <v>47</v>
      </c>
      <c r="F53" s="1200"/>
      <c r="G53" s="1200"/>
      <c r="H53" s="1201"/>
      <c r="I53" s="361">
        <v>-3136</v>
      </c>
      <c r="J53" s="362">
        <v>-3191</v>
      </c>
      <c r="K53" s="362">
        <v>-4472</v>
      </c>
      <c r="L53" s="362">
        <v>-5380</v>
      </c>
      <c r="M53" s="363">
        <v>-8210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ph30FBxMtscDUqRV3KYj0g1ViU8BfVfjuR0JfO5oWSQ1NoBc0F+yg9lIQn89/OL6137Efca4D6dWD8OoVbjQQ==" saltValue="YZUdk8zhbEi/1Hc3cXP+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7" t="s">
        <v>50</v>
      </c>
      <c r="D55" s="1217"/>
      <c r="E55" s="1218"/>
      <c r="F55" s="122">
        <v>601</v>
      </c>
      <c r="G55" s="122">
        <v>703</v>
      </c>
      <c r="H55" s="123">
        <v>756</v>
      </c>
    </row>
    <row r="56" spans="2:8" ht="52.5" customHeight="1" x14ac:dyDescent="0.15">
      <c r="B56" s="124"/>
      <c r="C56" s="1219" t="s">
        <v>51</v>
      </c>
      <c r="D56" s="1219"/>
      <c r="E56" s="1220"/>
      <c r="F56" s="125">
        <v>2295</v>
      </c>
      <c r="G56" s="125">
        <v>3041</v>
      </c>
      <c r="H56" s="126">
        <v>3053</v>
      </c>
    </row>
    <row r="57" spans="2:8" ht="53.25" customHeight="1" x14ac:dyDescent="0.15">
      <c r="B57" s="124"/>
      <c r="C57" s="1221" t="s">
        <v>52</v>
      </c>
      <c r="D57" s="1221"/>
      <c r="E57" s="1222"/>
      <c r="F57" s="127">
        <v>2460</v>
      </c>
      <c r="G57" s="127">
        <v>2789</v>
      </c>
      <c r="H57" s="128">
        <v>3277</v>
      </c>
    </row>
    <row r="58" spans="2:8" ht="45.75" customHeight="1" x14ac:dyDescent="0.15">
      <c r="B58" s="129"/>
      <c r="C58" s="1209" t="s">
        <v>588</v>
      </c>
      <c r="D58" s="1210"/>
      <c r="E58" s="1211"/>
      <c r="F58" s="130">
        <v>1978</v>
      </c>
      <c r="G58" s="130">
        <v>2285</v>
      </c>
      <c r="H58" s="131">
        <v>2781</v>
      </c>
    </row>
    <row r="59" spans="2:8" ht="45.75" customHeight="1" x14ac:dyDescent="0.15">
      <c r="B59" s="129"/>
      <c r="C59" s="1209" t="s">
        <v>589</v>
      </c>
      <c r="D59" s="1210"/>
      <c r="E59" s="1211"/>
      <c r="F59" s="130">
        <v>190</v>
      </c>
      <c r="G59" s="130">
        <v>190</v>
      </c>
      <c r="H59" s="131">
        <v>190</v>
      </c>
    </row>
    <row r="60" spans="2:8" ht="45.75" customHeight="1" x14ac:dyDescent="0.15">
      <c r="B60" s="129"/>
      <c r="C60" s="1209" t="s">
        <v>591</v>
      </c>
      <c r="D60" s="1210"/>
      <c r="E60" s="1211"/>
      <c r="F60" s="130">
        <v>76</v>
      </c>
      <c r="G60" s="130">
        <v>88</v>
      </c>
      <c r="H60" s="131">
        <v>95</v>
      </c>
    </row>
    <row r="61" spans="2:8" ht="45.75" customHeight="1" x14ac:dyDescent="0.15">
      <c r="B61" s="129"/>
      <c r="C61" s="1209" t="s">
        <v>590</v>
      </c>
      <c r="D61" s="1210"/>
      <c r="E61" s="1211"/>
      <c r="F61" s="130">
        <v>99</v>
      </c>
      <c r="G61" s="130">
        <v>101</v>
      </c>
      <c r="H61" s="131">
        <v>85</v>
      </c>
    </row>
    <row r="62" spans="2:8" ht="45.75" customHeight="1" thickBot="1" x14ac:dyDescent="0.2">
      <c r="B62" s="132"/>
      <c r="C62" s="1212" t="s">
        <v>592</v>
      </c>
      <c r="D62" s="1213"/>
      <c r="E62" s="1214"/>
      <c r="F62" s="133">
        <v>67</v>
      </c>
      <c r="G62" s="133">
        <v>65</v>
      </c>
      <c r="H62" s="134">
        <v>63</v>
      </c>
    </row>
    <row r="63" spans="2:8" ht="52.5" customHeight="1" thickBot="1" x14ac:dyDescent="0.2">
      <c r="B63" s="135"/>
      <c r="C63" s="1215" t="s">
        <v>53</v>
      </c>
      <c r="D63" s="1215"/>
      <c r="E63" s="1216"/>
      <c r="F63" s="136">
        <v>5355</v>
      </c>
      <c r="G63" s="136">
        <v>6532</v>
      </c>
      <c r="H63" s="137">
        <v>7086</v>
      </c>
    </row>
    <row r="64" spans="2:8" x14ac:dyDescent="0.15"/>
  </sheetData>
  <sheetProtection algorithmName="SHA-512" hashValue="G0Wu1JK2yKNGV9pn2/C2C09rZIqw6yffJPxXYburrlBdhWEyeBskr1VbNAfs3fTOiKVJqkkNS3sUSP1hVXwcrg==" saltValue="vpcPGTfD9ryP5deiBSON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434299</v>
      </c>
      <c r="E3" s="156"/>
      <c r="F3" s="157">
        <v>271581</v>
      </c>
      <c r="G3" s="158"/>
      <c r="H3" s="159"/>
    </row>
    <row r="4" spans="1:8" x14ac:dyDescent="0.15">
      <c r="A4" s="160"/>
      <c r="B4" s="161"/>
      <c r="C4" s="162"/>
      <c r="D4" s="163">
        <v>218529</v>
      </c>
      <c r="E4" s="164"/>
      <c r="F4" s="165">
        <v>117844</v>
      </c>
      <c r="G4" s="166"/>
      <c r="H4" s="167"/>
    </row>
    <row r="5" spans="1:8" x14ac:dyDescent="0.15">
      <c r="A5" s="148" t="s">
        <v>548</v>
      </c>
      <c r="B5" s="153"/>
      <c r="C5" s="154"/>
      <c r="D5" s="155">
        <v>529252</v>
      </c>
      <c r="E5" s="156"/>
      <c r="F5" s="157">
        <v>268375</v>
      </c>
      <c r="G5" s="158"/>
      <c r="H5" s="159"/>
    </row>
    <row r="6" spans="1:8" x14ac:dyDescent="0.15">
      <c r="A6" s="160"/>
      <c r="B6" s="161"/>
      <c r="C6" s="162"/>
      <c r="D6" s="163">
        <v>265351</v>
      </c>
      <c r="E6" s="164"/>
      <c r="F6" s="165">
        <v>119602</v>
      </c>
      <c r="G6" s="166"/>
      <c r="H6" s="167"/>
    </row>
    <row r="7" spans="1:8" x14ac:dyDescent="0.15">
      <c r="A7" s="148" t="s">
        <v>549</v>
      </c>
      <c r="B7" s="153"/>
      <c r="C7" s="154"/>
      <c r="D7" s="155">
        <v>319435</v>
      </c>
      <c r="E7" s="156"/>
      <c r="F7" s="157">
        <v>301035</v>
      </c>
      <c r="G7" s="158"/>
      <c r="H7" s="159"/>
    </row>
    <row r="8" spans="1:8" x14ac:dyDescent="0.15">
      <c r="A8" s="160"/>
      <c r="B8" s="161"/>
      <c r="C8" s="162"/>
      <c r="D8" s="163">
        <v>247072</v>
      </c>
      <c r="E8" s="164"/>
      <c r="F8" s="165">
        <v>154376</v>
      </c>
      <c r="G8" s="166"/>
      <c r="H8" s="167"/>
    </row>
    <row r="9" spans="1:8" x14ac:dyDescent="0.15">
      <c r="A9" s="148" t="s">
        <v>550</v>
      </c>
      <c r="B9" s="153"/>
      <c r="C9" s="154"/>
      <c r="D9" s="155">
        <v>553513</v>
      </c>
      <c r="E9" s="156"/>
      <c r="F9" s="157">
        <v>277467</v>
      </c>
      <c r="G9" s="158"/>
      <c r="H9" s="159"/>
    </row>
    <row r="10" spans="1:8" x14ac:dyDescent="0.15">
      <c r="A10" s="160"/>
      <c r="B10" s="161"/>
      <c r="C10" s="162"/>
      <c r="D10" s="163">
        <v>243768</v>
      </c>
      <c r="E10" s="164"/>
      <c r="F10" s="165">
        <v>128378</v>
      </c>
      <c r="G10" s="166"/>
      <c r="H10" s="167"/>
    </row>
    <row r="11" spans="1:8" x14ac:dyDescent="0.15">
      <c r="A11" s="148" t="s">
        <v>551</v>
      </c>
      <c r="B11" s="153"/>
      <c r="C11" s="154"/>
      <c r="D11" s="155">
        <v>256802</v>
      </c>
      <c r="E11" s="156"/>
      <c r="F11" s="157">
        <v>282256</v>
      </c>
      <c r="G11" s="158"/>
      <c r="H11" s="159"/>
    </row>
    <row r="12" spans="1:8" x14ac:dyDescent="0.15">
      <c r="A12" s="160"/>
      <c r="B12" s="161"/>
      <c r="C12" s="168"/>
      <c r="D12" s="163">
        <v>194563</v>
      </c>
      <c r="E12" s="164"/>
      <c r="F12" s="165">
        <v>145453</v>
      </c>
      <c r="G12" s="166"/>
      <c r="H12" s="167"/>
    </row>
    <row r="13" spans="1:8" x14ac:dyDescent="0.15">
      <c r="A13" s="148"/>
      <c r="B13" s="153"/>
      <c r="C13" s="169"/>
      <c r="D13" s="170">
        <v>418660</v>
      </c>
      <c r="E13" s="171"/>
      <c r="F13" s="172">
        <v>280143</v>
      </c>
      <c r="G13" s="173"/>
      <c r="H13" s="159"/>
    </row>
    <row r="14" spans="1:8" x14ac:dyDescent="0.15">
      <c r="A14" s="160"/>
      <c r="B14" s="161"/>
      <c r="C14" s="162"/>
      <c r="D14" s="163">
        <v>233857</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3.06</v>
      </c>
      <c r="C19" s="174">
        <f>ROUND(VALUE(SUBSTITUTE(実質収支比率等に係る経年分析!G$48,"▲","-")),2)</f>
        <v>3.48</v>
      </c>
      <c r="D19" s="174">
        <f>ROUND(VALUE(SUBSTITUTE(実質収支比率等に係る経年分析!H$48,"▲","-")),2)</f>
        <v>5.64</v>
      </c>
      <c r="E19" s="174">
        <f>ROUND(VALUE(SUBSTITUTE(実質収支比率等に係る経年分析!I$48,"▲","-")),2)</f>
        <v>2.68</v>
      </c>
      <c r="F19" s="174">
        <f>ROUND(VALUE(SUBSTITUTE(実質収支比率等に係る経年分析!J$48,"▲","-")),2)</f>
        <v>2.92</v>
      </c>
    </row>
    <row r="20" spans="1:11" x14ac:dyDescent="0.15">
      <c r="A20" s="174" t="s">
        <v>57</v>
      </c>
      <c r="B20" s="174">
        <f>ROUND(VALUE(SUBSTITUTE(実質収支比率等に係る経年分析!F$47,"▲","-")),2)</f>
        <v>16.93</v>
      </c>
      <c r="C20" s="174">
        <f>ROUND(VALUE(SUBSTITUTE(実質収支比率等に係る経年分析!G$47,"▲","-")),2)</f>
        <v>16.920000000000002</v>
      </c>
      <c r="D20" s="174">
        <f>ROUND(VALUE(SUBSTITUTE(実質収支比率等に係る経年分析!H$47,"▲","-")),2)</f>
        <v>17.559999999999999</v>
      </c>
      <c r="E20" s="174">
        <f>ROUND(VALUE(SUBSTITUTE(実質収支比率等に係る経年分析!I$47,"▲","-")),2)</f>
        <v>19.09</v>
      </c>
      <c r="F20" s="174">
        <f>ROUND(VALUE(SUBSTITUTE(実質収支比率等に係る経年分析!J$47,"▲","-")),2)</f>
        <v>20.94</v>
      </c>
    </row>
    <row r="21" spans="1:11" x14ac:dyDescent="0.15">
      <c r="A21" s="174" t="s">
        <v>58</v>
      </c>
      <c r="B21" s="174">
        <f>IF(ISNUMBER(VALUE(SUBSTITUTE(実質収支比率等に係る経年分析!F$49,"▲","-"))),ROUND(VALUE(SUBSTITUTE(実質収支比率等に係る経年分析!F$49,"▲","-")),2),NA())</f>
        <v>-6.56</v>
      </c>
      <c r="C21" s="174">
        <f>IF(ISNUMBER(VALUE(SUBSTITUTE(実質収支比率等に係る経年分析!G$49,"▲","-"))),ROUND(VALUE(SUBSTITUTE(実質収支比率等に係る経年分析!G$49,"▲","-")),2),NA())</f>
        <v>0.49</v>
      </c>
      <c r="D21" s="174">
        <f>IF(ISNUMBER(VALUE(SUBSTITUTE(実質収支比率等に係る経年分析!H$49,"▲","-"))),ROUND(VALUE(SUBSTITUTE(実質収支比率等に係る経年分析!H$49,"▲","-")),2),NA())</f>
        <v>2.48</v>
      </c>
      <c r="E21" s="174">
        <f>IF(ISNUMBER(VALUE(SUBSTITUTE(実質収支比率等に係る経年分析!I$49,"▲","-"))),ROUND(VALUE(SUBSTITUTE(実質収支比率等に係る経年分析!I$49,"▲","-")),2),NA())</f>
        <v>-2.5099999999999998</v>
      </c>
      <c r="F21" s="174">
        <f>IF(ISNUMBER(VALUE(SUBSTITUTE(実質収支比率等に係る経年分析!J$49,"▲","-"))),ROUND(VALUE(SUBSTITUTE(実質収支比率等に係る経年分析!J$49,"▲","-")),2),NA())</f>
        <v>8.69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0.55000000000000004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0.14000000000000001</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2.91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395</v>
      </c>
      <c r="E42" s="176"/>
      <c r="F42" s="176"/>
      <c r="G42" s="176">
        <f>'実質公債費比率（分子）の構造'!L$52</f>
        <v>372</v>
      </c>
      <c r="H42" s="176"/>
      <c r="I42" s="176"/>
      <c r="J42" s="176">
        <f>'実質公債費比率（分子）の構造'!M$52</f>
        <v>379</v>
      </c>
      <c r="K42" s="176"/>
      <c r="L42" s="176"/>
      <c r="M42" s="176">
        <f>'実質公債費比率（分子）の構造'!N$52</f>
        <v>392</v>
      </c>
      <c r="N42" s="176"/>
      <c r="O42" s="176"/>
      <c r="P42" s="176">
        <f>'実質公債費比率（分子）の構造'!O$52</f>
        <v>475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v>
      </c>
      <c r="C45" s="176"/>
      <c r="D45" s="176"/>
      <c r="E45" s="176">
        <f>'実質公債費比率（分子）の構造'!L$49</f>
        <v>6</v>
      </c>
      <c r="F45" s="176"/>
      <c r="G45" s="176"/>
      <c r="H45" s="176">
        <f>'実質公債費比率（分子）の構造'!M$49</f>
        <v>7</v>
      </c>
      <c r="I45" s="176"/>
      <c r="J45" s="176"/>
      <c r="K45" s="176">
        <f>'実質公債費比率（分子）の構造'!N$49</f>
        <v>7</v>
      </c>
      <c r="L45" s="176"/>
      <c r="M45" s="176"/>
      <c r="N45" s="176">
        <f>'実質公債費比率（分子）の構造'!O$49</f>
        <v>7</v>
      </c>
      <c r="O45" s="176"/>
      <c r="P45" s="176"/>
    </row>
    <row r="46" spans="1:16" x14ac:dyDescent="0.15">
      <c r="A46" s="176" t="s">
        <v>69</v>
      </c>
      <c r="B46" s="176">
        <f>'実質公債費比率（分子）の構造'!K$48</f>
        <v>49</v>
      </c>
      <c r="C46" s="176"/>
      <c r="D46" s="176"/>
      <c r="E46" s="176">
        <f>'実質公債費比率（分子）の構造'!L$48</f>
        <v>54</v>
      </c>
      <c r="F46" s="176"/>
      <c r="G46" s="176"/>
      <c r="H46" s="176">
        <f>'実質公債費比率（分子）の構造'!M$48</f>
        <v>53</v>
      </c>
      <c r="I46" s="176"/>
      <c r="J46" s="176"/>
      <c r="K46" s="176">
        <f>'実質公債費比率（分子）の構造'!N$48</f>
        <v>62</v>
      </c>
      <c r="L46" s="176"/>
      <c r="M46" s="176"/>
      <c r="N46" s="176">
        <f>'実質公債費比率（分子）の構造'!O$48</f>
        <v>38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403</v>
      </c>
      <c r="C49" s="176"/>
      <c r="D49" s="176"/>
      <c r="E49" s="176">
        <f>'実質公債費比率（分子）の構造'!L$45</f>
        <v>372</v>
      </c>
      <c r="F49" s="176"/>
      <c r="G49" s="176"/>
      <c r="H49" s="176">
        <f>'実質公債費比率（分子）の構造'!M$45</f>
        <v>406</v>
      </c>
      <c r="I49" s="176"/>
      <c r="J49" s="176"/>
      <c r="K49" s="176">
        <f>'実質公債費比率（分子）の構造'!N$45</f>
        <v>465</v>
      </c>
      <c r="L49" s="176"/>
      <c r="M49" s="176"/>
      <c r="N49" s="176">
        <f>'実質公債費比率（分子）の構造'!O$45</f>
        <v>539</v>
      </c>
      <c r="O49" s="176"/>
      <c r="P49" s="176"/>
    </row>
    <row r="50" spans="1:16" x14ac:dyDescent="0.15">
      <c r="A50" s="176" t="s">
        <v>73</v>
      </c>
      <c r="B50" s="176" t="e">
        <f>NA()</f>
        <v>#N/A</v>
      </c>
      <c r="C50" s="176">
        <f>IF(ISNUMBER('実質公債費比率（分子）の構造'!K$53),'実質公債費比率（分子）の構造'!K$53,NA())</f>
        <v>63</v>
      </c>
      <c r="D50" s="176" t="e">
        <f>NA()</f>
        <v>#N/A</v>
      </c>
      <c r="E50" s="176" t="e">
        <f>NA()</f>
        <v>#N/A</v>
      </c>
      <c r="F50" s="176">
        <f>IF(ISNUMBER('実質公債費比率（分子）の構造'!L$53),'実質公債費比率（分子）の構造'!L$53,NA())</f>
        <v>60</v>
      </c>
      <c r="G50" s="176" t="e">
        <f>NA()</f>
        <v>#N/A</v>
      </c>
      <c r="H50" s="176" t="e">
        <f>NA()</f>
        <v>#N/A</v>
      </c>
      <c r="I50" s="176">
        <f>IF(ISNUMBER('実質公債費比率（分子）の構造'!M$53),'実質公債費比率（分子）の構造'!M$53,NA())</f>
        <v>87</v>
      </c>
      <c r="J50" s="176" t="e">
        <f>NA()</f>
        <v>#N/A</v>
      </c>
      <c r="K50" s="176" t="e">
        <f>NA()</f>
        <v>#N/A</v>
      </c>
      <c r="L50" s="176">
        <f>IF(ISNUMBER('実質公債費比率（分子）の構造'!N$53),'実質公債費比率（分子）の構造'!N$53,NA())</f>
        <v>142</v>
      </c>
      <c r="M50" s="176" t="e">
        <f>NA()</f>
        <v>#N/A</v>
      </c>
      <c r="N50" s="176" t="e">
        <f>NA()</f>
        <v>#N/A</v>
      </c>
      <c r="O50" s="176">
        <f>IF(ISNUMBER('実質公債費比率（分子）の構造'!O$53),'実質公債費比率（分子）の構造'!O$53,NA())</f>
        <v>109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4348</v>
      </c>
      <c r="E56" s="175"/>
      <c r="F56" s="175"/>
      <c r="G56" s="175">
        <f>'将来負担比率（分子）の構造'!J$52</f>
        <v>4979</v>
      </c>
      <c r="H56" s="175"/>
      <c r="I56" s="175"/>
      <c r="J56" s="175">
        <f>'将来負担比率（分子）の構造'!K$52</f>
        <v>5242</v>
      </c>
      <c r="K56" s="175"/>
      <c r="L56" s="175"/>
      <c r="M56" s="175">
        <f>'将来負担比率（分子）の構造'!L$52</f>
        <v>5796</v>
      </c>
      <c r="N56" s="175"/>
      <c r="O56" s="175"/>
      <c r="P56" s="175">
        <f>'将来負担比率（分子）の構造'!M$52</f>
        <v>5703</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4765</v>
      </c>
      <c r="E58" s="175"/>
      <c r="F58" s="175"/>
      <c r="G58" s="175">
        <f>'将来負担比率（分子）の構造'!J$50</f>
        <v>5011</v>
      </c>
      <c r="H58" s="175"/>
      <c r="I58" s="175"/>
      <c r="J58" s="175">
        <f>'将来負担比率（分子）の構造'!K$50</f>
        <v>6345</v>
      </c>
      <c r="K58" s="175"/>
      <c r="L58" s="175"/>
      <c r="M58" s="175">
        <f>'将来負担比率（分子）の構造'!L$50</f>
        <v>7531</v>
      </c>
      <c r="N58" s="175"/>
      <c r="O58" s="175"/>
      <c r="P58" s="175">
        <f>'将来負担比率（分子）の構造'!M$50</f>
        <v>10145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1156</v>
      </c>
      <c r="C62" s="175"/>
      <c r="D62" s="175"/>
      <c r="E62" s="175">
        <f>'将来負担比率（分子）の構造'!J$45</f>
        <v>1109</v>
      </c>
      <c r="F62" s="175"/>
      <c r="G62" s="175"/>
      <c r="H62" s="175">
        <f>'将来負担比率（分子）の構造'!K$45</f>
        <v>1051</v>
      </c>
      <c r="I62" s="175"/>
      <c r="J62" s="175"/>
      <c r="K62" s="175">
        <f>'将来負担比率（分子）の構造'!L$45</f>
        <v>1030</v>
      </c>
      <c r="L62" s="175"/>
      <c r="M62" s="175"/>
      <c r="N62" s="175">
        <f>'将来負担比率（分子）の構造'!M$45</f>
        <v>1135</v>
      </c>
      <c r="O62" s="175"/>
      <c r="P62" s="175"/>
    </row>
    <row r="63" spans="1:16" x14ac:dyDescent="0.15">
      <c r="A63" s="175" t="s">
        <v>36</v>
      </c>
      <c r="B63" s="175">
        <f>'将来負担比率（分子）の構造'!I$44</f>
        <v>67</v>
      </c>
      <c r="C63" s="175"/>
      <c r="D63" s="175"/>
      <c r="E63" s="175">
        <f>'将来負担比率（分子）の構造'!J$44</f>
        <v>61</v>
      </c>
      <c r="F63" s="175"/>
      <c r="G63" s="175"/>
      <c r="H63" s="175">
        <f>'将来負担比率（分子）の構造'!K$44</f>
        <v>54</v>
      </c>
      <c r="I63" s="175"/>
      <c r="J63" s="175"/>
      <c r="K63" s="175">
        <f>'将来負担比率（分子）の構造'!L$44</f>
        <v>48</v>
      </c>
      <c r="L63" s="175"/>
      <c r="M63" s="175"/>
      <c r="N63" s="175">
        <f>'将来負担比率（分子）の構造'!M$44</f>
        <v>41</v>
      </c>
      <c r="O63" s="175"/>
      <c r="P63" s="175"/>
    </row>
    <row r="64" spans="1:16" x14ac:dyDescent="0.15">
      <c r="A64" s="175" t="s">
        <v>35</v>
      </c>
      <c r="B64" s="175">
        <f>'将来負担比率（分子）の構造'!I$43</f>
        <v>456</v>
      </c>
      <c r="C64" s="175"/>
      <c r="D64" s="175"/>
      <c r="E64" s="175">
        <f>'将来負担比率（分子）の構造'!J$43</f>
        <v>446</v>
      </c>
      <c r="F64" s="175"/>
      <c r="G64" s="175"/>
      <c r="H64" s="175">
        <f>'将来負担比率（分子）の構造'!K$43</f>
        <v>429</v>
      </c>
      <c r="I64" s="175"/>
      <c r="J64" s="175"/>
      <c r="K64" s="175">
        <f>'将来負担比率（分子）の構造'!L$43</f>
        <v>404</v>
      </c>
      <c r="L64" s="175"/>
      <c r="M64" s="175"/>
      <c r="N64" s="175">
        <f>'将来負担比率（分子）の構造'!M$43</f>
        <v>322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4298</v>
      </c>
      <c r="C66" s="175"/>
      <c r="D66" s="175"/>
      <c r="E66" s="175">
        <f>'将来負担比率（分子）の構造'!J$41</f>
        <v>5183</v>
      </c>
      <c r="F66" s="175"/>
      <c r="G66" s="175"/>
      <c r="H66" s="175">
        <f>'将来負担比率（分子）の構造'!K$41</f>
        <v>5580</v>
      </c>
      <c r="I66" s="175"/>
      <c r="J66" s="175"/>
      <c r="K66" s="175">
        <f>'将来負担比率（分子）の構造'!L$41</f>
        <v>6465</v>
      </c>
      <c r="L66" s="175"/>
      <c r="M66" s="175"/>
      <c r="N66" s="175">
        <f>'将来負担比率（分子）の構造'!M$41</f>
        <v>6139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601</v>
      </c>
      <c r="C72" s="179">
        <f>基金残高に係る経年分析!G55</f>
        <v>703</v>
      </c>
      <c r="D72" s="179">
        <f>基金残高に係る経年分析!H55</f>
        <v>756</v>
      </c>
    </row>
    <row r="73" spans="1:16" x14ac:dyDescent="0.15">
      <c r="A73" s="178" t="s">
        <v>80</v>
      </c>
      <c r="B73" s="179">
        <f>基金残高に係る経年分析!F56</f>
        <v>2295</v>
      </c>
      <c r="C73" s="179">
        <f>基金残高に係る経年分析!G56</f>
        <v>3041</v>
      </c>
      <c r="D73" s="179">
        <f>基金残高に係る経年分析!H56</f>
        <v>3053</v>
      </c>
    </row>
    <row r="74" spans="1:16" x14ac:dyDescent="0.15">
      <c r="A74" s="178" t="s">
        <v>81</v>
      </c>
      <c r="B74" s="179">
        <f>基金残高に係る経年分析!F57</f>
        <v>2460</v>
      </c>
      <c r="C74" s="179">
        <f>基金残高に係る経年分析!G57</f>
        <v>2789</v>
      </c>
      <c r="D74" s="179">
        <f>基金残高に係る経年分析!H57</f>
        <v>3277</v>
      </c>
    </row>
  </sheetData>
  <sheetProtection algorithmName="SHA-512" hashValue="idij7kY0xgEW38VBF6u6coQjS0ullfc8q6JamWAMOeBvdcpkasjhdzbM8yhw/tr3ZTtA7XePE90O3uTNBDmSaA==" saltValue="eSMvEXVRzThehEwPmgR2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410257</v>
      </c>
      <c r="S5" s="674"/>
      <c r="T5" s="674"/>
      <c r="U5" s="674"/>
      <c r="V5" s="674"/>
      <c r="W5" s="674"/>
      <c r="X5" s="674"/>
      <c r="Y5" s="702"/>
      <c r="Z5" s="715">
        <v>6.4</v>
      </c>
      <c r="AA5" s="715"/>
      <c r="AB5" s="715"/>
      <c r="AC5" s="715"/>
      <c r="AD5" s="716">
        <v>410257</v>
      </c>
      <c r="AE5" s="716"/>
      <c r="AF5" s="716"/>
      <c r="AG5" s="716"/>
      <c r="AH5" s="716"/>
      <c r="AI5" s="716"/>
      <c r="AJ5" s="716"/>
      <c r="AK5" s="716"/>
      <c r="AL5" s="703">
        <v>11.3</v>
      </c>
      <c r="AM5" s="685"/>
      <c r="AN5" s="685"/>
      <c r="AO5" s="704"/>
      <c r="AP5" s="676" t="s">
        <v>230</v>
      </c>
      <c r="AQ5" s="677"/>
      <c r="AR5" s="677"/>
      <c r="AS5" s="677"/>
      <c r="AT5" s="677"/>
      <c r="AU5" s="677"/>
      <c r="AV5" s="677"/>
      <c r="AW5" s="677"/>
      <c r="AX5" s="677"/>
      <c r="AY5" s="677"/>
      <c r="AZ5" s="677"/>
      <c r="BA5" s="677"/>
      <c r="BB5" s="677"/>
      <c r="BC5" s="677"/>
      <c r="BD5" s="677"/>
      <c r="BE5" s="677"/>
      <c r="BF5" s="678"/>
      <c r="BG5" s="621">
        <v>410257</v>
      </c>
      <c r="BH5" s="622"/>
      <c r="BI5" s="622"/>
      <c r="BJ5" s="622"/>
      <c r="BK5" s="622"/>
      <c r="BL5" s="622"/>
      <c r="BM5" s="622"/>
      <c r="BN5" s="623"/>
      <c r="BO5" s="659">
        <v>100</v>
      </c>
      <c r="BP5" s="659"/>
      <c r="BQ5" s="659"/>
      <c r="BR5" s="659"/>
      <c r="BS5" s="660" t="s">
        <v>130</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213949</v>
      </c>
      <c r="S6" s="622"/>
      <c r="T6" s="622"/>
      <c r="U6" s="622"/>
      <c r="V6" s="622"/>
      <c r="W6" s="622"/>
      <c r="X6" s="622"/>
      <c r="Y6" s="623"/>
      <c r="Z6" s="659">
        <v>3.4</v>
      </c>
      <c r="AA6" s="659"/>
      <c r="AB6" s="659"/>
      <c r="AC6" s="659"/>
      <c r="AD6" s="660">
        <v>213949</v>
      </c>
      <c r="AE6" s="660"/>
      <c r="AF6" s="660"/>
      <c r="AG6" s="660"/>
      <c r="AH6" s="660"/>
      <c r="AI6" s="660"/>
      <c r="AJ6" s="660"/>
      <c r="AK6" s="660"/>
      <c r="AL6" s="624">
        <v>5.9</v>
      </c>
      <c r="AM6" s="625"/>
      <c r="AN6" s="625"/>
      <c r="AO6" s="661"/>
      <c r="AP6" s="618" t="s">
        <v>235</v>
      </c>
      <c r="AQ6" s="619"/>
      <c r="AR6" s="619"/>
      <c r="AS6" s="619"/>
      <c r="AT6" s="619"/>
      <c r="AU6" s="619"/>
      <c r="AV6" s="619"/>
      <c r="AW6" s="619"/>
      <c r="AX6" s="619"/>
      <c r="AY6" s="619"/>
      <c r="AZ6" s="619"/>
      <c r="BA6" s="619"/>
      <c r="BB6" s="619"/>
      <c r="BC6" s="619"/>
      <c r="BD6" s="619"/>
      <c r="BE6" s="619"/>
      <c r="BF6" s="620"/>
      <c r="BG6" s="621">
        <v>410257</v>
      </c>
      <c r="BH6" s="622"/>
      <c r="BI6" s="622"/>
      <c r="BJ6" s="622"/>
      <c r="BK6" s="622"/>
      <c r="BL6" s="622"/>
      <c r="BM6" s="622"/>
      <c r="BN6" s="623"/>
      <c r="BO6" s="659">
        <v>100</v>
      </c>
      <c r="BP6" s="659"/>
      <c r="BQ6" s="659"/>
      <c r="BR6" s="659"/>
      <c r="BS6" s="660" t="s">
        <v>236</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47197</v>
      </c>
      <c r="CS6" s="622"/>
      <c r="CT6" s="622"/>
      <c r="CU6" s="622"/>
      <c r="CV6" s="622"/>
      <c r="CW6" s="622"/>
      <c r="CX6" s="622"/>
      <c r="CY6" s="623"/>
      <c r="CZ6" s="703">
        <v>0.8</v>
      </c>
      <c r="DA6" s="685"/>
      <c r="DB6" s="685"/>
      <c r="DC6" s="705"/>
      <c r="DD6" s="627" t="s">
        <v>236</v>
      </c>
      <c r="DE6" s="622"/>
      <c r="DF6" s="622"/>
      <c r="DG6" s="622"/>
      <c r="DH6" s="622"/>
      <c r="DI6" s="622"/>
      <c r="DJ6" s="622"/>
      <c r="DK6" s="622"/>
      <c r="DL6" s="622"/>
      <c r="DM6" s="622"/>
      <c r="DN6" s="622"/>
      <c r="DO6" s="622"/>
      <c r="DP6" s="623"/>
      <c r="DQ6" s="627">
        <v>47197</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265</v>
      </c>
      <c r="S7" s="622"/>
      <c r="T7" s="622"/>
      <c r="U7" s="622"/>
      <c r="V7" s="622"/>
      <c r="W7" s="622"/>
      <c r="X7" s="622"/>
      <c r="Y7" s="623"/>
      <c r="Z7" s="659">
        <v>0</v>
      </c>
      <c r="AA7" s="659"/>
      <c r="AB7" s="659"/>
      <c r="AC7" s="659"/>
      <c r="AD7" s="660">
        <v>265</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99392</v>
      </c>
      <c r="BH7" s="622"/>
      <c r="BI7" s="622"/>
      <c r="BJ7" s="622"/>
      <c r="BK7" s="622"/>
      <c r="BL7" s="622"/>
      <c r="BM7" s="622"/>
      <c r="BN7" s="623"/>
      <c r="BO7" s="659">
        <v>24.2</v>
      </c>
      <c r="BP7" s="659"/>
      <c r="BQ7" s="659"/>
      <c r="BR7" s="659"/>
      <c r="BS7" s="660" t="s">
        <v>236</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1529126</v>
      </c>
      <c r="CS7" s="622"/>
      <c r="CT7" s="622"/>
      <c r="CU7" s="622"/>
      <c r="CV7" s="622"/>
      <c r="CW7" s="622"/>
      <c r="CX7" s="622"/>
      <c r="CY7" s="623"/>
      <c r="CZ7" s="659">
        <v>25.3</v>
      </c>
      <c r="DA7" s="659"/>
      <c r="DB7" s="659"/>
      <c r="DC7" s="659"/>
      <c r="DD7" s="627">
        <v>12755</v>
      </c>
      <c r="DE7" s="622"/>
      <c r="DF7" s="622"/>
      <c r="DG7" s="622"/>
      <c r="DH7" s="622"/>
      <c r="DI7" s="622"/>
      <c r="DJ7" s="622"/>
      <c r="DK7" s="622"/>
      <c r="DL7" s="622"/>
      <c r="DM7" s="622"/>
      <c r="DN7" s="622"/>
      <c r="DO7" s="622"/>
      <c r="DP7" s="623"/>
      <c r="DQ7" s="627">
        <v>1368193</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995</v>
      </c>
      <c r="S8" s="622"/>
      <c r="T8" s="622"/>
      <c r="U8" s="622"/>
      <c r="V8" s="622"/>
      <c r="W8" s="622"/>
      <c r="X8" s="622"/>
      <c r="Y8" s="623"/>
      <c r="Z8" s="659">
        <v>0</v>
      </c>
      <c r="AA8" s="659"/>
      <c r="AB8" s="659"/>
      <c r="AC8" s="659"/>
      <c r="AD8" s="660">
        <v>995</v>
      </c>
      <c r="AE8" s="660"/>
      <c r="AF8" s="660"/>
      <c r="AG8" s="660"/>
      <c r="AH8" s="660"/>
      <c r="AI8" s="660"/>
      <c r="AJ8" s="660"/>
      <c r="AK8" s="660"/>
      <c r="AL8" s="624">
        <v>0</v>
      </c>
      <c r="AM8" s="625"/>
      <c r="AN8" s="625"/>
      <c r="AO8" s="661"/>
      <c r="AP8" s="618" t="s">
        <v>242</v>
      </c>
      <c r="AQ8" s="619"/>
      <c r="AR8" s="619"/>
      <c r="AS8" s="619"/>
      <c r="AT8" s="619"/>
      <c r="AU8" s="619"/>
      <c r="AV8" s="619"/>
      <c r="AW8" s="619"/>
      <c r="AX8" s="619"/>
      <c r="AY8" s="619"/>
      <c r="AZ8" s="619"/>
      <c r="BA8" s="619"/>
      <c r="BB8" s="619"/>
      <c r="BC8" s="619"/>
      <c r="BD8" s="619"/>
      <c r="BE8" s="619"/>
      <c r="BF8" s="620"/>
      <c r="BG8" s="621">
        <v>4906</v>
      </c>
      <c r="BH8" s="622"/>
      <c r="BI8" s="622"/>
      <c r="BJ8" s="622"/>
      <c r="BK8" s="622"/>
      <c r="BL8" s="622"/>
      <c r="BM8" s="622"/>
      <c r="BN8" s="623"/>
      <c r="BO8" s="659">
        <v>1.2</v>
      </c>
      <c r="BP8" s="659"/>
      <c r="BQ8" s="659"/>
      <c r="BR8" s="659"/>
      <c r="BS8" s="660" t="s">
        <v>130</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1116944</v>
      </c>
      <c r="CS8" s="622"/>
      <c r="CT8" s="622"/>
      <c r="CU8" s="622"/>
      <c r="CV8" s="622"/>
      <c r="CW8" s="622"/>
      <c r="CX8" s="622"/>
      <c r="CY8" s="623"/>
      <c r="CZ8" s="659">
        <v>18.5</v>
      </c>
      <c r="DA8" s="659"/>
      <c r="DB8" s="659"/>
      <c r="DC8" s="659"/>
      <c r="DD8" s="627">
        <v>666</v>
      </c>
      <c r="DE8" s="622"/>
      <c r="DF8" s="622"/>
      <c r="DG8" s="622"/>
      <c r="DH8" s="622"/>
      <c r="DI8" s="622"/>
      <c r="DJ8" s="622"/>
      <c r="DK8" s="622"/>
      <c r="DL8" s="622"/>
      <c r="DM8" s="622"/>
      <c r="DN8" s="622"/>
      <c r="DO8" s="622"/>
      <c r="DP8" s="623"/>
      <c r="DQ8" s="627">
        <v>680991</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1120</v>
      </c>
      <c r="S9" s="622"/>
      <c r="T9" s="622"/>
      <c r="U9" s="622"/>
      <c r="V9" s="622"/>
      <c r="W9" s="622"/>
      <c r="X9" s="622"/>
      <c r="Y9" s="623"/>
      <c r="Z9" s="659">
        <v>0</v>
      </c>
      <c r="AA9" s="659"/>
      <c r="AB9" s="659"/>
      <c r="AC9" s="659"/>
      <c r="AD9" s="660">
        <v>1120</v>
      </c>
      <c r="AE9" s="660"/>
      <c r="AF9" s="660"/>
      <c r="AG9" s="660"/>
      <c r="AH9" s="660"/>
      <c r="AI9" s="660"/>
      <c r="AJ9" s="660"/>
      <c r="AK9" s="660"/>
      <c r="AL9" s="624">
        <v>0</v>
      </c>
      <c r="AM9" s="625"/>
      <c r="AN9" s="625"/>
      <c r="AO9" s="661"/>
      <c r="AP9" s="618" t="s">
        <v>245</v>
      </c>
      <c r="AQ9" s="619"/>
      <c r="AR9" s="619"/>
      <c r="AS9" s="619"/>
      <c r="AT9" s="619"/>
      <c r="AU9" s="619"/>
      <c r="AV9" s="619"/>
      <c r="AW9" s="619"/>
      <c r="AX9" s="619"/>
      <c r="AY9" s="619"/>
      <c r="AZ9" s="619"/>
      <c r="BA9" s="619"/>
      <c r="BB9" s="619"/>
      <c r="BC9" s="619"/>
      <c r="BD9" s="619"/>
      <c r="BE9" s="619"/>
      <c r="BF9" s="620"/>
      <c r="BG9" s="621">
        <v>74721</v>
      </c>
      <c r="BH9" s="622"/>
      <c r="BI9" s="622"/>
      <c r="BJ9" s="622"/>
      <c r="BK9" s="622"/>
      <c r="BL9" s="622"/>
      <c r="BM9" s="622"/>
      <c r="BN9" s="623"/>
      <c r="BO9" s="659">
        <v>18.2</v>
      </c>
      <c r="BP9" s="659"/>
      <c r="BQ9" s="659"/>
      <c r="BR9" s="659"/>
      <c r="BS9" s="660" t="s">
        <v>130</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290412</v>
      </c>
      <c r="CS9" s="622"/>
      <c r="CT9" s="622"/>
      <c r="CU9" s="622"/>
      <c r="CV9" s="622"/>
      <c r="CW9" s="622"/>
      <c r="CX9" s="622"/>
      <c r="CY9" s="623"/>
      <c r="CZ9" s="659">
        <v>4.8</v>
      </c>
      <c r="DA9" s="659"/>
      <c r="DB9" s="659"/>
      <c r="DC9" s="659"/>
      <c r="DD9" s="627">
        <v>12826</v>
      </c>
      <c r="DE9" s="622"/>
      <c r="DF9" s="622"/>
      <c r="DG9" s="622"/>
      <c r="DH9" s="622"/>
      <c r="DI9" s="622"/>
      <c r="DJ9" s="622"/>
      <c r="DK9" s="622"/>
      <c r="DL9" s="622"/>
      <c r="DM9" s="622"/>
      <c r="DN9" s="622"/>
      <c r="DO9" s="622"/>
      <c r="DP9" s="623"/>
      <c r="DQ9" s="627">
        <v>244452</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236</v>
      </c>
      <c r="AE10" s="660"/>
      <c r="AF10" s="660"/>
      <c r="AG10" s="660"/>
      <c r="AH10" s="660"/>
      <c r="AI10" s="660"/>
      <c r="AJ10" s="660"/>
      <c r="AK10" s="660"/>
      <c r="AL10" s="624" t="s">
        <v>236</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9693</v>
      </c>
      <c r="BH10" s="622"/>
      <c r="BI10" s="622"/>
      <c r="BJ10" s="622"/>
      <c r="BK10" s="622"/>
      <c r="BL10" s="622"/>
      <c r="BM10" s="622"/>
      <c r="BN10" s="623"/>
      <c r="BO10" s="659">
        <v>2.4</v>
      </c>
      <c r="BP10" s="659"/>
      <c r="BQ10" s="659"/>
      <c r="BR10" s="659"/>
      <c r="BS10" s="660" t="s">
        <v>130</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t="s">
        <v>236</v>
      </c>
      <c r="CS10" s="622"/>
      <c r="CT10" s="622"/>
      <c r="CU10" s="622"/>
      <c r="CV10" s="622"/>
      <c r="CW10" s="622"/>
      <c r="CX10" s="622"/>
      <c r="CY10" s="623"/>
      <c r="CZ10" s="659" t="s">
        <v>130</v>
      </c>
      <c r="DA10" s="659"/>
      <c r="DB10" s="659"/>
      <c r="DC10" s="659"/>
      <c r="DD10" s="627" t="s">
        <v>236</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83544</v>
      </c>
      <c r="S11" s="622"/>
      <c r="T11" s="622"/>
      <c r="U11" s="622"/>
      <c r="V11" s="622"/>
      <c r="W11" s="622"/>
      <c r="X11" s="622"/>
      <c r="Y11" s="623"/>
      <c r="Z11" s="624">
        <v>1.3</v>
      </c>
      <c r="AA11" s="625"/>
      <c r="AB11" s="625"/>
      <c r="AC11" s="626"/>
      <c r="AD11" s="627">
        <v>83544</v>
      </c>
      <c r="AE11" s="622"/>
      <c r="AF11" s="622"/>
      <c r="AG11" s="622"/>
      <c r="AH11" s="622"/>
      <c r="AI11" s="622"/>
      <c r="AJ11" s="622"/>
      <c r="AK11" s="623"/>
      <c r="AL11" s="624">
        <v>2.2999999999999998</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10072</v>
      </c>
      <c r="BH11" s="622"/>
      <c r="BI11" s="622"/>
      <c r="BJ11" s="622"/>
      <c r="BK11" s="622"/>
      <c r="BL11" s="622"/>
      <c r="BM11" s="622"/>
      <c r="BN11" s="623"/>
      <c r="BO11" s="659">
        <v>2.5</v>
      </c>
      <c r="BP11" s="659"/>
      <c r="BQ11" s="659"/>
      <c r="BR11" s="659"/>
      <c r="BS11" s="660" t="s">
        <v>130</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563996</v>
      </c>
      <c r="CS11" s="622"/>
      <c r="CT11" s="622"/>
      <c r="CU11" s="622"/>
      <c r="CV11" s="622"/>
      <c r="CW11" s="622"/>
      <c r="CX11" s="622"/>
      <c r="CY11" s="623"/>
      <c r="CZ11" s="659">
        <v>9.3000000000000007</v>
      </c>
      <c r="DA11" s="659"/>
      <c r="DB11" s="659"/>
      <c r="DC11" s="659"/>
      <c r="DD11" s="627">
        <v>207426</v>
      </c>
      <c r="DE11" s="622"/>
      <c r="DF11" s="622"/>
      <c r="DG11" s="622"/>
      <c r="DH11" s="622"/>
      <c r="DI11" s="622"/>
      <c r="DJ11" s="622"/>
      <c r="DK11" s="622"/>
      <c r="DL11" s="622"/>
      <c r="DM11" s="622"/>
      <c r="DN11" s="622"/>
      <c r="DO11" s="622"/>
      <c r="DP11" s="623"/>
      <c r="DQ11" s="627">
        <v>336522</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272640</v>
      </c>
      <c r="BH12" s="622"/>
      <c r="BI12" s="622"/>
      <c r="BJ12" s="622"/>
      <c r="BK12" s="622"/>
      <c r="BL12" s="622"/>
      <c r="BM12" s="622"/>
      <c r="BN12" s="623"/>
      <c r="BO12" s="659">
        <v>66.5</v>
      </c>
      <c r="BP12" s="659"/>
      <c r="BQ12" s="659"/>
      <c r="BR12" s="659"/>
      <c r="BS12" s="660" t="s">
        <v>236</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201138</v>
      </c>
      <c r="CS12" s="622"/>
      <c r="CT12" s="622"/>
      <c r="CU12" s="622"/>
      <c r="CV12" s="622"/>
      <c r="CW12" s="622"/>
      <c r="CX12" s="622"/>
      <c r="CY12" s="623"/>
      <c r="CZ12" s="659">
        <v>3.3</v>
      </c>
      <c r="DA12" s="659"/>
      <c r="DB12" s="659"/>
      <c r="DC12" s="659"/>
      <c r="DD12" s="627">
        <v>99753</v>
      </c>
      <c r="DE12" s="622"/>
      <c r="DF12" s="622"/>
      <c r="DG12" s="622"/>
      <c r="DH12" s="622"/>
      <c r="DI12" s="622"/>
      <c r="DJ12" s="622"/>
      <c r="DK12" s="622"/>
      <c r="DL12" s="622"/>
      <c r="DM12" s="622"/>
      <c r="DN12" s="622"/>
      <c r="DO12" s="622"/>
      <c r="DP12" s="623"/>
      <c r="DQ12" s="627">
        <v>119447</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236</v>
      </c>
      <c r="AA13" s="659"/>
      <c r="AB13" s="659"/>
      <c r="AC13" s="659"/>
      <c r="AD13" s="660" t="s">
        <v>236</v>
      </c>
      <c r="AE13" s="660"/>
      <c r="AF13" s="660"/>
      <c r="AG13" s="660"/>
      <c r="AH13" s="660"/>
      <c r="AI13" s="660"/>
      <c r="AJ13" s="660"/>
      <c r="AK13" s="660"/>
      <c r="AL13" s="624" t="s">
        <v>236</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270309</v>
      </c>
      <c r="BH13" s="622"/>
      <c r="BI13" s="622"/>
      <c r="BJ13" s="622"/>
      <c r="BK13" s="622"/>
      <c r="BL13" s="622"/>
      <c r="BM13" s="622"/>
      <c r="BN13" s="623"/>
      <c r="BO13" s="659">
        <v>65.900000000000006</v>
      </c>
      <c r="BP13" s="659"/>
      <c r="BQ13" s="659"/>
      <c r="BR13" s="659"/>
      <c r="BS13" s="660" t="s">
        <v>130</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634311</v>
      </c>
      <c r="CS13" s="622"/>
      <c r="CT13" s="622"/>
      <c r="CU13" s="622"/>
      <c r="CV13" s="622"/>
      <c r="CW13" s="622"/>
      <c r="CX13" s="622"/>
      <c r="CY13" s="623"/>
      <c r="CZ13" s="659">
        <v>10.5</v>
      </c>
      <c r="DA13" s="659"/>
      <c r="DB13" s="659"/>
      <c r="DC13" s="659"/>
      <c r="DD13" s="627">
        <v>445635</v>
      </c>
      <c r="DE13" s="622"/>
      <c r="DF13" s="622"/>
      <c r="DG13" s="622"/>
      <c r="DH13" s="622"/>
      <c r="DI13" s="622"/>
      <c r="DJ13" s="622"/>
      <c r="DK13" s="622"/>
      <c r="DL13" s="622"/>
      <c r="DM13" s="622"/>
      <c r="DN13" s="622"/>
      <c r="DO13" s="622"/>
      <c r="DP13" s="623"/>
      <c r="DQ13" s="627">
        <v>191597</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171</v>
      </c>
      <c r="S14" s="622"/>
      <c r="T14" s="622"/>
      <c r="U14" s="622"/>
      <c r="V14" s="622"/>
      <c r="W14" s="622"/>
      <c r="X14" s="622"/>
      <c r="Y14" s="623"/>
      <c r="Z14" s="659">
        <v>0</v>
      </c>
      <c r="AA14" s="659"/>
      <c r="AB14" s="659"/>
      <c r="AC14" s="659"/>
      <c r="AD14" s="660">
        <v>171</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18063</v>
      </c>
      <c r="BH14" s="622"/>
      <c r="BI14" s="622"/>
      <c r="BJ14" s="622"/>
      <c r="BK14" s="622"/>
      <c r="BL14" s="622"/>
      <c r="BM14" s="622"/>
      <c r="BN14" s="623"/>
      <c r="BO14" s="659">
        <v>4.4000000000000004</v>
      </c>
      <c r="BP14" s="659"/>
      <c r="BQ14" s="659"/>
      <c r="BR14" s="659"/>
      <c r="BS14" s="660" t="s">
        <v>130</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193383</v>
      </c>
      <c r="CS14" s="622"/>
      <c r="CT14" s="622"/>
      <c r="CU14" s="622"/>
      <c r="CV14" s="622"/>
      <c r="CW14" s="622"/>
      <c r="CX14" s="622"/>
      <c r="CY14" s="623"/>
      <c r="CZ14" s="659">
        <v>3.2</v>
      </c>
      <c r="DA14" s="659"/>
      <c r="DB14" s="659"/>
      <c r="DC14" s="659"/>
      <c r="DD14" s="627">
        <v>41134</v>
      </c>
      <c r="DE14" s="622"/>
      <c r="DF14" s="622"/>
      <c r="DG14" s="622"/>
      <c r="DH14" s="622"/>
      <c r="DI14" s="622"/>
      <c r="DJ14" s="622"/>
      <c r="DK14" s="622"/>
      <c r="DL14" s="622"/>
      <c r="DM14" s="622"/>
      <c r="DN14" s="622"/>
      <c r="DO14" s="622"/>
      <c r="DP14" s="623"/>
      <c r="DQ14" s="627">
        <v>155958</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236</v>
      </c>
      <c r="AA15" s="659"/>
      <c r="AB15" s="659"/>
      <c r="AC15" s="659"/>
      <c r="AD15" s="660" t="s">
        <v>130</v>
      </c>
      <c r="AE15" s="660"/>
      <c r="AF15" s="660"/>
      <c r="AG15" s="660"/>
      <c r="AH15" s="660"/>
      <c r="AI15" s="660"/>
      <c r="AJ15" s="660"/>
      <c r="AK15" s="660"/>
      <c r="AL15" s="624" t="s">
        <v>130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20162</v>
      </c>
      <c r="BH15" s="622"/>
      <c r="BI15" s="622"/>
      <c r="BJ15" s="622"/>
      <c r="BK15" s="622"/>
      <c r="BL15" s="622"/>
      <c r="BM15" s="622"/>
      <c r="BN15" s="623"/>
      <c r="BO15" s="659">
        <v>4.9000000000000004</v>
      </c>
      <c r="BP15" s="659"/>
      <c r="BQ15" s="659"/>
      <c r="BR15" s="659"/>
      <c r="BS15" s="660" t="s">
        <v>236</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250037</v>
      </c>
      <c r="CS15" s="622"/>
      <c r="CT15" s="622"/>
      <c r="CU15" s="622"/>
      <c r="CV15" s="622"/>
      <c r="CW15" s="622"/>
      <c r="CX15" s="622"/>
      <c r="CY15" s="623"/>
      <c r="CZ15" s="659">
        <v>4.0999999999999996</v>
      </c>
      <c r="DA15" s="659"/>
      <c r="DB15" s="659"/>
      <c r="DC15" s="659"/>
      <c r="DD15" s="627">
        <v>7479</v>
      </c>
      <c r="DE15" s="622"/>
      <c r="DF15" s="622"/>
      <c r="DG15" s="622"/>
      <c r="DH15" s="622"/>
      <c r="DI15" s="622"/>
      <c r="DJ15" s="622"/>
      <c r="DK15" s="622"/>
      <c r="DL15" s="622"/>
      <c r="DM15" s="622"/>
      <c r="DN15" s="622"/>
      <c r="DO15" s="622"/>
      <c r="DP15" s="623"/>
      <c r="DQ15" s="627">
        <v>210112</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5520</v>
      </c>
      <c r="S16" s="622"/>
      <c r="T16" s="622"/>
      <c r="U16" s="622"/>
      <c r="V16" s="622"/>
      <c r="W16" s="622"/>
      <c r="X16" s="622"/>
      <c r="Y16" s="623"/>
      <c r="Z16" s="659">
        <v>0.1</v>
      </c>
      <c r="AA16" s="659"/>
      <c r="AB16" s="659"/>
      <c r="AC16" s="659"/>
      <c r="AD16" s="660">
        <v>5520</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v>372694</v>
      </c>
      <c r="CS16" s="622"/>
      <c r="CT16" s="622"/>
      <c r="CU16" s="622"/>
      <c r="CV16" s="622"/>
      <c r="CW16" s="622"/>
      <c r="CX16" s="622"/>
      <c r="CY16" s="623"/>
      <c r="CZ16" s="659">
        <v>6.2</v>
      </c>
      <c r="DA16" s="659"/>
      <c r="DB16" s="659"/>
      <c r="DC16" s="659"/>
      <c r="DD16" s="627" t="s">
        <v>130</v>
      </c>
      <c r="DE16" s="622"/>
      <c r="DF16" s="622"/>
      <c r="DG16" s="622"/>
      <c r="DH16" s="622"/>
      <c r="DI16" s="622"/>
      <c r="DJ16" s="622"/>
      <c r="DK16" s="622"/>
      <c r="DL16" s="622"/>
      <c r="DM16" s="622"/>
      <c r="DN16" s="622"/>
      <c r="DO16" s="622"/>
      <c r="DP16" s="623"/>
      <c r="DQ16" s="627">
        <v>58759</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4633</v>
      </c>
      <c r="S17" s="622"/>
      <c r="T17" s="622"/>
      <c r="U17" s="622"/>
      <c r="V17" s="622"/>
      <c r="W17" s="622"/>
      <c r="X17" s="622"/>
      <c r="Y17" s="623"/>
      <c r="Z17" s="659">
        <v>0.1</v>
      </c>
      <c r="AA17" s="659"/>
      <c r="AB17" s="659"/>
      <c r="AC17" s="659"/>
      <c r="AD17" s="660">
        <v>4633</v>
      </c>
      <c r="AE17" s="660"/>
      <c r="AF17" s="660"/>
      <c r="AG17" s="660"/>
      <c r="AH17" s="660"/>
      <c r="AI17" s="660"/>
      <c r="AJ17" s="660"/>
      <c r="AK17" s="660"/>
      <c r="AL17" s="624">
        <v>0.1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843196</v>
      </c>
      <c r="CS17" s="622"/>
      <c r="CT17" s="622"/>
      <c r="CU17" s="622"/>
      <c r="CV17" s="622"/>
      <c r="CW17" s="622"/>
      <c r="CX17" s="622"/>
      <c r="CY17" s="623"/>
      <c r="CZ17" s="659">
        <v>14</v>
      </c>
      <c r="DA17" s="659"/>
      <c r="DB17" s="659"/>
      <c r="DC17" s="659"/>
      <c r="DD17" s="627" t="s">
        <v>130</v>
      </c>
      <c r="DE17" s="622"/>
      <c r="DF17" s="622"/>
      <c r="DG17" s="622"/>
      <c r="DH17" s="622"/>
      <c r="DI17" s="622"/>
      <c r="DJ17" s="622"/>
      <c r="DK17" s="622"/>
      <c r="DL17" s="622"/>
      <c r="DM17" s="622"/>
      <c r="DN17" s="622"/>
      <c r="DO17" s="622"/>
      <c r="DP17" s="623"/>
      <c r="DQ17" s="627">
        <v>843196</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272</v>
      </c>
      <c r="S18" s="622"/>
      <c r="T18" s="622"/>
      <c r="U18" s="622"/>
      <c r="V18" s="622"/>
      <c r="W18" s="622"/>
      <c r="X18" s="622"/>
      <c r="Y18" s="623"/>
      <c r="Z18" s="659">
        <v>0</v>
      </c>
      <c r="AA18" s="659"/>
      <c r="AB18" s="659"/>
      <c r="AC18" s="659"/>
      <c r="AD18" s="660">
        <v>272</v>
      </c>
      <c r="AE18" s="660"/>
      <c r="AF18" s="660"/>
      <c r="AG18" s="660"/>
      <c r="AH18" s="660"/>
      <c r="AI18" s="660"/>
      <c r="AJ18" s="660"/>
      <c r="AK18" s="660"/>
      <c r="AL18" s="624">
        <v>0</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272</v>
      </c>
      <c r="S19" s="622"/>
      <c r="T19" s="622"/>
      <c r="U19" s="622"/>
      <c r="V19" s="622"/>
      <c r="W19" s="622"/>
      <c r="X19" s="622"/>
      <c r="Y19" s="623"/>
      <c r="Z19" s="659">
        <v>0</v>
      </c>
      <c r="AA19" s="659"/>
      <c r="AB19" s="659"/>
      <c r="AC19" s="659"/>
      <c r="AD19" s="660">
        <v>272</v>
      </c>
      <c r="AE19" s="660"/>
      <c r="AF19" s="660"/>
      <c r="AG19" s="660"/>
      <c r="AH19" s="660"/>
      <c r="AI19" s="660"/>
      <c r="AJ19" s="660"/>
      <c r="AK19" s="660"/>
      <c r="AL19" s="624">
        <v>0</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236</v>
      </c>
      <c r="BH19" s="622"/>
      <c r="BI19" s="622"/>
      <c r="BJ19" s="622"/>
      <c r="BK19" s="622"/>
      <c r="BL19" s="622"/>
      <c r="BM19" s="622"/>
      <c r="BN19" s="623"/>
      <c r="BO19" s="659" t="s">
        <v>130</v>
      </c>
      <c r="BP19" s="659"/>
      <c r="BQ19" s="659"/>
      <c r="BR19" s="659"/>
      <c r="BS19" s="660" t="s">
        <v>236</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236</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t="s">
        <v>130</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6042434</v>
      </c>
      <c r="CS20" s="622"/>
      <c r="CT20" s="622"/>
      <c r="CU20" s="622"/>
      <c r="CV20" s="622"/>
      <c r="CW20" s="622"/>
      <c r="CX20" s="622"/>
      <c r="CY20" s="623"/>
      <c r="CZ20" s="659">
        <v>100</v>
      </c>
      <c r="DA20" s="659"/>
      <c r="DB20" s="659"/>
      <c r="DC20" s="659"/>
      <c r="DD20" s="627">
        <v>827674</v>
      </c>
      <c r="DE20" s="622"/>
      <c r="DF20" s="622"/>
      <c r="DG20" s="622"/>
      <c r="DH20" s="622"/>
      <c r="DI20" s="622"/>
      <c r="DJ20" s="622"/>
      <c r="DK20" s="622"/>
      <c r="DL20" s="622"/>
      <c r="DM20" s="622"/>
      <c r="DN20" s="622"/>
      <c r="DO20" s="622"/>
      <c r="DP20" s="623"/>
      <c r="DQ20" s="627">
        <v>4256424</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3141156</v>
      </c>
      <c r="S21" s="622"/>
      <c r="T21" s="622"/>
      <c r="U21" s="622"/>
      <c r="V21" s="622"/>
      <c r="W21" s="622"/>
      <c r="X21" s="622"/>
      <c r="Y21" s="623"/>
      <c r="Z21" s="659">
        <v>49.2</v>
      </c>
      <c r="AA21" s="659"/>
      <c r="AB21" s="659"/>
      <c r="AC21" s="659"/>
      <c r="AD21" s="660">
        <v>2854353</v>
      </c>
      <c r="AE21" s="660"/>
      <c r="AF21" s="660"/>
      <c r="AG21" s="660"/>
      <c r="AH21" s="660"/>
      <c r="AI21" s="660"/>
      <c r="AJ21" s="660"/>
      <c r="AK21" s="660"/>
      <c r="AL21" s="624">
        <v>78.900000000000006</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59" t="s">
        <v>236</v>
      </c>
      <c r="BP21" s="659"/>
      <c r="BQ21" s="659"/>
      <c r="BR21" s="659"/>
      <c r="BS21" s="660" t="s">
        <v>236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2854353</v>
      </c>
      <c r="S22" s="622"/>
      <c r="T22" s="622"/>
      <c r="U22" s="622"/>
      <c r="V22" s="622"/>
      <c r="W22" s="622"/>
      <c r="X22" s="622"/>
      <c r="Y22" s="623"/>
      <c r="Z22" s="659">
        <v>44.7</v>
      </c>
      <c r="AA22" s="659"/>
      <c r="AB22" s="659"/>
      <c r="AC22" s="659"/>
      <c r="AD22" s="660">
        <v>2854353</v>
      </c>
      <c r="AE22" s="660"/>
      <c r="AF22" s="660"/>
      <c r="AG22" s="660"/>
      <c r="AH22" s="660"/>
      <c r="AI22" s="660"/>
      <c r="AJ22" s="660"/>
      <c r="AK22" s="660"/>
      <c r="AL22" s="624">
        <v>78.900000000000006</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236</v>
      </c>
      <c r="BH22" s="622"/>
      <c r="BI22" s="622"/>
      <c r="BJ22" s="622"/>
      <c r="BK22" s="622"/>
      <c r="BL22" s="622"/>
      <c r="BM22" s="622"/>
      <c r="BN22" s="623"/>
      <c r="BO22" s="659" t="s">
        <v>236</v>
      </c>
      <c r="BP22" s="659"/>
      <c r="BQ22" s="659"/>
      <c r="BR22" s="659"/>
      <c r="BS22" s="660" t="s">
        <v>130</v>
      </c>
      <c r="BT22" s="660"/>
      <c r="BU22" s="660"/>
      <c r="BV22" s="660"/>
      <c r="BW22" s="660"/>
      <c r="BX22" s="660"/>
      <c r="BY22" s="660"/>
      <c r="BZ22" s="660"/>
      <c r="CA22" s="660"/>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286803</v>
      </c>
      <c r="S23" s="622"/>
      <c r="T23" s="622"/>
      <c r="U23" s="622"/>
      <c r="V23" s="622"/>
      <c r="W23" s="622"/>
      <c r="X23" s="622"/>
      <c r="Y23" s="623"/>
      <c r="Z23" s="659">
        <v>4.5</v>
      </c>
      <c r="AA23" s="659"/>
      <c r="AB23" s="659"/>
      <c r="AC23" s="659"/>
      <c r="AD23" s="660" t="s">
        <v>130</v>
      </c>
      <c r="AE23" s="660"/>
      <c r="AF23" s="660"/>
      <c r="AG23" s="660"/>
      <c r="AH23" s="660"/>
      <c r="AI23" s="660"/>
      <c r="AJ23" s="660"/>
      <c r="AK23" s="660"/>
      <c r="AL23" s="624" t="s">
        <v>130</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236</v>
      </c>
      <c r="BH23" s="622"/>
      <c r="BI23" s="622"/>
      <c r="BJ23" s="622"/>
      <c r="BK23" s="622"/>
      <c r="BL23" s="622"/>
      <c r="BM23" s="622"/>
      <c r="BN23" s="623"/>
      <c r="BO23" s="659" t="s">
        <v>236</v>
      </c>
      <c r="BP23" s="659"/>
      <c r="BQ23" s="659"/>
      <c r="BR23" s="659"/>
      <c r="BS23" s="660" t="s">
        <v>236</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236</v>
      </c>
      <c r="AA24" s="659"/>
      <c r="AB24" s="659"/>
      <c r="AC24" s="659"/>
      <c r="AD24" s="660" t="s">
        <v>130</v>
      </c>
      <c r="AE24" s="660"/>
      <c r="AF24" s="660"/>
      <c r="AG24" s="660"/>
      <c r="AH24" s="660"/>
      <c r="AI24" s="660"/>
      <c r="AJ24" s="660"/>
      <c r="AK24" s="660"/>
      <c r="AL24" s="624" t="s">
        <v>236</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6" t="s">
        <v>294</v>
      </c>
      <c r="CE24" s="677"/>
      <c r="CF24" s="677"/>
      <c r="CG24" s="677"/>
      <c r="CH24" s="677"/>
      <c r="CI24" s="677"/>
      <c r="CJ24" s="677"/>
      <c r="CK24" s="677"/>
      <c r="CL24" s="677"/>
      <c r="CM24" s="677"/>
      <c r="CN24" s="677"/>
      <c r="CO24" s="677"/>
      <c r="CP24" s="677"/>
      <c r="CQ24" s="678"/>
      <c r="CR24" s="673">
        <v>2014971</v>
      </c>
      <c r="CS24" s="674"/>
      <c r="CT24" s="674"/>
      <c r="CU24" s="674"/>
      <c r="CV24" s="674"/>
      <c r="CW24" s="674"/>
      <c r="CX24" s="674"/>
      <c r="CY24" s="702"/>
      <c r="CZ24" s="703">
        <v>33.299999999999997</v>
      </c>
      <c r="DA24" s="685"/>
      <c r="DB24" s="685"/>
      <c r="DC24" s="705"/>
      <c r="DD24" s="701">
        <v>1697940</v>
      </c>
      <c r="DE24" s="674"/>
      <c r="DF24" s="674"/>
      <c r="DG24" s="674"/>
      <c r="DH24" s="674"/>
      <c r="DI24" s="674"/>
      <c r="DJ24" s="674"/>
      <c r="DK24" s="702"/>
      <c r="DL24" s="701">
        <v>1641211</v>
      </c>
      <c r="DM24" s="674"/>
      <c r="DN24" s="674"/>
      <c r="DO24" s="674"/>
      <c r="DP24" s="674"/>
      <c r="DQ24" s="674"/>
      <c r="DR24" s="674"/>
      <c r="DS24" s="674"/>
      <c r="DT24" s="674"/>
      <c r="DU24" s="674"/>
      <c r="DV24" s="702"/>
      <c r="DW24" s="703">
        <v>45</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3861882</v>
      </c>
      <c r="S25" s="622"/>
      <c r="T25" s="622"/>
      <c r="U25" s="622"/>
      <c r="V25" s="622"/>
      <c r="W25" s="622"/>
      <c r="X25" s="622"/>
      <c r="Y25" s="623"/>
      <c r="Z25" s="659">
        <v>60.5</v>
      </c>
      <c r="AA25" s="659"/>
      <c r="AB25" s="659"/>
      <c r="AC25" s="659"/>
      <c r="AD25" s="660">
        <v>3575079</v>
      </c>
      <c r="AE25" s="660"/>
      <c r="AF25" s="660"/>
      <c r="AG25" s="660"/>
      <c r="AH25" s="660"/>
      <c r="AI25" s="660"/>
      <c r="AJ25" s="660"/>
      <c r="AK25" s="660"/>
      <c r="AL25" s="624">
        <v>98.8</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739006</v>
      </c>
      <c r="CS25" s="634"/>
      <c r="CT25" s="634"/>
      <c r="CU25" s="634"/>
      <c r="CV25" s="634"/>
      <c r="CW25" s="634"/>
      <c r="CX25" s="634"/>
      <c r="CY25" s="635"/>
      <c r="CZ25" s="624">
        <v>12.2</v>
      </c>
      <c r="DA25" s="636"/>
      <c r="DB25" s="636"/>
      <c r="DC25" s="637"/>
      <c r="DD25" s="627">
        <v>691193</v>
      </c>
      <c r="DE25" s="634"/>
      <c r="DF25" s="634"/>
      <c r="DG25" s="634"/>
      <c r="DH25" s="634"/>
      <c r="DI25" s="634"/>
      <c r="DJ25" s="634"/>
      <c r="DK25" s="635"/>
      <c r="DL25" s="627">
        <v>659024</v>
      </c>
      <c r="DM25" s="634"/>
      <c r="DN25" s="634"/>
      <c r="DO25" s="634"/>
      <c r="DP25" s="634"/>
      <c r="DQ25" s="634"/>
      <c r="DR25" s="634"/>
      <c r="DS25" s="634"/>
      <c r="DT25" s="634"/>
      <c r="DU25" s="634"/>
      <c r="DV25" s="635"/>
      <c r="DW25" s="624">
        <v>18.100000000000001</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748</v>
      </c>
      <c r="S26" s="622"/>
      <c r="T26" s="622"/>
      <c r="U26" s="622"/>
      <c r="V26" s="622"/>
      <c r="W26" s="622"/>
      <c r="X26" s="622"/>
      <c r="Y26" s="623"/>
      <c r="Z26" s="659">
        <v>0</v>
      </c>
      <c r="AA26" s="659"/>
      <c r="AB26" s="659"/>
      <c r="AC26" s="659"/>
      <c r="AD26" s="660">
        <v>748</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454094</v>
      </c>
      <c r="CS26" s="622"/>
      <c r="CT26" s="622"/>
      <c r="CU26" s="622"/>
      <c r="CV26" s="622"/>
      <c r="CW26" s="622"/>
      <c r="CX26" s="622"/>
      <c r="CY26" s="623"/>
      <c r="CZ26" s="624">
        <v>7.5</v>
      </c>
      <c r="DA26" s="636"/>
      <c r="DB26" s="636"/>
      <c r="DC26" s="637"/>
      <c r="DD26" s="627">
        <v>416898</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36648</v>
      </c>
      <c r="S27" s="622"/>
      <c r="T27" s="622"/>
      <c r="U27" s="622"/>
      <c r="V27" s="622"/>
      <c r="W27" s="622"/>
      <c r="X27" s="622"/>
      <c r="Y27" s="623"/>
      <c r="Z27" s="659">
        <v>0.6</v>
      </c>
      <c r="AA27" s="659"/>
      <c r="AB27" s="659"/>
      <c r="AC27" s="659"/>
      <c r="AD27" s="660" t="s">
        <v>130</v>
      </c>
      <c r="AE27" s="660"/>
      <c r="AF27" s="660"/>
      <c r="AG27" s="660"/>
      <c r="AH27" s="660"/>
      <c r="AI27" s="660"/>
      <c r="AJ27" s="660"/>
      <c r="AK27" s="660"/>
      <c r="AL27" s="624" t="s">
        <v>236</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410257</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432813</v>
      </c>
      <c r="CS27" s="634"/>
      <c r="CT27" s="634"/>
      <c r="CU27" s="634"/>
      <c r="CV27" s="634"/>
      <c r="CW27" s="634"/>
      <c r="CX27" s="634"/>
      <c r="CY27" s="635"/>
      <c r="CZ27" s="624">
        <v>7.2</v>
      </c>
      <c r="DA27" s="636"/>
      <c r="DB27" s="636"/>
      <c r="DC27" s="637"/>
      <c r="DD27" s="627">
        <v>163595</v>
      </c>
      <c r="DE27" s="634"/>
      <c r="DF27" s="634"/>
      <c r="DG27" s="634"/>
      <c r="DH27" s="634"/>
      <c r="DI27" s="634"/>
      <c r="DJ27" s="634"/>
      <c r="DK27" s="635"/>
      <c r="DL27" s="627">
        <v>139035</v>
      </c>
      <c r="DM27" s="634"/>
      <c r="DN27" s="634"/>
      <c r="DO27" s="634"/>
      <c r="DP27" s="634"/>
      <c r="DQ27" s="634"/>
      <c r="DR27" s="634"/>
      <c r="DS27" s="634"/>
      <c r="DT27" s="634"/>
      <c r="DU27" s="634"/>
      <c r="DV27" s="635"/>
      <c r="DW27" s="624">
        <v>3.8</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27956</v>
      </c>
      <c r="S28" s="622"/>
      <c r="T28" s="622"/>
      <c r="U28" s="622"/>
      <c r="V28" s="622"/>
      <c r="W28" s="622"/>
      <c r="X28" s="622"/>
      <c r="Y28" s="623"/>
      <c r="Z28" s="659">
        <v>0.4</v>
      </c>
      <c r="AA28" s="659"/>
      <c r="AB28" s="659"/>
      <c r="AC28" s="659"/>
      <c r="AD28" s="660">
        <v>911</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843152</v>
      </c>
      <c r="CS28" s="622"/>
      <c r="CT28" s="622"/>
      <c r="CU28" s="622"/>
      <c r="CV28" s="622"/>
      <c r="CW28" s="622"/>
      <c r="CX28" s="622"/>
      <c r="CY28" s="623"/>
      <c r="CZ28" s="624">
        <v>14</v>
      </c>
      <c r="DA28" s="636"/>
      <c r="DB28" s="636"/>
      <c r="DC28" s="637"/>
      <c r="DD28" s="627">
        <v>843152</v>
      </c>
      <c r="DE28" s="622"/>
      <c r="DF28" s="622"/>
      <c r="DG28" s="622"/>
      <c r="DH28" s="622"/>
      <c r="DI28" s="622"/>
      <c r="DJ28" s="622"/>
      <c r="DK28" s="623"/>
      <c r="DL28" s="627">
        <v>843152</v>
      </c>
      <c r="DM28" s="622"/>
      <c r="DN28" s="622"/>
      <c r="DO28" s="622"/>
      <c r="DP28" s="622"/>
      <c r="DQ28" s="622"/>
      <c r="DR28" s="622"/>
      <c r="DS28" s="622"/>
      <c r="DT28" s="622"/>
      <c r="DU28" s="622"/>
      <c r="DV28" s="623"/>
      <c r="DW28" s="624">
        <v>23.1</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7960</v>
      </c>
      <c r="S29" s="622"/>
      <c r="T29" s="622"/>
      <c r="U29" s="622"/>
      <c r="V29" s="622"/>
      <c r="W29" s="622"/>
      <c r="X29" s="622"/>
      <c r="Y29" s="623"/>
      <c r="Z29" s="659">
        <v>0.1</v>
      </c>
      <c r="AA29" s="659"/>
      <c r="AB29" s="659"/>
      <c r="AC29" s="659"/>
      <c r="AD29" s="660">
        <v>354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72</v>
      </c>
      <c r="CG29" s="619"/>
      <c r="CH29" s="619"/>
      <c r="CI29" s="619"/>
      <c r="CJ29" s="619"/>
      <c r="CK29" s="619"/>
      <c r="CL29" s="619"/>
      <c r="CM29" s="619"/>
      <c r="CN29" s="619"/>
      <c r="CO29" s="619"/>
      <c r="CP29" s="619"/>
      <c r="CQ29" s="620"/>
      <c r="CR29" s="621">
        <v>843152</v>
      </c>
      <c r="CS29" s="634"/>
      <c r="CT29" s="634"/>
      <c r="CU29" s="634"/>
      <c r="CV29" s="634"/>
      <c r="CW29" s="634"/>
      <c r="CX29" s="634"/>
      <c r="CY29" s="635"/>
      <c r="CZ29" s="624">
        <v>14</v>
      </c>
      <c r="DA29" s="636"/>
      <c r="DB29" s="636"/>
      <c r="DC29" s="637"/>
      <c r="DD29" s="627">
        <v>843152</v>
      </c>
      <c r="DE29" s="634"/>
      <c r="DF29" s="634"/>
      <c r="DG29" s="634"/>
      <c r="DH29" s="634"/>
      <c r="DI29" s="634"/>
      <c r="DJ29" s="634"/>
      <c r="DK29" s="635"/>
      <c r="DL29" s="627">
        <v>843152</v>
      </c>
      <c r="DM29" s="634"/>
      <c r="DN29" s="634"/>
      <c r="DO29" s="634"/>
      <c r="DP29" s="634"/>
      <c r="DQ29" s="634"/>
      <c r="DR29" s="634"/>
      <c r="DS29" s="634"/>
      <c r="DT29" s="634"/>
      <c r="DU29" s="634"/>
      <c r="DV29" s="635"/>
      <c r="DW29" s="624">
        <v>23.1</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613676</v>
      </c>
      <c r="S30" s="622"/>
      <c r="T30" s="622"/>
      <c r="U30" s="622"/>
      <c r="V30" s="622"/>
      <c r="W30" s="622"/>
      <c r="X30" s="622"/>
      <c r="Y30" s="623"/>
      <c r="Z30" s="659">
        <v>9.6</v>
      </c>
      <c r="AA30" s="659"/>
      <c r="AB30" s="659"/>
      <c r="AC30" s="659"/>
      <c r="AD30" s="660" t="s">
        <v>236</v>
      </c>
      <c r="AE30" s="660"/>
      <c r="AF30" s="660"/>
      <c r="AG30" s="660"/>
      <c r="AH30" s="660"/>
      <c r="AI30" s="660"/>
      <c r="AJ30" s="660"/>
      <c r="AK30" s="660"/>
      <c r="AL30" s="624" t="s">
        <v>130</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832494</v>
      </c>
      <c r="CS30" s="622"/>
      <c r="CT30" s="622"/>
      <c r="CU30" s="622"/>
      <c r="CV30" s="622"/>
      <c r="CW30" s="622"/>
      <c r="CX30" s="622"/>
      <c r="CY30" s="623"/>
      <c r="CZ30" s="624">
        <v>13.8</v>
      </c>
      <c r="DA30" s="636"/>
      <c r="DB30" s="636"/>
      <c r="DC30" s="637"/>
      <c r="DD30" s="627">
        <v>832494</v>
      </c>
      <c r="DE30" s="622"/>
      <c r="DF30" s="622"/>
      <c r="DG30" s="622"/>
      <c r="DH30" s="622"/>
      <c r="DI30" s="622"/>
      <c r="DJ30" s="622"/>
      <c r="DK30" s="623"/>
      <c r="DL30" s="627">
        <v>832494</v>
      </c>
      <c r="DM30" s="622"/>
      <c r="DN30" s="622"/>
      <c r="DO30" s="622"/>
      <c r="DP30" s="622"/>
      <c r="DQ30" s="622"/>
      <c r="DR30" s="622"/>
      <c r="DS30" s="622"/>
      <c r="DT30" s="622"/>
      <c r="DU30" s="622"/>
      <c r="DV30" s="623"/>
      <c r="DW30" s="624">
        <v>22.8</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236</v>
      </c>
      <c r="S31" s="622"/>
      <c r="T31" s="622"/>
      <c r="U31" s="622"/>
      <c r="V31" s="622"/>
      <c r="W31" s="622"/>
      <c r="X31" s="622"/>
      <c r="Y31" s="623"/>
      <c r="Z31" s="659" t="s">
        <v>130</v>
      </c>
      <c r="AA31" s="659"/>
      <c r="AB31" s="659"/>
      <c r="AC31" s="659"/>
      <c r="AD31" s="660" t="s">
        <v>236</v>
      </c>
      <c r="AE31" s="660"/>
      <c r="AF31" s="660"/>
      <c r="AG31" s="660"/>
      <c r="AH31" s="660"/>
      <c r="AI31" s="660"/>
      <c r="AJ31" s="660"/>
      <c r="AK31" s="660"/>
      <c r="AL31" s="624" t="s">
        <v>236</v>
      </c>
      <c r="AM31" s="625"/>
      <c r="AN31" s="625"/>
      <c r="AO31" s="661"/>
      <c r="AP31" s="687" t="s">
        <v>313</v>
      </c>
      <c r="AQ31" s="688"/>
      <c r="AR31" s="688"/>
      <c r="AS31" s="688"/>
      <c r="AT31" s="689" t="s">
        <v>314</v>
      </c>
      <c r="AU31" s="218"/>
      <c r="AV31" s="218"/>
      <c r="AW31" s="218"/>
      <c r="AX31" s="676" t="s">
        <v>189</v>
      </c>
      <c r="AY31" s="677"/>
      <c r="AZ31" s="677"/>
      <c r="BA31" s="677"/>
      <c r="BB31" s="677"/>
      <c r="BC31" s="677"/>
      <c r="BD31" s="677"/>
      <c r="BE31" s="677"/>
      <c r="BF31" s="678"/>
      <c r="BG31" s="683">
        <v>99.5</v>
      </c>
      <c r="BH31" s="684"/>
      <c r="BI31" s="684"/>
      <c r="BJ31" s="684"/>
      <c r="BK31" s="684"/>
      <c r="BL31" s="684"/>
      <c r="BM31" s="685">
        <v>98.5</v>
      </c>
      <c r="BN31" s="684"/>
      <c r="BO31" s="684"/>
      <c r="BP31" s="684"/>
      <c r="BQ31" s="686"/>
      <c r="BR31" s="683">
        <v>99.6</v>
      </c>
      <c r="BS31" s="684"/>
      <c r="BT31" s="684"/>
      <c r="BU31" s="684"/>
      <c r="BV31" s="684"/>
      <c r="BW31" s="684"/>
      <c r="BX31" s="685">
        <v>98.6</v>
      </c>
      <c r="BY31" s="684"/>
      <c r="BZ31" s="684"/>
      <c r="CA31" s="684"/>
      <c r="CB31" s="686"/>
      <c r="CD31" s="642"/>
      <c r="CE31" s="643"/>
      <c r="CF31" s="618" t="s">
        <v>315</v>
      </c>
      <c r="CG31" s="619"/>
      <c r="CH31" s="619"/>
      <c r="CI31" s="619"/>
      <c r="CJ31" s="619"/>
      <c r="CK31" s="619"/>
      <c r="CL31" s="619"/>
      <c r="CM31" s="619"/>
      <c r="CN31" s="619"/>
      <c r="CO31" s="619"/>
      <c r="CP31" s="619"/>
      <c r="CQ31" s="620"/>
      <c r="CR31" s="621">
        <v>10658</v>
      </c>
      <c r="CS31" s="634"/>
      <c r="CT31" s="634"/>
      <c r="CU31" s="634"/>
      <c r="CV31" s="634"/>
      <c r="CW31" s="634"/>
      <c r="CX31" s="634"/>
      <c r="CY31" s="635"/>
      <c r="CZ31" s="624">
        <v>0.2</v>
      </c>
      <c r="DA31" s="636"/>
      <c r="DB31" s="636"/>
      <c r="DC31" s="637"/>
      <c r="DD31" s="627">
        <v>10658</v>
      </c>
      <c r="DE31" s="634"/>
      <c r="DF31" s="634"/>
      <c r="DG31" s="634"/>
      <c r="DH31" s="634"/>
      <c r="DI31" s="634"/>
      <c r="DJ31" s="634"/>
      <c r="DK31" s="635"/>
      <c r="DL31" s="627">
        <v>10658</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567165</v>
      </c>
      <c r="S32" s="622"/>
      <c r="T32" s="622"/>
      <c r="U32" s="622"/>
      <c r="V32" s="622"/>
      <c r="W32" s="622"/>
      <c r="X32" s="622"/>
      <c r="Y32" s="623"/>
      <c r="Z32" s="659">
        <v>8.9</v>
      </c>
      <c r="AA32" s="659"/>
      <c r="AB32" s="659"/>
      <c r="AC32" s="659"/>
      <c r="AD32" s="660" t="s">
        <v>236</v>
      </c>
      <c r="AE32" s="660"/>
      <c r="AF32" s="660"/>
      <c r="AG32" s="660"/>
      <c r="AH32" s="660"/>
      <c r="AI32" s="660"/>
      <c r="AJ32" s="660"/>
      <c r="AK32" s="660"/>
      <c r="AL32" s="624" t="s">
        <v>236</v>
      </c>
      <c r="AM32" s="625"/>
      <c r="AN32" s="625"/>
      <c r="AO32" s="661"/>
      <c r="AP32" s="662"/>
      <c r="AQ32" s="663"/>
      <c r="AR32" s="663"/>
      <c r="AS32" s="663"/>
      <c r="AT32" s="690"/>
      <c r="AU32" s="214" t="s">
        <v>317</v>
      </c>
      <c r="AX32" s="618" t="s">
        <v>318</v>
      </c>
      <c r="AY32" s="619"/>
      <c r="AZ32" s="619"/>
      <c r="BA32" s="619"/>
      <c r="BB32" s="619"/>
      <c r="BC32" s="619"/>
      <c r="BD32" s="619"/>
      <c r="BE32" s="619"/>
      <c r="BF32" s="620"/>
      <c r="BG32" s="692">
        <v>99.3</v>
      </c>
      <c r="BH32" s="634"/>
      <c r="BI32" s="634"/>
      <c r="BJ32" s="634"/>
      <c r="BK32" s="634"/>
      <c r="BL32" s="634"/>
      <c r="BM32" s="625">
        <v>99</v>
      </c>
      <c r="BN32" s="634"/>
      <c r="BO32" s="634"/>
      <c r="BP32" s="634"/>
      <c r="BQ32" s="657"/>
      <c r="BR32" s="692">
        <v>99.7</v>
      </c>
      <c r="BS32" s="634"/>
      <c r="BT32" s="634"/>
      <c r="BU32" s="634"/>
      <c r="BV32" s="634"/>
      <c r="BW32" s="634"/>
      <c r="BX32" s="625">
        <v>99.2</v>
      </c>
      <c r="BY32" s="634"/>
      <c r="BZ32" s="634"/>
      <c r="CA32" s="634"/>
      <c r="CB32" s="657"/>
      <c r="CD32" s="644"/>
      <c r="CE32" s="645"/>
      <c r="CF32" s="618" t="s">
        <v>319</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236</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108425</v>
      </c>
      <c r="S33" s="622"/>
      <c r="T33" s="622"/>
      <c r="U33" s="622"/>
      <c r="V33" s="622"/>
      <c r="W33" s="622"/>
      <c r="X33" s="622"/>
      <c r="Y33" s="623"/>
      <c r="Z33" s="659">
        <v>1.7</v>
      </c>
      <c r="AA33" s="659"/>
      <c r="AB33" s="659"/>
      <c r="AC33" s="659"/>
      <c r="AD33" s="660">
        <v>31680</v>
      </c>
      <c r="AE33" s="660"/>
      <c r="AF33" s="660"/>
      <c r="AG33" s="660"/>
      <c r="AH33" s="660"/>
      <c r="AI33" s="660"/>
      <c r="AJ33" s="660"/>
      <c r="AK33" s="660"/>
      <c r="AL33" s="624">
        <v>0.9</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99.5</v>
      </c>
      <c r="BH33" s="606"/>
      <c r="BI33" s="606"/>
      <c r="BJ33" s="606"/>
      <c r="BK33" s="606"/>
      <c r="BL33" s="606"/>
      <c r="BM33" s="652">
        <v>98.2</v>
      </c>
      <c r="BN33" s="606"/>
      <c r="BO33" s="606"/>
      <c r="BP33" s="606"/>
      <c r="BQ33" s="669"/>
      <c r="BR33" s="682">
        <v>99.6</v>
      </c>
      <c r="BS33" s="606"/>
      <c r="BT33" s="606"/>
      <c r="BU33" s="606"/>
      <c r="BV33" s="606"/>
      <c r="BW33" s="606"/>
      <c r="BX33" s="652">
        <v>98.3</v>
      </c>
      <c r="BY33" s="606"/>
      <c r="BZ33" s="606"/>
      <c r="CA33" s="606"/>
      <c r="CB33" s="669"/>
      <c r="CD33" s="618" t="s">
        <v>322</v>
      </c>
      <c r="CE33" s="619"/>
      <c r="CF33" s="619"/>
      <c r="CG33" s="619"/>
      <c r="CH33" s="619"/>
      <c r="CI33" s="619"/>
      <c r="CJ33" s="619"/>
      <c r="CK33" s="619"/>
      <c r="CL33" s="619"/>
      <c r="CM33" s="619"/>
      <c r="CN33" s="619"/>
      <c r="CO33" s="619"/>
      <c r="CP33" s="619"/>
      <c r="CQ33" s="620"/>
      <c r="CR33" s="621">
        <v>2827095</v>
      </c>
      <c r="CS33" s="634"/>
      <c r="CT33" s="634"/>
      <c r="CU33" s="634"/>
      <c r="CV33" s="634"/>
      <c r="CW33" s="634"/>
      <c r="CX33" s="634"/>
      <c r="CY33" s="635"/>
      <c r="CZ33" s="624">
        <v>46.8</v>
      </c>
      <c r="DA33" s="636"/>
      <c r="DB33" s="636"/>
      <c r="DC33" s="637"/>
      <c r="DD33" s="627">
        <v>2241817</v>
      </c>
      <c r="DE33" s="634"/>
      <c r="DF33" s="634"/>
      <c r="DG33" s="634"/>
      <c r="DH33" s="634"/>
      <c r="DI33" s="634"/>
      <c r="DJ33" s="634"/>
      <c r="DK33" s="635"/>
      <c r="DL33" s="627">
        <v>1145487</v>
      </c>
      <c r="DM33" s="634"/>
      <c r="DN33" s="634"/>
      <c r="DO33" s="634"/>
      <c r="DP33" s="634"/>
      <c r="DQ33" s="634"/>
      <c r="DR33" s="634"/>
      <c r="DS33" s="634"/>
      <c r="DT33" s="634"/>
      <c r="DU33" s="634"/>
      <c r="DV33" s="635"/>
      <c r="DW33" s="624">
        <v>31.4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7515</v>
      </c>
      <c r="S34" s="622"/>
      <c r="T34" s="622"/>
      <c r="U34" s="622"/>
      <c r="V34" s="622"/>
      <c r="W34" s="622"/>
      <c r="X34" s="622"/>
      <c r="Y34" s="623"/>
      <c r="Z34" s="659">
        <v>0.1</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780575</v>
      </c>
      <c r="CS34" s="622"/>
      <c r="CT34" s="622"/>
      <c r="CU34" s="622"/>
      <c r="CV34" s="622"/>
      <c r="CW34" s="622"/>
      <c r="CX34" s="622"/>
      <c r="CY34" s="623"/>
      <c r="CZ34" s="624">
        <v>12.9</v>
      </c>
      <c r="DA34" s="636"/>
      <c r="DB34" s="636"/>
      <c r="DC34" s="637"/>
      <c r="DD34" s="627">
        <v>510926</v>
      </c>
      <c r="DE34" s="622"/>
      <c r="DF34" s="622"/>
      <c r="DG34" s="622"/>
      <c r="DH34" s="622"/>
      <c r="DI34" s="622"/>
      <c r="DJ34" s="622"/>
      <c r="DK34" s="623"/>
      <c r="DL34" s="627">
        <v>407722</v>
      </c>
      <c r="DM34" s="622"/>
      <c r="DN34" s="622"/>
      <c r="DO34" s="622"/>
      <c r="DP34" s="622"/>
      <c r="DQ34" s="622"/>
      <c r="DR34" s="622"/>
      <c r="DS34" s="622"/>
      <c r="DT34" s="622"/>
      <c r="DU34" s="622"/>
      <c r="DV34" s="623"/>
      <c r="DW34" s="624">
        <v>11.2</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359552</v>
      </c>
      <c r="S35" s="622"/>
      <c r="T35" s="622"/>
      <c r="U35" s="622"/>
      <c r="V35" s="622"/>
      <c r="W35" s="622"/>
      <c r="X35" s="622"/>
      <c r="Y35" s="623"/>
      <c r="Z35" s="659">
        <v>5.6</v>
      </c>
      <c r="AA35" s="659"/>
      <c r="AB35" s="659"/>
      <c r="AC35" s="659"/>
      <c r="AD35" s="660" t="s">
        <v>236</v>
      </c>
      <c r="AE35" s="660"/>
      <c r="AF35" s="660"/>
      <c r="AG35" s="660"/>
      <c r="AH35" s="660"/>
      <c r="AI35" s="660"/>
      <c r="AJ35" s="660"/>
      <c r="AK35" s="660"/>
      <c r="AL35" s="624" t="s">
        <v>130</v>
      </c>
      <c r="AM35" s="625"/>
      <c r="AN35" s="625"/>
      <c r="AO35" s="661"/>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41317</v>
      </c>
      <c r="CS35" s="634"/>
      <c r="CT35" s="634"/>
      <c r="CU35" s="634"/>
      <c r="CV35" s="634"/>
      <c r="CW35" s="634"/>
      <c r="CX35" s="634"/>
      <c r="CY35" s="635"/>
      <c r="CZ35" s="624">
        <v>0.7</v>
      </c>
      <c r="DA35" s="636"/>
      <c r="DB35" s="636"/>
      <c r="DC35" s="637"/>
      <c r="DD35" s="627">
        <v>33375</v>
      </c>
      <c r="DE35" s="634"/>
      <c r="DF35" s="634"/>
      <c r="DG35" s="634"/>
      <c r="DH35" s="634"/>
      <c r="DI35" s="634"/>
      <c r="DJ35" s="634"/>
      <c r="DK35" s="635"/>
      <c r="DL35" s="627">
        <v>33375</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243320</v>
      </c>
      <c r="S36" s="622"/>
      <c r="T36" s="622"/>
      <c r="U36" s="622"/>
      <c r="V36" s="622"/>
      <c r="W36" s="622"/>
      <c r="X36" s="622"/>
      <c r="Y36" s="623"/>
      <c r="Z36" s="659">
        <v>3.8</v>
      </c>
      <c r="AA36" s="659"/>
      <c r="AB36" s="659"/>
      <c r="AC36" s="659"/>
      <c r="AD36" s="660" t="s">
        <v>130</v>
      </c>
      <c r="AE36" s="660"/>
      <c r="AF36" s="660"/>
      <c r="AG36" s="660"/>
      <c r="AH36" s="660"/>
      <c r="AI36" s="660"/>
      <c r="AJ36" s="660"/>
      <c r="AK36" s="660"/>
      <c r="AL36" s="624" t="s">
        <v>130</v>
      </c>
      <c r="AM36" s="625"/>
      <c r="AN36" s="625"/>
      <c r="AO36" s="661"/>
      <c r="AP36" s="222"/>
      <c r="AQ36" s="670" t="s">
        <v>330</v>
      </c>
      <c r="AR36" s="671"/>
      <c r="AS36" s="671"/>
      <c r="AT36" s="671"/>
      <c r="AU36" s="671"/>
      <c r="AV36" s="671"/>
      <c r="AW36" s="671"/>
      <c r="AX36" s="671"/>
      <c r="AY36" s="672"/>
      <c r="AZ36" s="673">
        <v>481466</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5250</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661290</v>
      </c>
      <c r="CS36" s="622"/>
      <c r="CT36" s="622"/>
      <c r="CU36" s="622"/>
      <c r="CV36" s="622"/>
      <c r="CW36" s="622"/>
      <c r="CX36" s="622"/>
      <c r="CY36" s="623"/>
      <c r="CZ36" s="624">
        <v>10.9</v>
      </c>
      <c r="DA36" s="636"/>
      <c r="DB36" s="636"/>
      <c r="DC36" s="637"/>
      <c r="DD36" s="627">
        <v>463196</v>
      </c>
      <c r="DE36" s="622"/>
      <c r="DF36" s="622"/>
      <c r="DG36" s="622"/>
      <c r="DH36" s="622"/>
      <c r="DI36" s="622"/>
      <c r="DJ36" s="622"/>
      <c r="DK36" s="623"/>
      <c r="DL36" s="627">
        <v>309205</v>
      </c>
      <c r="DM36" s="622"/>
      <c r="DN36" s="622"/>
      <c r="DO36" s="622"/>
      <c r="DP36" s="622"/>
      <c r="DQ36" s="622"/>
      <c r="DR36" s="622"/>
      <c r="DS36" s="622"/>
      <c r="DT36" s="622"/>
      <c r="DU36" s="622"/>
      <c r="DV36" s="623"/>
      <c r="DW36" s="624">
        <v>8.5</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40786</v>
      </c>
      <c r="S37" s="622"/>
      <c r="T37" s="622"/>
      <c r="U37" s="622"/>
      <c r="V37" s="622"/>
      <c r="W37" s="622"/>
      <c r="X37" s="622"/>
      <c r="Y37" s="623"/>
      <c r="Z37" s="659">
        <v>0.6</v>
      </c>
      <c r="AA37" s="659"/>
      <c r="AB37" s="659"/>
      <c r="AC37" s="659"/>
      <c r="AD37" s="660">
        <v>10619</v>
      </c>
      <c r="AE37" s="660"/>
      <c r="AF37" s="660"/>
      <c r="AG37" s="660"/>
      <c r="AH37" s="660"/>
      <c r="AI37" s="660"/>
      <c r="AJ37" s="660"/>
      <c r="AK37" s="660"/>
      <c r="AL37" s="624">
        <v>0.3</v>
      </c>
      <c r="AM37" s="625"/>
      <c r="AN37" s="625"/>
      <c r="AO37" s="661"/>
      <c r="AQ37" s="654" t="s">
        <v>334</v>
      </c>
      <c r="AR37" s="655"/>
      <c r="AS37" s="655"/>
      <c r="AT37" s="655"/>
      <c r="AU37" s="655"/>
      <c r="AV37" s="655"/>
      <c r="AW37" s="655"/>
      <c r="AX37" s="655"/>
      <c r="AY37" s="656"/>
      <c r="AZ37" s="621">
        <v>83950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-7230</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196562</v>
      </c>
      <c r="CS37" s="634"/>
      <c r="CT37" s="634"/>
      <c r="CU37" s="634"/>
      <c r="CV37" s="634"/>
      <c r="CW37" s="634"/>
      <c r="CX37" s="634"/>
      <c r="CY37" s="635"/>
      <c r="CZ37" s="624">
        <v>3.3</v>
      </c>
      <c r="DA37" s="636"/>
      <c r="DB37" s="636"/>
      <c r="DC37" s="637"/>
      <c r="DD37" s="627">
        <v>192939</v>
      </c>
      <c r="DE37" s="634"/>
      <c r="DF37" s="634"/>
      <c r="DG37" s="634"/>
      <c r="DH37" s="634"/>
      <c r="DI37" s="634"/>
      <c r="DJ37" s="634"/>
      <c r="DK37" s="635"/>
      <c r="DL37" s="627">
        <v>192939</v>
      </c>
      <c r="DM37" s="634"/>
      <c r="DN37" s="634"/>
      <c r="DO37" s="634"/>
      <c r="DP37" s="634"/>
      <c r="DQ37" s="634"/>
      <c r="DR37" s="634"/>
      <c r="DS37" s="634"/>
      <c r="DT37" s="634"/>
      <c r="DU37" s="634"/>
      <c r="DV37" s="635"/>
      <c r="DW37" s="624">
        <v>5.3</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506300</v>
      </c>
      <c r="S38" s="622"/>
      <c r="T38" s="622"/>
      <c r="U38" s="622"/>
      <c r="V38" s="622"/>
      <c r="W38" s="622"/>
      <c r="X38" s="622"/>
      <c r="Y38" s="623"/>
      <c r="Z38" s="659">
        <v>7.9</v>
      </c>
      <c r="AA38" s="659"/>
      <c r="AB38" s="659"/>
      <c r="AC38" s="659"/>
      <c r="AD38" s="660" t="s">
        <v>236</v>
      </c>
      <c r="AE38" s="660"/>
      <c r="AF38" s="660"/>
      <c r="AG38" s="660"/>
      <c r="AH38" s="660"/>
      <c r="AI38" s="660"/>
      <c r="AJ38" s="660"/>
      <c r="AK38" s="660"/>
      <c r="AL38" s="624" t="s">
        <v>236</v>
      </c>
      <c r="AM38" s="625"/>
      <c r="AN38" s="625"/>
      <c r="AO38" s="661"/>
      <c r="AQ38" s="654" t="s">
        <v>338</v>
      </c>
      <c r="AR38" s="655"/>
      <c r="AS38" s="655"/>
      <c r="AT38" s="655"/>
      <c r="AU38" s="655"/>
      <c r="AV38" s="655"/>
      <c r="AW38" s="655"/>
      <c r="AX38" s="655"/>
      <c r="AY38" s="656"/>
      <c r="AZ38" s="621" t="s">
        <v>236</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629</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481466</v>
      </c>
      <c r="CS38" s="622"/>
      <c r="CT38" s="622"/>
      <c r="CU38" s="622"/>
      <c r="CV38" s="622"/>
      <c r="CW38" s="622"/>
      <c r="CX38" s="622"/>
      <c r="CY38" s="623"/>
      <c r="CZ38" s="624">
        <v>8</v>
      </c>
      <c r="DA38" s="636"/>
      <c r="DB38" s="636"/>
      <c r="DC38" s="637"/>
      <c r="DD38" s="627">
        <v>411712</v>
      </c>
      <c r="DE38" s="622"/>
      <c r="DF38" s="622"/>
      <c r="DG38" s="622"/>
      <c r="DH38" s="622"/>
      <c r="DI38" s="622"/>
      <c r="DJ38" s="622"/>
      <c r="DK38" s="623"/>
      <c r="DL38" s="627">
        <v>395185</v>
      </c>
      <c r="DM38" s="622"/>
      <c r="DN38" s="622"/>
      <c r="DO38" s="622"/>
      <c r="DP38" s="622"/>
      <c r="DQ38" s="622"/>
      <c r="DR38" s="622"/>
      <c r="DS38" s="622"/>
      <c r="DT38" s="622"/>
      <c r="DU38" s="622"/>
      <c r="DV38" s="623"/>
      <c r="DW38" s="624">
        <v>10.8</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236</v>
      </c>
      <c r="AE39" s="660"/>
      <c r="AF39" s="660"/>
      <c r="AG39" s="660"/>
      <c r="AH39" s="660"/>
      <c r="AI39" s="660"/>
      <c r="AJ39" s="660"/>
      <c r="AK39" s="660"/>
      <c r="AL39" s="624" t="s">
        <v>236</v>
      </c>
      <c r="AM39" s="625"/>
      <c r="AN39" s="625"/>
      <c r="AO39" s="661"/>
      <c r="AQ39" s="654" t="s">
        <v>342</v>
      </c>
      <c r="AR39" s="655"/>
      <c r="AS39" s="655"/>
      <c r="AT39" s="655"/>
      <c r="AU39" s="655"/>
      <c r="AV39" s="655"/>
      <c r="AW39" s="655"/>
      <c r="AX39" s="655"/>
      <c r="AY39" s="656"/>
      <c r="AZ39" s="621" t="s">
        <v>130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873</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862447</v>
      </c>
      <c r="CS39" s="634"/>
      <c r="CT39" s="634"/>
      <c r="CU39" s="634"/>
      <c r="CV39" s="634"/>
      <c r="CW39" s="634"/>
      <c r="CX39" s="634"/>
      <c r="CY39" s="635"/>
      <c r="CZ39" s="624">
        <v>14.3</v>
      </c>
      <c r="DA39" s="636"/>
      <c r="DB39" s="636"/>
      <c r="DC39" s="637"/>
      <c r="DD39" s="627">
        <v>822608</v>
      </c>
      <c r="DE39" s="634"/>
      <c r="DF39" s="634"/>
      <c r="DG39" s="634"/>
      <c r="DH39" s="634"/>
      <c r="DI39" s="634"/>
      <c r="DJ39" s="634"/>
      <c r="DK39" s="635"/>
      <c r="DL39" s="627" t="s">
        <v>236</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29200</v>
      </c>
      <c r="S40" s="622"/>
      <c r="T40" s="622"/>
      <c r="U40" s="622"/>
      <c r="V40" s="622"/>
      <c r="W40" s="622"/>
      <c r="X40" s="622"/>
      <c r="Y40" s="623"/>
      <c r="Z40" s="659">
        <v>0.5</v>
      </c>
      <c r="AA40" s="659"/>
      <c r="AB40" s="659"/>
      <c r="AC40" s="659"/>
      <c r="AD40" s="660" t="s">
        <v>130</v>
      </c>
      <c r="AE40" s="660"/>
      <c r="AF40" s="660"/>
      <c r="AG40" s="660"/>
      <c r="AH40" s="660"/>
      <c r="AI40" s="660"/>
      <c r="AJ40" s="660"/>
      <c r="AK40" s="660"/>
      <c r="AL40" s="624" t="s">
        <v>236</v>
      </c>
      <c r="AM40" s="625"/>
      <c r="AN40" s="625"/>
      <c r="AO40" s="661"/>
      <c r="AQ40" s="654" t="s">
        <v>346</v>
      </c>
      <c r="AR40" s="655"/>
      <c r="AS40" s="655"/>
      <c r="AT40" s="655"/>
      <c r="AU40" s="655"/>
      <c r="AV40" s="655"/>
      <c r="AW40" s="655"/>
      <c r="AX40" s="655"/>
      <c r="AY40" s="656"/>
      <c r="AZ40" s="621" t="s">
        <v>130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71</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236</v>
      </c>
      <c r="CS40" s="622"/>
      <c r="CT40" s="622"/>
      <c r="CU40" s="622"/>
      <c r="CV40" s="622"/>
      <c r="CW40" s="622"/>
      <c r="CX40" s="622"/>
      <c r="CY40" s="623"/>
      <c r="CZ40" s="624" t="s">
        <v>130</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236</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6381933</v>
      </c>
      <c r="S41" s="646"/>
      <c r="T41" s="646"/>
      <c r="U41" s="646"/>
      <c r="V41" s="646"/>
      <c r="W41" s="646"/>
      <c r="X41" s="646"/>
      <c r="Y41" s="649"/>
      <c r="Z41" s="650">
        <v>100</v>
      </c>
      <c r="AA41" s="650"/>
      <c r="AB41" s="650"/>
      <c r="AC41" s="650"/>
      <c r="AD41" s="651">
        <v>3619391</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82531</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236</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314985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543</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1200368</v>
      </c>
      <c r="CS42" s="634"/>
      <c r="CT42" s="634"/>
      <c r="CU42" s="634"/>
      <c r="CV42" s="634"/>
      <c r="CW42" s="634"/>
      <c r="CX42" s="634"/>
      <c r="CY42" s="635"/>
      <c r="CZ42" s="624">
        <v>19.899999999999999</v>
      </c>
      <c r="DA42" s="636"/>
      <c r="DB42" s="636"/>
      <c r="DC42" s="637"/>
      <c r="DD42" s="627">
        <v>316667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6222</v>
      </c>
      <c r="CS43" s="634"/>
      <c r="CT43" s="634"/>
      <c r="CU43" s="634"/>
      <c r="CV43" s="634"/>
      <c r="CW43" s="634"/>
      <c r="CX43" s="634"/>
      <c r="CY43" s="635"/>
      <c r="CZ43" s="624">
        <v>0.1</v>
      </c>
      <c r="DA43" s="636"/>
      <c r="DB43" s="636"/>
      <c r="DC43" s="637"/>
      <c r="DD43" s="627">
        <v>6222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827674</v>
      </c>
      <c r="CS44" s="622"/>
      <c r="CT44" s="622"/>
      <c r="CU44" s="622"/>
      <c r="CV44" s="622"/>
      <c r="CW44" s="622"/>
      <c r="CX44" s="622"/>
      <c r="CY44" s="623"/>
      <c r="CZ44" s="624">
        <v>13.7</v>
      </c>
      <c r="DA44" s="625"/>
      <c r="DB44" s="625"/>
      <c r="DC44" s="626"/>
      <c r="DD44" s="627">
        <v>257908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191765</v>
      </c>
      <c r="CS45" s="634"/>
      <c r="CT45" s="634"/>
      <c r="CU45" s="634"/>
      <c r="CV45" s="634"/>
      <c r="CW45" s="634"/>
      <c r="CX45" s="634"/>
      <c r="CY45" s="635"/>
      <c r="CZ45" s="624">
        <v>3.2</v>
      </c>
      <c r="DA45" s="636"/>
      <c r="DB45" s="636"/>
      <c r="DC45" s="637"/>
      <c r="DD45" s="627">
        <v>5374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627078</v>
      </c>
      <c r="CS46" s="622"/>
      <c r="CT46" s="622"/>
      <c r="CU46" s="622"/>
      <c r="CV46" s="622"/>
      <c r="CW46" s="622"/>
      <c r="CX46" s="622"/>
      <c r="CY46" s="623"/>
      <c r="CZ46" s="624">
        <v>10.4</v>
      </c>
      <c r="DA46" s="625"/>
      <c r="DB46" s="625"/>
      <c r="DC46" s="626"/>
      <c r="DD46" s="627">
        <v>248020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372694</v>
      </c>
      <c r="CS47" s="634"/>
      <c r="CT47" s="634"/>
      <c r="CU47" s="634"/>
      <c r="CV47" s="634"/>
      <c r="CW47" s="634"/>
      <c r="CX47" s="634"/>
      <c r="CY47" s="635"/>
      <c r="CZ47" s="624">
        <v>6.2</v>
      </c>
      <c r="DA47" s="636"/>
      <c r="DB47" s="636"/>
      <c r="DC47" s="637"/>
      <c r="DD47" s="627">
        <v>58759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236</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6042434</v>
      </c>
      <c r="CS49" s="606"/>
      <c r="CT49" s="606"/>
      <c r="CU49" s="606"/>
      <c r="CV49" s="606"/>
      <c r="CW49" s="606"/>
      <c r="CX49" s="606"/>
      <c r="CY49" s="607"/>
      <c r="CZ49" s="608">
        <v>100</v>
      </c>
      <c r="DA49" s="609"/>
      <c r="DB49" s="609"/>
      <c r="DC49" s="610"/>
      <c r="DD49" s="611">
        <v>4256424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4yTJ7BatrCYciIDehuzreBTTA6KsA02kOPEIs31VYfPp2ImF4ftZV/wqRShwqUy2sZkVtvJS03Dx3Q7QLYj7Q==" saltValue="lCuKzv0nlfhRn9aE0Mk3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4" t="s">
        <v>367</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5" t="s">
        <v>368</v>
      </c>
      <c r="DK2" s="1096"/>
      <c r="DL2" s="1096"/>
      <c r="DM2" s="1096"/>
      <c r="DN2" s="1096"/>
      <c r="DO2" s="1097"/>
      <c r="DP2" s="228"/>
      <c r="DQ2" s="1095" t="s">
        <v>369</v>
      </c>
      <c r="DR2" s="1096"/>
      <c r="DS2" s="1096"/>
      <c r="DT2" s="1096"/>
      <c r="DU2" s="1096"/>
      <c r="DV2" s="1096"/>
      <c r="DW2" s="1096"/>
      <c r="DX2" s="1096"/>
      <c r="DY2" s="1096"/>
      <c r="DZ2" s="1097"/>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370</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372</v>
      </c>
      <c r="B5" s="997"/>
      <c r="C5" s="997"/>
      <c r="D5" s="997"/>
      <c r="E5" s="997"/>
      <c r="F5" s="997"/>
      <c r="G5" s="997"/>
      <c r="H5" s="997"/>
      <c r="I5" s="997"/>
      <c r="J5" s="997"/>
      <c r="K5" s="997"/>
      <c r="L5" s="997"/>
      <c r="M5" s="997"/>
      <c r="N5" s="997"/>
      <c r="O5" s="997"/>
      <c r="P5" s="998"/>
      <c r="Q5" s="1002" t="s">
        <v>373</v>
      </c>
      <c r="R5" s="1003"/>
      <c r="S5" s="1003"/>
      <c r="T5" s="1003"/>
      <c r="U5" s="1004"/>
      <c r="V5" s="1002" t="s">
        <v>374</v>
      </c>
      <c r="W5" s="1003"/>
      <c r="X5" s="1003"/>
      <c r="Y5" s="1003"/>
      <c r="Z5" s="1004"/>
      <c r="AA5" s="1002" t="s">
        <v>375</v>
      </c>
      <c r="AB5" s="1003"/>
      <c r="AC5" s="1003"/>
      <c r="AD5" s="1003"/>
      <c r="AE5" s="1003"/>
      <c r="AF5" s="1098" t="s">
        <v>376</v>
      </c>
      <c r="AG5" s="1003"/>
      <c r="AH5" s="1003"/>
      <c r="AI5" s="1003"/>
      <c r="AJ5" s="1016"/>
      <c r="AK5" s="1003" t="s">
        <v>377</v>
      </c>
      <c r="AL5" s="1003"/>
      <c r="AM5" s="1003"/>
      <c r="AN5" s="1003"/>
      <c r="AO5" s="1004"/>
      <c r="AP5" s="1002" t="s">
        <v>378</v>
      </c>
      <c r="AQ5" s="1003"/>
      <c r="AR5" s="1003"/>
      <c r="AS5" s="1003"/>
      <c r="AT5" s="1004"/>
      <c r="AU5" s="1002" t="s">
        <v>379</v>
      </c>
      <c r="AV5" s="1003"/>
      <c r="AW5" s="1003"/>
      <c r="AX5" s="1003"/>
      <c r="AY5" s="1016"/>
      <c r="AZ5" s="232"/>
      <c r="BA5" s="232"/>
      <c r="BB5" s="232"/>
      <c r="BC5" s="232"/>
      <c r="BD5" s="232"/>
      <c r="BE5" s="233"/>
      <c r="BF5" s="233"/>
      <c r="BG5" s="233"/>
      <c r="BH5" s="233"/>
      <c r="BI5" s="233"/>
      <c r="BJ5" s="233"/>
      <c r="BK5" s="233"/>
      <c r="BL5" s="233"/>
      <c r="BM5" s="233"/>
      <c r="BN5" s="233"/>
      <c r="BO5" s="233"/>
      <c r="BP5" s="233"/>
      <c r="BQ5" s="996" t="s">
        <v>380</v>
      </c>
      <c r="BR5" s="997"/>
      <c r="BS5" s="997"/>
      <c r="BT5" s="997"/>
      <c r="BU5" s="997"/>
      <c r="BV5" s="997"/>
      <c r="BW5" s="997"/>
      <c r="BX5" s="997"/>
      <c r="BY5" s="997"/>
      <c r="BZ5" s="997"/>
      <c r="CA5" s="997"/>
      <c r="CB5" s="997"/>
      <c r="CC5" s="997"/>
      <c r="CD5" s="997"/>
      <c r="CE5" s="997"/>
      <c r="CF5" s="997"/>
      <c r="CG5" s="998"/>
      <c r="CH5" s="1002" t="s">
        <v>381</v>
      </c>
      <c r="CI5" s="1003"/>
      <c r="CJ5" s="1003"/>
      <c r="CK5" s="1003"/>
      <c r="CL5" s="1004"/>
      <c r="CM5" s="1002" t="s">
        <v>382</v>
      </c>
      <c r="CN5" s="1003"/>
      <c r="CO5" s="1003"/>
      <c r="CP5" s="1003"/>
      <c r="CQ5" s="1004"/>
      <c r="CR5" s="1002" t="s">
        <v>383</v>
      </c>
      <c r="CS5" s="1003"/>
      <c r="CT5" s="1003"/>
      <c r="CU5" s="1003"/>
      <c r="CV5" s="1004"/>
      <c r="CW5" s="1002" t="s">
        <v>384</v>
      </c>
      <c r="CX5" s="1003"/>
      <c r="CY5" s="1003"/>
      <c r="CZ5" s="1003"/>
      <c r="DA5" s="1004"/>
      <c r="DB5" s="1002" t="s">
        <v>385</v>
      </c>
      <c r="DC5" s="1003"/>
      <c r="DD5" s="1003"/>
      <c r="DE5" s="1003"/>
      <c r="DF5" s="1004"/>
      <c r="DG5" s="1088" t="s">
        <v>386</v>
      </c>
      <c r="DH5" s="1089"/>
      <c r="DI5" s="1089"/>
      <c r="DJ5" s="1089"/>
      <c r="DK5" s="1090"/>
      <c r="DL5" s="1088" t="s">
        <v>387</v>
      </c>
      <c r="DM5" s="1089"/>
      <c r="DN5" s="1089"/>
      <c r="DO5" s="1089"/>
      <c r="DP5" s="1090"/>
      <c r="DQ5" s="1002" t="s">
        <v>388</v>
      </c>
      <c r="DR5" s="1003"/>
      <c r="DS5" s="1003"/>
      <c r="DT5" s="1003"/>
      <c r="DU5" s="1004"/>
      <c r="DV5" s="1002" t="s">
        <v>379</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9"/>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91"/>
      <c r="DH6" s="1092"/>
      <c r="DI6" s="1092"/>
      <c r="DJ6" s="1092"/>
      <c r="DK6" s="1093"/>
      <c r="DL6" s="1091"/>
      <c r="DM6" s="1092"/>
      <c r="DN6" s="1092"/>
      <c r="DO6" s="1092"/>
      <c r="DP6" s="1093"/>
      <c r="DQ6" s="1005"/>
      <c r="DR6" s="1006"/>
      <c r="DS6" s="1006"/>
      <c r="DT6" s="1006"/>
      <c r="DU6" s="1007"/>
      <c r="DV6" s="1005"/>
      <c r="DW6" s="1006"/>
      <c r="DX6" s="1006"/>
      <c r="DY6" s="1006"/>
      <c r="DZ6" s="1017"/>
      <c r="EA6" s="234"/>
    </row>
    <row r="7" spans="1:131" s="235" customFormat="1" ht="26.25" customHeight="1" thickTop="1" x14ac:dyDescent="0.15">
      <c r="A7" s="236">
        <v>1</v>
      </c>
      <c r="B7" s="1048" t="s">
        <v>389</v>
      </c>
      <c r="C7" s="1049"/>
      <c r="D7" s="1049"/>
      <c r="E7" s="1049"/>
      <c r="F7" s="1049"/>
      <c r="G7" s="1049"/>
      <c r="H7" s="1049"/>
      <c r="I7" s="1049"/>
      <c r="J7" s="1049"/>
      <c r="K7" s="1049"/>
      <c r="L7" s="1049"/>
      <c r="M7" s="1049"/>
      <c r="N7" s="1049"/>
      <c r="O7" s="1049"/>
      <c r="P7" s="1050"/>
      <c r="Q7" s="1106">
        <v>6382</v>
      </c>
      <c r="R7" s="1107"/>
      <c r="S7" s="1107"/>
      <c r="T7" s="1107"/>
      <c r="U7" s="1107"/>
      <c r="V7" s="1107">
        <v>6042</v>
      </c>
      <c r="W7" s="1107"/>
      <c r="X7" s="1107"/>
      <c r="Y7" s="1107"/>
      <c r="Z7" s="1107"/>
      <c r="AA7" s="1107">
        <v>339</v>
      </c>
      <c r="AB7" s="1107"/>
      <c r="AC7" s="1107"/>
      <c r="AD7" s="1107"/>
      <c r="AE7" s="1108"/>
      <c r="AF7" s="1109">
        <v>105</v>
      </c>
      <c r="AG7" s="1110"/>
      <c r="AH7" s="1110"/>
      <c r="AI7" s="1110"/>
      <c r="AJ7" s="1111"/>
      <c r="AK7" s="1112">
        <v>360</v>
      </c>
      <c r="AL7" s="1113"/>
      <c r="AM7" s="1113"/>
      <c r="AN7" s="1113"/>
      <c r="AO7" s="1113"/>
      <c r="AP7" s="1113">
        <v>6139</v>
      </c>
      <c r="AQ7" s="1113"/>
      <c r="AR7" s="1113"/>
      <c r="AS7" s="1113"/>
      <c r="AT7" s="1113"/>
      <c r="AU7" s="1114"/>
      <c r="AV7" s="1114"/>
      <c r="AW7" s="1114"/>
      <c r="AX7" s="1114"/>
      <c r="AY7" s="1115"/>
      <c r="AZ7" s="232"/>
      <c r="BA7" s="232"/>
      <c r="BB7" s="232"/>
      <c r="BC7" s="232"/>
      <c r="BD7" s="232"/>
      <c r="BE7" s="233"/>
      <c r="BF7" s="233"/>
      <c r="BG7" s="233"/>
      <c r="BH7" s="233"/>
      <c r="BI7" s="233"/>
      <c r="BJ7" s="233"/>
      <c r="BK7" s="233"/>
      <c r="BL7" s="233"/>
      <c r="BM7" s="233"/>
      <c r="BN7" s="233"/>
      <c r="BO7" s="233"/>
      <c r="BP7" s="233"/>
      <c r="BQ7" s="236">
        <v>1</v>
      </c>
      <c r="BR7" s="237"/>
      <c r="BS7" s="1116" t="s">
        <v>586</v>
      </c>
      <c r="BT7" s="1117"/>
      <c r="BU7" s="1117"/>
      <c r="BV7" s="1117"/>
      <c r="BW7" s="1117"/>
      <c r="BX7" s="1117"/>
      <c r="BY7" s="1117"/>
      <c r="BZ7" s="1117"/>
      <c r="CA7" s="1117"/>
      <c r="CB7" s="1117"/>
      <c r="CC7" s="1117"/>
      <c r="CD7" s="1117"/>
      <c r="CE7" s="1117"/>
      <c r="CF7" s="1117"/>
      <c r="CG7" s="1118"/>
      <c r="CH7" s="1100">
        <v>0</v>
      </c>
      <c r="CI7" s="1101"/>
      <c r="CJ7" s="1101"/>
      <c r="CK7" s="1101"/>
      <c r="CL7" s="1102"/>
      <c r="CM7" s="1100">
        <v>16</v>
      </c>
      <c r="CN7" s="1101"/>
      <c r="CO7" s="1101"/>
      <c r="CP7" s="1101"/>
      <c r="CQ7" s="1102"/>
      <c r="CR7" s="1100">
        <v>10</v>
      </c>
      <c r="CS7" s="1101"/>
      <c r="CT7" s="1101"/>
      <c r="CU7" s="1101"/>
      <c r="CV7" s="1102"/>
      <c r="CW7" s="1100">
        <v>0</v>
      </c>
      <c r="CX7" s="1101"/>
      <c r="CY7" s="1101"/>
      <c r="CZ7" s="1101"/>
      <c r="DA7" s="1102"/>
      <c r="DB7" s="1100" t="s">
        <v>585</v>
      </c>
      <c r="DC7" s="1101"/>
      <c r="DD7" s="1101"/>
      <c r="DE7" s="1101"/>
      <c r="DF7" s="1102"/>
      <c r="DG7" s="1100" t="s">
        <v>585</v>
      </c>
      <c r="DH7" s="1101"/>
      <c r="DI7" s="1101"/>
      <c r="DJ7" s="1101"/>
      <c r="DK7" s="1102"/>
      <c r="DL7" s="1100" t="s">
        <v>585</v>
      </c>
      <c r="DM7" s="1101"/>
      <c r="DN7" s="1101"/>
      <c r="DO7" s="1101"/>
      <c r="DP7" s="1102"/>
      <c r="DQ7" s="1100" t="s">
        <v>585</v>
      </c>
      <c r="DR7" s="1101"/>
      <c r="DS7" s="1101"/>
      <c r="DT7" s="1101"/>
      <c r="DU7" s="1102"/>
      <c r="DV7" s="1103"/>
      <c r="DW7" s="1104"/>
      <c r="DX7" s="1104"/>
      <c r="DY7" s="1104"/>
      <c r="DZ7" s="1105"/>
      <c r="EA7" s="234"/>
    </row>
    <row r="8" spans="1:131" s="235" customFormat="1" ht="26.25" customHeight="1" x14ac:dyDescent="0.15">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1085" t="s">
        <v>587</v>
      </c>
      <c r="BT8" s="1086"/>
      <c r="BU8" s="1086"/>
      <c r="BV8" s="1086"/>
      <c r="BW8" s="1086"/>
      <c r="BX8" s="1086"/>
      <c r="BY8" s="1086"/>
      <c r="BZ8" s="1086"/>
      <c r="CA8" s="1086"/>
      <c r="CB8" s="1086"/>
      <c r="CC8" s="1086"/>
      <c r="CD8" s="1086"/>
      <c r="CE8" s="1086"/>
      <c r="CF8" s="1086"/>
      <c r="CG8" s="1087"/>
      <c r="CH8" s="990">
        <v>1</v>
      </c>
      <c r="CI8" s="991"/>
      <c r="CJ8" s="991"/>
      <c r="CK8" s="991"/>
      <c r="CL8" s="992"/>
      <c r="CM8" s="990">
        <v>50</v>
      </c>
      <c r="CN8" s="991"/>
      <c r="CO8" s="991"/>
      <c r="CP8" s="991"/>
      <c r="CQ8" s="992"/>
      <c r="CR8" s="990">
        <v>59</v>
      </c>
      <c r="CS8" s="991"/>
      <c r="CT8" s="991"/>
      <c r="CU8" s="991"/>
      <c r="CV8" s="992"/>
      <c r="CW8" s="990">
        <v>15</v>
      </c>
      <c r="CX8" s="991"/>
      <c r="CY8" s="991"/>
      <c r="CZ8" s="991"/>
      <c r="DA8" s="992"/>
      <c r="DB8" s="990" t="s">
        <v>585</v>
      </c>
      <c r="DC8" s="991"/>
      <c r="DD8" s="991"/>
      <c r="DE8" s="991"/>
      <c r="DF8" s="992"/>
      <c r="DG8" s="990" t="s">
        <v>585</v>
      </c>
      <c r="DH8" s="991"/>
      <c r="DI8" s="991"/>
      <c r="DJ8" s="991"/>
      <c r="DK8" s="992"/>
      <c r="DL8" s="990" t="s">
        <v>585</v>
      </c>
      <c r="DM8" s="991"/>
      <c r="DN8" s="991"/>
      <c r="DO8" s="991"/>
      <c r="DP8" s="992"/>
      <c r="DQ8" s="990" t="s">
        <v>585</v>
      </c>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390</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8">
        <v>6382</v>
      </c>
      <c r="R23" s="1062"/>
      <c r="S23" s="1062"/>
      <c r="T23" s="1062"/>
      <c r="U23" s="1062"/>
      <c r="V23" s="1062">
        <v>6042</v>
      </c>
      <c r="W23" s="1062"/>
      <c r="X23" s="1062"/>
      <c r="Y23" s="1062"/>
      <c r="Z23" s="1062"/>
      <c r="AA23" s="1062">
        <v>339</v>
      </c>
      <c r="AB23" s="1062"/>
      <c r="AC23" s="1062"/>
      <c r="AD23" s="1062"/>
      <c r="AE23" s="1069"/>
      <c r="AF23" s="1070">
        <v>105</v>
      </c>
      <c r="AG23" s="1062"/>
      <c r="AH23" s="1062"/>
      <c r="AI23" s="1062"/>
      <c r="AJ23" s="1071"/>
      <c r="AK23" s="1072"/>
      <c r="AL23" s="1073"/>
      <c r="AM23" s="1073"/>
      <c r="AN23" s="1073"/>
      <c r="AO23" s="1073"/>
      <c r="AP23" s="1062">
        <v>6139</v>
      </c>
      <c r="AQ23" s="1062"/>
      <c r="AR23" s="1062"/>
      <c r="AS23" s="1062"/>
      <c r="AT23" s="1062"/>
      <c r="AU23" s="1063"/>
      <c r="AV23" s="1063"/>
      <c r="AW23" s="1063"/>
      <c r="AX23" s="1063"/>
      <c r="AY23" s="1064"/>
      <c r="AZ23" s="1065" t="s">
        <v>393</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394</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395</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372</v>
      </c>
      <c r="B26" s="997"/>
      <c r="C26" s="997"/>
      <c r="D26" s="997"/>
      <c r="E26" s="997"/>
      <c r="F26" s="997"/>
      <c r="G26" s="997"/>
      <c r="H26" s="997"/>
      <c r="I26" s="997"/>
      <c r="J26" s="997"/>
      <c r="K26" s="997"/>
      <c r="L26" s="997"/>
      <c r="M26" s="997"/>
      <c r="N26" s="997"/>
      <c r="O26" s="997"/>
      <c r="P26" s="998"/>
      <c r="Q26" s="1002" t="s">
        <v>396</v>
      </c>
      <c r="R26" s="1003"/>
      <c r="S26" s="1003"/>
      <c r="T26" s="1003"/>
      <c r="U26" s="1004"/>
      <c r="V26" s="1002" t="s">
        <v>397</v>
      </c>
      <c r="W26" s="1003"/>
      <c r="X26" s="1003"/>
      <c r="Y26" s="1003"/>
      <c r="Z26" s="1004"/>
      <c r="AA26" s="1002" t="s">
        <v>398</v>
      </c>
      <c r="AB26" s="1003"/>
      <c r="AC26" s="1003"/>
      <c r="AD26" s="1003"/>
      <c r="AE26" s="1003"/>
      <c r="AF26" s="1056" t="s">
        <v>399</v>
      </c>
      <c r="AG26" s="1009"/>
      <c r="AH26" s="1009"/>
      <c r="AI26" s="1009"/>
      <c r="AJ26" s="1057"/>
      <c r="AK26" s="1003" t="s">
        <v>400</v>
      </c>
      <c r="AL26" s="1003"/>
      <c r="AM26" s="1003"/>
      <c r="AN26" s="1003"/>
      <c r="AO26" s="1004"/>
      <c r="AP26" s="1002" t="s">
        <v>401</v>
      </c>
      <c r="AQ26" s="1003"/>
      <c r="AR26" s="1003"/>
      <c r="AS26" s="1003"/>
      <c r="AT26" s="1004"/>
      <c r="AU26" s="1002" t="s">
        <v>402</v>
      </c>
      <c r="AV26" s="1003"/>
      <c r="AW26" s="1003"/>
      <c r="AX26" s="1003"/>
      <c r="AY26" s="1004"/>
      <c r="AZ26" s="1002" t="s">
        <v>403</v>
      </c>
      <c r="BA26" s="1003"/>
      <c r="BB26" s="1003"/>
      <c r="BC26" s="1003"/>
      <c r="BD26" s="1004"/>
      <c r="BE26" s="1002" t="s">
        <v>379</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404</v>
      </c>
      <c r="C28" s="1049"/>
      <c r="D28" s="1049"/>
      <c r="E28" s="1049"/>
      <c r="F28" s="1049"/>
      <c r="G28" s="1049"/>
      <c r="H28" s="1049"/>
      <c r="I28" s="1049"/>
      <c r="J28" s="1049"/>
      <c r="K28" s="1049"/>
      <c r="L28" s="1049"/>
      <c r="M28" s="1049"/>
      <c r="N28" s="1049"/>
      <c r="O28" s="1049"/>
      <c r="P28" s="1050"/>
      <c r="Q28" s="1051">
        <v>666</v>
      </c>
      <c r="R28" s="1052"/>
      <c r="S28" s="1052"/>
      <c r="T28" s="1052"/>
      <c r="U28" s="1052"/>
      <c r="V28" s="1052">
        <v>661</v>
      </c>
      <c r="W28" s="1052"/>
      <c r="X28" s="1052"/>
      <c r="Y28" s="1052"/>
      <c r="Z28" s="1052"/>
      <c r="AA28" s="1052">
        <v>5</v>
      </c>
      <c r="AB28" s="1052"/>
      <c r="AC28" s="1052"/>
      <c r="AD28" s="1052"/>
      <c r="AE28" s="1053"/>
      <c r="AF28" s="1054">
        <v>5</v>
      </c>
      <c r="AG28" s="1052"/>
      <c r="AH28" s="1052"/>
      <c r="AI28" s="1052"/>
      <c r="AJ28" s="1055"/>
      <c r="AK28" s="1043">
        <v>83</v>
      </c>
      <c r="AL28" s="1044"/>
      <c r="AM28" s="1044"/>
      <c r="AN28" s="1044"/>
      <c r="AO28" s="1044"/>
      <c r="AP28" s="1044" t="s">
        <v>576</v>
      </c>
      <c r="AQ28" s="1044"/>
      <c r="AR28" s="1044"/>
      <c r="AS28" s="1044"/>
      <c r="AT28" s="1044"/>
      <c r="AU28" s="1044" t="s">
        <v>576</v>
      </c>
      <c r="AV28" s="1044"/>
      <c r="AW28" s="1044"/>
      <c r="AX28" s="1044"/>
      <c r="AY28" s="1044"/>
      <c r="AZ28" s="1045" t="s">
        <v>576</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405</v>
      </c>
      <c r="C29" s="1032"/>
      <c r="D29" s="1032"/>
      <c r="E29" s="1032"/>
      <c r="F29" s="1032"/>
      <c r="G29" s="1032"/>
      <c r="H29" s="1032"/>
      <c r="I29" s="1032"/>
      <c r="J29" s="1032"/>
      <c r="K29" s="1032"/>
      <c r="L29" s="1032"/>
      <c r="M29" s="1032"/>
      <c r="N29" s="1032"/>
      <c r="O29" s="1032"/>
      <c r="P29" s="1033"/>
      <c r="Q29" s="1039">
        <v>830</v>
      </c>
      <c r="R29" s="1040"/>
      <c r="S29" s="1040"/>
      <c r="T29" s="1040"/>
      <c r="U29" s="1040"/>
      <c r="V29" s="1040">
        <v>805</v>
      </c>
      <c r="W29" s="1040"/>
      <c r="X29" s="1040"/>
      <c r="Y29" s="1040"/>
      <c r="Z29" s="1040"/>
      <c r="AA29" s="1040">
        <v>26</v>
      </c>
      <c r="AB29" s="1040"/>
      <c r="AC29" s="1040"/>
      <c r="AD29" s="1040"/>
      <c r="AE29" s="1041"/>
      <c r="AF29" s="1036">
        <v>26</v>
      </c>
      <c r="AG29" s="1037"/>
      <c r="AH29" s="1037"/>
      <c r="AI29" s="1037"/>
      <c r="AJ29" s="1038"/>
      <c r="AK29" s="980">
        <v>158</v>
      </c>
      <c r="AL29" s="971"/>
      <c r="AM29" s="971"/>
      <c r="AN29" s="971"/>
      <c r="AO29" s="971"/>
      <c r="AP29" s="971" t="s">
        <v>576</v>
      </c>
      <c r="AQ29" s="971"/>
      <c r="AR29" s="971"/>
      <c r="AS29" s="971"/>
      <c r="AT29" s="971"/>
      <c r="AU29" s="971" t="s">
        <v>576</v>
      </c>
      <c r="AV29" s="971"/>
      <c r="AW29" s="971"/>
      <c r="AX29" s="971"/>
      <c r="AY29" s="971"/>
      <c r="AZ29" s="1042" t="s">
        <v>576</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406</v>
      </c>
      <c r="C30" s="1032"/>
      <c r="D30" s="1032"/>
      <c r="E30" s="1032"/>
      <c r="F30" s="1032"/>
      <c r="G30" s="1032"/>
      <c r="H30" s="1032"/>
      <c r="I30" s="1032"/>
      <c r="J30" s="1032"/>
      <c r="K30" s="1032"/>
      <c r="L30" s="1032"/>
      <c r="M30" s="1032"/>
      <c r="N30" s="1032"/>
      <c r="O30" s="1032"/>
      <c r="P30" s="1033"/>
      <c r="Q30" s="1039">
        <v>96</v>
      </c>
      <c r="R30" s="1040"/>
      <c r="S30" s="1040"/>
      <c r="T30" s="1040"/>
      <c r="U30" s="1040"/>
      <c r="V30" s="1040">
        <v>96</v>
      </c>
      <c r="W30" s="1040"/>
      <c r="X30" s="1040"/>
      <c r="Y30" s="1040"/>
      <c r="Z30" s="1040"/>
      <c r="AA30" s="1040">
        <v>1</v>
      </c>
      <c r="AB30" s="1040"/>
      <c r="AC30" s="1040"/>
      <c r="AD30" s="1040"/>
      <c r="AE30" s="1041"/>
      <c r="AF30" s="1036">
        <v>1</v>
      </c>
      <c r="AG30" s="1037"/>
      <c r="AH30" s="1037"/>
      <c r="AI30" s="1037"/>
      <c r="AJ30" s="1038"/>
      <c r="AK30" s="980">
        <v>37</v>
      </c>
      <c r="AL30" s="971"/>
      <c r="AM30" s="971"/>
      <c r="AN30" s="971"/>
      <c r="AO30" s="971"/>
      <c r="AP30" s="971" t="s">
        <v>576</v>
      </c>
      <c r="AQ30" s="971"/>
      <c r="AR30" s="971"/>
      <c r="AS30" s="971"/>
      <c r="AT30" s="971"/>
      <c r="AU30" s="971" t="s">
        <v>576</v>
      </c>
      <c r="AV30" s="971"/>
      <c r="AW30" s="971"/>
      <c r="AX30" s="971"/>
      <c r="AY30" s="971"/>
      <c r="AZ30" s="1042" t="s">
        <v>576</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407</v>
      </c>
      <c r="C31" s="1032"/>
      <c r="D31" s="1032"/>
      <c r="E31" s="1032"/>
      <c r="F31" s="1032"/>
      <c r="G31" s="1032"/>
      <c r="H31" s="1032"/>
      <c r="I31" s="1032"/>
      <c r="J31" s="1032"/>
      <c r="K31" s="1032"/>
      <c r="L31" s="1032"/>
      <c r="M31" s="1032"/>
      <c r="N31" s="1032"/>
      <c r="O31" s="1032"/>
      <c r="P31" s="1033"/>
      <c r="Q31" s="1039">
        <v>235</v>
      </c>
      <c r="R31" s="1040"/>
      <c r="S31" s="1040"/>
      <c r="T31" s="1040"/>
      <c r="U31" s="1040"/>
      <c r="V31" s="1040">
        <v>235</v>
      </c>
      <c r="W31" s="1040"/>
      <c r="X31" s="1040"/>
      <c r="Y31" s="1040"/>
      <c r="Z31" s="1040"/>
      <c r="AA31" s="1040">
        <v>0</v>
      </c>
      <c r="AB31" s="1040"/>
      <c r="AC31" s="1040"/>
      <c r="AD31" s="1040"/>
      <c r="AE31" s="1041"/>
      <c r="AF31" s="1036">
        <v>0</v>
      </c>
      <c r="AG31" s="1037"/>
      <c r="AH31" s="1037"/>
      <c r="AI31" s="1037"/>
      <c r="AJ31" s="1038"/>
      <c r="AK31" s="980">
        <v>84</v>
      </c>
      <c r="AL31" s="971"/>
      <c r="AM31" s="971"/>
      <c r="AN31" s="971"/>
      <c r="AO31" s="971"/>
      <c r="AP31" s="971">
        <v>487</v>
      </c>
      <c r="AQ31" s="971"/>
      <c r="AR31" s="971"/>
      <c r="AS31" s="971"/>
      <c r="AT31" s="971"/>
      <c r="AU31" s="971">
        <v>322</v>
      </c>
      <c r="AV31" s="971"/>
      <c r="AW31" s="971"/>
      <c r="AX31" s="971"/>
      <c r="AY31" s="971"/>
      <c r="AZ31" s="1042" t="s">
        <v>576</v>
      </c>
      <c r="BA31" s="1042"/>
      <c r="BB31" s="1042"/>
      <c r="BC31" s="1042"/>
      <c r="BD31" s="1042"/>
      <c r="BE31" s="972" t="s">
        <v>408</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c r="C32" s="1032"/>
      <c r="D32" s="1032"/>
      <c r="E32" s="1032"/>
      <c r="F32" s="1032"/>
      <c r="G32" s="1032"/>
      <c r="H32" s="1032"/>
      <c r="I32" s="1032"/>
      <c r="J32" s="1032"/>
      <c r="K32" s="1032"/>
      <c r="L32" s="1032"/>
      <c r="M32" s="1032"/>
      <c r="N32" s="1032"/>
      <c r="O32" s="1032"/>
      <c r="P32" s="1033"/>
      <c r="Q32" s="1039"/>
      <c r="R32" s="1040"/>
      <c r="S32" s="1040"/>
      <c r="T32" s="1040"/>
      <c r="U32" s="1040"/>
      <c r="V32" s="1040"/>
      <c r="W32" s="1040"/>
      <c r="X32" s="1040"/>
      <c r="Y32" s="1040"/>
      <c r="Z32" s="1040"/>
      <c r="AA32" s="1040"/>
      <c r="AB32" s="1040"/>
      <c r="AC32" s="1040"/>
      <c r="AD32" s="1040"/>
      <c r="AE32" s="1041"/>
      <c r="AF32" s="1036"/>
      <c r="AG32" s="1037"/>
      <c r="AH32" s="1037"/>
      <c r="AI32" s="1037"/>
      <c r="AJ32" s="1038"/>
      <c r="AK32" s="980"/>
      <c r="AL32" s="971"/>
      <c r="AM32" s="971"/>
      <c r="AN32" s="971"/>
      <c r="AO32" s="971"/>
      <c r="AP32" s="971"/>
      <c r="AQ32" s="971"/>
      <c r="AR32" s="971"/>
      <c r="AS32" s="971"/>
      <c r="AT32" s="971"/>
      <c r="AU32" s="971"/>
      <c r="AV32" s="971"/>
      <c r="AW32" s="971"/>
      <c r="AX32" s="971"/>
      <c r="AY32" s="971"/>
      <c r="AZ32" s="1042"/>
      <c r="BA32" s="1042"/>
      <c r="BB32" s="1042"/>
      <c r="BC32" s="1042"/>
      <c r="BD32" s="1042"/>
      <c r="BE32" s="972"/>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80"/>
      <c r="AL33" s="971"/>
      <c r="AM33" s="971"/>
      <c r="AN33" s="971"/>
      <c r="AO33" s="971"/>
      <c r="AP33" s="971"/>
      <c r="AQ33" s="971"/>
      <c r="AR33" s="971"/>
      <c r="AS33" s="971"/>
      <c r="AT33" s="971"/>
      <c r="AU33" s="971"/>
      <c r="AV33" s="971"/>
      <c r="AW33" s="971"/>
      <c r="AX33" s="971"/>
      <c r="AY33" s="971"/>
      <c r="AZ33" s="1042"/>
      <c r="BA33" s="1042"/>
      <c r="BB33" s="1042"/>
      <c r="BC33" s="1042"/>
      <c r="BD33" s="1042"/>
      <c r="BE33" s="972"/>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409</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391</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32</v>
      </c>
      <c r="AG63" s="959"/>
      <c r="AH63" s="959"/>
      <c r="AI63" s="959"/>
      <c r="AJ63" s="1023"/>
      <c r="AK63" s="1024"/>
      <c r="AL63" s="963"/>
      <c r="AM63" s="963"/>
      <c r="AN63" s="963"/>
      <c r="AO63" s="963"/>
      <c r="AP63" s="959">
        <v>487</v>
      </c>
      <c r="AQ63" s="959"/>
      <c r="AR63" s="959"/>
      <c r="AS63" s="959"/>
      <c r="AT63" s="959"/>
      <c r="AU63" s="959">
        <v>322</v>
      </c>
      <c r="AV63" s="959"/>
      <c r="AW63" s="959"/>
      <c r="AX63" s="959"/>
      <c r="AY63" s="959"/>
      <c r="AZ63" s="1018"/>
      <c r="BA63" s="1018"/>
      <c r="BB63" s="1018"/>
      <c r="BC63" s="1018"/>
      <c r="BD63" s="1018"/>
      <c r="BE63" s="960"/>
      <c r="BF63" s="960"/>
      <c r="BG63" s="960"/>
      <c r="BH63" s="960"/>
      <c r="BI63" s="961"/>
      <c r="BJ63" s="1019" t="s">
        <v>411</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413</v>
      </c>
      <c r="B66" s="997"/>
      <c r="C66" s="997"/>
      <c r="D66" s="997"/>
      <c r="E66" s="997"/>
      <c r="F66" s="997"/>
      <c r="G66" s="997"/>
      <c r="H66" s="997"/>
      <c r="I66" s="997"/>
      <c r="J66" s="997"/>
      <c r="K66" s="997"/>
      <c r="L66" s="997"/>
      <c r="M66" s="997"/>
      <c r="N66" s="997"/>
      <c r="O66" s="997"/>
      <c r="P66" s="998"/>
      <c r="Q66" s="1002" t="s">
        <v>414</v>
      </c>
      <c r="R66" s="1003"/>
      <c r="S66" s="1003"/>
      <c r="T66" s="1003"/>
      <c r="U66" s="1004"/>
      <c r="V66" s="1002" t="s">
        <v>415</v>
      </c>
      <c r="W66" s="1003"/>
      <c r="X66" s="1003"/>
      <c r="Y66" s="1003"/>
      <c r="Z66" s="1004"/>
      <c r="AA66" s="1002" t="s">
        <v>416</v>
      </c>
      <c r="AB66" s="1003"/>
      <c r="AC66" s="1003"/>
      <c r="AD66" s="1003"/>
      <c r="AE66" s="1004"/>
      <c r="AF66" s="1008" t="s">
        <v>417</v>
      </c>
      <c r="AG66" s="1009"/>
      <c r="AH66" s="1009"/>
      <c r="AI66" s="1009"/>
      <c r="AJ66" s="1010"/>
      <c r="AK66" s="1002" t="s">
        <v>418</v>
      </c>
      <c r="AL66" s="997"/>
      <c r="AM66" s="997"/>
      <c r="AN66" s="997"/>
      <c r="AO66" s="998"/>
      <c r="AP66" s="1002" t="s">
        <v>419</v>
      </c>
      <c r="AQ66" s="1003"/>
      <c r="AR66" s="1003"/>
      <c r="AS66" s="1003"/>
      <c r="AT66" s="1004"/>
      <c r="AU66" s="1002" t="s">
        <v>420</v>
      </c>
      <c r="AV66" s="1003"/>
      <c r="AW66" s="1003"/>
      <c r="AX66" s="1003"/>
      <c r="AY66" s="1004"/>
      <c r="AZ66" s="1002" t="s">
        <v>379</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577</v>
      </c>
      <c r="C68" s="987"/>
      <c r="D68" s="987"/>
      <c r="E68" s="987"/>
      <c r="F68" s="987"/>
      <c r="G68" s="987"/>
      <c r="H68" s="987"/>
      <c r="I68" s="987"/>
      <c r="J68" s="987"/>
      <c r="K68" s="987"/>
      <c r="L68" s="987"/>
      <c r="M68" s="987"/>
      <c r="N68" s="987"/>
      <c r="O68" s="987"/>
      <c r="P68" s="988"/>
      <c r="Q68" s="989">
        <v>110</v>
      </c>
      <c r="R68" s="983"/>
      <c r="S68" s="983"/>
      <c r="T68" s="983"/>
      <c r="U68" s="983"/>
      <c r="V68" s="983">
        <v>18</v>
      </c>
      <c r="W68" s="983"/>
      <c r="X68" s="983"/>
      <c r="Y68" s="983"/>
      <c r="Z68" s="983"/>
      <c r="AA68" s="983">
        <v>92</v>
      </c>
      <c r="AB68" s="983"/>
      <c r="AC68" s="983"/>
      <c r="AD68" s="983"/>
      <c r="AE68" s="983"/>
      <c r="AF68" s="983">
        <v>9</v>
      </c>
      <c r="AG68" s="983"/>
      <c r="AH68" s="983"/>
      <c r="AI68" s="983"/>
      <c r="AJ68" s="983"/>
      <c r="AK68" s="983" t="s">
        <v>585</v>
      </c>
      <c r="AL68" s="983"/>
      <c r="AM68" s="983"/>
      <c r="AN68" s="983"/>
      <c r="AO68" s="983"/>
      <c r="AP68" s="982" t="s">
        <v>585</v>
      </c>
      <c r="AQ68" s="983"/>
      <c r="AR68" s="983"/>
      <c r="AS68" s="983"/>
      <c r="AT68" s="983"/>
      <c r="AU68" s="983" t="s">
        <v>585</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578</v>
      </c>
      <c r="C69" s="975"/>
      <c r="D69" s="975"/>
      <c r="E69" s="975"/>
      <c r="F69" s="975"/>
      <c r="G69" s="975"/>
      <c r="H69" s="975"/>
      <c r="I69" s="975"/>
      <c r="J69" s="975"/>
      <c r="K69" s="975"/>
      <c r="L69" s="975"/>
      <c r="M69" s="975"/>
      <c r="N69" s="975"/>
      <c r="O69" s="975"/>
      <c r="P69" s="976"/>
      <c r="Q69" s="977">
        <v>841</v>
      </c>
      <c r="R69" s="971"/>
      <c r="S69" s="971"/>
      <c r="T69" s="971"/>
      <c r="U69" s="971"/>
      <c r="V69" s="971">
        <v>796</v>
      </c>
      <c r="W69" s="971"/>
      <c r="X69" s="971"/>
      <c r="Y69" s="971"/>
      <c r="Z69" s="971"/>
      <c r="AA69" s="971">
        <v>45</v>
      </c>
      <c r="AB69" s="971"/>
      <c r="AC69" s="971"/>
      <c r="AD69" s="971"/>
      <c r="AE69" s="971"/>
      <c r="AF69" s="971">
        <v>45</v>
      </c>
      <c r="AG69" s="971"/>
      <c r="AH69" s="971"/>
      <c r="AI69" s="971"/>
      <c r="AJ69" s="971"/>
      <c r="AK69" s="971" t="s">
        <v>585</v>
      </c>
      <c r="AL69" s="971"/>
      <c r="AM69" s="971"/>
      <c r="AN69" s="971"/>
      <c r="AO69" s="971"/>
      <c r="AP69" s="971">
        <v>134</v>
      </c>
      <c r="AQ69" s="971"/>
      <c r="AR69" s="971"/>
      <c r="AS69" s="971"/>
      <c r="AT69" s="971"/>
      <c r="AU69" s="971">
        <v>41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579</v>
      </c>
      <c r="C70" s="975"/>
      <c r="D70" s="975"/>
      <c r="E70" s="975"/>
      <c r="F70" s="975"/>
      <c r="G70" s="975"/>
      <c r="H70" s="975"/>
      <c r="I70" s="975"/>
      <c r="J70" s="975"/>
      <c r="K70" s="975"/>
      <c r="L70" s="975"/>
      <c r="M70" s="975"/>
      <c r="N70" s="975"/>
      <c r="O70" s="975"/>
      <c r="P70" s="976"/>
      <c r="Q70" s="977">
        <v>4</v>
      </c>
      <c r="R70" s="971"/>
      <c r="S70" s="971"/>
      <c r="T70" s="971"/>
      <c r="U70" s="971"/>
      <c r="V70" s="971">
        <v>3</v>
      </c>
      <c r="W70" s="971"/>
      <c r="X70" s="971"/>
      <c r="Y70" s="971"/>
      <c r="Z70" s="971"/>
      <c r="AA70" s="971">
        <v>0</v>
      </c>
      <c r="AB70" s="971"/>
      <c r="AC70" s="971"/>
      <c r="AD70" s="971"/>
      <c r="AE70" s="971"/>
      <c r="AF70" s="971">
        <v>0</v>
      </c>
      <c r="AG70" s="971"/>
      <c r="AH70" s="971"/>
      <c r="AI70" s="971"/>
      <c r="AJ70" s="971"/>
      <c r="AK70" s="971" t="s">
        <v>585</v>
      </c>
      <c r="AL70" s="971"/>
      <c r="AM70" s="971"/>
      <c r="AN70" s="971"/>
      <c r="AO70" s="971"/>
      <c r="AP70" s="971" t="s">
        <v>585</v>
      </c>
      <c r="AQ70" s="971"/>
      <c r="AR70" s="971"/>
      <c r="AS70" s="971"/>
      <c r="AT70" s="971"/>
      <c r="AU70" s="971" t="s">
        <v>585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580</v>
      </c>
      <c r="C71" s="975"/>
      <c r="D71" s="975"/>
      <c r="E71" s="975"/>
      <c r="F71" s="975"/>
      <c r="G71" s="975"/>
      <c r="H71" s="975"/>
      <c r="I71" s="975"/>
      <c r="J71" s="975"/>
      <c r="K71" s="975"/>
      <c r="L71" s="975"/>
      <c r="M71" s="975"/>
      <c r="N71" s="975"/>
      <c r="O71" s="975"/>
      <c r="P71" s="976"/>
      <c r="Q71" s="977">
        <v>135</v>
      </c>
      <c r="R71" s="971"/>
      <c r="S71" s="971"/>
      <c r="T71" s="971"/>
      <c r="U71" s="971"/>
      <c r="V71" s="971">
        <v>126</v>
      </c>
      <c r="W71" s="971"/>
      <c r="X71" s="971"/>
      <c r="Y71" s="971"/>
      <c r="Z71" s="971"/>
      <c r="AA71" s="971">
        <v>9</v>
      </c>
      <c r="AB71" s="971"/>
      <c r="AC71" s="971"/>
      <c r="AD71" s="971"/>
      <c r="AE71" s="971"/>
      <c r="AF71" s="971">
        <v>9</v>
      </c>
      <c r="AG71" s="971"/>
      <c r="AH71" s="971"/>
      <c r="AI71" s="971"/>
      <c r="AJ71" s="971"/>
      <c r="AK71" s="971" t="s">
        <v>585</v>
      </c>
      <c r="AL71" s="971"/>
      <c r="AM71" s="971"/>
      <c r="AN71" s="971"/>
      <c r="AO71" s="971"/>
      <c r="AP71" s="971" t="s">
        <v>585</v>
      </c>
      <c r="AQ71" s="971"/>
      <c r="AR71" s="971"/>
      <c r="AS71" s="971"/>
      <c r="AT71" s="971"/>
      <c r="AU71" s="971" t="s">
        <v>585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581</v>
      </c>
      <c r="C72" s="975"/>
      <c r="D72" s="975"/>
      <c r="E72" s="975"/>
      <c r="F72" s="975"/>
      <c r="G72" s="975"/>
      <c r="H72" s="975"/>
      <c r="I72" s="975"/>
      <c r="J72" s="975"/>
      <c r="K72" s="975"/>
      <c r="L72" s="975"/>
      <c r="M72" s="975"/>
      <c r="N72" s="975"/>
      <c r="O72" s="975"/>
      <c r="P72" s="976"/>
      <c r="Q72" s="977">
        <v>3291</v>
      </c>
      <c r="R72" s="971"/>
      <c r="S72" s="971"/>
      <c r="T72" s="971"/>
      <c r="U72" s="971"/>
      <c r="V72" s="971">
        <v>2907</v>
      </c>
      <c r="W72" s="971"/>
      <c r="X72" s="971"/>
      <c r="Y72" s="971"/>
      <c r="Z72" s="971"/>
      <c r="AA72" s="971">
        <v>384</v>
      </c>
      <c r="AB72" s="971"/>
      <c r="AC72" s="971"/>
      <c r="AD72" s="971"/>
      <c r="AE72" s="971"/>
      <c r="AF72" s="971">
        <v>384</v>
      </c>
      <c r="AG72" s="971"/>
      <c r="AH72" s="971"/>
      <c r="AI72" s="971"/>
      <c r="AJ72" s="971"/>
      <c r="AK72" s="971">
        <v>3</v>
      </c>
      <c r="AL72" s="971"/>
      <c r="AM72" s="971"/>
      <c r="AN72" s="971"/>
      <c r="AO72" s="971"/>
      <c r="AP72" s="971" t="s">
        <v>585</v>
      </c>
      <c r="AQ72" s="971"/>
      <c r="AR72" s="971"/>
      <c r="AS72" s="971"/>
      <c r="AT72" s="971"/>
      <c r="AU72" s="971" t="s">
        <v>585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582</v>
      </c>
      <c r="C73" s="975"/>
      <c r="D73" s="975"/>
      <c r="E73" s="975"/>
      <c r="F73" s="975"/>
      <c r="G73" s="975"/>
      <c r="H73" s="975"/>
      <c r="I73" s="975"/>
      <c r="J73" s="975"/>
      <c r="K73" s="975"/>
      <c r="L73" s="975"/>
      <c r="M73" s="975"/>
      <c r="N73" s="975"/>
      <c r="O73" s="975"/>
      <c r="P73" s="976"/>
      <c r="Q73" s="977">
        <v>9</v>
      </c>
      <c r="R73" s="971"/>
      <c r="S73" s="971"/>
      <c r="T73" s="971"/>
      <c r="U73" s="971"/>
      <c r="V73" s="971">
        <v>9</v>
      </c>
      <c r="W73" s="971"/>
      <c r="X73" s="971"/>
      <c r="Y73" s="971"/>
      <c r="Z73" s="971"/>
      <c r="AA73" s="971" t="s">
        <v>585</v>
      </c>
      <c r="AB73" s="971"/>
      <c r="AC73" s="971"/>
      <c r="AD73" s="971"/>
      <c r="AE73" s="971"/>
      <c r="AF73" s="971" t="s">
        <v>585</v>
      </c>
      <c r="AG73" s="971"/>
      <c r="AH73" s="971"/>
      <c r="AI73" s="971"/>
      <c r="AJ73" s="971"/>
      <c r="AK73" s="971" t="s">
        <v>585</v>
      </c>
      <c r="AL73" s="971"/>
      <c r="AM73" s="971"/>
      <c r="AN73" s="971"/>
      <c r="AO73" s="971"/>
      <c r="AP73" s="971" t="s">
        <v>585</v>
      </c>
      <c r="AQ73" s="971"/>
      <c r="AR73" s="971"/>
      <c r="AS73" s="971"/>
      <c r="AT73" s="971"/>
      <c r="AU73" s="971" t="s">
        <v>585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583</v>
      </c>
      <c r="C74" s="975"/>
      <c r="D74" s="975"/>
      <c r="E74" s="975"/>
      <c r="F74" s="975"/>
      <c r="G74" s="975"/>
      <c r="H74" s="975"/>
      <c r="I74" s="975"/>
      <c r="J74" s="975"/>
      <c r="K74" s="975"/>
      <c r="L74" s="975"/>
      <c r="M74" s="975"/>
      <c r="N74" s="975"/>
      <c r="O74" s="975"/>
      <c r="P74" s="976"/>
      <c r="Q74" s="977">
        <v>67</v>
      </c>
      <c r="R74" s="971"/>
      <c r="S74" s="971"/>
      <c r="T74" s="971"/>
      <c r="U74" s="971"/>
      <c r="V74" s="971">
        <v>49</v>
      </c>
      <c r="W74" s="971"/>
      <c r="X74" s="971"/>
      <c r="Y74" s="971"/>
      <c r="Z74" s="971"/>
      <c r="AA74" s="971">
        <v>18</v>
      </c>
      <c r="AB74" s="971"/>
      <c r="AC74" s="971"/>
      <c r="AD74" s="971"/>
      <c r="AE74" s="971"/>
      <c r="AF74" s="971">
        <v>18</v>
      </c>
      <c r="AG74" s="971"/>
      <c r="AH74" s="971"/>
      <c r="AI74" s="971"/>
      <c r="AJ74" s="971"/>
      <c r="AK74" s="971" t="s">
        <v>585</v>
      </c>
      <c r="AL74" s="971"/>
      <c r="AM74" s="971"/>
      <c r="AN74" s="971"/>
      <c r="AO74" s="971"/>
      <c r="AP74" s="971" t="s">
        <v>585</v>
      </c>
      <c r="AQ74" s="971"/>
      <c r="AR74" s="971"/>
      <c r="AS74" s="971"/>
      <c r="AT74" s="971"/>
      <c r="AU74" s="971" t="s">
        <v>585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584</v>
      </c>
      <c r="C75" s="975"/>
      <c r="D75" s="975"/>
      <c r="E75" s="975"/>
      <c r="F75" s="975"/>
      <c r="G75" s="975"/>
      <c r="H75" s="975"/>
      <c r="I75" s="975"/>
      <c r="J75" s="975"/>
      <c r="K75" s="975"/>
      <c r="L75" s="975"/>
      <c r="M75" s="975"/>
      <c r="N75" s="975"/>
      <c r="O75" s="975"/>
      <c r="P75" s="976"/>
      <c r="Q75" s="978">
        <v>147566</v>
      </c>
      <c r="R75" s="979"/>
      <c r="S75" s="979"/>
      <c r="T75" s="979"/>
      <c r="U75" s="980"/>
      <c r="V75" s="981">
        <v>144092</v>
      </c>
      <c r="W75" s="979"/>
      <c r="X75" s="979"/>
      <c r="Y75" s="979"/>
      <c r="Z75" s="980"/>
      <c r="AA75" s="981">
        <v>3474</v>
      </c>
      <c r="AB75" s="979"/>
      <c r="AC75" s="979"/>
      <c r="AD75" s="979"/>
      <c r="AE75" s="980"/>
      <c r="AF75" s="981">
        <v>3474</v>
      </c>
      <c r="AG75" s="979"/>
      <c r="AH75" s="979"/>
      <c r="AI75" s="979"/>
      <c r="AJ75" s="980"/>
      <c r="AK75" s="981" t="s">
        <v>585</v>
      </c>
      <c r="AL75" s="979"/>
      <c r="AM75" s="979"/>
      <c r="AN75" s="979"/>
      <c r="AO75" s="980"/>
      <c r="AP75" s="981" t="s">
        <v>585</v>
      </c>
      <c r="AQ75" s="979"/>
      <c r="AR75" s="979"/>
      <c r="AS75" s="979"/>
      <c r="AT75" s="980"/>
      <c r="AU75" s="981" t="s">
        <v>585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3939</v>
      </c>
      <c r="AG88" s="959"/>
      <c r="AH88" s="959"/>
      <c r="AI88" s="959"/>
      <c r="AJ88" s="959"/>
      <c r="AK88" s="963"/>
      <c r="AL88" s="963"/>
      <c r="AM88" s="963"/>
      <c r="AN88" s="963"/>
      <c r="AO88" s="963"/>
      <c r="AP88" s="959">
        <v>134</v>
      </c>
      <c r="AQ88" s="959"/>
      <c r="AR88" s="959"/>
      <c r="AS88" s="959"/>
      <c r="AT88" s="959"/>
      <c r="AU88" s="959">
        <v>41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69</v>
      </c>
      <c r="CS102" s="953"/>
      <c r="CT102" s="953"/>
      <c r="CU102" s="953"/>
      <c r="CV102" s="954"/>
      <c r="CW102" s="952">
        <v>15</v>
      </c>
      <c r="CX102" s="953"/>
      <c r="CY102" s="953"/>
      <c r="CZ102" s="953"/>
      <c r="DA102" s="954"/>
      <c r="DB102" s="952" t="s">
        <v>585</v>
      </c>
      <c r="DC102" s="953"/>
      <c r="DD102" s="953"/>
      <c r="DE102" s="953"/>
      <c r="DF102" s="954"/>
      <c r="DG102" s="952" t="s">
        <v>585</v>
      </c>
      <c r="DH102" s="953"/>
      <c r="DI102" s="953"/>
      <c r="DJ102" s="953"/>
      <c r="DK102" s="954"/>
      <c r="DL102" s="952" t="s">
        <v>585</v>
      </c>
      <c r="DM102" s="953"/>
      <c r="DN102" s="953"/>
      <c r="DO102" s="953"/>
      <c r="DP102" s="954"/>
      <c r="DQ102" s="952" t="s">
        <v>585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309</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309</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309</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406390</v>
      </c>
      <c r="AB110" s="889"/>
      <c r="AC110" s="889"/>
      <c r="AD110" s="889"/>
      <c r="AE110" s="890"/>
      <c r="AF110" s="891">
        <v>465157</v>
      </c>
      <c r="AG110" s="889"/>
      <c r="AH110" s="889"/>
      <c r="AI110" s="889"/>
      <c r="AJ110" s="890"/>
      <c r="AK110" s="891">
        <v>539020</v>
      </c>
      <c r="AL110" s="889"/>
      <c r="AM110" s="889"/>
      <c r="AN110" s="889"/>
      <c r="AO110" s="890"/>
      <c r="AP110" s="892">
        <v>17.2</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5580439</v>
      </c>
      <c r="BR110" s="842"/>
      <c r="BS110" s="842"/>
      <c r="BT110" s="842"/>
      <c r="BU110" s="842"/>
      <c r="BV110" s="842">
        <v>6465093</v>
      </c>
      <c r="BW110" s="842"/>
      <c r="BX110" s="842"/>
      <c r="BY110" s="842"/>
      <c r="BZ110" s="842"/>
      <c r="CA110" s="842">
        <v>6138899</v>
      </c>
      <c r="CB110" s="842"/>
      <c r="CC110" s="842"/>
      <c r="CD110" s="842"/>
      <c r="CE110" s="842"/>
      <c r="CF110" s="866">
        <v>195.8</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439</v>
      </c>
      <c r="DM110" s="842"/>
      <c r="DN110" s="842"/>
      <c r="DO110" s="842"/>
      <c r="DP110" s="842"/>
      <c r="DQ110" s="842" t="s">
        <v>439</v>
      </c>
      <c r="DR110" s="842"/>
      <c r="DS110" s="842"/>
      <c r="DT110" s="842"/>
      <c r="DU110" s="842"/>
      <c r="DV110" s="843" t="s">
        <v>438</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130</v>
      </c>
      <c r="AG111" s="919"/>
      <c r="AH111" s="919"/>
      <c r="AI111" s="919"/>
      <c r="AJ111" s="920"/>
      <c r="AK111" s="921" t="s">
        <v>439</v>
      </c>
      <c r="AL111" s="919"/>
      <c r="AM111" s="919"/>
      <c r="AN111" s="919"/>
      <c r="AO111" s="920"/>
      <c r="AP111" s="922" t="s">
        <v>441</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130</v>
      </c>
      <c r="BW111" s="817"/>
      <c r="BX111" s="817"/>
      <c r="BY111" s="817"/>
      <c r="BZ111" s="817"/>
      <c r="CA111" s="817" t="s">
        <v>441</v>
      </c>
      <c r="CB111" s="817"/>
      <c r="CC111" s="817"/>
      <c r="CD111" s="817"/>
      <c r="CE111" s="817"/>
      <c r="CF111" s="875" t="s">
        <v>130</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130</v>
      </c>
      <c r="DM111" s="817"/>
      <c r="DN111" s="817"/>
      <c r="DO111" s="817"/>
      <c r="DP111" s="817"/>
      <c r="DQ111" s="817" t="s">
        <v>130</v>
      </c>
      <c r="DR111" s="817"/>
      <c r="DS111" s="817"/>
      <c r="DT111" s="817"/>
      <c r="DU111" s="817"/>
      <c r="DV111" s="794" t="s">
        <v>441</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130</v>
      </c>
      <c r="AG112" s="780"/>
      <c r="AH112" s="780"/>
      <c r="AI112" s="780"/>
      <c r="AJ112" s="781"/>
      <c r="AK112" s="782" t="s">
        <v>439</v>
      </c>
      <c r="AL112" s="780"/>
      <c r="AM112" s="780"/>
      <c r="AN112" s="780"/>
      <c r="AO112" s="781"/>
      <c r="AP112" s="824" t="s">
        <v>441</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428957</v>
      </c>
      <c r="BR112" s="817"/>
      <c r="BS112" s="817"/>
      <c r="BT112" s="817"/>
      <c r="BU112" s="817"/>
      <c r="BV112" s="817">
        <v>403935</v>
      </c>
      <c r="BW112" s="817"/>
      <c r="BX112" s="817"/>
      <c r="BY112" s="817"/>
      <c r="BZ112" s="817"/>
      <c r="CA112" s="817">
        <v>322443</v>
      </c>
      <c r="CB112" s="817"/>
      <c r="CC112" s="817"/>
      <c r="CD112" s="817"/>
      <c r="CE112" s="817"/>
      <c r="CF112" s="875">
        <v>10.3</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438</v>
      </c>
      <c r="DM112" s="817"/>
      <c r="DN112" s="817"/>
      <c r="DO112" s="817"/>
      <c r="DP112" s="817"/>
      <c r="DQ112" s="817" t="s">
        <v>130</v>
      </c>
      <c r="DR112" s="817"/>
      <c r="DS112" s="817"/>
      <c r="DT112" s="817"/>
      <c r="DU112" s="817"/>
      <c r="DV112" s="794" t="s">
        <v>439</v>
      </c>
      <c r="DW112" s="794"/>
      <c r="DX112" s="794"/>
      <c r="DY112" s="794"/>
      <c r="DZ112" s="795"/>
    </row>
    <row r="113" spans="1:130" s="230" customFormat="1" ht="26.25" customHeight="1" x14ac:dyDescent="0.15">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53347</v>
      </c>
      <c r="AB113" s="919"/>
      <c r="AC113" s="919"/>
      <c r="AD113" s="919"/>
      <c r="AE113" s="920"/>
      <c r="AF113" s="921">
        <v>61878</v>
      </c>
      <c r="AG113" s="919"/>
      <c r="AH113" s="919"/>
      <c r="AI113" s="919"/>
      <c r="AJ113" s="920"/>
      <c r="AK113" s="921">
        <v>38173</v>
      </c>
      <c r="AL113" s="919"/>
      <c r="AM113" s="919"/>
      <c r="AN113" s="919"/>
      <c r="AO113" s="920"/>
      <c r="AP113" s="922">
        <v>1.2</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54482</v>
      </c>
      <c r="BR113" s="817"/>
      <c r="BS113" s="817"/>
      <c r="BT113" s="817"/>
      <c r="BU113" s="817"/>
      <c r="BV113" s="817">
        <v>47717</v>
      </c>
      <c r="BW113" s="817"/>
      <c r="BX113" s="817"/>
      <c r="BY113" s="817"/>
      <c r="BZ113" s="817"/>
      <c r="CA113" s="817">
        <v>40924</v>
      </c>
      <c r="CB113" s="817"/>
      <c r="CC113" s="817"/>
      <c r="CD113" s="817"/>
      <c r="CE113" s="817"/>
      <c r="CF113" s="875">
        <v>1.3</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438</v>
      </c>
      <c r="DW113" s="825"/>
      <c r="DX113" s="825"/>
      <c r="DY113" s="825"/>
      <c r="DZ113" s="826"/>
    </row>
    <row r="114" spans="1:130" s="230" customFormat="1" ht="26.25" customHeight="1" x14ac:dyDescent="0.15">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7014</v>
      </c>
      <c r="AB114" s="780"/>
      <c r="AC114" s="780"/>
      <c r="AD114" s="780"/>
      <c r="AE114" s="781"/>
      <c r="AF114" s="782">
        <v>7014</v>
      </c>
      <c r="AG114" s="780"/>
      <c r="AH114" s="780"/>
      <c r="AI114" s="780"/>
      <c r="AJ114" s="781"/>
      <c r="AK114" s="782">
        <v>7015</v>
      </c>
      <c r="AL114" s="780"/>
      <c r="AM114" s="780"/>
      <c r="AN114" s="780"/>
      <c r="AO114" s="781"/>
      <c r="AP114" s="824">
        <v>0.2</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1051293</v>
      </c>
      <c r="BR114" s="817"/>
      <c r="BS114" s="817"/>
      <c r="BT114" s="817"/>
      <c r="BU114" s="817"/>
      <c r="BV114" s="817">
        <v>1029968</v>
      </c>
      <c r="BW114" s="817"/>
      <c r="BX114" s="817"/>
      <c r="BY114" s="817"/>
      <c r="BZ114" s="817"/>
      <c r="CA114" s="817">
        <v>1135158</v>
      </c>
      <c r="CB114" s="817"/>
      <c r="CC114" s="817"/>
      <c r="CD114" s="817"/>
      <c r="CE114" s="817"/>
      <c r="CF114" s="875">
        <v>36.200000000000003</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454</v>
      </c>
      <c r="DR114" s="780"/>
      <c r="DS114" s="780"/>
      <c r="DT114" s="780"/>
      <c r="DU114" s="781"/>
      <c r="DV114" s="824" t="s">
        <v>438</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438</v>
      </c>
      <c r="AB115" s="919"/>
      <c r="AC115" s="919"/>
      <c r="AD115" s="919"/>
      <c r="AE115" s="920"/>
      <c r="AF115" s="921" t="s">
        <v>454</v>
      </c>
      <c r="AG115" s="919"/>
      <c r="AH115" s="919"/>
      <c r="AI115" s="919"/>
      <c r="AJ115" s="920"/>
      <c r="AK115" s="921" t="s">
        <v>454</v>
      </c>
      <c r="AL115" s="919"/>
      <c r="AM115" s="919"/>
      <c r="AN115" s="919"/>
      <c r="AO115" s="920"/>
      <c r="AP115" s="922" t="s">
        <v>130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t="s">
        <v>438</v>
      </c>
      <c r="BW115" s="817"/>
      <c r="BX115" s="817"/>
      <c r="BY115" s="817"/>
      <c r="BZ115" s="817"/>
      <c r="CA115" s="817" t="s">
        <v>439</v>
      </c>
      <c r="CB115" s="817"/>
      <c r="CC115" s="817"/>
      <c r="CD115" s="817"/>
      <c r="CE115" s="817"/>
      <c r="CF115" s="875" t="s">
        <v>454</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454</v>
      </c>
      <c r="DH115" s="780"/>
      <c r="DI115" s="780"/>
      <c r="DJ115" s="780"/>
      <c r="DK115" s="781"/>
      <c r="DL115" s="782" t="s">
        <v>130</v>
      </c>
      <c r="DM115" s="780"/>
      <c r="DN115" s="780"/>
      <c r="DO115" s="780"/>
      <c r="DP115" s="781"/>
      <c r="DQ115" s="782" t="s">
        <v>439</v>
      </c>
      <c r="DR115" s="780"/>
      <c r="DS115" s="780"/>
      <c r="DT115" s="780"/>
      <c r="DU115" s="781"/>
      <c r="DV115" s="824" t="s">
        <v>454</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439</v>
      </c>
      <c r="AG116" s="780"/>
      <c r="AH116" s="780"/>
      <c r="AI116" s="780"/>
      <c r="AJ116" s="781"/>
      <c r="AK116" s="782" t="s">
        <v>438</v>
      </c>
      <c r="AL116" s="780"/>
      <c r="AM116" s="780"/>
      <c r="AN116" s="780"/>
      <c r="AO116" s="781"/>
      <c r="AP116" s="824" t="s">
        <v>438</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438</v>
      </c>
      <c r="BR116" s="817"/>
      <c r="BS116" s="817"/>
      <c r="BT116" s="817"/>
      <c r="BU116" s="817"/>
      <c r="BV116" s="817" t="s">
        <v>438</v>
      </c>
      <c r="BW116" s="817"/>
      <c r="BX116" s="817"/>
      <c r="BY116" s="817"/>
      <c r="BZ116" s="817"/>
      <c r="CA116" s="817" t="s">
        <v>130</v>
      </c>
      <c r="CB116" s="817"/>
      <c r="CC116" s="817"/>
      <c r="CD116" s="817"/>
      <c r="CE116" s="817"/>
      <c r="CF116" s="875" t="s">
        <v>439</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438</v>
      </c>
      <c r="DM116" s="780"/>
      <c r="DN116" s="780"/>
      <c r="DO116" s="780"/>
      <c r="DP116" s="781"/>
      <c r="DQ116" s="782" t="s">
        <v>130</v>
      </c>
      <c r="DR116" s="780"/>
      <c r="DS116" s="780"/>
      <c r="DT116" s="780"/>
      <c r="DU116" s="781"/>
      <c r="DV116" s="824" t="s">
        <v>438</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466751</v>
      </c>
      <c r="AB117" s="903"/>
      <c r="AC117" s="903"/>
      <c r="AD117" s="903"/>
      <c r="AE117" s="904"/>
      <c r="AF117" s="905">
        <v>534049</v>
      </c>
      <c r="AG117" s="903"/>
      <c r="AH117" s="903"/>
      <c r="AI117" s="903"/>
      <c r="AJ117" s="904"/>
      <c r="AK117" s="905">
        <v>584208</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438</v>
      </c>
      <c r="BW117" s="817"/>
      <c r="BX117" s="817"/>
      <c r="BY117" s="817"/>
      <c r="BZ117" s="817"/>
      <c r="CA117" s="817" t="s">
        <v>454</v>
      </c>
      <c r="CB117" s="817"/>
      <c r="CC117" s="817"/>
      <c r="CD117" s="817"/>
      <c r="CE117" s="817"/>
      <c r="CF117" s="875" t="s">
        <v>441</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454</v>
      </c>
      <c r="DH117" s="780"/>
      <c r="DI117" s="780"/>
      <c r="DJ117" s="780"/>
      <c r="DK117" s="781"/>
      <c r="DL117" s="782" t="s">
        <v>441</v>
      </c>
      <c r="DM117" s="780"/>
      <c r="DN117" s="780"/>
      <c r="DO117" s="780"/>
      <c r="DP117" s="781"/>
      <c r="DQ117" s="782" t="s">
        <v>454</v>
      </c>
      <c r="DR117" s="780"/>
      <c r="DS117" s="780"/>
      <c r="DT117" s="780"/>
      <c r="DU117" s="781"/>
      <c r="DV117" s="824" t="s">
        <v>438</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309</v>
      </c>
      <c r="AL118" s="896"/>
      <c r="AM118" s="896"/>
      <c r="AN118" s="896"/>
      <c r="AO118" s="897"/>
      <c r="AP118" s="899" t="s">
        <v>432</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438</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441</v>
      </c>
      <c r="AL119" s="889"/>
      <c r="AM119" s="889"/>
      <c r="AN119" s="889"/>
      <c r="AO119" s="890"/>
      <c r="AP119" s="892" t="s">
        <v>130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466</v>
      </c>
      <c r="BP119" s="878"/>
      <c r="BQ119" s="879">
        <v>7115171</v>
      </c>
      <c r="BR119" s="845"/>
      <c r="BS119" s="845"/>
      <c r="BT119" s="845"/>
      <c r="BU119" s="845"/>
      <c r="BV119" s="845">
        <v>7946713</v>
      </c>
      <c r="BW119" s="845"/>
      <c r="BX119" s="845"/>
      <c r="BY119" s="845"/>
      <c r="BZ119" s="845"/>
      <c r="CA119" s="845">
        <v>7637424</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438</v>
      </c>
      <c r="DH119" s="764"/>
      <c r="DI119" s="764"/>
      <c r="DJ119" s="764"/>
      <c r="DK119" s="765"/>
      <c r="DL119" s="766" t="s">
        <v>441</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441</v>
      </c>
      <c r="AL120" s="780"/>
      <c r="AM120" s="780"/>
      <c r="AN120" s="780"/>
      <c r="AO120" s="781"/>
      <c r="AP120" s="824" t="s">
        <v>441</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6345177</v>
      </c>
      <c r="BR120" s="842"/>
      <c r="BS120" s="842"/>
      <c r="BT120" s="842"/>
      <c r="BU120" s="842"/>
      <c r="BV120" s="842">
        <v>7530749</v>
      </c>
      <c r="BW120" s="842"/>
      <c r="BX120" s="842"/>
      <c r="BY120" s="842"/>
      <c r="BZ120" s="842"/>
      <c r="CA120" s="842">
        <v>10144787</v>
      </c>
      <c r="CB120" s="842"/>
      <c r="CC120" s="842"/>
      <c r="CD120" s="842"/>
      <c r="CE120" s="842"/>
      <c r="CF120" s="866">
        <v>323.60000000000002</v>
      </c>
      <c r="CG120" s="867"/>
      <c r="CH120" s="867"/>
      <c r="CI120" s="867"/>
      <c r="CJ120" s="867"/>
      <c r="CK120" s="868" t="s">
        <v>470</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428957</v>
      </c>
      <c r="DH120" s="842"/>
      <c r="DI120" s="842"/>
      <c r="DJ120" s="842"/>
      <c r="DK120" s="842"/>
      <c r="DL120" s="842">
        <v>403935</v>
      </c>
      <c r="DM120" s="842"/>
      <c r="DN120" s="842"/>
      <c r="DO120" s="842"/>
      <c r="DP120" s="842"/>
      <c r="DQ120" s="842">
        <v>322443</v>
      </c>
      <c r="DR120" s="842"/>
      <c r="DS120" s="842"/>
      <c r="DT120" s="842"/>
      <c r="DU120" s="842"/>
      <c r="DV120" s="843">
        <v>10.3</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130</v>
      </c>
      <c r="AG121" s="780"/>
      <c r="AH121" s="780"/>
      <c r="AI121" s="780"/>
      <c r="AJ121" s="781"/>
      <c r="AK121" s="782" t="s">
        <v>438</v>
      </c>
      <c r="AL121" s="780"/>
      <c r="AM121" s="780"/>
      <c r="AN121" s="780"/>
      <c r="AO121" s="781"/>
      <c r="AP121" s="824" t="s">
        <v>441</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t="s">
        <v>130</v>
      </c>
      <c r="BR121" s="817"/>
      <c r="BS121" s="817"/>
      <c r="BT121" s="817"/>
      <c r="BU121" s="817"/>
      <c r="BV121" s="817" t="s">
        <v>438</v>
      </c>
      <c r="BW121" s="817"/>
      <c r="BX121" s="817"/>
      <c r="BY121" s="817"/>
      <c r="BZ121" s="817"/>
      <c r="CA121" s="817" t="s">
        <v>438</v>
      </c>
      <c r="CB121" s="817"/>
      <c r="CC121" s="817"/>
      <c r="CD121" s="817"/>
      <c r="CE121" s="817"/>
      <c r="CF121" s="875" t="s">
        <v>130</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t="s">
        <v>438</v>
      </c>
      <c r="DH121" s="817"/>
      <c r="DI121" s="817"/>
      <c r="DJ121" s="817"/>
      <c r="DK121" s="817"/>
      <c r="DL121" s="817" t="s">
        <v>438</v>
      </c>
      <c r="DM121" s="817"/>
      <c r="DN121" s="817"/>
      <c r="DO121" s="817"/>
      <c r="DP121" s="817"/>
      <c r="DQ121" s="817" t="s">
        <v>130</v>
      </c>
      <c r="DR121" s="817"/>
      <c r="DS121" s="817"/>
      <c r="DT121" s="817"/>
      <c r="DU121" s="817"/>
      <c r="DV121" s="794" t="s">
        <v>130</v>
      </c>
      <c r="DW121" s="794"/>
      <c r="DX121" s="794"/>
      <c r="DY121" s="794"/>
      <c r="DZ121" s="795"/>
    </row>
    <row r="122" spans="1:130" s="230" customFormat="1" ht="26.25" customHeight="1" x14ac:dyDescent="0.15">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441</v>
      </c>
      <c r="AG122" s="780"/>
      <c r="AH122" s="780"/>
      <c r="AI122" s="780"/>
      <c r="AJ122" s="781"/>
      <c r="AK122" s="782" t="s">
        <v>441</v>
      </c>
      <c r="AL122" s="780"/>
      <c r="AM122" s="780"/>
      <c r="AN122" s="780"/>
      <c r="AO122" s="781"/>
      <c r="AP122" s="824" t="s">
        <v>130</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5242414</v>
      </c>
      <c r="BR122" s="845"/>
      <c r="BS122" s="845"/>
      <c r="BT122" s="845"/>
      <c r="BU122" s="845"/>
      <c r="BV122" s="845">
        <v>5796195</v>
      </c>
      <c r="BW122" s="845"/>
      <c r="BX122" s="845"/>
      <c r="BY122" s="845"/>
      <c r="BZ122" s="845"/>
      <c r="CA122" s="845">
        <v>5703122</v>
      </c>
      <c r="CB122" s="845"/>
      <c r="CC122" s="845"/>
      <c r="CD122" s="845"/>
      <c r="CE122" s="845"/>
      <c r="CF122" s="846">
        <v>181.9</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441</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476</v>
      </c>
      <c r="BP123" s="878"/>
      <c r="BQ123" s="832">
        <v>11587591</v>
      </c>
      <c r="BR123" s="833"/>
      <c r="BS123" s="833"/>
      <c r="BT123" s="833"/>
      <c r="BU123" s="833"/>
      <c r="BV123" s="833">
        <v>13326944</v>
      </c>
      <c r="BW123" s="833"/>
      <c r="BX123" s="833"/>
      <c r="BY123" s="833"/>
      <c r="BZ123" s="833"/>
      <c r="CA123" s="833">
        <v>15847909</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t="s">
        <v>130</v>
      </c>
      <c r="AB128" s="801"/>
      <c r="AC128" s="801"/>
      <c r="AD128" s="801"/>
      <c r="AE128" s="802"/>
      <c r="AF128" s="803" t="s">
        <v>130</v>
      </c>
      <c r="AG128" s="801"/>
      <c r="AH128" s="801"/>
      <c r="AI128" s="801"/>
      <c r="AJ128" s="802"/>
      <c r="AK128" s="803" t="s">
        <v>130</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3422916</v>
      </c>
      <c r="AB129" s="780"/>
      <c r="AC129" s="780"/>
      <c r="AD129" s="780"/>
      <c r="AE129" s="781"/>
      <c r="AF129" s="782">
        <v>3682199</v>
      </c>
      <c r="AG129" s="780"/>
      <c r="AH129" s="780"/>
      <c r="AI129" s="780"/>
      <c r="AJ129" s="781"/>
      <c r="AK129" s="782">
        <v>3609818</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379791</v>
      </c>
      <c r="AB130" s="780"/>
      <c r="AC130" s="780"/>
      <c r="AD130" s="780"/>
      <c r="AE130" s="781"/>
      <c r="AF130" s="782">
        <v>391478</v>
      </c>
      <c r="AG130" s="780"/>
      <c r="AH130" s="780"/>
      <c r="AI130" s="780"/>
      <c r="AJ130" s="781"/>
      <c r="AK130" s="782">
        <v>474940</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3.5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3043125</v>
      </c>
      <c r="AB131" s="764"/>
      <c r="AC131" s="764"/>
      <c r="AD131" s="764"/>
      <c r="AE131" s="765"/>
      <c r="AF131" s="766">
        <v>3290721</v>
      </c>
      <c r="AG131" s="764"/>
      <c r="AH131" s="764"/>
      <c r="AI131" s="764"/>
      <c r="AJ131" s="765"/>
      <c r="AK131" s="766">
        <v>3134878</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2.8575888269999998</v>
      </c>
      <c r="AB132" s="745"/>
      <c r="AC132" s="745"/>
      <c r="AD132" s="745"/>
      <c r="AE132" s="746"/>
      <c r="AF132" s="747">
        <v>4.3325155789999998</v>
      </c>
      <c r="AG132" s="745"/>
      <c r="AH132" s="745"/>
      <c r="AI132" s="745"/>
      <c r="AJ132" s="746"/>
      <c r="AK132" s="747">
        <v>3.4855582900000002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2.4</v>
      </c>
      <c r="AB133" s="724"/>
      <c r="AC133" s="724"/>
      <c r="AD133" s="724"/>
      <c r="AE133" s="725"/>
      <c r="AF133" s="723">
        <v>3</v>
      </c>
      <c r="AG133" s="724"/>
      <c r="AH133" s="724"/>
      <c r="AI133" s="724"/>
      <c r="AJ133" s="725"/>
      <c r="AK133" s="723">
        <v>3.5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N2gfeNpqRCeHuFXGlJ+SaEAV/shCKXtrvd6enaulrU0kxgecu87dxLpQs39YEqRCE1gcseauP76mvruEu0LYg==" saltValue="1+K4VGykH+0qxRcfBZoc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2DC5-298C-4244-B3DE-008171DDC38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wYHhmTzr3LKbu0CIOogdeZwcROx3hSlVEdU7U+gs9Gk+hc/PAtJC8i38c2bXRwj3LqH0ssn383/yfHWd+o2nQ==" saltValue="Igag6LEGE7uDuwIm+jgi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5g0WNhkD4fuHXcbzXQ3lxYCpBj6X789yyB7QXt6lKWpAmAybGIckFZ8OybR6UiYjaWy8zV5ul4gqTC6A9B9Yw==" saltValue="+aCVnYgp/5/gAaDUblhz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6" t="s">
        <v>511</v>
      </c>
      <c r="AL9" s="1137"/>
      <c r="AM9" s="1137"/>
      <c r="AN9" s="1138"/>
      <c r="AO9" s="281">
        <v>739006</v>
      </c>
      <c r="AP9" s="281">
        <v>229291</v>
      </c>
      <c r="AQ9" s="282">
        <v>239803</v>
      </c>
      <c r="AR9" s="283">
        <v>-4.4000000000000004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6" t="s">
        <v>512</v>
      </c>
      <c r="AL10" s="1137"/>
      <c r="AM10" s="1137"/>
      <c r="AN10" s="1138"/>
      <c r="AO10" s="284">
        <v>119513</v>
      </c>
      <c r="AP10" s="284">
        <v>37081</v>
      </c>
      <c r="AQ10" s="285">
        <v>35073</v>
      </c>
      <c r="AR10" s="286">
        <v>5.7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6" t="s">
        <v>513</v>
      </c>
      <c r="AL11" s="1137"/>
      <c r="AM11" s="1137"/>
      <c r="AN11" s="1138"/>
      <c r="AO11" s="284" t="s">
        <v>514</v>
      </c>
      <c r="AP11" s="284" t="s">
        <v>514</v>
      </c>
      <c r="AQ11" s="285">
        <v>3640</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6" t="s">
        <v>515</v>
      </c>
      <c r="AL12" s="1137"/>
      <c r="AM12" s="1137"/>
      <c r="AN12" s="1138"/>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6" t="s">
        <v>516</v>
      </c>
      <c r="AL13" s="1137"/>
      <c r="AM13" s="1137"/>
      <c r="AN13" s="1138"/>
      <c r="AO13" s="284">
        <v>61899</v>
      </c>
      <c r="AP13" s="284">
        <v>19205</v>
      </c>
      <c r="AQ13" s="285">
        <v>11407</v>
      </c>
      <c r="AR13" s="286">
        <v>68.400000000000006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6" t="s">
        <v>517</v>
      </c>
      <c r="AL14" s="1137"/>
      <c r="AM14" s="1137"/>
      <c r="AN14" s="1138"/>
      <c r="AO14" s="284">
        <v>6222</v>
      </c>
      <c r="AP14" s="284">
        <v>1930</v>
      </c>
      <c r="AQ14" s="285">
        <v>4585</v>
      </c>
      <c r="AR14" s="286">
        <v>-57.9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9" t="s">
        <v>518</v>
      </c>
      <c r="AL15" s="1140"/>
      <c r="AM15" s="1140"/>
      <c r="AN15" s="1141"/>
      <c r="AO15" s="284">
        <v>-47159</v>
      </c>
      <c r="AP15" s="284">
        <v>-14632</v>
      </c>
      <c r="AQ15" s="285">
        <v>-18839</v>
      </c>
      <c r="AR15" s="286">
        <v>-22.3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9" t="s">
        <v>189</v>
      </c>
      <c r="AL16" s="1140"/>
      <c r="AM16" s="1140"/>
      <c r="AN16" s="1141"/>
      <c r="AO16" s="284">
        <v>879481</v>
      </c>
      <c r="AP16" s="284">
        <v>272877</v>
      </c>
      <c r="AQ16" s="285">
        <v>275669</v>
      </c>
      <c r="AR16" s="286">
        <v>-1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2" t="s">
        <v>523</v>
      </c>
      <c r="AL21" s="1143"/>
      <c r="AM21" s="1143"/>
      <c r="AN21" s="1144"/>
      <c r="AO21" s="297">
        <v>25.13</v>
      </c>
      <c r="AP21" s="298">
        <v>23.86</v>
      </c>
      <c r="AQ21" s="299">
        <v>1.27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2" t="s">
        <v>524</v>
      </c>
      <c r="AL22" s="1143"/>
      <c r="AM22" s="1143"/>
      <c r="AN22" s="1144"/>
      <c r="AO22" s="302">
        <v>92.3</v>
      </c>
      <c r="AP22" s="303">
        <v>95.5</v>
      </c>
      <c r="AQ22" s="304">
        <v>-3.2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5" t="s">
        <v>525</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6" t="s">
        <v>528</v>
      </c>
      <c r="AL32" s="1127"/>
      <c r="AM32" s="1127"/>
      <c r="AN32" s="1128"/>
      <c r="AO32" s="312">
        <v>539020</v>
      </c>
      <c r="AP32" s="312">
        <v>167242</v>
      </c>
      <c r="AQ32" s="313">
        <v>162926</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6" t="s">
        <v>529</v>
      </c>
      <c r="AL33" s="1127"/>
      <c r="AM33" s="1127"/>
      <c r="AN33" s="1128"/>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6" t="s">
        <v>530</v>
      </c>
      <c r="AL34" s="1127"/>
      <c r="AM34" s="1127"/>
      <c r="AN34" s="1128"/>
      <c r="AO34" s="312" t="s">
        <v>514</v>
      </c>
      <c r="AP34" s="312" t="s">
        <v>514</v>
      </c>
      <c r="AQ34" s="313">
        <v>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6" t="s">
        <v>531</v>
      </c>
      <c r="AL35" s="1127"/>
      <c r="AM35" s="1127"/>
      <c r="AN35" s="1128"/>
      <c r="AO35" s="312">
        <v>38173</v>
      </c>
      <c r="AP35" s="312">
        <v>11844</v>
      </c>
      <c r="AQ35" s="313">
        <v>33512</v>
      </c>
      <c r="AR35" s="314">
        <v>-64.7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6" t="s">
        <v>532</v>
      </c>
      <c r="AL36" s="1127"/>
      <c r="AM36" s="1127"/>
      <c r="AN36" s="1128"/>
      <c r="AO36" s="312">
        <v>7015</v>
      </c>
      <c r="AP36" s="312">
        <v>2177</v>
      </c>
      <c r="AQ36" s="313">
        <v>2866</v>
      </c>
      <c r="AR36" s="314">
        <v>-24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6" t="s">
        <v>533</v>
      </c>
      <c r="AL37" s="1127"/>
      <c r="AM37" s="1127"/>
      <c r="AN37" s="1128"/>
      <c r="AO37" s="312" t="s">
        <v>514</v>
      </c>
      <c r="AP37" s="312" t="s">
        <v>514</v>
      </c>
      <c r="AQ37" s="313">
        <v>1429</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9" t="s">
        <v>534</v>
      </c>
      <c r="AL38" s="1130"/>
      <c r="AM38" s="1130"/>
      <c r="AN38" s="1131"/>
      <c r="AO38" s="315" t="s">
        <v>514</v>
      </c>
      <c r="AP38" s="315" t="s">
        <v>514</v>
      </c>
      <c r="AQ38" s="316">
        <v>30</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9" t="s">
        <v>535</v>
      </c>
      <c r="AL39" s="1130"/>
      <c r="AM39" s="1130"/>
      <c r="AN39" s="1131"/>
      <c r="AO39" s="312" t="s">
        <v>514</v>
      </c>
      <c r="AP39" s="312" t="s">
        <v>514</v>
      </c>
      <c r="AQ39" s="313">
        <v>-7390</v>
      </c>
      <c r="AR39" s="314" t="s">
        <v>514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6" t="s">
        <v>536</v>
      </c>
      <c r="AL40" s="1127"/>
      <c r="AM40" s="1127"/>
      <c r="AN40" s="1128"/>
      <c r="AO40" s="312">
        <v>-474940</v>
      </c>
      <c r="AP40" s="312">
        <v>-147360</v>
      </c>
      <c r="AQ40" s="313">
        <v>-136323</v>
      </c>
      <c r="AR40" s="314">
        <v>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2" t="s">
        <v>302</v>
      </c>
      <c r="AL41" s="1133"/>
      <c r="AM41" s="1133"/>
      <c r="AN41" s="1134"/>
      <c r="AO41" s="312">
        <v>109268</v>
      </c>
      <c r="AP41" s="312">
        <v>33903</v>
      </c>
      <c r="AQ41" s="313">
        <v>57054</v>
      </c>
      <c r="AR41" s="314">
        <v>-40.6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9" t="s">
        <v>506</v>
      </c>
      <c r="AN49" s="1121" t="s">
        <v>540</v>
      </c>
      <c r="AO49" s="1122"/>
      <c r="AP49" s="1122"/>
      <c r="AQ49" s="1122"/>
      <c r="AR49" s="1123"/>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0"/>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1603866</v>
      </c>
      <c r="AN51" s="334">
        <v>434299</v>
      </c>
      <c r="AO51" s="335">
        <v>86.7</v>
      </c>
      <c r="AP51" s="336">
        <v>271581</v>
      </c>
      <c r="AQ51" s="337">
        <v>-6.7</v>
      </c>
      <c r="AR51" s="338">
        <v>93.4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807028</v>
      </c>
      <c r="AN52" s="342">
        <v>218529</v>
      </c>
      <c r="AO52" s="343">
        <v>46.8</v>
      </c>
      <c r="AP52" s="344">
        <v>117844</v>
      </c>
      <c r="AQ52" s="345">
        <v>-1</v>
      </c>
      <c r="AR52" s="346">
        <v>47.8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1875140</v>
      </c>
      <c r="AN53" s="334">
        <v>529252</v>
      </c>
      <c r="AO53" s="335">
        <v>21.9</v>
      </c>
      <c r="AP53" s="336">
        <v>268375</v>
      </c>
      <c r="AQ53" s="337">
        <v>-1.2</v>
      </c>
      <c r="AR53" s="338">
        <v>23.1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940138</v>
      </c>
      <c r="AN54" s="342">
        <v>265351</v>
      </c>
      <c r="AO54" s="343">
        <v>21.4</v>
      </c>
      <c r="AP54" s="344">
        <v>119602</v>
      </c>
      <c r="AQ54" s="345">
        <v>1.5</v>
      </c>
      <c r="AR54" s="346">
        <v>19.899999999999999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1091830</v>
      </c>
      <c r="AN55" s="334">
        <v>319435</v>
      </c>
      <c r="AO55" s="335">
        <v>-39.6</v>
      </c>
      <c r="AP55" s="336">
        <v>301035</v>
      </c>
      <c r="AQ55" s="337">
        <v>12.2</v>
      </c>
      <c r="AR55" s="338">
        <v>-51.8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844493</v>
      </c>
      <c r="AN56" s="342">
        <v>247072</v>
      </c>
      <c r="AO56" s="343">
        <v>-6.9</v>
      </c>
      <c r="AP56" s="344">
        <v>154376</v>
      </c>
      <c r="AQ56" s="345">
        <v>29.1</v>
      </c>
      <c r="AR56" s="346">
        <v>-36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1849842</v>
      </c>
      <c r="AN57" s="334">
        <v>553513</v>
      </c>
      <c r="AO57" s="335">
        <v>73.3</v>
      </c>
      <c r="AP57" s="336">
        <v>277467</v>
      </c>
      <c r="AQ57" s="337">
        <v>-7.8</v>
      </c>
      <c r="AR57" s="338">
        <v>81.099999999999994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814672</v>
      </c>
      <c r="AN58" s="342">
        <v>243768</v>
      </c>
      <c r="AO58" s="343">
        <v>-1.3</v>
      </c>
      <c r="AP58" s="344">
        <v>128378</v>
      </c>
      <c r="AQ58" s="345">
        <v>-16.8</v>
      </c>
      <c r="AR58" s="346">
        <v>15.5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827674</v>
      </c>
      <c r="AN59" s="334">
        <v>256802</v>
      </c>
      <c r="AO59" s="335">
        <v>-53.6</v>
      </c>
      <c r="AP59" s="336">
        <v>282256</v>
      </c>
      <c r="AQ59" s="337">
        <v>1.7</v>
      </c>
      <c r="AR59" s="338">
        <v>-55.3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627078</v>
      </c>
      <c r="AN60" s="342">
        <v>194563</v>
      </c>
      <c r="AO60" s="343">
        <v>-20.2</v>
      </c>
      <c r="AP60" s="344">
        <v>145453</v>
      </c>
      <c r="AQ60" s="345">
        <v>13.3</v>
      </c>
      <c r="AR60" s="346">
        <v>-33.5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1449670</v>
      </c>
      <c r="AN61" s="349">
        <v>418660</v>
      </c>
      <c r="AO61" s="350">
        <v>17.7</v>
      </c>
      <c r="AP61" s="351">
        <v>280143</v>
      </c>
      <c r="AQ61" s="352">
        <v>-0.4</v>
      </c>
      <c r="AR61" s="338">
        <v>18.100000000000001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806682</v>
      </c>
      <c r="AN62" s="342">
        <v>233857</v>
      </c>
      <c r="AO62" s="343">
        <v>8</v>
      </c>
      <c r="AP62" s="344">
        <v>133131</v>
      </c>
      <c r="AQ62" s="345">
        <v>5.2</v>
      </c>
      <c r="AR62" s="346">
        <v>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5lT3hQHlbFrrMQepsDuGEkBDuVMzjkQlhxT0GpDGyrk+oS8kN2e6gbJ4n8joMDHiJrbr4uPtwOviwtuO8AomQ==" saltValue="7KYu1+99NyK/YSabhol5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wWp24whVU5VkWLuXZjtSb0xv9KdslIQqVms/P5XQgGu0qITtceXzJKOtOQ9lT/3SnUY40pCnwTl9eM2z5SJAjA==" saltValue="CbbxrTe3wwLuwSDQ71fp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WiCBj1Bdq2GNCcTL+DlUKG1sIV2c7ydRurrZdnhNRNp9w6rYf7JOO6RqL8lIWL2GGv+BFprA0tGrbEJLZk4rVQ==" saltValue="F9DGv4nvdjF+V+MTZsfY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45" t="s">
        <v>3</v>
      </c>
      <c r="D47" s="1145"/>
      <c r="E47" s="1146"/>
      <c r="F47" s="11">
        <v>16.93</v>
      </c>
      <c r="G47" s="12">
        <v>16.920000000000002</v>
      </c>
      <c r="H47" s="12">
        <v>17.559999999999999</v>
      </c>
      <c r="I47" s="12">
        <v>19.09</v>
      </c>
      <c r="J47" s="13">
        <v>20.94</v>
      </c>
    </row>
    <row r="48" spans="2:10" ht="57.75" customHeight="1" x14ac:dyDescent="0.15">
      <c r="B48" s="14"/>
      <c r="C48" s="1147" t="s">
        <v>4</v>
      </c>
      <c r="D48" s="1147"/>
      <c r="E48" s="1148"/>
      <c r="F48" s="15">
        <v>3.06</v>
      </c>
      <c r="G48" s="16">
        <v>3.48</v>
      </c>
      <c r="H48" s="16">
        <v>5.64</v>
      </c>
      <c r="I48" s="16">
        <v>2.68</v>
      </c>
      <c r="J48" s="17">
        <v>2.92</v>
      </c>
    </row>
    <row r="49" spans="2:10" ht="57.75" customHeight="1" thickBot="1" x14ac:dyDescent="0.2">
      <c r="B49" s="18"/>
      <c r="C49" s="1149" t="s">
        <v>5</v>
      </c>
      <c r="D49" s="1149"/>
      <c r="E49" s="1150"/>
      <c r="F49" s="19" t="s">
        <v>561</v>
      </c>
      <c r="G49" s="20">
        <v>0.49</v>
      </c>
      <c r="H49" s="20">
        <v>2.48</v>
      </c>
      <c r="I49" s="20" t="s">
        <v>562</v>
      </c>
      <c r="J49" s="21">
        <v>8.69</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2qGubK4UxnGkEKRQ64megutmaYe9KU3R/xXYhOHnkBTN0MSwSdqEFr8gPAt02xBZUZGmA/X9ktUVovYxKVq0YQ==" saltValue="tuOvnNF2omlBm/iJToNE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小笠原　梨方</cp:lastModifiedBy>
  <cp:lastPrinted>2024-03-17T23:54:05Z</cp:lastPrinted>
  <dcterms:created xsi:type="dcterms:W3CDTF">2024-02-05T03:14:11Z</dcterms:created>
  <dcterms:modified xsi:type="dcterms:W3CDTF">2024-03-17T23:56:52Z</dcterms:modified>
  <cp:category/>
</cp:coreProperties>
</file>