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1.16\Share\03_総務課\総務課\103.財政関係\財政H19.4.1以降\01_調査\R5年度\19_【0318〆切】令和4年度財政状況資料集の作成・公表について\04_修正回答（2回目）\【27越知町】修正\"/>
    </mc:Choice>
  </mc:AlternateContent>
  <xr:revisionPtr revIDLastSave="0" documentId="13_ncr:1_{E58D2710-86CF-4C2E-870A-F37C01910D34}" xr6:coauthVersionLast="36" xr6:coauthVersionMax="36" xr10:uidLastSave="{00000000-0000-0000-0000-000000000000}"/>
  <bookViews>
    <workbookView xWindow="0" yWindow="0" windowWidth="19200" windowHeight="1137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E38" i="10"/>
  <c r="AM38" i="10"/>
  <c r="U38" i="10"/>
  <c r="C38" i="10"/>
  <c r="CO37" i="10"/>
  <c r="BE37" i="10"/>
  <c r="AM37" i="10"/>
  <c r="U37" i="10"/>
  <c r="CO36" i="10"/>
  <c r="BE36" i="10"/>
  <c r="AM36" i="10"/>
  <c r="CO35" i="10"/>
  <c r="BE35" i="10"/>
  <c r="AM35" i="10"/>
  <c r="CO34" i="10"/>
  <c r="BW34" i="10"/>
  <c r="BW35" i="10" s="1"/>
  <c r="BW36" i="10" s="1"/>
  <c r="BW37" i="10" s="1"/>
  <c r="BW38"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alcChain>
</file>

<file path=xl/sharedStrings.xml><?xml version="1.0" encoding="utf-8"?>
<sst xmlns="http://schemas.openxmlformats.org/spreadsheetml/2006/main" count="1090" uniqueCount="598">
  <si>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</si>
  <si>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</si>
  <si>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</si>
  <si>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</si>
  <si>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</si>
  <si>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</si>
  <si>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</si>
  <si>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</si>
  <si>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</si>
  <si>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</si>
  <si>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</si>
  <si>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</si>
  <si>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</si>
  <si>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</si>
  <si>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</si>
  <si>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</si>
  <si>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</si>
  <si>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</si>
  <si>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</si>
  <si>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</si>
  <si>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</si>
  <si>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</si>
  <si>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</si>
  <si>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</si>
  <si>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</si>
  <si>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</si>
  <si>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</si>
  <si>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</si>
  <si>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</si>
  <si>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</si>
  <si>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</si>
  <si>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</si>
  <si>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</si>
  <si>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</si>
  <si>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</si>
  <si>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</si>
  <si>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</si>
  <si>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</si>
  <si>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</si>
  <si>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</si>
  <si>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</si>
  <si>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</si>
  <si>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</si>
  <si>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</si>
  <si>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</si>
  <si>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</si>
  <si>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</si>
  <si>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</si>
  <si>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</si>
  <si>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</si>
  <si>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</si>
  <si>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</si>
  <si>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</si>
  <si>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</si>
  <si>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</si>
  <si>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</si>
  <si>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</si>
  <si>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</si>
  <si>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</si>
  <si>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</si>
  <si>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</si>
  <si>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</si>
  <si>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</si>
  <si>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</si>
  <si>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</si>
  <si>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</si>
  <si>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</si>
  <si>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</si>
  <si>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</si>
  <si>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</si>
  <si>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</si>
  <si>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</si>
  <si>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</si>
  <si>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</si>
  <si>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</si>
  <si>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</si>
  <si>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</si>
  <si>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</si>
  <si>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</si>
  <si>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</si>
  <si>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</si>
  <si>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</si>
  <si>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</si>
  <si>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</si>
  <si>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</si>
  <si>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</si>
  <si>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</si>
  <si>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</si>
  <si>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</si>
  <si>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</si>
  <si>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</si>
  <si>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</si>
  <si>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</si>
  <si>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</si>
  <si>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</si>
  <si>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</si>
  <si>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</si>
  <si>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</si>
  <si>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</si>
  <si>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</si>
  <si>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</si>
  <si>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</si>
  <si>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</si>
  <si>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</si>
  <si>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</si>
  <si>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</si>
  <si>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</si>
  <si>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</si>
  <si>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</si>
  <si>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</si>
  <si>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</si>
  <si>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</si>
  <si>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</si>
  <si>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</si>
  <si>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</si>
  <si>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</si>
  <si>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</si>
  <si>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</si>
  <si>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</si>
  <si>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</si>
  <si>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</si>
  <si>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</si>
  <si>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</si>
  <si>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</si>
  <si>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</si>
  <si>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</si>
  <si>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</si>
  <si>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</si>
  <si>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</si>
  <si>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</si>
  <si>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</si>
  <si>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</si>
  <si>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</si>
  <si>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</si>
  <si>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</si>
  <si>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</si>
  <si>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</si>
  <si>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</si>
  <si>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</si>
  <si>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</si>
  <si>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</si>
  <si>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</si>
  <si>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</si>
  <si>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</si>
  <si>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</si>
  <si>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</si>
  <si>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</si>
  <si>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</si>
  <si>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</si>
  <si>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</si>
  <si>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</si>
  <si>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</si>
  <si>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</si>
  <si>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</si>
  <si>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</si>
  <si>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</si>
  <si>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</si>
  <si>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</si>
  <si>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</si>
  <si>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</si>
  <si>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</si>
  <si>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</si>
  <si>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</si>
  <si>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</si>
  <si>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</si>
  <si>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</si>
  <si>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</si>
  <si>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</si>
  <si>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</si>
  <si>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</si>
  <si>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</si>
  <si>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</si>
  <si>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</si>
  <si>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</si>
  <si>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</si>
  <si>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</si>
  <si>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</si>
  <si>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</si>
  <si>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</si>
  <si>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</si>
  <si>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</si>
  <si>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</si>
  <si>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</si>
  <si>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</si>
  <si>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</si>
  <si>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</si>
  <si>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</si>
  <si>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</si>
  <si>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</si>
  <si>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</si>
  <si>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</si>
  <si>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</si>
  <si>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</si>
  <si>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</si>
  <si>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</si>
  <si>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</si>
  <si>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</si>
  <si>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</si>
  <si>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</si>
  <si>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</si>
  <si>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</si>
  <si>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</si>
  <si>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</si>
  <si>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</si>
  <si>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</si>
  <si>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</si>
  <si>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</si>
  <si>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</si>
  <si>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</si>
  <si>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</si>
  <si>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</si>
  <si>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</si>
  <si>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</si>
  <si>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</si>
  <si>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</si>
  <si>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</si>
  <si>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</si>
  <si>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高知県越知町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</si>
  <si>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</si>
  <si>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</si>
  <si>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</si>
  <si>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</si>
  <si>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</si>
  <si>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</si>
  <si>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</si>
  <si>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</si>
  <si>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</si>
  <si>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</si>
  <si>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</si>
  <si>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</si>
  <si>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</si>
  <si>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</si>
  <si>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</si>
  <si>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</si>
  <si>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</si>
  <si>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</si>
  <si>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</si>
  <si>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</si>
  <si>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</si>
  <si>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</si>
  <si>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</si>
  <si>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</si>
  <si>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</si>
  <si>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</si>
  <si>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</si>
  <si>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</si>
  <si>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</si>
  <si>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</si>
  <si>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</si>
  <si>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</si>
  <si>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</si>
  <si>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</si>
  <si>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</si>
  <si>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</si>
  <si>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</si>
  <si>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</si>
  <si>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</si>
  <si>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</si>
  <si>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</si>
  <si>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</si>
  <si>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</si>
  <si>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</si>
  <si>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</si>
  <si>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</si>
  <si>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</si>
  <si>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</si>
  <si>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</si>
  <si>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</si>
  <si>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</si>
  <si>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</si>
  <si>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</si>
  <si>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</si>
  <si>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</si>
  <si>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</si>
  <si>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</si>
  <si>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</si>
  <si>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</si>
  <si>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</si>
  <si>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</si>
  <si>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</si>
  <si>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</si>
  <si>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</si>
  <si>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</si>
  <si>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</si>
  <si>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</si>
  <si>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</si>
  <si>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</si>
  <si>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</si>
  <si>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</si>
  <si>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</si>
  <si>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</si>
  <si>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</si>
  <si>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</si>
  <si>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</si>
  <si>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</si>
  <si>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</si>
  <si>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</si>
  <si>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</si>
  <si>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</si>
  <si>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</si>
  <si>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</si>
  <si>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</si>
  <si>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</si>
  <si>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</si>
  <si>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</si>
  <si>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</si>
  <si>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</si>
  <si>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</si>
  <si>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</si>
  <si>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</si>
  <si>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</si>
  <si>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</si>
  <si>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</si>
  <si>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</si>
  <si>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</si>
  <si>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</si>
  <si>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</si>
  <si>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</si>
  <si>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</si>
  <si>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</si>
  <si>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</si>
  <si>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</si>
  <si>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</si>
  <si>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</si>
  <si>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</si>
  <si>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</si>
  <si>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</si>
  <si>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</si>
  <si>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</si>
  <si>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</si>
  <si>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</si>
  <si>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</si>
  <si>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</si>
  <si>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</si>
  <si>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</si>
  <si>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</si>
  <si>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</si>
  <si>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</si>
  <si>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</si>
  <si>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</si>
  <si>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</si>
  <si>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</si>
  <si>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</si>
  <si>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</si>
  <si>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</si>
  <si>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</si>
  <si>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</si>
  <si>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</si>
  <si>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</si>
  <si>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</si>
  <si>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</si>
  <si>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</si>
  <si>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</si>
  <si>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</si>
  <si>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</si>
  <si>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</si>
  <si>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</si>
  <si>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</si>
  <si>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</si>
  <si>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</si>
  <si>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</si>
  <si>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</si>
  <si>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</si>
  <si>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</si>
  <si>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</si>
  <si>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</si>
  <si>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</si>
  <si>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</si>
  <si>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</si>
  <si>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</si>
  <si>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高知県越知町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</si>
  <si>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</si>
  <si>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</si>
  <si>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</si>
  <si>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</si>
  <si>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</si>
  <si>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</si>
  <si>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</si>
  <si>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</si>
  <si>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</si>
  <si>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</si>
  <si>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</si>
  <si>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</si>
  <si>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</si>
  <si>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</si>
  <si>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</si>
  <si>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</si>
  <si>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</si>
  <si>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</si>
  <si>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</si>
  <si>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</si>
  <si>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</si>
  <si>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横倉山自然の森博物館事業特別会計</t>
    <phoneticPr fontId="5"/>
  </si>
  <si>
    <t>-</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</si>
  <si>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</si>
  <si>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</si>
  <si>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</si>
  <si>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</si>
  <si>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</si>
  <si>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</si>
  <si>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</si>
  <si>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</si>
  <si>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</si>
  <si>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</si>
  <si>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</si>
  <si>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</si>
  <si>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</si>
  <si>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</si>
  <si>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</si>
  <si>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</si>
  <si>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</si>
  <si>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</si>
  <si>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</si>
  <si>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</si>
  <si>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</si>
  <si>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</si>
  <si>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</si>
  <si>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</si>
  <si>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</si>
  <si>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</si>
  <si>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</si>
  <si>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</si>
  <si>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</si>
  <si>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</si>
  <si>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</si>
  <si>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</si>
  <si>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</si>
  <si>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</si>
  <si>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</si>
  <si>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</si>
  <si>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</si>
  <si>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</si>
  <si>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</si>
  <si>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</si>
  <si>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</si>
  <si>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</si>
  <si>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</si>
  <si>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</si>
  <si>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</si>
  <si>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</si>
  <si>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</si>
  <si>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</si>
  <si>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</si>
  <si>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</si>
  <si>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</si>
  <si>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</si>
  <si>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</si>
  <si>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</si>
  <si>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</si>
  <si>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</si>
  <si>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</si>
  <si>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</si>
  <si>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</si>
  <si>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</si>
  <si>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</si>
  <si>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</si>
  <si>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</si>
  <si>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</si>
  <si>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</si>
  <si>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</si>
  <si>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</si>
  <si>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</si>
  <si>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</si>
  <si>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</si>
  <si>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</si>
  <si>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</si>
  <si>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</si>
  <si>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</si>
  <si>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</si>
  <si>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</si>
  <si>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</si>
  <si>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</si>
  <si>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</si>
  <si>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</si>
  <si>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</si>
  <si>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</si>
  <si>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</si>
  <si>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</si>
  <si>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</si>
  <si>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</si>
  <si>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</si>
  <si>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</si>
  <si>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</si>
  <si>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</si>
  <si>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</si>
  <si>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</si>
  <si>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</si>
  <si>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</si>
  <si>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</si>
  <si>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</si>
  <si>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</si>
  <si>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</si>
  <si>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</si>
  <si>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</si>
  <si>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</si>
  <si>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</si>
  <si>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</si>
  <si>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</si>
  <si>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</si>
  <si>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</si>
  <si>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</si>
  <si>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</si>
  <si>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</si>
  <si>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</si>
  <si>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</si>
  <si>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</si>
  <si>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</si>
  <si>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</si>
  <si>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</si>
  <si>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</si>
  <si>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</si>
  <si>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</si>
  <si>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</si>
  <si>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</si>
  <si>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</si>
  <si>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</si>
  <si>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</si>
  <si>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</si>
  <si>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</si>
  <si>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</si>
  <si>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</si>
  <si>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</si>
  <si>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</si>
  <si>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</si>
  <si>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</si>
  <si>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</si>
  <si>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</si>
  <si>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</si>
  <si>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</si>
  <si>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</si>
  <si>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</si>
  <si>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</si>
  <si>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</si>
  <si>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</si>
  <si>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</si>
  <si>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</si>
  <si>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</si>
  <si>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</si>
  <si>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</si>
  <si>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</si>
  <si>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</si>
  <si>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</si>
  <si>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</si>
  <si>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</si>
  <si>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</si>
  <si>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</si>
  <si>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</si>
  <si>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</si>
  <si>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</si>
  <si>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</si>
  <si>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</si>
  <si>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</si>
  <si>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</si>
  <si>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</si>
  <si>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</si>
  <si>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</si>
  <si>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</si>
  <si>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</si>
  <si>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</si>
  <si>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</si>
  <si>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</si>
  <si>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</si>
  <si>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</si>
  <si>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2.76</t>
  </si>
  <si>
    <t>▲ 2.30</t>
  </si>
  <si>
    <t>▲ 0.45</t>
  </si>
  <si>
    <t>簡易水道事業会計</t>
  </si>
  <si>
    <t>一般会計</t>
  </si>
  <si>
    <t>介護保険事業特別会計</t>
  </si>
  <si>
    <t>下水道事業特別会計</t>
  </si>
  <si>
    <t>後期高齢者医療特別会計</t>
  </si>
  <si>
    <t>国民健康保険事業特別会計</t>
  </si>
  <si>
    <t>蚕糸資料館事業特別会計</t>
  </si>
  <si>
    <t>横倉山自然の森博物館事業特別会計</t>
  </si>
  <si>
    <t>その他会計（赤字）</t>
  </si>
  <si>
    <t>その他会計（黒字）</t>
  </si>
  <si>
    <t>H30</t>
    <phoneticPr fontId="5"/>
  </si>
  <si>
    <t>R01</t>
    <phoneticPr fontId="5"/>
  </si>
  <si>
    <t>R02</t>
    <phoneticPr fontId="5"/>
  </si>
  <si>
    <t>R03</t>
    <phoneticPr fontId="5"/>
  </si>
  <si>
    <t>R04</t>
    <phoneticPr fontId="5"/>
  </si>
  <si>
    <t>高吾北町村広域事務組合</t>
    <rPh sb="0" eb="1">
      <t>コウ</t>
    </rPh>
    <rPh sb="1" eb="2">
      <t>ゴ</t>
    </rPh>
    <rPh sb="2" eb="3">
      <t>ホク</t>
    </rPh>
    <rPh sb="3" eb="5">
      <t>チョウソン</t>
    </rPh>
    <rPh sb="5" eb="7">
      <t>コウイキ</t>
    </rPh>
    <rPh sb="7" eb="9">
      <t>ジム</t>
    </rPh>
    <rPh sb="9" eb="11">
      <t>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</si>
  <si>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</si>
  <si>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</si>
  <si>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</si>
  <si>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</si>
  <si>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</si>
  <si>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</si>
  <si>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</si>
  <si>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</si>
  <si>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</si>
  <si>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</si>
  <si>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後期高齢者医療特別会計</t>
    <rPh sb="0" eb="2">
      <t>コウキ</t>
    </rPh>
    <rPh sb="2" eb="5">
      <t>コウレイシャ</t>
    </rPh>
    <rPh sb="5" eb="7">
      <t>イリョウ</t>
    </rPh>
    <rPh sb="7" eb="9">
      <t>トクベツ</t>
    </rPh>
    <rPh sb="9" eb="11">
      <t>カイケイ</t>
    </rPh>
    <phoneticPr fontId="5"/>
  </si>
  <si>
    <t>施設等整備基金</t>
    <rPh sb="0" eb="2">
      <t>シセツ</t>
    </rPh>
    <rPh sb="2" eb="3">
      <t>ナド</t>
    </rPh>
    <rPh sb="3" eb="5">
      <t>セイビ</t>
    </rPh>
    <rPh sb="5" eb="7">
      <t>キキン</t>
    </rPh>
    <phoneticPr fontId="5"/>
  </si>
  <si>
    <t>地域福祉振興基金</t>
    <rPh sb="0" eb="2">
      <t>チイキ</t>
    </rPh>
    <rPh sb="2" eb="4">
      <t>フクシ</t>
    </rPh>
    <rPh sb="4" eb="6">
      <t>シンコウ</t>
    </rPh>
    <rPh sb="6" eb="8">
      <t>キキン</t>
    </rPh>
    <phoneticPr fontId="2"/>
  </si>
  <si>
    <t>ふるさと応援基金</t>
    <rPh sb="4" eb="6">
      <t>オウエン</t>
    </rPh>
    <rPh sb="6" eb="8">
      <t>キキン</t>
    </rPh>
    <phoneticPr fontId="2"/>
  </si>
  <si>
    <t>蚕糸資料館事業基金</t>
    <rPh sb="0" eb="2">
      <t>サンシ</t>
    </rPh>
    <rPh sb="2" eb="5">
      <t>シリョウカン</t>
    </rPh>
    <rPh sb="5" eb="7">
      <t>ジギョウ</t>
    </rPh>
    <rPh sb="7" eb="9">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</si>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</sst>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433F-490D-891D-E7395EC315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220985</c:v>
                </c:pt>
                <c:pt idx="1">
                  <c:v>104278</c:v>
                </c:pt>
                <c:pt idx="2">
                  <c:v>171687</c:v>
                </c:pt>
                <c:pt idx="3">
                  <c:v>234611</c:v>
                </c:pt>
                <c:pt idx="4">
                  <c:v>135632</c:v>
                </c:pt>
              </c:numCache>
            </c:numRef>
          </c:val>
          <c:smooth val="0"/>
          <c:extLst>
            <c:ext xmlns:c16="http://schemas.microsoft.com/office/drawing/2014/chart" uri="{C3380CC4-5D6E-409C-BE32-E72D297353CC}">
              <c16:uniqueId val="{00000001-433F-490D-891D-E7395EC315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0.02</c:v>
                </c:pt>
                <c:pt idx="1">
                  <c:v>0.05</c:v>
                </c:pt>
                <c:pt idx="2">
                  <c:v>0.05</c:v>
                </c:pt>
                <c:pt idx="3">
                  <c:v>2.8</c:v>
                </c:pt>
                <c:pt idx="4">
                  <c:v>4.47</c:v>
                </c:pt>
              </c:numCache>
            </c:numRef>
          </c:val>
          <c:extLst>
            <c:ext xmlns:c16="http://schemas.microsoft.com/office/drawing/2014/chart" uri="{C3380CC4-5D6E-409C-BE32-E72D297353CC}">
              <c16:uniqueId val="{00000000-E69E-48A7-B34C-B5B6F596E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23.92</c:v>
                </c:pt>
                <c:pt idx="1">
                  <c:v>21.58</c:v>
                </c:pt>
                <c:pt idx="2">
                  <c:v>19.87</c:v>
                </c:pt>
                <c:pt idx="3">
                  <c:v>18.82</c:v>
                </c:pt>
                <c:pt idx="4">
                  <c:v>21.82</c:v>
                </c:pt>
              </c:numCache>
            </c:numRef>
          </c:val>
          <c:extLst>
            <c:ext xmlns:c16="http://schemas.microsoft.com/office/drawing/2014/chart" uri="{C3380CC4-5D6E-409C-BE32-E72D297353CC}">
              <c16:uniqueId val="{00000001-E69E-48A7-B34C-B5B6F596E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-2.76</c:v>
                </c:pt>
                <c:pt idx="1">
                  <c:v>-2.2999999999999998</c:v>
                </c:pt>
                <c:pt idx="2">
                  <c:v>-0.45</c:v>
                </c:pt>
                <c:pt idx="3">
                  <c:v>2.79</c:v>
                </c:pt>
                <c:pt idx="4">
                  <c:v>4.55</c:v>
                </c:pt>
              </c:numCache>
            </c:numRef>
          </c:val>
          <c:smooth val="0"/>
          <c:extLst>
            <c:ext xmlns:c16="http://schemas.microsoft.com/office/drawing/2014/chart" uri="{C3380CC4-5D6E-409C-BE32-E72D297353CC}">
              <c16:uniqueId val="{00000002-E69E-48A7-B34C-B5B6F596E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5.78</c:v>
                </c:pt>
                <c:pt idx="2">
                  <c:v>#N/A</c:v>
                </c:pt>
                <c:pt idx="3">
                  <c:v>6.47</c:v>
                </c:pt>
                <c:pt idx="4">
                  <c:v>#N/A</c:v>
                </c:pt>
                <c:pt idx="5">
                  <c:v>0</c:v>
                </c:pt>
                <c:pt idx="6">
                  <c:v>#N/A</c:v>
                </c:pt>
                <c:pt idx="7">
                  <c:v>0</c:v>
                </c:pt>
                <c:pt idx="8">
                  <c:v>#N/A</c:v>
                </c:pt>
                <c:pt idx="9">
                  <c:v>0</c:v>
                </c:pt>
              </c:numCache>
            </c:numRef>
          </c:val>
          <c:extLst>
            <c:ext xmlns:c16="http://schemas.microsoft.com/office/drawing/2014/chart" uri="{C3380CC4-5D6E-409C-BE32-E72D297353CC}">
              <c16:uniqueId val="{00000000-823B-4BC7-A371-EB4D922D23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3B-4BC7-A371-EB4D922D23F3}"/>
            </c:ext>
          </c:extLst>
        </c:ser>
        <c:ser>
          <c:idx val="2"/>
          <c:order val="2"/>
          <c:tx>
            <c:strRef>
              <c:f>データシート!$A$29</c:f>
              <c:strCache>
                <c:ptCount val="1"/>
                <c:pt idx="0">
                  <c:v>横倉山自然の森博物館事業特別会計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23B-4BC7-A371-EB4D922D23F3}"/>
            </c:ext>
          </c:extLst>
        </c:ser>
        <c:ser>
          <c:idx val="3"/>
          <c:order val="3"/>
          <c:tx>
            <c:strRef>
              <c:f>データシート!$A$30</c:f>
              <c:strCache>
                <c:ptCount val="1"/>
                <c:pt idx="0">
                  <c:v>蚕糸資料館事業特別会計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3B-4BC7-A371-EB4D922D23F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0.18</c:v>
                </c:pt>
                <c:pt idx="4">
                  <c:v>#N/A</c:v>
                </c:pt>
                <c:pt idx="5">
                  <c:v>0.03</c:v>
                </c:pt>
                <c:pt idx="6">
                  <c:v>#N/A</c:v>
                </c:pt>
                <c:pt idx="7">
                  <c:v>0.2</c:v>
                </c:pt>
                <c:pt idx="8">
                  <c:v>#N/A</c:v>
                </c:pt>
                <c:pt idx="9">
                  <c:v>0.02</c:v>
                </c:pt>
              </c:numCache>
            </c:numRef>
          </c:val>
          <c:extLst>
            <c:ext xmlns:c16="http://schemas.microsoft.com/office/drawing/2014/chart" uri="{C3380CC4-5D6E-409C-BE32-E72D297353CC}">
              <c16:uniqueId val="{00000004-823B-4BC7-A371-EB4D922D23F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0.04</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5-823B-4BC7-A371-EB4D922D23F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6-823B-4BC7-A371-EB4D922D23F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1.3</c:v>
                </c:pt>
                <c:pt idx="4">
                  <c:v>#N/A</c:v>
                </c:pt>
                <c:pt idx="5">
                  <c:v>1.27</c:v>
                </c:pt>
                <c:pt idx="6">
                  <c:v>#N/A</c:v>
                </c:pt>
                <c:pt idx="7">
                  <c:v>2.2000000000000002</c:v>
                </c:pt>
                <c:pt idx="8">
                  <c:v>#N/A</c:v>
                </c:pt>
                <c:pt idx="9">
                  <c:v>2.6</c:v>
                </c:pt>
              </c:numCache>
            </c:numRef>
          </c:val>
          <c:extLst>
            <c:ext xmlns:c16="http://schemas.microsoft.com/office/drawing/2014/chart" uri="{C3380CC4-5D6E-409C-BE32-E72D297353CC}">
              <c16:uniqueId val="{00000007-823B-4BC7-A371-EB4D922D23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0.01</c:v>
                </c:pt>
                <c:pt idx="2">
                  <c:v>#N/A</c:v>
                </c:pt>
                <c:pt idx="3">
                  <c:v>0.04</c:v>
                </c:pt>
                <c:pt idx="4">
                  <c:v>#N/A</c:v>
                </c:pt>
                <c:pt idx="5">
                  <c:v>0.04</c:v>
                </c:pt>
                <c:pt idx="6">
                  <c:v>#N/A</c:v>
                </c:pt>
                <c:pt idx="7">
                  <c:v>2.8</c:v>
                </c:pt>
                <c:pt idx="8">
                  <c:v>#N/A</c:v>
                </c:pt>
                <c:pt idx="9">
                  <c:v>4.46</c:v>
                </c:pt>
              </c:numCache>
            </c:numRef>
          </c:val>
          <c:extLst>
            <c:ext xmlns:c16="http://schemas.microsoft.com/office/drawing/2014/chart" uri="{C3380CC4-5D6E-409C-BE32-E72D297353CC}">
              <c16:uniqueId val="{00000008-823B-4BC7-A371-EB4D922D23F3}"/>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6.43</c:v>
                </c:pt>
                <c:pt idx="6">
                  <c:v>#N/A</c:v>
                </c:pt>
                <c:pt idx="7">
                  <c:v>6.32</c:v>
                </c:pt>
                <c:pt idx="8">
                  <c:v>#N/A</c:v>
                </c:pt>
                <c:pt idx="9">
                  <c:v>6.99</c:v>
                </c:pt>
              </c:numCache>
            </c:numRef>
          </c:val>
          <c:extLst>
            <c:ext xmlns:c16="http://schemas.microsoft.com/office/drawing/2014/chart" uri="{C3380CC4-5D6E-409C-BE32-E72D297353CC}">
              <c16:uniqueId val="{00000009-823B-4BC7-A371-EB4D922D23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610</c:v>
                </c:pt>
                <c:pt idx="5">
                  <c:v>624</c:v>
                </c:pt>
                <c:pt idx="8">
                  <c:v>650</c:v>
                </c:pt>
                <c:pt idx="11">
                  <c:v>619</c:v>
                </c:pt>
                <c:pt idx="14">
                  <c:v>696</c:v>
                </c:pt>
              </c:numCache>
            </c:numRef>
          </c:val>
          <c:extLst>
            <c:ext xmlns:c16="http://schemas.microsoft.com/office/drawing/2014/chart" uri="{C3380CC4-5D6E-409C-BE32-E72D297353CC}">
              <c16:uniqueId val="{00000000-3781-490A-A340-53B20F2CC8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81-490A-A340-53B20F2CC8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81-490A-A340-53B20F2CC8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33</c:v>
                </c:pt>
                <c:pt idx="6">
                  <c:v>40</c:v>
                </c:pt>
                <c:pt idx="9">
                  <c:v>35</c:v>
                </c:pt>
                <c:pt idx="12">
                  <c:v>72</c:v>
                </c:pt>
              </c:numCache>
            </c:numRef>
          </c:val>
          <c:extLst>
            <c:ext xmlns:c16="http://schemas.microsoft.com/office/drawing/2014/chart" uri="{C3380CC4-5D6E-409C-BE32-E72D297353CC}">
              <c16:uniqueId val="{00000003-3781-490A-A340-53B20F2CC8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105</c:v>
                </c:pt>
                <c:pt idx="6">
                  <c:v>108</c:v>
                </c:pt>
                <c:pt idx="9">
                  <c:v>111</c:v>
                </c:pt>
                <c:pt idx="12">
                  <c:v>108</c:v>
                </c:pt>
              </c:numCache>
            </c:numRef>
          </c:val>
          <c:extLst>
            <c:ext xmlns:c16="http://schemas.microsoft.com/office/drawing/2014/chart" uri="{C3380CC4-5D6E-409C-BE32-E72D297353CC}">
              <c16:uniqueId val="{00000004-3781-490A-A340-53B20F2CC8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81-490A-A340-53B20F2CC8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81-490A-A340-53B20F2CC8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c:v>
                </c:pt>
                <c:pt idx="3">
                  <c:v>664</c:v>
                </c:pt>
                <c:pt idx="6">
                  <c:v>689</c:v>
                </c:pt>
                <c:pt idx="9">
                  <c:v>690</c:v>
                </c:pt>
                <c:pt idx="12">
                  <c:v>768</c:v>
                </c:pt>
              </c:numCache>
            </c:numRef>
          </c:val>
          <c:extLst>
            <c:ext xmlns:c16="http://schemas.microsoft.com/office/drawing/2014/chart" uri="{C3380CC4-5D6E-409C-BE32-E72D297353CC}">
              <c16:uniqueId val="{00000007-3781-490A-A340-53B20F2CC8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178</c:v>
                </c:pt>
                <c:pt idx="5">
                  <c:v>#N/A</c:v>
                </c:pt>
                <c:pt idx="6">
                  <c:v>#N/A</c:v>
                </c:pt>
                <c:pt idx="7">
                  <c:v>187</c:v>
                </c:pt>
                <c:pt idx="8">
                  <c:v>#N/A</c:v>
                </c:pt>
                <c:pt idx="9">
                  <c:v>#N/A</c:v>
                </c:pt>
                <c:pt idx="10">
                  <c:v>217</c:v>
                </c:pt>
                <c:pt idx="11">
                  <c:v>#N/A</c:v>
                </c:pt>
                <c:pt idx="12">
                  <c:v>#N/A</c:v>
                </c:pt>
                <c:pt idx="13">
                  <c:v>252</c:v>
                </c:pt>
                <c:pt idx="14">
                  <c:v>#N/A</c:v>
                </c:pt>
              </c:numCache>
            </c:numRef>
          </c:val>
          <c:smooth val="0"/>
          <c:extLst>
            <c:ext xmlns:c16="http://schemas.microsoft.com/office/drawing/2014/chart" uri="{C3380CC4-5D6E-409C-BE32-E72D297353CC}">
              <c16:uniqueId val="{00000008-3781-490A-A340-53B20F2CC8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6111</c:v>
                </c:pt>
                <c:pt idx="5">
                  <c:v>6075</c:v>
                </c:pt>
                <c:pt idx="8">
                  <c:v>5919</c:v>
                </c:pt>
                <c:pt idx="11">
                  <c:v>5732</c:v>
                </c:pt>
                <c:pt idx="14">
                  <c:v>5384</c:v>
                </c:pt>
              </c:numCache>
            </c:numRef>
          </c:val>
          <c:extLst>
            <c:ext xmlns:c16="http://schemas.microsoft.com/office/drawing/2014/chart" uri="{C3380CC4-5D6E-409C-BE32-E72D297353CC}">
              <c16:uniqueId val="{00000000-CBF4-4169-BBA3-F8506C59E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304</c:v>
                </c:pt>
                <c:pt idx="5">
                  <c:v>300</c:v>
                </c:pt>
                <c:pt idx="8">
                  <c:v>286</c:v>
                </c:pt>
                <c:pt idx="11">
                  <c:v>272</c:v>
                </c:pt>
                <c:pt idx="14">
                  <c:v>257</c:v>
                </c:pt>
              </c:numCache>
            </c:numRef>
          </c:val>
          <c:extLst>
            <c:ext xmlns:c16="http://schemas.microsoft.com/office/drawing/2014/chart" uri="{C3380CC4-5D6E-409C-BE32-E72D297353CC}">
              <c16:uniqueId val="{00000001-CBF4-4169-BBA3-F8506C59E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1993</c:v>
                </c:pt>
                <c:pt idx="5">
                  <c:v>1963</c:v>
                </c:pt>
                <c:pt idx="8">
                  <c:v>1999</c:v>
                </c:pt>
                <c:pt idx="11">
                  <c:v>2177</c:v>
                </c:pt>
                <c:pt idx="14">
                  <c:v>2295</c:v>
                </c:pt>
              </c:numCache>
            </c:numRef>
          </c:val>
          <c:extLst>
            <c:ext xmlns:c16="http://schemas.microsoft.com/office/drawing/2014/chart" uri="{C3380CC4-5D6E-409C-BE32-E72D297353CC}">
              <c16:uniqueId val="{00000002-CBF4-4169-BBA3-F8506C59E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F4-4169-BBA3-F8506C59E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F4-4169-BBA3-F8506C59E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F4-4169-BBA3-F8506C59E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907</c:v>
                </c:pt>
                <c:pt idx="3">
                  <c:v>839</c:v>
                </c:pt>
                <c:pt idx="6">
                  <c:v>812</c:v>
                </c:pt>
                <c:pt idx="9">
                  <c:v>729</c:v>
                </c:pt>
                <c:pt idx="12">
                  <c:v>709</c:v>
                </c:pt>
              </c:numCache>
            </c:numRef>
          </c:val>
          <c:extLst>
            <c:ext xmlns:c16="http://schemas.microsoft.com/office/drawing/2014/chart" uri="{C3380CC4-5D6E-409C-BE32-E72D297353CC}">
              <c16:uniqueId val="{00000006-CBF4-4169-BBA3-F8506C59E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860</c:v>
                </c:pt>
                <c:pt idx="3">
                  <c:v>1110</c:v>
                </c:pt>
                <c:pt idx="6">
                  <c:v>1071</c:v>
                </c:pt>
                <c:pt idx="9">
                  <c:v>1061</c:v>
                </c:pt>
                <c:pt idx="12">
                  <c:v>1007</c:v>
                </c:pt>
              </c:numCache>
            </c:numRef>
          </c:val>
          <c:extLst>
            <c:ext xmlns:c16="http://schemas.microsoft.com/office/drawing/2014/chart" uri="{C3380CC4-5D6E-409C-BE32-E72D297353CC}">
              <c16:uniqueId val="{00000007-CBF4-4169-BBA3-F8506C59E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1029</c:v>
                </c:pt>
                <c:pt idx="3">
                  <c:v>977</c:v>
                </c:pt>
                <c:pt idx="6">
                  <c:v>863</c:v>
                </c:pt>
                <c:pt idx="9">
                  <c:v>714</c:v>
                </c:pt>
                <c:pt idx="12">
                  <c:v>621</c:v>
                </c:pt>
              </c:numCache>
            </c:numRef>
          </c:val>
          <c:extLst>
            <c:ext xmlns:c16="http://schemas.microsoft.com/office/drawing/2014/chart" uri="{C3380CC4-5D6E-409C-BE32-E72D297353CC}">
              <c16:uniqueId val="{00000008-CBF4-4169-BBA3-F8506C59E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F4-4169-BBA3-F8506C59E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6574</c:v>
                </c:pt>
                <c:pt idx="3">
                  <c:v>6345</c:v>
                </c:pt>
                <c:pt idx="6">
                  <c:v>6263</c:v>
                </c:pt>
                <c:pt idx="9">
                  <c:v>6176</c:v>
                </c:pt>
                <c:pt idx="12">
                  <c:v>5819</c:v>
                </c:pt>
              </c:numCache>
            </c:numRef>
          </c:val>
          <c:extLst>
            <c:ext xmlns:c16="http://schemas.microsoft.com/office/drawing/2014/chart" uri="{C3380CC4-5D6E-409C-BE32-E72D297353CC}">
              <c16:uniqueId val="{0000000A-CBF4-4169-BBA3-F8506C59E1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964</c:v>
                </c:pt>
                <c:pt idx="2">
                  <c:v>#N/A</c:v>
                </c:pt>
                <c:pt idx="3">
                  <c:v>#N/A</c:v>
                </c:pt>
                <c:pt idx="4">
                  <c:v>933</c:v>
                </c:pt>
                <c:pt idx="5">
                  <c:v>#N/A</c:v>
                </c:pt>
                <c:pt idx="6">
                  <c:v>#N/A</c:v>
                </c:pt>
                <c:pt idx="7">
                  <c:v>804</c:v>
                </c:pt>
                <c:pt idx="8">
                  <c:v>#N/A</c:v>
                </c:pt>
                <c:pt idx="9">
                  <c:v>#N/A</c:v>
                </c:pt>
                <c:pt idx="10">
                  <c:v>500</c:v>
                </c:pt>
                <c:pt idx="11">
                  <c:v>#N/A</c:v>
                </c:pt>
                <c:pt idx="12">
                  <c:v>#N/A</c:v>
                </c:pt>
                <c:pt idx="13">
                  <c:v>219</c:v>
                </c:pt>
                <c:pt idx="14">
                  <c:v>#N/A</c:v>
                </c:pt>
              </c:numCache>
            </c:numRef>
          </c:val>
          <c:smooth val="0"/>
          <c:extLst>
            <c:ext xmlns:c16="http://schemas.microsoft.com/office/drawing/2014/chart" uri="{C3380CC4-5D6E-409C-BE32-E72D297353CC}">
              <c16:uniqueId val="{0000000B-CBF4-4169-BBA3-F8506C59E1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575</c:v>
                </c:pt>
                <c:pt idx="1">
                  <c:v>576</c:v>
                </c:pt>
                <c:pt idx="2">
                  <c:v>664</c:v>
                </c:pt>
              </c:numCache>
            </c:numRef>
          </c:val>
          <c:extLst>
            <c:ext xmlns:c16="http://schemas.microsoft.com/office/drawing/2014/chart" uri="{C3380CC4-5D6E-409C-BE32-E72D297353CC}">
              <c16:uniqueId val="{00000000-E1EE-4974-95C0-854B958B75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681</c:v>
                </c:pt>
                <c:pt idx="1">
                  <c:v>810</c:v>
                </c:pt>
                <c:pt idx="2">
                  <c:v>762</c:v>
                </c:pt>
              </c:numCache>
            </c:numRef>
          </c:val>
          <c:extLst>
            <c:ext xmlns:c16="http://schemas.microsoft.com/office/drawing/2014/chart" uri="{C3380CC4-5D6E-409C-BE32-E72D297353CC}">
              <c16:uniqueId val="{00000001-E1EE-4974-95C0-854B958B75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615</c:v>
                </c:pt>
                <c:pt idx="1">
                  <c:v>647</c:v>
                </c:pt>
                <c:pt idx="2">
                  <c:v>738</c:v>
                </c:pt>
              </c:numCache>
            </c:numRef>
          </c:val>
          <c:extLst>
            <c:ext xmlns:c16="http://schemas.microsoft.com/office/drawing/2014/chart" uri="{C3380CC4-5D6E-409C-BE32-E72D297353CC}">
              <c16:uniqueId val="{00000002-E1EE-4974-95C0-854B958B75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単年度実質公債費比率は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ポイント増加している。分子の構造を見ると、元利償還金と公営企業債の元利償還金に対する負担金等の増が影響している。</a:t>
          </a:r>
          <a:endParaRPr lang="ja-JP" altLang="ja-JP" sz="1400">
            <a:effectLst/>
          </a:endParaRPr>
        </a:p>
        <a:p>
          <a:r>
            <a:rPr kumimoji="1" lang="ja-JP" altLang="ja-JP" sz="1100">
              <a:solidFill>
                <a:schemeClr val="dk1"/>
              </a:solidFill>
              <a:effectLst/>
              <a:latin typeface="+mn-lt"/>
              <a:ea typeface="+mn-ea"/>
              <a:cs typeface="+mn-cs"/>
            </a:rPr>
            <a:t>　今後は事業の見直し等により地方債の借入を抑制し、地方債発行額の上限枠設定などに取り組み、水準を抑えるよう努める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満期一括償還地方債の借入は無し。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将来負担額の内、地方債現在高及び公営企業債等繰入見込額、組合負担等見込額、退職手当負担見込額</a:t>
          </a:r>
          <a:r>
            <a:rPr kumimoji="1" lang="ja-JP" altLang="en-US" sz="1100">
              <a:solidFill>
                <a:schemeClr val="dk1"/>
              </a:solidFill>
              <a:effectLst/>
              <a:latin typeface="+mn-lt"/>
              <a:ea typeface="+mn-ea"/>
              <a:cs typeface="+mn-cs"/>
            </a:rPr>
            <a:t>は、近年、</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全体としても</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地方債残高は近年増加傾向であったが、令和元年度より減少に転じている。公債費の増加と連動しているため、双方のバランスも考慮していく必要がある。</a:t>
          </a:r>
          <a:endParaRPr lang="ja-JP" altLang="ja-JP" sz="1400">
            <a:effectLst/>
          </a:endParaRPr>
        </a:p>
        <a:p>
          <a:r>
            <a:rPr kumimoji="1" lang="ja-JP" altLang="ja-JP" sz="1100">
              <a:solidFill>
                <a:schemeClr val="dk1"/>
              </a:solidFill>
              <a:effectLst/>
              <a:latin typeface="+mn-lt"/>
              <a:ea typeface="+mn-ea"/>
              <a:cs typeface="+mn-cs"/>
            </a:rPr>
            <a:t>　今後は後世への負担を少しでも軽減するよう、新規事業の実施等について総点検を行い、財政の健全化を図らなければならない。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高知県越知町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千円、元年度は</a:t>
          </a:r>
          <a:r>
            <a:rPr kumimoji="1" lang="en-US" altLang="ja-JP" sz="1100">
              <a:solidFill>
                <a:schemeClr val="dk1"/>
              </a:solidFill>
              <a:effectLst/>
              <a:latin typeface="+mn-lt"/>
              <a:ea typeface="+mn-ea"/>
              <a:cs typeface="+mn-cs"/>
            </a:rPr>
            <a:t>64,000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千円を財政調整基金より繰入したため、残高は減少していたが、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年度に減債基金へ</a:t>
          </a:r>
          <a:r>
            <a:rPr kumimoji="1" lang="en-US" altLang="ja-JP" sz="1100">
              <a:solidFill>
                <a:schemeClr val="dk1"/>
              </a:solidFill>
              <a:effectLst/>
              <a:latin typeface="+mn-lt"/>
              <a:ea typeface="+mn-ea"/>
              <a:cs typeface="+mn-cs"/>
            </a:rPr>
            <a:t>129,000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年度に財政調整基金へ</a:t>
          </a:r>
          <a:r>
            <a:rPr kumimoji="1" lang="en-US" altLang="ja-JP" sz="1100">
              <a:solidFill>
                <a:schemeClr val="dk1"/>
              </a:solidFill>
              <a:effectLst/>
              <a:latin typeface="+mn-lt"/>
              <a:ea typeface="+mn-ea"/>
              <a:cs typeface="+mn-cs"/>
            </a:rPr>
            <a:t>88,194</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積立てたことで残高は増加傾向に転じている。</a:t>
          </a:r>
          <a:endParaRPr lang="ja-JP" altLang="ja-JP" sz="1400">
            <a:effectLst/>
          </a:endParaRPr>
        </a:p>
        <a:p>
          <a:r>
            <a:rPr kumimoji="1" lang="ja-JP" altLang="ja-JP" sz="1100">
              <a:solidFill>
                <a:schemeClr val="dk1"/>
              </a:solidFill>
              <a:effectLst/>
              <a:latin typeface="+mn-lt"/>
              <a:ea typeface="+mn-ea"/>
              <a:cs typeface="+mn-cs"/>
            </a:rPr>
            <a:t>特定目的基金の増額理由は、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年度は新型コロナウイルスにより充当予定をしていた事業等の廃止による、ふるさと応援基金の増である。</a:t>
          </a:r>
          <a:endParaRPr lang="ja-JP" altLang="ja-JP" sz="1400">
            <a:effectLst/>
          </a:endParaRPr>
        </a:p>
        <a:p>
          <a:r>
            <a:rPr kumimoji="1" lang="ja-JP" altLang="ja-JP" sz="1100">
              <a:solidFill>
                <a:schemeClr val="dk1"/>
              </a:solidFill>
              <a:effectLst/>
              <a:latin typeface="+mn-lt"/>
              <a:ea typeface="+mn-ea"/>
              <a:cs typeface="+mn-cs"/>
            </a:rPr>
            <a:t>処分に関しては基金条例に従って運用しており、ほぼ一定額の残高を維持できている。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年度に財政調整基金を取崩す必要があったが、今後さらに公債費が令和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年度をピークとして数年間は高止まりで推移する見通しである。キャンプ場整備事業の元金の償還が令和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年度より始まることが要因の一つと考えられる。</a:t>
          </a:r>
          <a:endParaRPr lang="ja-JP" altLang="ja-JP" sz="1400">
            <a:effectLst/>
          </a:endParaRPr>
        </a:p>
        <a:p>
          <a:r>
            <a:rPr kumimoji="1" lang="ja-JP" altLang="ja-JP" sz="1100">
              <a:solidFill>
                <a:schemeClr val="dk1"/>
              </a:solidFill>
              <a:effectLst/>
              <a:latin typeface="+mn-lt"/>
              <a:ea typeface="+mn-ea"/>
              <a:cs typeface="+mn-cs"/>
            </a:rPr>
            <a:t>このため基金を取崩さなければならない状況が今後数年続くことも想定しなければならないが、本町の基金残高は他自治体と比較しても必ずしも十分だとは考えられない。今後も引き続き、新規事業は当然として単独事業についても総点検を行い、財政の健全化に努めなければなら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・施設等整備基金－町の施設等の拡充と整備をすることを目的とする。</a:t>
          </a:r>
          <a:endParaRPr lang="ja-JP" altLang="ja-JP" sz="1400">
            <a:effectLst/>
          </a:endParaRPr>
        </a:p>
        <a:p>
          <a:r>
            <a:rPr kumimoji="1" lang="ja-JP" altLang="ja-JP" sz="1100">
              <a:solidFill>
                <a:schemeClr val="dk1"/>
              </a:solidFill>
              <a:effectLst/>
              <a:latin typeface="+mn-lt"/>
              <a:ea typeface="+mn-ea"/>
              <a:cs typeface="+mn-cs"/>
            </a:rPr>
            <a:t>・地域福祉振興基金－高齢化社会の到来に備え、福祉活動の推進、快適な生活環境の形成を図ることを目的とする。（令和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年度は地域ハイヤーチケット事業に活用）</a:t>
          </a:r>
          <a:endParaRPr lang="ja-JP" altLang="ja-JP" sz="1400">
            <a:effectLst/>
          </a:endParaRPr>
        </a:p>
        <a:p>
          <a:r>
            <a:rPr kumimoji="1" lang="ja-JP" altLang="ja-JP" sz="1100">
              <a:solidFill>
                <a:schemeClr val="dk1"/>
              </a:solidFill>
              <a:effectLst/>
              <a:latin typeface="+mn-lt"/>
              <a:ea typeface="+mn-ea"/>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・施設等整備基金－ふるさと寄附金で「⑤その他町長がまちづくりのために必要と認める事業」のために寄附された額の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割を積み立てている。</a:t>
          </a:r>
          <a:endParaRPr lang="ja-JP" altLang="ja-JP" sz="1400">
            <a:effectLst/>
          </a:endParaRPr>
        </a:p>
        <a:p>
          <a:r>
            <a:rPr kumimoji="1" lang="ja-JP" altLang="ja-JP" sz="1100">
              <a:solidFill>
                <a:schemeClr val="dk1"/>
              </a:solidFill>
              <a:effectLst/>
              <a:latin typeface="+mn-lt"/>
              <a:ea typeface="+mn-ea"/>
              <a:cs typeface="+mn-cs"/>
            </a:rPr>
            <a:t>・地域福祉振興基金－令和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5,279</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5,373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5,658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を取崩している。積立は利息分のみである。</a:t>
          </a:r>
          <a:endParaRPr lang="ja-JP" altLang="ja-JP" sz="1400">
            <a:effectLst/>
          </a:endParaRPr>
        </a:p>
        <a:p>
          <a:r>
            <a:rPr kumimoji="1" lang="ja-JP" altLang="ja-JP" sz="1100">
              <a:solidFill>
                <a:schemeClr val="dk1"/>
              </a:solidFill>
              <a:effectLst/>
              <a:latin typeface="+mn-lt"/>
              <a:ea typeface="+mn-ea"/>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特定目的基金についてはルールに従った運用を行っており、特にふるさと応援基金については住民サービスとして還元できる有効な原資となっている。</a:t>
          </a:r>
          <a:endParaRPr lang="ja-JP" altLang="ja-JP" sz="1400">
            <a:effectLst/>
          </a:endParaRPr>
        </a:p>
        <a:p>
          <a:r>
            <a:rPr kumimoji="1" lang="ja-JP" altLang="ja-JP" sz="1100">
              <a:solidFill>
                <a:schemeClr val="dk1"/>
              </a:solidFill>
              <a:effectLst/>
              <a:latin typeface="+mn-lt"/>
              <a:ea typeface="+mn-ea"/>
              <a:cs typeface="+mn-cs"/>
            </a:rPr>
            <a:t>今後も不測の事態に備え、適切に運用管理を徹底する。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項の規定により純繰越金額の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を下らない額を積み立てており、平成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6,297</a:t>
          </a:r>
          <a:r>
            <a:rPr kumimoji="1" lang="ja-JP" altLang="ja-JP" sz="1100">
              <a:solidFill>
                <a:schemeClr val="dk1"/>
              </a:solidFill>
              <a:effectLst/>
              <a:latin typeface="+mn-lt"/>
              <a:ea typeface="+mn-ea"/>
              <a:cs typeface="+mn-cs"/>
            </a:rPr>
            <a:t>千円を積み立てたが、令和元年度は</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の積立に留まっていたが、令和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88,194</a:t>
          </a:r>
          <a:r>
            <a:rPr kumimoji="1" lang="ja-JP" altLang="en-US" sz="1100">
              <a:solidFill>
                <a:schemeClr val="dk1"/>
              </a:solidFill>
              <a:effectLst/>
              <a:latin typeface="+mn-lt"/>
              <a:ea typeface="+mn-ea"/>
              <a:cs typeface="+mn-cs"/>
            </a:rPr>
            <a:t>千円を</a:t>
          </a:r>
          <a:r>
            <a:rPr kumimoji="1" lang="ja-JP" altLang="ja-JP" sz="1100">
              <a:solidFill>
                <a:schemeClr val="dk1"/>
              </a:solidFill>
              <a:effectLst/>
              <a:latin typeface="+mn-lt"/>
              <a:ea typeface="+mn-ea"/>
              <a:cs typeface="+mn-cs"/>
            </a:rPr>
            <a:t>積立てる</a:t>
          </a:r>
          <a:r>
            <a:rPr kumimoji="1" lang="ja-JP" altLang="en-US" sz="1100">
              <a:solidFill>
                <a:schemeClr val="dk1"/>
              </a:solidFill>
              <a:effectLst/>
              <a:latin typeface="+mn-lt"/>
              <a:ea typeface="+mn-ea"/>
              <a:cs typeface="+mn-cs"/>
            </a:rPr>
            <a:t>ことができた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今後公債費が負担となってくることが予想され、また必要な新規事業も必ず出てくることから、必要時に備えて健全な運用をしなければならない。</a:t>
          </a:r>
          <a:endParaRPr lang="ja-JP" altLang="ja-JP" sz="1400">
            <a:effectLst/>
          </a:endParaRPr>
        </a:p>
        <a:p>
          <a:r>
            <a:rPr kumimoji="1" lang="ja-JP" altLang="ja-JP" sz="1100">
              <a:solidFill>
                <a:schemeClr val="dk1"/>
              </a:solidFill>
              <a:effectLst/>
              <a:latin typeface="+mn-lt"/>
              <a:ea typeface="+mn-ea"/>
              <a:cs typeface="+mn-cs"/>
            </a:rPr>
            <a:t>基金を繰り入れる際も最小限となるよう徹底的に精査し、繰入が恒常的なものとならないよう予算編成の段階より適正な財源管理を行う。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47,816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を取崩し</a:t>
          </a:r>
          <a:r>
            <a:rPr kumimoji="1" lang="ja-JP" altLang="ja-JP" sz="1100">
              <a:solidFill>
                <a:schemeClr val="dk1"/>
              </a:solidFill>
              <a:effectLst/>
              <a:latin typeface="+mn-lt"/>
              <a:ea typeface="+mn-ea"/>
              <a:cs typeface="+mn-cs"/>
            </a:rPr>
            <a:t>たため、残高は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基本的に財政調整基金に準じた運用管理を徹底していくが、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年度については、</a:t>
          </a:r>
          <a:r>
            <a:rPr kumimoji="1" lang="ja-JP" altLang="ja-JP" sz="1100">
              <a:solidFill>
                <a:schemeClr val="dk1"/>
              </a:solidFill>
              <a:effectLst/>
              <a:latin typeface="+mn-lt"/>
              <a:ea typeface="+mn-ea"/>
              <a:cs typeface="+mn-cs"/>
            </a:rPr>
            <a:t>一括交付金の対象事業である横畠西部集落活動センター改修工事、キャンプ場整備工事の償還に合わせて、</a:t>
          </a:r>
          <a:r>
            <a:rPr kumimoji="1" lang="ja-JP" altLang="en-US" sz="1100">
              <a:solidFill>
                <a:schemeClr val="dk1"/>
              </a:solidFill>
              <a:effectLst/>
              <a:latin typeface="+mn-lt"/>
              <a:ea typeface="+mn-ea"/>
              <a:cs typeface="+mn-cs"/>
            </a:rPr>
            <a:t>取崩しを行った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3B8C742-4CEA-44A2-AD8A-AA9910B8F6D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810B783-E0DA-429E-A342-21EEB7B9227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A10F363-606D-4B18-A7AB-CE75F46BA33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E19B215-F85F-4C27-9197-2BA86295E9A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DD5FA49-E5D0-450F-A754-DE23CB31274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F7A7571-2F63-4E55-AEC1-CEDC1FDAC18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166220-121B-415D-AB6B-49DDA4BF61C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D8D40AE-2033-4E7E-8FBF-D9FA1035EA3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9903FEB-7445-4DA8-8F6F-8394E9A1116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636545-342E-48D0-AFDE-EB80EBEB49C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5,087
5,072
111.95
5,383,262
5,234,514
136,010
3,043,033
5,819,042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4936779-A344-4F7A-B0DC-D96CCF40FD1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A7AB14C-767C-4339-9171-4CF0A45716A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1E6C792-E68A-495B-9412-A7B9478B694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BD4860B-313A-4EC6-8211-8196A31DD50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9EBFBBE-DAAA-4E35-A74D-8B711143EFB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643EF4B-7A83-411B-8140-6370934BE9E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4C64DE4-B3AA-458A-97EA-A52A066CF4A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F53BD15-0266-4D1C-A7C1-2134276E2B5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438AC5A-BA43-4D08-98E7-F7FD7837272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1048ACB-0CAC-4ED1-977F-B3B4B1E1AD2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6F65201-C616-494E-8E0B-C82DBD7E1B2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585A54B-AD97-4C3C-8464-F7B094606DF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7D2F923-DCAB-47CA-B188-D75A513628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6F5E29C-3D7B-4F45-A39B-55E71AB21F4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D2E3E4-FA91-414F-8BF7-B810BD2C002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1A5B48-0E65-4B79-BA29-FC52DF05DC1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CCCBF9F-A0DE-4570-8B73-BB12BF2D851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7CC89AD-292C-4790-9761-FFDA6792246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D70F6BE-35AC-4C34-9DDD-09CDE0608C5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2A3EA3B-EBDA-4648-AD0A-5CE1B1D78DD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EB59CFE-C826-44D1-B2D6-CD565DF8B22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CF36E29-E837-4EBA-AF25-D7EE500D11F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ACE60F1-7B96-46F7-9CE1-8F9124C09CD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624A21C-1310-439A-B36F-5074612D2AD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5B3E020-B243-4C6D-A4EB-509E7F7FBEB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E905618-E318-413D-8201-7AC85BD3B2C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66EF367-D101-49B6-8AF8-572FAF1D970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35936CD-888E-4447-87EA-9A185F3186F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F6213B8-C6DA-4317-9FB2-44F0E53C03C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2B2118C-60A2-401C-ABCA-DBD81EBEDFE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AE4013-24C5-4EB4-AA4C-052B9DC247E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8F27CA2-441C-45E4-A1E8-596866EAE53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D390D4-D7D5-4061-ABE8-46E278F582C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F9893AE-C80C-41DA-A24E-AE336BF58DF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C21ECD-510A-4951-8A8E-92FCD4D955C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3C0C4F-4088-483D-81D1-450E7700487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B15F9EC-D957-4786-9AFE-F779D7F4565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48.2%</a:t>
          </a:r>
          <a:r>
            <a:rPr kumimoji="1" lang="ja-JP" altLang="ja-JP" sz="1100">
              <a:solidFill>
                <a:schemeClr val="dk1"/>
              </a:solidFill>
              <a:effectLst/>
              <a:latin typeface="+mn-lt"/>
              <a:ea typeface="+mn-ea"/>
              <a:cs typeface="+mn-cs"/>
            </a:rPr>
            <a:t>）に加え、主な産業である農業の担い手が年々減少して税収入は落ち込んでおり、類似団体平均をかなり下回っている。歳出の徹底的な見直しは当然のこととして、町税の収納率向上などを引き続き強化して歳入確保に努め、自主財源の確保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F53079-E090-43DE-9125-03232391BC1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A14337A-1D5A-44D4-BA1B-9FA1A9C6069B}"/>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659E733-D5FC-45F7-8992-7B5A090BB7E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C29805A-E122-4D5B-A01E-1ED96B91BCC5}"/>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B79A94F-28A6-44A3-8FF8-05CF2B5E37F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1E857AC-4FC5-4BA3-BAE4-AD097691C4E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629A907-AC2C-48E7-AECD-82EBD2A63A4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6DB62667-EF31-4378-80BA-500C1AAF818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E9BEF0E-CD84-4B7E-B4E2-3871F8E5973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46CDEA5-BC81-4A84-BD3B-A8C38206A6E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1F6D98D-6BD3-4955-B973-BC99F8015728}"/>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DB1586A-4996-47D6-B684-CCBA1952B07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F0C435D3-A2DA-4D69-8BF2-438F9C9099F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D3F9668E-E16C-499A-97BE-AFB58504EF8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E3405CB-6F5D-4D6D-83D2-2CEA0C4DA40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994DDF1-4E31-4ACE-9F93-3FE9B420DF5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A50B8E57-4DF2-49C3-BB4A-2D77D104A425}"/>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9BAFD08C-D1D0-4AD6-A64D-293C9DF851B9}"/>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6F52476D-4DE3-4CB1-B29D-5DEFE37B46E5}"/>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B5F3137E-D3E0-49A3-9BCB-6A44557B32ED}"/>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F4A78814-469C-4E48-A146-F0E96A1AC773}"/>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F5A0D47-92F3-47CC-8D96-3BDED7567F4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70984A7B-E82B-4AA0-AFBE-34EDF1FCE3B2}"/>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4491104-1E4B-4CF7-AB12-18F091F0DCEF}"/>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774C4E99-C51E-47E4-A976-13CD0252A947}"/>
            </a:ext>
          </a:extLst>
        </xdr:cNvPr>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313DA185-A0D4-4818-B369-8E4FFB0F3AE2}"/>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F9F73926-E5F3-4BEC-94DA-F4536D341044}"/>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587F21E6-6DED-4FD9-B422-69621700065F}"/>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EB059311-521E-42C5-A288-768B9FA672BE}"/>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C995A99B-0D94-4CD5-A2E7-299FE6A830E6}"/>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CBE714E9-483B-4A54-8C78-EEE43317AF5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B84A2421-CC03-4868-8447-3E40C7E5A80C}"/>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413A1F8-ADC3-46CC-BB87-B17E8EE89E12}"/>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D4809266-655F-421E-BBAD-F365CFDA0FC3}"/>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91F8E576-041B-4F09-B3E5-1EEF83B55E3D}"/>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20C6B38-BD2F-43A7-BAB1-3AEDC672074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24CB276-2673-473C-A7F8-1EC2449F456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B18ADA4-C87A-45A0-9558-3181BE40069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B0CBD47-CBC6-477A-A1CE-AC5BA0A54BF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154A388-2784-49C9-9B4D-62C061532DE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C4F1C535-46DB-4CF4-83CD-64ECEB74F945}"/>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8A3CD03D-DA24-4B34-9980-45E46BD9B965}"/>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37683C56-3884-4B48-A6A8-D565816AEAB9}"/>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BDCA6A45-AEC7-4B3C-8CD3-01C39D92448D}"/>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9DD67F92-1120-4F59-B57C-31FCAD53F848}"/>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E2E9F253-A5F6-4D7F-8978-5831D880945C}"/>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9C29DF12-F5FA-4B6C-A98F-DAED9054112A}"/>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FE55B5BE-C4D9-485A-9DC9-9F4CAF11D9AF}"/>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3C106867-92C9-4C72-8EA5-0740EC915404}"/>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B1B286BD-6CCA-47A9-A134-06201F28BE5F}"/>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E3C5F1F-FDE6-45AC-AD56-A1924CEF5F2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426ADDC2-96DF-4B68-98F2-EF23AAC2395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E085BE1-EA50-4118-A341-7D317C0AB85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84B9678-0ECA-407A-8388-6620F438977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23CCCBA-58E3-49F4-8C46-CA06A4F147D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4B691F6-E2F4-4813-AAC9-CB703BB23F2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96D3B0A-9242-49F5-A801-8104C24F9DE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E3233FB-C58C-40D4-9644-EF337937C90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BB27636-E2E2-4AF9-9926-85A191279A5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87E017F-CA04-48D4-BE11-F3B4BA85A1B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3752E07-FAD6-488F-B9A3-7D71ED25D5F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321D575-D8BF-45A3-89D5-BBBFB36F35B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D729265-54EB-4E0F-9EFF-16691C54B17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歳出の経常経費一般財源では、補助費等（対前年度比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ポイント増）操出金（同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ポイント減）公債費（同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となり、分子全体で増となった。一方、分母である歳入の経常経費一般財源では、地方譲与税、普通交付税で増となり、分母全体でも増となった。分子、分母の増となったことにより、昨年度より悪化した。類似団体平均と比較しても</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ポイントと大きな差があり、今後も事業の見直しを行い、より一層経常経費の削減に取り組む必要がある。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0044609-05E3-4A60-A7D1-F432F9E9964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3C216E1-A177-4CC0-93CD-B11046A56F6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DA95A77-F7E6-493C-AA65-6158B13B318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2845904-DB7C-4C64-8B88-356FF6FA152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CCF8D82B-F0D2-40D0-A012-CB8C673F5EE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09D1409-A5ED-4559-865B-D3E49E20164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D481C53A-A2F3-47CB-81BC-F62FD6E9665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E195A302-CA1F-4554-B029-943B7E0E849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9E25E21-523E-4179-848E-E91D03BD6E3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55849CCE-BAF9-490D-AC12-3B8AB41B497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C6512652-48A5-4077-9AD0-5C51627CC3F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8BE8E822-CD58-499D-A2D2-6A9CC956821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004EFE3-3155-4D1D-B090-F4B1E9159C7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5EB4A8E8-7640-4309-A5E1-70DADFA2BAB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AF27C01C-D2CC-4209-A339-E509B23D17A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5F0C6FEF-5BF5-42E2-908D-51180A0D5144}"/>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18620049-DB68-4546-B5CF-76002808D583}"/>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57A37C93-264F-41A1-A91C-FBB2283F7921}"/>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B49DE7A2-800D-459E-AC60-CB3C55BFFF94}"/>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70612</xdr:rowOff>
    </xdr:to>
    <xdr:cxnSp macro="">
      <xdr:nvCxnSpPr>
        <xdr:cNvPr id="131" name="直線コネクタ 130">
          <a:extLst>
            <a:ext uri="{FF2B5EF4-FFF2-40B4-BE49-F238E27FC236}">
              <a16:creationId xmlns:a16="http://schemas.microsoft.com/office/drawing/2014/main" id="{BB3EB712-35A2-450A-9914-9E72AFDEA65E}"/>
            </a:ext>
          </a:extLst>
        </xdr:cNvPr>
        <xdr:cNvCxnSpPr/>
      </xdr:nvCxnSpPr>
      <xdr:spPr>
        <a:xfrm>
          <a:off x="4114800" y="1100251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2D5D1100-40E5-4B46-9FAD-5B33EDB38148}"/>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7400DD3F-E2C6-45EC-A489-CE3C665AC265}"/>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66</xdr:row>
      <xdr:rowOff>77724</xdr:rowOff>
    </xdr:to>
    <xdr:cxnSp macro="">
      <xdr:nvCxnSpPr>
        <xdr:cNvPr id="134" name="直線コネクタ 133">
          <a:extLst>
            <a:ext uri="{FF2B5EF4-FFF2-40B4-BE49-F238E27FC236}">
              <a16:creationId xmlns:a16="http://schemas.microsoft.com/office/drawing/2014/main" id="{79AEE591-7525-4F35-BCAE-399212062738}"/>
            </a:ext>
          </a:extLst>
        </xdr:cNvPr>
        <xdr:cNvCxnSpPr/>
      </xdr:nvCxnSpPr>
      <xdr:spPr>
        <a:xfrm flipV="1">
          <a:off x="3225800" y="11002518"/>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C4ACC4DE-3D36-4239-ACF1-96DD0068B5DC}"/>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C12F9F81-3DCA-4CCC-ACCD-BE0A1ABA77DD}"/>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53594</xdr:rowOff>
    </xdr:from>
    <xdr:to>
      <xdr:col>15</xdr:col>
      <xdr:colOff>82550</xdr:colOff>
      <xdr:row>66</xdr:row>
      <xdr:rowOff>77724</xdr:rowOff>
    </xdr:to>
    <xdr:cxnSp macro="">
      <xdr:nvCxnSpPr>
        <xdr:cNvPr id="137" name="直線コネクタ 136">
          <a:extLst>
            <a:ext uri="{FF2B5EF4-FFF2-40B4-BE49-F238E27FC236}">
              <a16:creationId xmlns:a16="http://schemas.microsoft.com/office/drawing/2014/main" id="{A9CDE160-EC07-41DB-9A16-2F56860A8413}"/>
            </a:ext>
          </a:extLst>
        </xdr:cNvPr>
        <xdr:cNvCxnSpPr/>
      </xdr:nvCxnSpPr>
      <xdr:spPr>
        <a:xfrm>
          <a:off x="2336800" y="113692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C63A479A-717A-4F2D-B126-BF9F7E2B20DF}"/>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A7F18F6E-5023-4D29-830F-0C49A352A2CE}"/>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id="{E9531C19-B066-4B42-A604-932A4DD77260}"/>
            </a:ext>
          </a:extLst>
        </xdr:cNvPr>
        <xdr:cNvCxnSpPr/>
      </xdr:nvCxnSpPr>
      <xdr:spPr>
        <a:xfrm>
          <a:off x="1447800" y="113306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C24F5C0-1DFC-49E6-A713-AF73CE67DD86}"/>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2FD6523A-030B-4779-A481-53A38186789D}"/>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CAEF1A33-E144-4331-9F45-FE19102F7BBD}"/>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5AC1576C-DD58-4B8A-B513-61E0340764E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655383B-0345-49AF-90E9-7C7F8AD646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FEF76D9-B80E-424D-B562-D36AEC69955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EEAD6D-FF06-4AC5-A1BE-EC16B29B674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A56A49F-1388-4783-B27A-04ADF133221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1128A3-84AA-4075-A8CA-96A99537EA5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a16="http://schemas.microsoft.com/office/drawing/2014/main" id="{B85F7498-41DD-4346-BDBB-BB1845B1835C}"/>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a16="http://schemas.microsoft.com/office/drawing/2014/main" id="{86213862-1F52-4B4D-B5CE-6DFAD24A0942}"/>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2" name="楕円 151">
          <a:extLst>
            <a:ext uri="{FF2B5EF4-FFF2-40B4-BE49-F238E27FC236}">
              <a16:creationId xmlns:a16="http://schemas.microsoft.com/office/drawing/2014/main" id="{A0B00B4D-F9A2-4789-A4FD-E3CD42247C31}"/>
            </a:ext>
          </a:extLst>
        </xdr:cNvPr>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3" name="テキスト ボックス 152">
          <a:extLst>
            <a:ext uri="{FF2B5EF4-FFF2-40B4-BE49-F238E27FC236}">
              <a16:creationId xmlns:a16="http://schemas.microsoft.com/office/drawing/2014/main" id="{B0BD10A5-01C6-427F-9CE1-DCC8DF8CEF72}"/>
            </a:ext>
          </a:extLst>
        </xdr:cNvPr>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4" name="楕円 153">
          <a:extLst>
            <a:ext uri="{FF2B5EF4-FFF2-40B4-BE49-F238E27FC236}">
              <a16:creationId xmlns:a16="http://schemas.microsoft.com/office/drawing/2014/main" id="{9E1F8737-6517-4484-9B89-AADD0F5D745B}"/>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5" name="テキスト ボックス 154">
          <a:extLst>
            <a:ext uri="{FF2B5EF4-FFF2-40B4-BE49-F238E27FC236}">
              <a16:creationId xmlns:a16="http://schemas.microsoft.com/office/drawing/2014/main" id="{D95F6283-B9C9-4D58-86CD-FB968FF67ACD}"/>
            </a:ext>
          </a:extLst>
        </xdr:cNvPr>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a:extLst>
            <a:ext uri="{FF2B5EF4-FFF2-40B4-BE49-F238E27FC236}">
              <a16:creationId xmlns:a16="http://schemas.microsoft.com/office/drawing/2014/main" id="{175B9CA6-62D7-4AC6-B64A-00A8D318B6A4}"/>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a:extLst>
            <a:ext uri="{FF2B5EF4-FFF2-40B4-BE49-F238E27FC236}">
              <a16:creationId xmlns:a16="http://schemas.microsoft.com/office/drawing/2014/main" id="{A3E879ED-6C50-42B6-A186-7DF1D3FFE419}"/>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8" name="楕円 157">
          <a:extLst>
            <a:ext uri="{FF2B5EF4-FFF2-40B4-BE49-F238E27FC236}">
              <a16:creationId xmlns:a16="http://schemas.microsoft.com/office/drawing/2014/main" id="{FAF63424-9410-4701-AB26-D9B9CEBD33A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9" name="テキスト ボックス 158">
          <a:extLst>
            <a:ext uri="{FF2B5EF4-FFF2-40B4-BE49-F238E27FC236}">
              <a16:creationId xmlns:a16="http://schemas.microsoft.com/office/drawing/2014/main" id="{17934ED1-3C69-426F-B4AA-1BB25EB9740A}"/>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B9627432-F5C1-4E09-B774-4A683B0365F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0A3E432-4275-45BB-853E-8ED98A93BED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C33B2D9-688E-4816-9F4E-B3D6B8AB083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54E8157-253C-4B89-8E1C-78E9E646503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160FFD4-2F43-44F4-ADB6-81BF40EB36D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E33DCB3-C8FD-4C1C-9557-FF724F425B3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221C4CB-9EF4-49B7-840D-E162EF2007F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19715D9-6A24-4167-AA91-FD260AD87BC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B9C6B98-E69F-45E2-B627-3016FC3B45E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A45199C-22FE-438F-A7A4-BC817A33C0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9739A0B-8083-4F88-89E8-6344EAF8761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B4A2AE2-1E58-4F3D-B01B-2D7B0C5FE6F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AB16543-E8AA-4A9E-AB82-52F14D7DB17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人件費については、定員管理適正計画に基づく職員の適正規模、配置に努めていますが、会計年度職員の増加により、増となっている。</a:t>
          </a:r>
          <a:endParaRPr lang="ja-JP" altLang="ja-JP" sz="1400">
            <a:effectLst/>
          </a:endParaRPr>
        </a:p>
        <a:p>
          <a:r>
            <a:rPr kumimoji="1" lang="ja-JP" altLang="ja-JP" sz="1100">
              <a:solidFill>
                <a:schemeClr val="dk1"/>
              </a:solidFill>
              <a:effectLst/>
              <a:latin typeface="+mn-lt"/>
              <a:ea typeface="+mn-ea"/>
              <a:cs typeface="+mn-cs"/>
            </a:rPr>
            <a:t>　引き続き事務の効率化等を図ることにより経常的経費の抑制に努めていく必要がある。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18DC6E1-EC11-48F3-BCCC-E1BD67E7953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7859625-BAFD-4467-B512-CA2044468F3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2A7C0DE-8335-4507-ACB8-F5126C55FA3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A7936B4-113B-46EB-BC96-CBE6A49C81DF}"/>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5E26F4EE-4ABA-4A33-953A-4D04862542A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594C10E6-3FBD-4C9C-A570-5881A8C844B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91DB073-7278-445E-BABD-C7EF4BC6BFE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9BAEF0F7-3EBF-43B6-8CA7-3744E63AE15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774323E-D63C-4E39-8C86-789FD3A0100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4B079F-B2CC-47DB-9851-B8BF899AB00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83FC73DF-8559-4F55-A696-E36A6AC6B90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759649B2-F750-460B-8ECB-D144DB0147C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CDAAAF19-F9D9-4E8F-B120-08C2F4B3710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F3AD35C-7446-45B4-ADDB-CA012A018AA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22DAC2B5-46F1-4025-A4FF-1A9AE300D1D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8A97C72B-C5AC-4E2F-B0CB-53566B7A293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B5B27CD2-2622-4CA5-AC81-151F8A2CC048}"/>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C6034404-8ED2-4857-B3D1-BAC32EA70047}"/>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20BF4DD7-74D9-438F-83C9-CBE750B7D1BB}"/>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301AE66C-3252-4C29-B8D7-166622350409}"/>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ACDB3639-72FA-4D18-9D13-FEAE99950077}"/>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18893</xdr:rowOff>
    </xdr:from>
    <xdr:to>
      <xdr:col>23</xdr:col>
      <xdr:colOff>133350</xdr:colOff>
      <xdr:row>82</xdr:row>
      <xdr:rowOff>110654</xdr:rowOff>
    </xdr:to>
    <xdr:cxnSp macro="">
      <xdr:nvCxnSpPr>
        <xdr:cNvPr id="194" name="直線コネクタ 193">
          <a:extLst>
            <a:ext uri="{FF2B5EF4-FFF2-40B4-BE49-F238E27FC236}">
              <a16:creationId xmlns:a16="http://schemas.microsoft.com/office/drawing/2014/main" id="{0B5BF238-1777-40B3-9D10-2CCF064294FF}"/>
            </a:ext>
          </a:extLst>
        </xdr:cNvPr>
        <xdr:cNvCxnSpPr/>
      </xdr:nvCxnSpPr>
      <xdr:spPr>
        <a:xfrm>
          <a:off x="4114800" y="14077793"/>
          <a:ext cx="838200" cy="9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3700BF2F-9A69-43A2-8500-63135FEBEBE6}"/>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24396E85-A007-4CE1-9EFE-5FD0FB7C3038}"/>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153139</xdr:rowOff>
    </xdr:from>
    <xdr:to>
      <xdr:col>19</xdr:col>
      <xdr:colOff>133350</xdr:colOff>
      <xdr:row>82</xdr:row>
      <xdr:rowOff>18893</xdr:rowOff>
    </xdr:to>
    <xdr:cxnSp macro="">
      <xdr:nvCxnSpPr>
        <xdr:cNvPr id="197" name="直線コネクタ 196">
          <a:extLst>
            <a:ext uri="{FF2B5EF4-FFF2-40B4-BE49-F238E27FC236}">
              <a16:creationId xmlns:a16="http://schemas.microsoft.com/office/drawing/2014/main" id="{4D91FC1A-F858-486F-9F37-36B3E616BB62}"/>
            </a:ext>
          </a:extLst>
        </xdr:cNvPr>
        <xdr:cNvCxnSpPr/>
      </xdr:nvCxnSpPr>
      <xdr:spPr>
        <a:xfrm>
          <a:off x="3225800" y="14040589"/>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352CBDF2-DC6C-45E0-99A1-74034D94A26E}"/>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17A46105-98F6-483A-BB8D-43EAD570B711}"/>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105288</xdr:rowOff>
    </xdr:from>
    <xdr:to>
      <xdr:col>15</xdr:col>
      <xdr:colOff>82550</xdr:colOff>
      <xdr:row>81</xdr:row>
      <xdr:rowOff>153139</xdr:rowOff>
    </xdr:to>
    <xdr:cxnSp macro="">
      <xdr:nvCxnSpPr>
        <xdr:cNvPr id="200" name="直線コネクタ 199">
          <a:extLst>
            <a:ext uri="{FF2B5EF4-FFF2-40B4-BE49-F238E27FC236}">
              <a16:creationId xmlns:a16="http://schemas.microsoft.com/office/drawing/2014/main" id="{3AD610D2-281B-4F0B-A0BB-54A75AFD373A}"/>
            </a:ext>
          </a:extLst>
        </xdr:cNvPr>
        <xdr:cNvCxnSpPr/>
      </xdr:nvCxnSpPr>
      <xdr:spPr>
        <a:xfrm>
          <a:off x="2336800" y="13992738"/>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AA284ECB-7306-4B07-B40D-0FA26CBD0EE2}"/>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26879958-EDF6-4251-AB22-164498DADA78}"/>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53742</xdr:rowOff>
    </xdr:from>
    <xdr:to>
      <xdr:col>11</xdr:col>
      <xdr:colOff>31750</xdr:colOff>
      <xdr:row>81</xdr:row>
      <xdr:rowOff>105288</xdr:rowOff>
    </xdr:to>
    <xdr:cxnSp macro="">
      <xdr:nvCxnSpPr>
        <xdr:cNvPr id="203" name="直線コネクタ 202">
          <a:extLst>
            <a:ext uri="{FF2B5EF4-FFF2-40B4-BE49-F238E27FC236}">
              <a16:creationId xmlns:a16="http://schemas.microsoft.com/office/drawing/2014/main" id="{0D004047-034B-4F97-9A4C-DB7FFAEB5933}"/>
            </a:ext>
          </a:extLst>
        </xdr:cNvPr>
        <xdr:cNvCxnSpPr/>
      </xdr:nvCxnSpPr>
      <xdr:spPr>
        <a:xfrm>
          <a:off x="1447800" y="13941192"/>
          <a:ext cx="889000" cy="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27656DBA-C7DF-415A-9ADF-6DE2D6A79D61}"/>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8217FD9D-4AA4-46C2-89B1-085CC6CEF999}"/>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4AD8673D-4576-4111-B574-C522CB3B9C56}"/>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D4829921-A036-4E63-811C-25B4938F40E7}"/>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F2B6756-C1D0-4FD9-BFDF-AB28F8E3D3F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EBD0C4F-46D5-45DA-8C99-1D8B696C6B4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44EEAF4-AB90-4087-8EED-911BC3478B0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7CD74F5-1524-4564-812E-D18D88131DB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2DA8CA9-C7EA-4048-AC0B-EC526B3AFB3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59854</xdr:rowOff>
    </xdr:from>
    <xdr:to>
      <xdr:col>23</xdr:col>
      <xdr:colOff>184150</xdr:colOff>
      <xdr:row>82</xdr:row>
      <xdr:rowOff>161454</xdr:rowOff>
    </xdr:to>
    <xdr:sp macro="" textlink="">
      <xdr:nvSpPr>
        <xdr:cNvPr id="213" name="楕円 212">
          <a:extLst>
            <a:ext uri="{FF2B5EF4-FFF2-40B4-BE49-F238E27FC236}">
              <a16:creationId xmlns:a16="http://schemas.microsoft.com/office/drawing/2014/main" id="{9D87EE0B-9DBE-466B-86F7-3E1AFF4285DF}"/>
            </a:ext>
          </a:extLst>
        </xdr:cNvPr>
        <xdr:cNvSpPr/>
      </xdr:nvSpPr>
      <xdr:spPr>
        <a:xfrm>
          <a:off x="4902200" y="141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31931</xdr:rowOff>
    </xdr:from>
    <xdr:ext cx="762000" cy="259045"/>
    <xdr:sp macro="" textlink="">
      <xdr:nvSpPr>
        <xdr:cNvPr id="214" name="人件費・物件費等の状況該当値テキスト">
          <a:extLst>
            <a:ext uri="{FF2B5EF4-FFF2-40B4-BE49-F238E27FC236}">
              <a16:creationId xmlns:a16="http://schemas.microsoft.com/office/drawing/2014/main" id="{00EF831D-E043-403F-8F86-E9806ED3A032}"/>
            </a:ext>
          </a:extLst>
        </xdr:cNvPr>
        <xdr:cNvSpPr txBox="1"/>
      </xdr:nvSpPr>
      <xdr:spPr>
        <a:xfrm>
          <a:off x="5041900" y="1409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139543</xdr:rowOff>
    </xdr:from>
    <xdr:to>
      <xdr:col>19</xdr:col>
      <xdr:colOff>184150</xdr:colOff>
      <xdr:row>82</xdr:row>
      <xdr:rowOff>69693</xdr:rowOff>
    </xdr:to>
    <xdr:sp macro="" textlink="">
      <xdr:nvSpPr>
        <xdr:cNvPr id="215" name="楕円 214">
          <a:extLst>
            <a:ext uri="{FF2B5EF4-FFF2-40B4-BE49-F238E27FC236}">
              <a16:creationId xmlns:a16="http://schemas.microsoft.com/office/drawing/2014/main" id="{1DA94EB5-2049-4EEF-B186-99E6969C0859}"/>
            </a:ext>
          </a:extLst>
        </xdr:cNvPr>
        <xdr:cNvSpPr/>
      </xdr:nvSpPr>
      <xdr:spPr>
        <a:xfrm>
          <a:off x="4064000" y="140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54470</xdr:rowOff>
    </xdr:from>
    <xdr:ext cx="736600" cy="259045"/>
    <xdr:sp macro="" textlink="">
      <xdr:nvSpPr>
        <xdr:cNvPr id="216" name="テキスト ボックス 215">
          <a:extLst>
            <a:ext uri="{FF2B5EF4-FFF2-40B4-BE49-F238E27FC236}">
              <a16:creationId xmlns:a16="http://schemas.microsoft.com/office/drawing/2014/main" id="{9A737D12-AED5-4942-AD9E-7A791BB6CA6E}"/>
            </a:ext>
          </a:extLst>
        </xdr:cNvPr>
        <xdr:cNvSpPr txBox="1"/>
      </xdr:nvSpPr>
      <xdr:spPr>
        <a:xfrm>
          <a:off x="3733800" y="14113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102339</xdr:rowOff>
    </xdr:from>
    <xdr:to>
      <xdr:col>15</xdr:col>
      <xdr:colOff>133350</xdr:colOff>
      <xdr:row>82</xdr:row>
      <xdr:rowOff>32489</xdr:rowOff>
    </xdr:to>
    <xdr:sp macro="" textlink="">
      <xdr:nvSpPr>
        <xdr:cNvPr id="217" name="楕円 216">
          <a:extLst>
            <a:ext uri="{FF2B5EF4-FFF2-40B4-BE49-F238E27FC236}">
              <a16:creationId xmlns:a16="http://schemas.microsoft.com/office/drawing/2014/main" id="{3B3700A5-488C-415E-9BBF-2048FFFFFB54}"/>
            </a:ext>
          </a:extLst>
        </xdr:cNvPr>
        <xdr:cNvSpPr/>
      </xdr:nvSpPr>
      <xdr:spPr>
        <a:xfrm>
          <a:off x="3175000" y="139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17266</xdr:rowOff>
    </xdr:from>
    <xdr:ext cx="762000" cy="259045"/>
    <xdr:sp macro="" textlink="">
      <xdr:nvSpPr>
        <xdr:cNvPr id="218" name="テキスト ボックス 217">
          <a:extLst>
            <a:ext uri="{FF2B5EF4-FFF2-40B4-BE49-F238E27FC236}">
              <a16:creationId xmlns:a16="http://schemas.microsoft.com/office/drawing/2014/main" id="{1ECC33D8-5DB0-4B00-A636-630F23A36AC9}"/>
            </a:ext>
          </a:extLst>
        </xdr:cNvPr>
        <xdr:cNvSpPr txBox="1"/>
      </xdr:nvSpPr>
      <xdr:spPr>
        <a:xfrm>
          <a:off x="2844800" y="140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54488</xdr:rowOff>
    </xdr:from>
    <xdr:to>
      <xdr:col>11</xdr:col>
      <xdr:colOff>82550</xdr:colOff>
      <xdr:row>81</xdr:row>
      <xdr:rowOff>156088</xdr:rowOff>
    </xdr:to>
    <xdr:sp macro="" textlink="">
      <xdr:nvSpPr>
        <xdr:cNvPr id="219" name="楕円 218">
          <a:extLst>
            <a:ext uri="{FF2B5EF4-FFF2-40B4-BE49-F238E27FC236}">
              <a16:creationId xmlns:a16="http://schemas.microsoft.com/office/drawing/2014/main" id="{BF09036B-6477-43A5-8B52-570266AEB7E8}"/>
            </a:ext>
          </a:extLst>
        </xdr:cNvPr>
        <xdr:cNvSpPr/>
      </xdr:nvSpPr>
      <xdr:spPr>
        <a:xfrm>
          <a:off x="2286000" y="139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140865</xdr:rowOff>
    </xdr:from>
    <xdr:ext cx="762000" cy="259045"/>
    <xdr:sp macro="" textlink="">
      <xdr:nvSpPr>
        <xdr:cNvPr id="220" name="テキスト ボックス 219">
          <a:extLst>
            <a:ext uri="{FF2B5EF4-FFF2-40B4-BE49-F238E27FC236}">
              <a16:creationId xmlns:a16="http://schemas.microsoft.com/office/drawing/2014/main" id="{1F8C4146-90D7-4201-AC72-CB9B40F058E8}"/>
            </a:ext>
          </a:extLst>
        </xdr:cNvPr>
        <xdr:cNvSpPr txBox="1"/>
      </xdr:nvSpPr>
      <xdr:spPr>
        <a:xfrm>
          <a:off x="1955800" y="1402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2942</xdr:rowOff>
    </xdr:from>
    <xdr:to>
      <xdr:col>7</xdr:col>
      <xdr:colOff>31750</xdr:colOff>
      <xdr:row>81</xdr:row>
      <xdr:rowOff>104542</xdr:rowOff>
    </xdr:to>
    <xdr:sp macro="" textlink="">
      <xdr:nvSpPr>
        <xdr:cNvPr id="221" name="楕円 220">
          <a:extLst>
            <a:ext uri="{FF2B5EF4-FFF2-40B4-BE49-F238E27FC236}">
              <a16:creationId xmlns:a16="http://schemas.microsoft.com/office/drawing/2014/main" id="{97343BB6-7492-46F1-87F8-19D176A059B9}"/>
            </a:ext>
          </a:extLst>
        </xdr:cNvPr>
        <xdr:cNvSpPr/>
      </xdr:nvSpPr>
      <xdr:spPr>
        <a:xfrm>
          <a:off x="1397000" y="13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89319</xdr:rowOff>
    </xdr:from>
    <xdr:ext cx="762000" cy="259045"/>
    <xdr:sp macro="" textlink="">
      <xdr:nvSpPr>
        <xdr:cNvPr id="222" name="テキスト ボックス 221">
          <a:extLst>
            <a:ext uri="{FF2B5EF4-FFF2-40B4-BE49-F238E27FC236}">
              <a16:creationId xmlns:a16="http://schemas.microsoft.com/office/drawing/2014/main" id="{CE1D276B-A9CE-40E6-B592-1C769395DA98}"/>
            </a:ext>
          </a:extLst>
        </xdr:cNvPr>
        <xdr:cNvSpPr txBox="1"/>
      </xdr:nvSpPr>
      <xdr:spPr>
        <a:xfrm>
          <a:off x="1066800" y="139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DA44717A-9A1F-46FB-B3BB-9183A697963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D68B4136-0BFE-4D06-BA11-28E4466E46A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49C5AE3C-051E-42CE-9BDD-5C8FE8A9BB6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94DD6FE5-AD68-4436-9733-2EBD3D3C739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927F8694-2D30-4C2D-88E9-57FDA818214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D10932FD-F5F3-44CE-A531-984F3A8D358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5A3D535C-B100-4240-91D5-D974D857FD5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1E3B493-AAD9-4838-B824-34455249423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F5C467BE-0134-43B8-BDF1-9B042B44B71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14D3E609-F782-4E4B-87C5-C49547D438B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1B1D849F-014B-41FC-81A4-32AA6B43422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39136CC-1589-4C49-B26D-ACC6EC95C93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EDD1C71B-7FFC-463A-BDDB-7252010A554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類似団体内で、平均水準となった。</a:t>
          </a:r>
          <a:endParaRPr lang="ja-JP" altLang="ja-JP" sz="1400">
            <a:effectLst/>
          </a:endParaRPr>
        </a:p>
        <a:p>
          <a:r>
            <a:rPr kumimoji="1" lang="ja-JP" altLang="ja-JP" sz="1100">
              <a:solidFill>
                <a:schemeClr val="dk1"/>
              </a:solidFill>
              <a:effectLst/>
              <a:latin typeface="+mn-lt"/>
              <a:ea typeface="+mn-ea"/>
              <a:cs typeface="+mn-cs"/>
            </a:rPr>
            <a:t>今後とも給与の適正化に努め、適正な給与水準を保つよう取り組ます。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CB1225A-A05A-4595-8DB6-1B75AB495D9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76F01980-0D40-422F-B516-1A720D338A4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27099EBD-9351-460C-85C2-018C9A752F05}"/>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2C5867B7-DB27-4DFA-AAE5-C86090D0A9A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BE1FBF00-6781-48EA-8918-10D343D72D4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3FD01EA5-4095-46F2-9779-1E326CA09CE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8792EE4-CCDD-427C-9903-3AB68059EA9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903B802A-D9CD-4DA2-911B-26925EC0A9E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17363B73-8029-49BD-9388-BC92E317035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9125333-D623-4163-9147-F4A9B5780F0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BAAA521-2E84-4869-9B52-E33CF8E35C0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50AF17C-5205-4273-8323-6E32B350828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6D76395-C3B1-49D4-AEE2-F0A5C99173C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2DC1EA82-A526-4646-80A4-88A42BD3594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B8CF91B-AD11-4CC0-A104-64B01594F41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2EC993E4-ACCE-440B-AC48-50B1B74EFEA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E055B30-AFAB-42C2-A7C5-58A6DB8B4E5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F6C9BC96-47E3-49B8-A0B4-B0DE7A58E678}"/>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489BA7D0-3945-4663-805F-EC48F5F0F25E}"/>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BBB0CAA9-94CF-4AF2-9F25-5CD0CA3D1F6F}"/>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A00EBE9E-D3FE-4F48-9B97-8F443DBE6963}"/>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D25D97B9-C26C-4F03-A262-104B1796E915}"/>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2FF5B70D-142B-433F-B41C-EF04B755A655}"/>
            </a:ext>
          </a:extLst>
        </xdr:cNvPr>
        <xdr:cNvCxnSpPr/>
      </xdr:nvCxnSpPr>
      <xdr:spPr>
        <a:xfrm flipV="1">
          <a:off x="16179800" y="147199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BF56F18D-BCCE-4886-A4E8-29A8604B8584}"/>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E8D5D1EB-41BA-475A-8A92-86C836599C6E}"/>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37026BA3-1E8C-4D17-9A3B-DD3178BAEB12}"/>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91C71123-43A0-4399-9A9D-55E41D8AED71}"/>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11CBC0F-C0E8-4B5C-B565-2463790504AA}"/>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159052</xdr:rowOff>
    </xdr:to>
    <xdr:cxnSp macro="">
      <xdr:nvCxnSpPr>
        <xdr:cNvPr id="264" name="直線コネクタ 263">
          <a:extLst>
            <a:ext uri="{FF2B5EF4-FFF2-40B4-BE49-F238E27FC236}">
              <a16:creationId xmlns:a16="http://schemas.microsoft.com/office/drawing/2014/main" id="{7F5C7601-56B6-4552-9615-6D9C3A7A7BAE}"/>
            </a:ext>
          </a:extLst>
        </xdr:cNvPr>
        <xdr:cNvCxnSpPr/>
      </xdr:nvCxnSpPr>
      <xdr:spPr>
        <a:xfrm flipV="1">
          <a:off x="14401800" y="147658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95855</xdr:rowOff>
    </xdr:from>
    <xdr:to>
      <xdr:col>73</xdr:col>
      <xdr:colOff>44450</xdr:colOff>
      <xdr:row>86</xdr:row>
      <xdr:rowOff>26005</xdr:rowOff>
    </xdr:to>
    <xdr:sp macro="" textlink="">
      <xdr:nvSpPr>
        <xdr:cNvPr id="265" name="フローチャート: 判断 264">
          <a:extLst>
            <a:ext uri="{FF2B5EF4-FFF2-40B4-BE49-F238E27FC236}">
              <a16:creationId xmlns:a16="http://schemas.microsoft.com/office/drawing/2014/main" id="{DF1C185D-127C-4F12-B7A4-5F4C64177206}"/>
            </a:ext>
          </a:extLst>
        </xdr:cNvPr>
        <xdr:cNvSpPr/>
      </xdr:nvSpPr>
      <xdr:spPr>
        <a:xfrm>
          <a:off x="15240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66" name="テキスト ボックス 265">
          <a:extLst>
            <a:ext uri="{FF2B5EF4-FFF2-40B4-BE49-F238E27FC236}">
              <a16:creationId xmlns:a16="http://schemas.microsoft.com/office/drawing/2014/main" id="{259E337D-8F13-40AD-92A9-0B7C8CCB6075}"/>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159052</xdr:rowOff>
    </xdr:to>
    <xdr:cxnSp macro="">
      <xdr:nvCxnSpPr>
        <xdr:cNvPr id="267" name="直線コネクタ 266">
          <a:extLst>
            <a:ext uri="{FF2B5EF4-FFF2-40B4-BE49-F238E27FC236}">
              <a16:creationId xmlns:a16="http://schemas.microsoft.com/office/drawing/2014/main" id="{36CA4828-5961-4464-98C6-ECB62DA6E75D}"/>
            </a:ext>
          </a:extLst>
        </xdr:cNvPr>
        <xdr:cNvCxnSpPr/>
      </xdr:nvCxnSpPr>
      <xdr:spPr>
        <a:xfrm>
          <a:off x="13512800" y="148692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3554FA94-7842-4CAE-88F0-D845A360AACA}"/>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CE21164A-9300-4846-8ECD-4CA12CF57B61}"/>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70C23C1E-6BC2-42D3-B592-67E17B4E518D}"/>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72CF4543-A99F-4443-9241-780B7291E7CB}"/>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47755B5-89F7-44FE-92A4-0D75586B8DB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48BD948-8278-4BCC-9B48-1DBCE03D311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85781BA-3297-4B2A-B3EA-575044F13E0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763549C-BE5D-492C-BA6D-D21CDD20B6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055D21D-B3DE-43B0-AFC0-F4737AFAEC5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ABFE447B-81FD-4458-BB16-CD5AC3F110BD}"/>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a:extLst>
            <a:ext uri="{FF2B5EF4-FFF2-40B4-BE49-F238E27FC236}">
              <a16:creationId xmlns:a16="http://schemas.microsoft.com/office/drawing/2014/main" id="{01EEC1E7-A807-4E64-9547-D4BF1EB52E2D}"/>
            </a:ext>
          </a:extLst>
        </xdr:cNvPr>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EED20869-2228-43C0-96BF-4AC624B10DC1}"/>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8E8FE34D-152F-4E68-A013-D9212D2F2773}"/>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4470210E-AAA4-47FB-A858-E7811F077BEE}"/>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2DBE01FF-2363-4055-8C04-2CCBA1403CA2}"/>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a:extLst>
            <a:ext uri="{FF2B5EF4-FFF2-40B4-BE49-F238E27FC236}">
              <a16:creationId xmlns:a16="http://schemas.microsoft.com/office/drawing/2014/main" id="{A23BE480-F48E-4EDA-8780-5B8F1D2983E4}"/>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D99FDC21-B719-4C50-A21A-44A03E47D77B}"/>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5" name="楕円 284">
          <a:extLst>
            <a:ext uri="{FF2B5EF4-FFF2-40B4-BE49-F238E27FC236}">
              <a16:creationId xmlns:a16="http://schemas.microsoft.com/office/drawing/2014/main" id="{6A2169B0-C521-46E7-B72E-3C23F1ADEF9E}"/>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CCF5E802-9369-42C5-8E09-F1868F5BC3C7}"/>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7F59CCA-43CB-44B4-88B9-E17046AB1F1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5BBF1EBC-04F6-4D71-9457-783CE6C6A22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8A954FF-5D23-475A-BC3B-38A5767F80C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FBD0597A-887A-4452-96A0-ACAB691582D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3378D00-BE47-4409-9E4E-F967E824FF1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5E83587-4E7E-435D-84A3-84389F9D7D9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CF84975-8122-456E-B079-ABC8CDFBDDA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B2CBF34-7D05-4A5D-82F1-3FCAAC233B5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B215BA81-D1A3-48A4-9D9D-54DFFC8A3F5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3EE11C1-D6F1-4AC9-87AF-84B93F4E7FE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D309E2CA-1C20-4232-936B-AE5EEC3A840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B7A7BFB0-BB6E-411F-B7F8-E51D756F561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DE1FC4F-58FA-42B9-8D17-7D43C78F99B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定員管理における全職員数は、平成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人をピークに適正な定員管理を考慮し、各所属の業務を見直し組織改編、退職者の不補充などにより令和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年度には、定数</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類似団体平均を上回っている要因として、学校等の給食調理業務を直営で行っていることが考えられる。</a:t>
          </a:r>
          <a:endParaRPr lang="ja-JP" altLang="ja-JP" sz="1400">
            <a:effectLst/>
          </a:endParaRPr>
        </a:p>
        <a:p>
          <a:r>
            <a:rPr kumimoji="1" lang="ja-JP" altLang="ja-JP" sz="1100">
              <a:solidFill>
                <a:schemeClr val="dk1"/>
              </a:solidFill>
              <a:effectLst/>
              <a:latin typeface="+mn-lt"/>
              <a:ea typeface="+mn-ea"/>
              <a:cs typeface="+mn-cs"/>
            </a:rPr>
            <a:t>　今後も計画的な職員採用を行い、定員管理計画に基づき、適正な定員管理に努める。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DB2A1A1-BBA3-4C14-9DA5-F6CFF1C1C13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B9CEE43-99BB-46BA-A46A-DDA26EB3E22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5DBD9AD-5F84-4EA1-8E37-639C4A2092E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5024DC4-8738-490D-B6EE-7875E54C429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C3F5ED7E-939C-4C9C-BFCE-6A309D01FA1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CB7C8F7-43F1-4532-838F-6C63ABCC1BA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FC5623D-70E3-4E24-A95C-A5BBFE4B2FE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FD21024-88D8-4E0D-A879-9EBBB92E3BC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6173CD9B-5E63-4B49-89BB-E990C70DDC7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CC492F23-4B71-474A-B0D5-9788AA43E90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1384B4B3-5488-4CA3-8E90-1BD39E6CB9F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79C61EBE-F182-433A-85F5-040657242F1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704501D-2883-4146-9CEA-A063730EB61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E5854169-36FD-431E-A563-7DDCFB36CF5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C99AECB2-54DE-4863-AB2E-22AD2D0EAF3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49EBE9D7-2388-42C3-970A-40B18232BD1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9D6117E2-F781-4DBA-BD3E-F1D5EA041A83}"/>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842330B0-D1E3-4B97-8244-8ADC3AC2CFC8}"/>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E3AD2846-32BC-459F-8809-5A97FF0CC436}"/>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F773D3BA-0DEF-453B-93A4-561B186B5A0B}"/>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7422AC4A-B129-4836-BC3E-E82E6D8422CD}"/>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50504</xdr:rowOff>
    </xdr:from>
    <xdr:to>
      <xdr:col>81</xdr:col>
      <xdr:colOff>44450</xdr:colOff>
      <xdr:row>65</xdr:row>
      <xdr:rowOff>151850</xdr:rowOff>
    </xdr:to>
    <xdr:cxnSp macro="">
      <xdr:nvCxnSpPr>
        <xdr:cNvPr id="321" name="直線コネクタ 320">
          <a:extLst>
            <a:ext uri="{FF2B5EF4-FFF2-40B4-BE49-F238E27FC236}">
              <a16:creationId xmlns:a16="http://schemas.microsoft.com/office/drawing/2014/main" id="{5CE14FE9-3809-4D46-BE28-D31AF6A42639}"/>
            </a:ext>
          </a:extLst>
        </xdr:cNvPr>
        <xdr:cNvCxnSpPr/>
      </xdr:nvCxnSpPr>
      <xdr:spPr>
        <a:xfrm>
          <a:off x="16179800" y="1119475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2F302342-8E33-438B-A3CC-4506C2D014BD}"/>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7F56A607-4346-4FE5-AF58-936063666172}"/>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15113</xdr:rowOff>
    </xdr:from>
    <xdr:to>
      <xdr:col>77</xdr:col>
      <xdr:colOff>44450</xdr:colOff>
      <xdr:row>65</xdr:row>
      <xdr:rowOff>50504</xdr:rowOff>
    </xdr:to>
    <xdr:cxnSp macro="">
      <xdr:nvCxnSpPr>
        <xdr:cNvPr id="324" name="直線コネクタ 323">
          <a:extLst>
            <a:ext uri="{FF2B5EF4-FFF2-40B4-BE49-F238E27FC236}">
              <a16:creationId xmlns:a16="http://schemas.microsoft.com/office/drawing/2014/main" id="{F581364F-DA44-45BB-9F14-966228A3AB69}"/>
            </a:ext>
          </a:extLst>
        </xdr:cNvPr>
        <xdr:cNvCxnSpPr/>
      </xdr:nvCxnSpPr>
      <xdr:spPr>
        <a:xfrm>
          <a:off x="15290800" y="11159363"/>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F32171B4-7960-4C9B-BF6F-66D110E72187}"/>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CEA9A69A-3E6B-4CC4-93A1-57AA398A6787}"/>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155194</xdr:rowOff>
    </xdr:from>
    <xdr:to>
      <xdr:col>72</xdr:col>
      <xdr:colOff>203200</xdr:colOff>
      <xdr:row>65</xdr:row>
      <xdr:rowOff>15113</xdr:rowOff>
    </xdr:to>
    <xdr:cxnSp macro="">
      <xdr:nvCxnSpPr>
        <xdr:cNvPr id="327" name="直線コネクタ 326">
          <a:extLst>
            <a:ext uri="{FF2B5EF4-FFF2-40B4-BE49-F238E27FC236}">
              <a16:creationId xmlns:a16="http://schemas.microsoft.com/office/drawing/2014/main" id="{FCB95024-93CC-4CE2-98C1-79C5921F2280}"/>
            </a:ext>
          </a:extLst>
        </xdr:cNvPr>
        <xdr:cNvCxnSpPr/>
      </xdr:nvCxnSpPr>
      <xdr:spPr>
        <a:xfrm>
          <a:off x="14401800" y="1112799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27A5BBFE-9CF4-4B04-94FB-E43B7087AFA2}"/>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643B52D0-2AC5-4BE5-BCAD-2BDD96E209E7}"/>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110151</xdr:rowOff>
    </xdr:from>
    <xdr:to>
      <xdr:col>68</xdr:col>
      <xdr:colOff>152400</xdr:colOff>
      <xdr:row>64</xdr:row>
      <xdr:rowOff>155194</xdr:rowOff>
    </xdr:to>
    <xdr:cxnSp macro="">
      <xdr:nvCxnSpPr>
        <xdr:cNvPr id="330" name="直線コネクタ 329">
          <a:extLst>
            <a:ext uri="{FF2B5EF4-FFF2-40B4-BE49-F238E27FC236}">
              <a16:creationId xmlns:a16="http://schemas.microsoft.com/office/drawing/2014/main" id="{B3FA5C2A-1646-406F-8827-F59072CC2736}"/>
            </a:ext>
          </a:extLst>
        </xdr:cNvPr>
        <xdr:cNvCxnSpPr/>
      </xdr:nvCxnSpPr>
      <xdr:spPr>
        <a:xfrm>
          <a:off x="13512800" y="1108295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AA137E8B-26EC-40BE-997E-DDACAEDE1A3E}"/>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18FAAC9E-4A48-48C2-BBBA-3D8E6B30875B}"/>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D346B8E7-6C76-4946-9C1B-D9DC2AE020AD}"/>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8D14BB68-5BAA-49C0-8D33-ED1B6E87CB3F}"/>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5885920-1EA4-4F82-A02A-510E5FE1C6F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0DB2D9D-218A-4653-805E-123BE96A1A5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807C10B-A759-421A-804F-0736628C5E6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FE6287C-8419-4618-94A9-A6B3E5905C1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EC049A0-997A-4F73-8CEB-4090964E9FE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101050</xdr:rowOff>
    </xdr:from>
    <xdr:to>
      <xdr:col>81</xdr:col>
      <xdr:colOff>95250</xdr:colOff>
      <xdr:row>66</xdr:row>
      <xdr:rowOff>31200</xdr:rowOff>
    </xdr:to>
    <xdr:sp macro="" textlink="">
      <xdr:nvSpPr>
        <xdr:cNvPr id="340" name="楕円 339">
          <a:extLst>
            <a:ext uri="{FF2B5EF4-FFF2-40B4-BE49-F238E27FC236}">
              <a16:creationId xmlns:a16="http://schemas.microsoft.com/office/drawing/2014/main" id="{7ADF38C3-E902-4956-BDA8-59405EF7CC3F}"/>
            </a:ext>
          </a:extLst>
        </xdr:cNvPr>
        <xdr:cNvSpPr/>
      </xdr:nvSpPr>
      <xdr:spPr>
        <a:xfrm>
          <a:off x="16967200" y="112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73127</xdr:rowOff>
    </xdr:from>
    <xdr:ext cx="762000" cy="259045"/>
    <xdr:sp macro="" textlink="">
      <xdr:nvSpPr>
        <xdr:cNvPr id="341" name="定員管理の状況該当値テキスト">
          <a:extLst>
            <a:ext uri="{FF2B5EF4-FFF2-40B4-BE49-F238E27FC236}">
              <a16:creationId xmlns:a16="http://schemas.microsoft.com/office/drawing/2014/main" id="{ECAAF9A6-1220-4AA4-8091-DC01551CD447}"/>
            </a:ext>
          </a:extLst>
        </xdr:cNvPr>
        <xdr:cNvSpPr txBox="1"/>
      </xdr:nvSpPr>
      <xdr:spPr>
        <a:xfrm>
          <a:off x="17106900" y="112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171154</xdr:rowOff>
    </xdr:from>
    <xdr:to>
      <xdr:col>77</xdr:col>
      <xdr:colOff>95250</xdr:colOff>
      <xdr:row>65</xdr:row>
      <xdr:rowOff>101304</xdr:rowOff>
    </xdr:to>
    <xdr:sp macro="" textlink="">
      <xdr:nvSpPr>
        <xdr:cNvPr id="342" name="楕円 341">
          <a:extLst>
            <a:ext uri="{FF2B5EF4-FFF2-40B4-BE49-F238E27FC236}">
              <a16:creationId xmlns:a16="http://schemas.microsoft.com/office/drawing/2014/main" id="{D42E111E-8ECC-415F-9A90-57563E186C13}"/>
            </a:ext>
          </a:extLst>
        </xdr:cNvPr>
        <xdr:cNvSpPr/>
      </xdr:nvSpPr>
      <xdr:spPr>
        <a:xfrm>
          <a:off x="16129000" y="11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86081</xdr:rowOff>
    </xdr:from>
    <xdr:ext cx="736600" cy="259045"/>
    <xdr:sp macro="" textlink="">
      <xdr:nvSpPr>
        <xdr:cNvPr id="343" name="テキスト ボックス 342">
          <a:extLst>
            <a:ext uri="{FF2B5EF4-FFF2-40B4-BE49-F238E27FC236}">
              <a16:creationId xmlns:a16="http://schemas.microsoft.com/office/drawing/2014/main" id="{E31C1997-52F5-4FE1-AE75-575AC08FB761}"/>
            </a:ext>
          </a:extLst>
        </xdr:cNvPr>
        <xdr:cNvSpPr txBox="1"/>
      </xdr:nvSpPr>
      <xdr:spPr>
        <a:xfrm>
          <a:off x="15798800" y="1123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135763</xdr:rowOff>
    </xdr:from>
    <xdr:to>
      <xdr:col>73</xdr:col>
      <xdr:colOff>44450</xdr:colOff>
      <xdr:row>65</xdr:row>
      <xdr:rowOff>65913</xdr:rowOff>
    </xdr:to>
    <xdr:sp macro="" textlink="">
      <xdr:nvSpPr>
        <xdr:cNvPr id="344" name="楕円 343">
          <a:extLst>
            <a:ext uri="{FF2B5EF4-FFF2-40B4-BE49-F238E27FC236}">
              <a16:creationId xmlns:a16="http://schemas.microsoft.com/office/drawing/2014/main" id="{D484F844-FE19-423A-86CD-5F8CB7B95D80}"/>
            </a:ext>
          </a:extLst>
        </xdr:cNvPr>
        <xdr:cNvSpPr/>
      </xdr:nvSpPr>
      <xdr:spPr>
        <a:xfrm>
          <a:off x="15240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50690</xdr:rowOff>
    </xdr:from>
    <xdr:ext cx="762000" cy="259045"/>
    <xdr:sp macro="" textlink="">
      <xdr:nvSpPr>
        <xdr:cNvPr id="345" name="テキスト ボックス 344">
          <a:extLst>
            <a:ext uri="{FF2B5EF4-FFF2-40B4-BE49-F238E27FC236}">
              <a16:creationId xmlns:a16="http://schemas.microsoft.com/office/drawing/2014/main" id="{FE6330FB-362E-4424-AF87-9F89E49C607B}"/>
            </a:ext>
          </a:extLst>
        </xdr:cNvPr>
        <xdr:cNvSpPr txBox="1"/>
      </xdr:nvSpPr>
      <xdr:spPr>
        <a:xfrm>
          <a:off x="14909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104394</xdr:rowOff>
    </xdr:from>
    <xdr:to>
      <xdr:col>68</xdr:col>
      <xdr:colOff>203200</xdr:colOff>
      <xdr:row>65</xdr:row>
      <xdr:rowOff>34544</xdr:rowOff>
    </xdr:to>
    <xdr:sp macro="" textlink="">
      <xdr:nvSpPr>
        <xdr:cNvPr id="346" name="楕円 345">
          <a:extLst>
            <a:ext uri="{FF2B5EF4-FFF2-40B4-BE49-F238E27FC236}">
              <a16:creationId xmlns:a16="http://schemas.microsoft.com/office/drawing/2014/main" id="{2F018B2D-2A2C-4B02-AE23-5FA7817E4A5F}"/>
            </a:ext>
          </a:extLst>
        </xdr:cNvPr>
        <xdr:cNvSpPr/>
      </xdr:nvSpPr>
      <xdr:spPr>
        <a:xfrm>
          <a:off x="14351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19321</xdr:rowOff>
    </xdr:from>
    <xdr:ext cx="762000" cy="259045"/>
    <xdr:sp macro="" textlink="">
      <xdr:nvSpPr>
        <xdr:cNvPr id="347" name="テキスト ボックス 346">
          <a:extLst>
            <a:ext uri="{FF2B5EF4-FFF2-40B4-BE49-F238E27FC236}">
              <a16:creationId xmlns:a16="http://schemas.microsoft.com/office/drawing/2014/main" id="{DD4DE6E7-0249-42E9-B8EC-6804BECA2ED6}"/>
            </a:ext>
          </a:extLst>
        </xdr:cNvPr>
        <xdr:cNvSpPr txBox="1"/>
      </xdr:nvSpPr>
      <xdr:spPr>
        <a:xfrm>
          <a:off x="14020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59351</xdr:rowOff>
    </xdr:from>
    <xdr:to>
      <xdr:col>64</xdr:col>
      <xdr:colOff>152400</xdr:colOff>
      <xdr:row>64</xdr:row>
      <xdr:rowOff>160951</xdr:rowOff>
    </xdr:to>
    <xdr:sp macro="" textlink="">
      <xdr:nvSpPr>
        <xdr:cNvPr id="348" name="楕円 347">
          <a:extLst>
            <a:ext uri="{FF2B5EF4-FFF2-40B4-BE49-F238E27FC236}">
              <a16:creationId xmlns:a16="http://schemas.microsoft.com/office/drawing/2014/main" id="{B4EC1E32-EAB2-44E1-97C6-9692E9242596}"/>
            </a:ext>
          </a:extLst>
        </xdr:cNvPr>
        <xdr:cNvSpPr/>
      </xdr:nvSpPr>
      <xdr:spPr>
        <a:xfrm>
          <a:off x="13462000" y="110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145728</xdr:rowOff>
    </xdr:from>
    <xdr:ext cx="762000" cy="259045"/>
    <xdr:sp macro="" textlink="">
      <xdr:nvSpPr>
        <xdr:cNvPr id="349" name="テキスト ボックス 348">
          <a:extLst>
            <a:ext uri="{FF2B5EF4-FFF2-40B4-BE49-F238E27FC236}">
              <a16:creationId xmlns:a16="http://schemas.microsoft.com/office/drawing/2014/main" id="{32800423-CD0A-46E6-85AF-53E522A9BADF}"/>
            </a:ext>
          </a:extLst>
        </xdr:cNvPr>
        <xdr:cNvSpPr txBox="1"/>
      </xdr:nvSpPr>
      <xdr:spPr>
        <a:xfrm>
          <a:off x="13131800" y="1111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61D7049-62E3-41C9-B34E-5AAD81E54F4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F7BF8CE0-71E7-4633-BF6D-EC9FB112656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186FAABC-3661-489D-98F1-6CA92C07B59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C1A73AD-901C-4D46-BCAE-58DB67B7022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C5593DD2-3C07-423F-AA38-9EC090FB4F7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7DE3194E-9158-42A3-8C35-8A5EAD02641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70238D36-7FF0-4282-8AC9-40C568EBCA3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68F10694-9D20-4F04-95A8-E5276F5EE5F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ADE41EAB-419C-4F37-AA97-5D3667EBC1A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4F275766-C666-401C-BB74-E7770D1935F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E04DCAD5-7D9F-465B-BB5D-7240A31E004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2BB96B03-2D01-40F5-ADA6-E0071F7D7C5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54439BB4-8AC2-498B-AEAE-6A82B88ECD1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交付税措置の少ない地方債の借入を抑制してきたが、大型事業に係る過疎対策事業債や国の補正予算に伴う補正予算債の借入等により近年公債費は増加傾向にあり、実質公債費比率が前年度より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引き続き、緊急性・公共性の観点により事業の選別を徹底し、健全な財政運営に努める。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B25A1B0-8D96-415D-B7D1-DF5568714D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DAB58EAB-38DD-4C69-867B-FE14AA686FD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3163B966-A2AA-4A94-A743-5F087151D46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D053B8B3-F123-49C6-B5A0-1A1D08C959B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98D0BDE7-6A41-4E0C-8D1A-453C0B70B2B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9DCC39BE-D45E-4DCB-9323-CA5F5ADE177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4638852F-7281-4445-9A3F-1CC4BDBC1397}"/>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E1824288-E554-4EE9-BD27-830840B2434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9CB46C78-4656-46D0-AC61-5CEDC0DD4F8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3DFD9CC3-F992-42DD-BCBF-67CD93BBAB98}"/>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BF820451-E429-40EF-9D1E-AB1BF3881F8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169F632-1C09-4285-AD1A-FCD2EBFCD6B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6D18DAA-E682-4402-8FCD-267C8FCC3FE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DB8F78BC-7137-4784-A69A-BA4A70640F97}"/>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72B8F469-E693-4045-8573-ECA914CA6ABA}"/>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4406438E-A1E7-4E37-BD98-E10DCACF966E}"/>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8A3B2FE7-C4C8-4093-AEBD-0335EB1D16EC}"/>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2EA1C915-3E94-4CFB-AE71-7BC5B8819843}"/>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119634</xdr:rowOff>
    </xdr:to>
    <xdr:cxnSp macro="">
      <xdr:nvCxnSpPr>
        <xdr:cNvPr id="381" name="直線コネクタ 380">
          <a:extLst>
            <a:ext uri="{FF2B5EF4-FFF2-40B4-BE49-F238E27FC236}">
              <a16:creationId xmlns:a16="http://schemas.microsoft.com/office/drawing/2014/main" id="{DDC2A224-46CD-4D94-82A5-7F95F54D583C}"/>
            </a:ext>
          </a:extLst>
        </xdr:cNvPr>
        <xdr:cNvCxnSpPr/>
      </xdr:nvCxnSpPr>
      <xdr:spPr>
        <a:xfrm>
          <a:off x="16179800" y="70815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6AFFC7DE-7C48-4236-87B9-40463E9C419B}"/>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EF290AC6-E478-4943-ADC6-3609724E473F}"/>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FE649315-A2C2-45FC-A0C9-70090BBC6990}"/>
            </a:ext>
          </a:extLst>
        </xdr:cNvPr>
        <xdr:cNvCxnSpPr/>
      </xdr:nvCxnSpPr>
      <xdr:spPr>
        <a:xfrm>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8EBEFAC5-C32E-4581-9F81-78CC9281BE07}"/>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8D1B5286-61C5-405B-A3C2-D2F802D03CAE}"/>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13462</xdr:rowOff>
    </xdr:to>
    <xdr:cxnSp macro="">
      <xdr:nvCxnSpPr>
        <xdr:cNvPr id="387" name="直線コネクタ 386">
          <a:extLst>
            <a:ext uri="{FF2B5EF4-FFF2-40B4-BE49-F238E27FC236}">
              <a16:creationId xmlns:a16="http://schemas.microsoft.com/office/drawing/2014/main" id="{AE430834-5D94-485E-94BB-8DCAF9942E03}"/>
            </a:ext>
          </a:extLst>
        </xdr:cNvPr>
        <xdr:cNvCxnSpPr/>
      </xdr:nvCxnSpPr>
      <xdr:spPr>
        <a:xfrm>
          <a:off x="14401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43B6C75-127E-4E85-A359-DB2C3CAEFC9F}"/>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E56F58D5-BBFC-4B0A-B8EF-8984176C27A3}"/>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146304</xdr:rowOff>
    </xdr:to>
    <xdr:cxnSp macro="">
      <xdr:nvCxnSpPr>
        <xdr:cNvPr id="390" name="直線コネクタ 389">
          <a:extLst>
            <a:ext uri="{FF2B5EF4-FFF2-40B4-BE49-F238E27FC236}">
              <a16:creationId xmlns:a16="http://schemas.microsoft.com/office/drawing/2014/main" id="{407C9EEF-92A6-45E9-84B0-6BB3BC502D98}"/>
            </a:ext>
          </a:extLst>
        </xdr:cNvPr>
        <xdr:cNvCxnSpPr/>
      </xdr:nvCxnSpPr>
      <xdr:spPr>
        <a:xfrm>
          <a:off x="13512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7806AEC3-E117-417A-BD80-A95EA2AFDF55}"/>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E16A5960-FBAB-47AF-A00D-D2DDBFC46B1F}"/>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579F55A0-1C0F-4B1D-AF0F-963C4C8F133B}"/>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A9B1C8BB-77BD-4B41-9925-BE805D90BCD9}"/>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14919EB-BEF8-417E-8DDB-20D50937CD8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DAAC14F-BC36-4A93-AF49-BB1ACB4BB9F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1D50E5D-9D46-4A4B-BF9A-59EC4293D12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ADC2E1B-F64A-4C05-B93B-575A1077318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EAA0621-37B4-4DFD-9397-5B1E3F4618A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0" name="楕円 399">
          <a:extLst>
            <a:ext uri="{FF2B5EF4-FFF2-40B4-BE49-F238E27FC236}">
              <a16:creationId xmlns:a16="http://schemas.microsoft.com/office/drawing/2014/main" id="{E31AB959-E633-4567-B337-4FD9E4F1F836}"/>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1" name="公債費負担の状況該当値テキスト">
          <a:extLst>
            <a:ext uri="{FF2B5EF4-FFF2-40B4-BE49-F238E27FC236}">
              <a16:creationId xmlns:a16="http://schemas.microsoft.com/office/drawing/2014/main" id="{CD20E3CE-B00D-4297-BB41-318C71B7201A}"/>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608B3AE7-4A9B-482F-B964-19781E36734F}"/>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74195CC7-7F48-4331-A754-D59ECABE6359}"/>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4" name="楕円 403">
          <a:extLst>
            <a:ext uri="{FF2B5EF4-FFF2-40B4-BE49-F238E27FC236}">
              <a16:creationId xmlns:a16="http://schemas.microsoft.com/office/drawing/2014/main" id="{CD7C59DA-EB20-403A-8D2F-669F9C5F77E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E2A24069-F7AF-4BB8-A593-510D71CEC3B8}"/>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6" name="楕円 405">
          <a:extLst>
            <a:ext uri="{FF2B5EF4-FFF2-40B4-BE49-F238E27FC236}">
              <a16:creationId xmlns:a16="http://schemas.microsoft.com/office/drawing/2014/main" id="{CDED0A4E-9B37-49E4-83A7-63CA7BFECB5B}"/>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7" name="テキスト ボックス 406">
          <a:extLst>
            <a:ext uri="{FF2B5EF4-FFF2-40B4-BE49-F238E27FC236}">
              <a16:creationId xmlns:a16="http://schemas.microsoft.com/office/drawing/2014/main" id="{ABE6B6BF-8777-46E5-995E-ACEC5AF35129}"/>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a:extLst>
            <a:ext uri="{FF2B5EF4-FFF2-40B4-BE49-F238E27FC236}">
              <a16:creationId xmlns:a16="http://schemas.microsoft.com/office/drawing/2014/main" id="{80443120-C2FB-4E91-B79B-E85ABC1743BB}"/>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9" name="テキスト ボックス 408">
          <a:extLst>
            <a:ext uri="{FF2B5EF4-FFF2-40B4-BE49-F238E27FC236}">
              <a16:creationId xmlns:a16="http://schemas.microsoft.com/office/drawing/2014/main" id="{41EFB351-ABDC-43B2-B65F-D1E849C5E81A}"/>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88C9C248-D3A7-4CEA-9779-430BB058D7B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E259C6E-37E0-4826-9E1A-1F87DD70F1D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FF6C09C-DEC8-4952-AD82-3CDA6F5548A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0DE91E4-58DD-4F20-AC68-7831CC1A003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8AD7D45-6147-4100-A99B-9EC4CCBA043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28FDF4F-C64F-4219-A619-40928C498F2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4B2B68D-D32E-420F-881F-89609C2D7C4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3D8F02F6-3F0E-4C53-AC44-C184D5B10DA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8CB4944-6857-4EE9-8482-CFF5F476396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7082D6D-4CF0-47D6-A5B7-D141940DEB8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A3A6FE1-7C2D-4427-A17B-25E038FB047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7E4290B-A245-4727-BDD7-BB39DB8ACA0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D9E3B4E7-620D-4D69-98BC-3F9799066A8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将来負担額、地方債残高の減少により前年度より</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近年実施した大型投資事業の償還が始まれば更に公債費が重くのしかかってくるため、今後、新発債については事業の必要性等について精査していく必要がある。</a:t>
          </a:r>
          <a:endParaRPr lang="ja-JP" altLang="ja-JP" sz="1400">
            <a:effectLst/>
          </a:endParaRPr>
        </a:p>
        <a:p>
          <a:r>
            <a:rPr kumimoji="1" lang="ja-JP" altLang="ja-JP" sz="1100">
              <a:solidFill>
                <a:schemeClr val="dk1"/>
              </a:solidFill>
              <a:effectLst/>
              <a:latin typeface="+mn-lt"/>
              <a:ea typeface="+mn-ea"/>
              <a:cs typeface="+mn-cs"/>
            </a:rPr>
            <a:t>　今後も引き続き、事業実施の際には、地方債の発行を充当率及び交付税算入率の高いものにするなど、財政の健全化を図っていく。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025B344-C33D-4A23-84E9-A235BA8B320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AFE947C-663C-4EBB-AA59-F2949CA89CB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6D143C7-4473-4699-94EE-38F73B2A788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EBFD0BAC-E92E-4CDA-89CE-98402981105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B652CC83-2D89-491D-BF6D-7BA921BCDFB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B294FA00-B2EF-4129-AED0-F93B7FB8DA87}"/>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B0A8BFDB-C9A7-43A5-9683-2A4CC4380FD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2BAE9176-150C-4EDC-9928-DDC5B241485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201A004-E394-4E8E-A1CB-DB2F1523C55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7E3204AF-DC7C-423A-8339-543886629E4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4737A095-697D-4A18-8DE0-37959AD270A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25E3E03C-BC8A-4135-8886-5E8530AB749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5A913820-2664-4338-BB0C-E729C70CCE0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FEF5715-B997-41F0-8A3B-A82502A4456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07AA2DA-C18A-4AF0-8D28-1F2A7879196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34915672-3DB5-4E08-B10C-79BD27A0D2A4}"/>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D1C38181-EE2C-4A12-AD52-30ECE86C1A73}"/>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69C422-DA0E-4281-B62B-727AB6C654F7}"/>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F57ED6FD-9197-41EC-90E7-EFD5D40A835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6693618-F29B-4F6A-B082-EE849FF6D2B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93698</xdr:rowOff>
    </xdr:from>
    <xdr:to>
      <xdr:col>81</xdr:col>
      <xdr:colOff>44450</xdr:colOff>
      <xdr:row>15</xdr:row>
      <xdr:rowOff>71050</xdr:rowOff>
    </xdr:to>
    <xdr:cxnSp macro="">
      <xdr:nvCxnSpPr>
        <xdr:cNvPr id="443" name="直線コネクタ 442">
          <a:extLst>
            <a:ext uri="{FF2B5EF4-FFF2-40B4-BE49-F238E27FC236}">
              <a16:creationId xmlns:a16="http://schemas.microsoft.com/office/drawing/2014/main" id="{8156DAF5-3E80-49D9-A1A4-949CA63EC61A}"/>
            </a:ext>
          </a:extLst>
        </xdr:cNvPr>
        <xdr:cNvCxnSpPr/>
      </xdr:nvCxnSpPr>
      <xdr:spPr>
        <a:xfrm flipV="1">
          <a:off x="16179800" y="2493998"/>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FB2B29C4-9C2D-4872-9A1F-0A6F0A617516}"/>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B3926D92-25E7-4D40-8079-E59392FD1668}"/>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71050</xdr:rowOff>
    </xdr:from>
    <xdr:to>
      <xdr:col>77</xdr:col>
      <xdr:colOff>44450</xdr:colOff>
      <xdr:row>16</xdr:row>
      <xdr:rowOff>103364</xdr:rowOff>
    </xdr:to>
    <xdr:cxnSp macro="">
      <xdr:nvCxnSpPr>
        <xdr:cNvPr id="446" name="直線コネクタ 445">
          <a:extLst>
            <a:ext uri="{FF2B5EF4-FFF2-40B4-BE49-F238E27FC236}">
              <a16:creationId xmlns:a16="http://schemas.microsoft.com/office/drawing/2014/main" id="{2767D30B-B36C-48C6-A66F-408C84FA35CA}"/>
            </a:ext>
          </a:extLst>
        </xdr:cNvPr>
        <xdr:cNvCxnSpPr/>
      </xdr:nvCxnSpPr>
      <xdr:spPr>
        <a:xfrm flipV="1">
          <a:off x="15290800" y="2642800"/>
          <a:ext cx="8890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51103325-CF96-4D08-8885-2C286DE77EE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8BCAEA5A-C4A9-4628-9FD8-664DC3267203}"/>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17</xdr:row>
      <xdr:rowOff>48542</xdr:rowOff>
    </xdr:to>
    <xdr:cxnSp macro="">
      <xdr:nvCxnSpPr>
        <xdr:cNvPr id="449" name="直線コネクタ 448">
          <a:extLst>
            <a:ext uri="{FF2B5EF4-FFF2-40B4-BE49-F238E27FC236}">
              <a16:creationId xmlns:a16="http://schemas.microsoft.com/office/drawing/2014/main" id="{DAE183A9-CCDE-46F8-A4C3-B074D7A40471}"/>
            </a:ext>
          </a:extLst>
        </xdr:cNvPr>
        <xdr:cNvCxnSpPr/>
      </xdr:nvCxnSpPr>
      <xdr:spPr>
        <a:xfrm flipV="1">
          <a:off x="14401800" y="2846564"/>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17E50B89-6B5F-4053-BA5D-0B80015C2C98}"/>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A3BF1C1F-F811-4F52-A90F-7D07A7B36B26}"/>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48542</xdr:rowOff>
    </xdr:from>
    <xdr:to>
      <xdr:col>68</xdr:col>
      <xdr:colOff>152400</xdr:colOff>
      <xdr:row>17</xdr:row>
      <xdr:rowOff>65969</xdr:rowOff>
    </xdr:to>
    <xdr:cxnSp macro="">
      <xdr:nvCxnSpPr>
        <xdr:cNvPr id="452" name="直線コネクタ 451">
          <a:extLst>
            <a:ext uri="{FF2B5EF4-FFF2-40B4-BE49-F238E27FC236}">
              <a16:creationId xmlns:a16="http://schemas.microsoft.com/office/drawing/2014/main" id="{B98EFBA4-B710-40D6-AB23-58CA3991F9CE}"/>
            </a:ext>
          </a:extLst>
        </xdr:cNvPr>
        <xdr:cNvCxnSpPr/>
      </xdr:nvCxnSpPr>
      <xdr:spPr>
        <a:xfrm flipV="1">
          <a:off x="13512800" y="296319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8421E634-7477-49EC-86E9-A58F767D6CBC}"/>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3E9AB75A-6C8B-4C17-BD5A-E001F473AFB7}"/>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F66629A0-09D1-4F07-B772-D12F30804009}"/>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47C58BC1-BD47-45B2-9283-4054A6F19629}"/>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12A2D5D-B0C1-47F7-9FFD-4D6939AFC15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028ACD7-EC4C-46D1-AA46-152AE429F18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0E00C13-B084-442F-8A5D-E551FBC0F17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6EBF921-5EF2-4F7E-83D6-BDF6823E97F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8AF118F-2121-486E-88C6-ECD5C5BA60B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42898</xdr:rowOff>
    </xdr:from>
    <xdr:to>
      <xdr:col>81</xdr:col>
      <xdr:colOff>95250</xdr:colOff>
      <xdr:row>14</xdr:row>
      <xdr:rowOff>144498</xdr:rowOff>
    </xdr:to>
    <xdr:sp macro="" textlink="">
      <xdr:nvSpPr>
        <xdr:cNvPr id="462" name="楕円 461">
          <a:extLst>
            <a:ext uri="{FF2B5EF4-FFF2-40B4-BE49-F238E27FC236}">
              <a16:creationId xmlns:a16="http://schemas.microsoft.com/office/drawing/2014/main" id="{B6171F03-14DA-4945-B185-452ADA577316}"/>
            </a:ext>
          </a:extLst>
        </xdr:cNvPr>
        <xdr:cNvSpPr/>
      </xdr:nvSpPr>
      <xdr:spPr>
        <a:xfrm>
          <a:off x="169672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14975</xdr:rowOff>
    </xdr:from>
    <xdr:ext cx="762000" cy="259045"/>
    <xdr:sp macro="" textlink="">
      <xdr:nvSpPr>
        <xdr:cNvPr id="463" name="将来負担の状況該当値テキスト">
          <a:extLst>
            <a:ext uri="{FF2B5EF4-FFF2-40B4-BE49-F238E27FC236}">
              <a16:creationId xmlns:a16="http://schemas.microsoft.com/office/drawing/2014/main" id="{F3998998-B8EB-42EF-AFE7-27A565F41C5C}"/>
            </a:ext>
          </a:extLst>
        </xdr:cNvPr>
        <xdr:cNvSpPr txBox="1"/>
      </xdr:nvSpPr>
      <xdr:spPr>
        <a:xfrm>
          <a:off x="17106900" y="24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20250</xdr:rowOff>
    </xdr:from>
    <xdr:to>
      <xdr:col>77</xdr:col>
      <xdr:colOff>95250</xdr:colOff>
      <xdr:row>15</xdr:row>
      <xdr:rowOff>121850</xdr:rowOff>
    </xdr:to>
    <xdr:sp macro="" textlink="">
      <xdr:nvSpPr>
        <xdr:cNvPr id="464" name="楕円 463">
          <a:extLst>
            <a:ext uri="{FF2B5EF4-FFF2-40B4-BE49-F238E27FC236}">
              <a16:creationId xmlns:a16="http://schemas.microsoft.com/office/drawing/2014/main" id="{5F90903F-D4FF-42E4-92F4-6FD8986BBBF3}"/>
            </a:ext>
          </a:extLst>
        </xdr:cNvPr>
        <xdr:cNvSpPr/>
      </xdr:nvSpPr>
      <xdr:spPr>
        <a:xfrm>
          <a:off x="161290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65" name="テキスト ボックス 464">
          <a:extLst>
            <a:ext uri="{FF2B5EF4-FFF2-40B4-BE49-F238E27FC236}">
              <a16:creationId xmlns:a16="http://schemas.microsoft.com/office/drawing/2014/main" id="{66701CFE-7D82-4042-8EB4-BAD29389A7C9}"/>
            </a:ext>
          </a:extLst>
        </xdr:cNvPr>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52564</xdr:rowOff>
    </xdr:from>
    <xdr:to>
      <xdr:col>73</xdr:col>
      <xdr:colOff>44450</xdr:colOff>
      <xdr:row>16</xdr:row>
      <xdr:rowOff>154164</xdr:rowOff>
    </xdr:to>
    <xdr:sp macro="" textlink="">
      <xdr:nvSpPr>
        <xdr:cNvPr id="466" name="楕円 465">
          <a:extLst>
            <a:ext uri="{FF2B5EF4-FFF2-40B4-BE49-F238E27FC236}">
              <a16:creationId xmlns:a16="http://schemas.microsoft.com/office/drawing/2014/main" id="{D1622BFA-AA60-49B3-907E-D3D5B5C20D84}"/>
            </a:ext>
          </a:extLst>
        </xdr:cNvPr>
        <xdr:cNvSpPr/>
      </xdr:nvSpPr>
      <xdr:spPr>
        <a:xfrm>
          <a:off x="15240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138941</xdr:rowOff>
    </xdr:from>
    <xdr:ext cx="762000" cy="259045"/>
    <xdr:sp macro="" textlink="">
      <xdr:nvSpPr>
        <xdr:cNvPr id="467" name="テキスト ボックス 466">
          <a:extLst>
            <a:ext uri="{FF2B5EF4-FFF2-40B4-BE49-F238E27FC236}">
              <a16:creationId xmlns:a16="http://schemas.microsoft.com/office/drawing/2014/main" id="{B16C59C2-52C1-40F8-9374-F3BF1C5362E6}"/>
            </a:ext>
          </a:extLst>
        </xdr:cNvPr>
        <xdr:cNvSpPr txBox="1"/>
      </xdr:nvSpPr>
      <xdr:spPr>
        <a:xfrm>
          <a:off x="14909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169192</xdr:rowOff>
    </xdr:from>
    <xdr:to>
      <xdr:col>68</xdr:col>
      <xdr:colOff>203200</xdr:colOff>
      <xdr:row>17</xdr:row>
      <xdr:rowOff>99342</xdr:rowOff>
    </xdr:to>
    <xdr:sp macro="" textlink="">
      <xdr:nvSpPr>
        <xdr:cNvPr id="468" name="楕円 467">
          <a:extLst>
            <a:ext uri="{FF2B5EF4-FFF2-40B4-BE49-F238E27FC236}">
              <a16:creationId xmlns:a16="http://schemas.microsoft.com/office/drawing/2014/main" id="{2083AC7C-2623-450E-AB38-AB256A92DFB3}"/>
            </a:ext>
          </a:extLst>
        </xdr:cNvPr>
        <xdr:cNvSpPr/>
      </xdr:nvSpPr>
      <xdr:spPr>
        <a:xfrm>
          <a:off x="14351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84119</xdr:rowOff>
    </xdr:from>
    <xdr:ext cx="762000" cy="259045"/>
    <xdr:sp macro="" textlink="">
      <xdr:nvSpPr>
        <xdr:cNvPr id="469" name="テキスト ボックス 468">
          <a:extLst>
            <a:ext uri="{FF2B5EF4-FFF2-40B4-BE49-F238E27FC236}">
              <a16:creationId xmlns:a16="http://schemas.microsoft.com/office/drawing/2014/main" id="{EFA99BC6-A3B4-4FE7-AB52-7E8DF88AF548}"/>
            </a:ext>
          </a:extLst>
        </xdr:cNvPr>
        <xdr:cNvSpPr txBox="1"/>
      </xdr:nvSpPr>
      <xdr:spPr>
        <a:xfrm>
          <a:off x="14020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15169</xdr:rowOff>
    </xdr:from>
    <xdr:to>
      <xdr:col>64</xdr:col>
      <xdr:colOff>152400</xdr:colOff>
      <xdr:row>17</xdr:row>
      <xdr:rowOff>116769</xdr:rowOff>
    </xdr:to>
    <xdr:sp macro="" textlink="">
      <xdr:nvSpPr>
        <xdr:cNvPr id="470" name="楕円 469">
          <a:extLst>
            <a:ext uri="{FF2B5EF4-FFF2-40B4-BE49-F238E27FC236}">
              <a16:creationId xmlns:a16="http://schemas.microsoft.com/office/drawing/2014/main" id="{6F0B686C-83DF-4717-95EC-A617772AA246}"/>
            </a:ext>
          </a:extLst>
        </xdr:cNvPr>
        <xdr:cNvSpPr/>
      </xdr:nvSpPr>
      <xdr:spPr>
        <a:xfrm>
          <a:off x="13462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101546</xdr:rowOff>
    </xdr:from>
    <xdr:ext cx="762000" cy="259045"/>
    <xdr:sp macro="" textlink="">
      <xdr:nvSpPr>
        <xdr:cNvPr id="471" name="テキスト ボックス 470">
          <a:extLst>
            <a:ext uri="{FF2B5EF4-FFF2-40B4-BE49-F238E27FC236}">
              <a16:creationId xmlns:a16="http://schemas.microsoft.com/office/drawing/2014/main" id="{2258DF6D-95A3-4966-9DAD-DB2212ABD51F}"/>
            </a:ext>
          </a:extLst>
        </xdr:cNvPr>
        <xdr:cNvSpPr txBox="1"/>
      </xdr:nvSpPr>
      <xdr:spPr>
        <a:xfrm>
          <a:off x="13131800" y="3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5,087
5,072
111.95
5,383,262
5,234,514
136,010
3,043,033
5,819,042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昨年度より、比率で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ポイント下がっているが、依然全国平均より高い水準で推移している。この要因は、保育園運営や学校等の給食調理業務を直営で行っていることが影響している。</a:t>
          </a:r>
          <a:endParaRPr lang="ja-JP" altLang="ja-JP" sz="1400">
            <a:effectLst/>
          </a:endParaRPr>
        </a:p>
        <a:p>
          <a:r>
            <a:rPr kumimoji="1" lang="ja-JP" altLang="ja-JP" sz="1100">
              <a:solidFill>
                <a:schemeClr val="dk1"/>
              </a:solidFill>
              <a:effectLst/>
              <a:latin typeface="+mn-lt"/>
              <a:ea typeface="+mn-ea"/>
              <a:cs typeface="+mn-cs"/>
            </a:rPr>
            <a:t>　今後も適正な定員管理等に努め、人件費について抑制していく必要がある。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64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97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比率が低くなってい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endParaRPr lang="ja-JP" altLang="ja-JP" sz="1400">
            <a:effectLst/>
          </a:endParaRPr>
        </a:p>
        <a:p>
          <a:r>
            <a:rPr kumimoji="1" lang="ja-JP" altLang="ja-JP" sz="1100">
              <a:solidFill>
                <a:schemeClr val="dk1"/>
              </a:solidFill>
              <a:effectLst/>
              <a:latin typeface="+mn-lt"/>
              <a:ea typeface="+mn-ea"/>
              <a:cs typeface="+mn-cs"/>
            </a:rPr>
            <a:t>　近年は大きな変化がなく推移しているが、今後も引き続き経常経費の抑制に努める。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284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16</xdr:row>
      <xdr:rowOff>21844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3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152146</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23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大幅に低くなっている。その主な要因として、比較的定員規模の大きな町立保育園を運営しており、町外の公立・私立保育園への広域委託費が最小限に抑えられていることが挙げられる。</a:t>
          </a:r>
          <a:endParaRPr lang="ja-JP" altLang="ja-JP" sz="1400">
            <a:effectLst/>
          </a:endParaRPr>
        </a:p>
        <a:p>
          <a:r>
            <a:rPr kumimoji="1" lang="ja-JP" altLang="ja-JP" sz="1100">
              <a:solidFill>
                <a:schemeClr val="dk1"/>
              </a:solidFill>
              <a:effectLst/>
              <a:latin typeface="+mn-lt"/>
              <a:ea typeface="+mn-ea"/>
              <a:cs typeface="+mn-cs"/>
            </a:rPr>
            <a:t>　今後も現状の比率を維持できるよう努める。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023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50800</xdr:rowOff>
    </xdr:from>
    <xdr:to>
      <xdr:col>15</xdr:col>
      <xdr:colOff>98425</xdr:colOff>
      <xdr:row>52</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50800</xdr:rowOff>
    </xdr:from>
    <xdr:to>
      <xdr:col>11</xdr:col>
      <xdr:colOff>9525</xdr:colOff>
      <xdr:row>52</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0</xdr:rowOff>
    </xdr:from>
    <xdr:to>
      <xdr:col>11</xdr:col>
      <xdr:colOff>60325</xdr:colOff>
      <xdr:row>52</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傾向にあるものの</a:t>
          </a:r>
          <a:r>
            <a:rPr kumimoji="1" lang="ja-JP" altLang="ja-JP" sz="1100">
              <a:solidFill>
                <a:schemeClr val="dk1"/>
              </a:solidFill>
              <a:effectLst/>
              <a:latin typeface="+mn-lt"/>
              <a:ea typeface="+mn-ea"/>
              <a:cs typeface="+mn-cs"/>
            </a:rPr>
            <a:t>、依然、類似団体平均、全国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平均を上回っている。</a:t>
          </a:r>
          <a:endParaRPr lang="ja-JP" altLang="ja-JP" sz="1400">
            <a:effectLst/>
          </a:endParaRPr>
        </a:p>
        <a:p>
          <a:r>
            <a:rPr kumimoji="1" lang="ja-JP" altLang="ja-JP" sz="1100">
              <a:solidFill>
                <a:schemeClr val="dk1"/>
              </a:solidFill>
              <a:effectLst/>
              <a:latin typeface="+mn-lt"/>
              <a:ea typeface="+mn-ea"/>
              <a:cs typeface="+mn-cs"/>
            </a:rPr>
            <a:t>　他会計への繰出金、特に簡易水道事業の法的化による公営企業債の繰入割合の減少による影響が大きい。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5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177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2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類似団体平均より低いものの、</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と比較しても高い状況である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年度以降、大幅な補助金の見直しなどを実行したが、今後も補助金の費用対効果などを検証し、比率の上昇の抑制に努める。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986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昨年度より比率としては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令和元年度より、減少傾向にあるが、今後も更なる増加が見込まれるため、繰上償還の実行や新規地方債の発行抑制など、今後も引き続き、事業実施の際には、地方債の発行を充当率及び交付税算入率の高いものにするなど、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400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24130</xdr:rowOff>
    </xdr:from>
    <xdr:to>
      <xdr:col>15</xdr:col>
      <xdr:colOff>98425</xdr:colOff>
      <xdr:row>78</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97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81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26670</xdr:rowOff>
    </xdr:from>
    <xdr:to>
      <xdr:col>24</xdr:col>
      <xdr:colOff>76200</xdr:colOff>
      <xdr:row>78</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170197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144780</xdr:rowOff>
    </xdr:from>
    <xdr:to>
      <xdr:col>15</xdr:col>
      <xdr:colOff>149225</xdr:colOff>
      <xdr:row>78</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59707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近年ほぼ</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平均と類似した推移をしている。</a:t>
          </a:r>
          <a:endParaRPr lang="ja-JP" altLang="ja-JP" sz="1400">
            <a:effectLst/>
          </a:endParaRPr>
        </a:p>
        <a:p>
          <a:r>
            <a:rPr kumimoji="1" lang="ja-JP" altLang="ja-JP" sz="1100">
              <a:solidFill>
                <a:schemeClr val="dk1"/>
              </a:solidFill>
              <a:effectLst/>
              <a:latin typeface="+mn-lt"/>
              <a:ea typeface="+mn-ea"/>
              <a:cs typeface="+mn-cs"/>
            </a:rPr>
            <a:t>今後もそれぞれの項目で記載しているような経費節減に努める。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77</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7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78</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762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81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20320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81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70322</xdr:rowOff>
    </xdr:from>
    <xdr:to>
      <xdr:col>29</xdr:col>
      <xdr:colOff>127000</xdr:colOff>
      <xdr:row>12</xdr:row>
      <xdr:rowOff>160078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75347"/>
          <a:ext cx="647700" cy="8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160078</xdr:rowOff>
    </xdr:from>
    <xdr:to>
      <xdr:col>26</xdr:col>
      <xdr:colOff>50800</xdr:colOff>
      <xdr:row>13</xdr:row>
      <xdr:rowOff>25829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65103"/>
          <a:ext cx="698500" cy="3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25829</xdr:rowOff>
    </xdr:from>
    <xdr:to>
      <xdr:col>22</xdr:col>
      <xdr:colOff>114300</xdr:colOff>
      <xdr:row>14</xdr:row>
      <xdr:rowOff>27201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02304"/>
          <a:ext cx="698500" cy="17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27201</xdr:rowOff>
    </xdr:from>
    <xdr:to>
      <xdr:col>18</xdr:col>
      <xdr:colOff>177800</xdr:colOff>
      <xdr:row>14</xdr:row>
      <xdr:rowOff>63548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5126"/>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19522</xdr:rowOff>
    </xdr:from>
    <xdr:to>
      <xdr:col>29</xdr:col>
      <xdr:colOff>177800</xdr:colOff>
      <xdr:row>12</xdr:row>
      <xdr:rowOff>121122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36049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109278</xdr:rowOff>
    </xdr:from>
    <xdr:to>
      <xdr:col>26</xdr:col>
      <xdr:colOff>101600</xdr:colOff>
      <xdr:row>13</xdr:row>
      <xdr:rowOff>39428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1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49605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8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146479</xdr:rowOff>
    </xdr:from>
    <xdr:to>
      <xdr:col>22</xdr:col>
      <xdr:colOff>165100</xdr:colOff>
      <xdr:row>13</xdr:row>
      <xdr:rowOff>76629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5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86806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147851</xdr:rowOff>
    </xdr:from>
    <xdr:to>
      <xdr:col>19</xdr:col>
      <xdr:colOff>38100</xdr:colOff>
      <xdr:row>14</xdr:row>
      <xdr:rowOff>78001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88178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12748</xdr:rowOff>
    </xdr:from>
    <xdr:to>
      <xdr:col>15</xdr:col>
      <xdr:colOff>101600</xdr:colOff>
      <xdr:row>14</xdr:row>
      <xdr:rowOff>114348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124525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2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192216</xdr:rowOff>
    </xdr:from>
    <xdr:to>
      <xdr:col>29</xdr:col>
      <xdr:colOff>127000</xdr:colOff>
      <xdr:row>35</xdr:row>
      <xdr:rowOff>330405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02566"/>
          <a:ext cx="647700" cy="13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330405</xdr:rowOff>
    </xdr:from>
    <xdr:to>
      <xdr:col>26</xdr:col>
      <xdr:colOff>50800</xdr:colOff>
      <xdr:row>36</xdr:row>
      <xdr:rowOff>92008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40755"/>
          <a:ext cx="698500" cy="10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92008</xdr:rowOff>
    </xdr:from>
    <xdr:to>
      <xdr:col>22</xdr:col>
      <xdr:colOff>114300</xdr:colOff>
      <xdr:row>36</xdr:row>
      <xdr:rowOff>131556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45258"/>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131556</xdr:rowOff>
    </xdr:from>
    <xdr:to>
      <xdr:col>18</xdr:col>
      <xdr:colOff>177800</xdr:colOff>
      <xdr:row>37</xdr:row>
      <xdr:rowOff>20130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4806"/>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141416</xdr:rowOff>
    </xdr:from>
    <xdr:to>
      <xdr:col>29</xdr:col>
      <xdr:colOff>177800</xdr:colOff>
      <xdr:row>35</xdr:row>
      <xdr:rowOff>243016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5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329393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9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279605</xdr:rowOff>
    </xdr:from>
    <xdr:to>
      <xdr:col>26</xdr:col>
      <xdr:colOff>101600</xdr:colOff>
      <xdr:row>36</xdr:row>
      <xdr:rowOff>38305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8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48482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5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41208</xdr:rowOff>
    </xdr:from>
    <xdr:to>
      <xdr:col>22</xdr:col>
      <xdr:colOff>165100</xdr:colOff>
      <xdr:row>36</xdr:row>
      <xdr:rowOff>142808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6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80756</xdr:rowOff>
    </xdr:from>
    <xdr:to>
      <xdr:col>19</xdr:col>
      <xdr:colOff>38100</xdr:colOff>
      <xdr:row>37</xdr:row>
      <xdr:rowOff>10906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192533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140780</xdr:rowOff>
    </xdr:from>
    <xdr:to>
      <xdr:col>15</xdr:col>
      <xdr:colOff>101600</xdr:colOff>
      <xdr:row>37</xdr:row>
      <xdr:rowOff>70930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55707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5,087
5,072
111.95
5,383,262
5,234,514
136,010
3,043,033
5,819,042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54394</xdr:rowOff>
    </xdr:from>
    <xdr:to>
      <xdr:col>24</xdr:col>
      <xdr:colOff>63500</xdr:colOff>
      <xdr:row>32</xdr:row>
      <xdr:rowOff>72423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0794"/>
          <a:ext cx="838200" cy="1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72423</xdr:rowOff>
    </xdr:from>
    <xdr:to>
      <xdr:col>19</xdr:col>
      <xdr:colOff>177800</xdr:colOff>
      <xdr:row>32</xdr:row>
      <xdr:rowOff>132590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8823"/>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132590</xdr:rowOff>
    </xdr:from>
    <xdr:to>
      <xdr:col>15</xdr:col>
      <xdr:colOff>50800</xdr:colOff>
      <xdr:row>34</xdr:row>
      <xdr:rowOff>45273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8990"/>
          <a:ext cx="889000" cy="2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45273</xdr:rowOff>
    </xdr:from>
    <xdr:to>
      <xdr:col>10</xdr:col>
      <xdr:colOff>114300</xdr:colOff>
      <xdr:row>34</xdr:row>
      <xdr:rowOff>85423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4573"/>
          <a:ext cx="889000" cy="4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3594</xdr:rowOff>
    </xdr:from>
    <xdr:to>
      <xdr:col>24</xdr:col>
      <xdr:colOff>114300</xdr:colOff>
      <xdr:row>32</xdr:row>
      <xdr:rowOff>105194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26471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21623</xdr:rowOff>
    </xdr:from>
    <xdr:to>
      <xdr:col>20</xdr:col>
      <xdr:colOff>38100</xdr:colOff>
      <xdr:row>32</xdr:row>
      <xdr:rowOff>123223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139750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81790</xdr:rowOff>
    </xdr:from>
    <xdr:to>
      <xdr:col>15</xdr:col>
      <xdr:colOff>101600</xdr:colOff>
      <xdr:row>33</xdr:row>
      <xdr:rowOff>11940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28467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4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165923</xdr:rowOff>
    </xdr:from>
    <xdr:to>
      <xdr:col>10</xdr:col>
      <xdr:colOff>165100</xdr:colOff>
      <xdr:row>34</xdr:row>
      <xdr:rowOff>96073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112600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34623</xdr:rowOff>
    </xdr:from>
    <xdr:to>
      <xdr:col>6</xdr:col>
      <xdr:colOff>38100</xdr:colOff>
      <xdr:row>34</xdr:row>
      <xdr:rowOff>136223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152750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58897</xdr:rowOff>
    </xdr:from>
    <xdr:to>
      <xdr:col>24</xdr:col>
      <xdr:colOff>63500</xdr:colOff>
      <xdr:row>57</xdr:row>
      <xdr:rowOff>119709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1547"/>
          <a:ext cx="8382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119709</xdr:rowOff>
    </xdr:from>
    <xdr:to>
      <xdr:col>19</xdr:col>
      <xdr:colOff>177800</xdr:colOff>
      <xdr:row>57</xdr:row>
      <xdr:rowOff>138708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92359"/>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115243</xdr:rowOff>
    </xdr:from>
    <xdr:to>
      <xdr:col>15</xdr:col>
      <xdr:colOff>50800</xdr:colOff>
      <xdr:row>57</xdr:row>
      <xdr:rowOff>138708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87893"/>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115243</xdr:rowOff>
    </xdr:from>
    <xdr:to>
      <xdr:col>10</xdr:col>
      <xdr:colOff>114300</xdr:colOff>
      <xdr:row>57</xdr:row>
      <xdr:rowOff>151274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7893"/>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8097</xdr:rowOff>
    </xdr:from>
    <xdr:to>
      <xdr:col>24</xdr:col>
      <xdr:colOff>114300</xdr:colOff>
      <xdr:row>57</xdr:row>
      <xdr:rowOff>109697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30974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68909</xdr:rowOff>
    </xdr:from>
    <xdr:to>
      <xdr:col>20</xdr:col>
      <xdr:colOff>38100</xdr:colOff>
      <xdr:row>57</xdr:row>
      <xdr:rowOff>170509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15586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87908</xdr:rowOff>
    </xdr:from>
    <xdr:to>
      <xdr:col>15</xdr:col>
      <xdr:colOff>101600</xdr:colOff>
      <xdr:row>58</xdr:row>
      <xdr:rowOff>18058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34585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64443</xdr:rowOff>
    </xdr:from>
    <xdr:to>
      <xdr:col>10</xdr:col>
      <xdr:colOff>165100</xdr:colOff>
      <xdr:row>57</xdr:row>
      <xdr:rowOff>166043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1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100474</xdr:rowOff>
    </xdr:from>
    <xdr:to>
      <xdr:col>6</xdr:col>
      <xdr:colOff>38100</xdr:colOff>
      <xdr:row>58</xdr:row>
      <xdr:rowOff>30624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47151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21361</xdr:rowOff>
    </xdr:from>
    <xdr:to>
      <xdr:col>24</xdr:col>
      <xdr:colOff>63500</xdr:colOff>
      <xdr:row>78</xdr:row>
      <xdr:rowOff>98704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94461"/>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98704</xdr:rowOff>
    </xdr:from>
    <xdr:to>
      <xdr:col>19</xdr:col>
      <xdr:colOff>177800</xdr:colOff>
      <xdr:row>78</xdr:row>
      <xdr:rowOff>128194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1804"/>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126842</xdr:rowOff>
    </xdr:from>
    <xdr:to>
      <xdr:col>15</xdr:col>
      <xdr:colOff>50800</xdr:colOff>
      <xdr:row>78</xdr:row>
      <xdr:rowOff>128194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994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126842</xdr:rowOff>
    </xdr:from>
    <xdr:to>
      <xdr:col>10</xdr:col>
      <xdr:colOff>114300</xdr:colOff>
      <xdr:row>78</xdr:row>
      <xdr:rowOff>134289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994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142011</xdr:rowOff>
    </xdr:from>
    <xdr:to>
      <xdr:col>24</xdr:col>
      <xdr:colOff>114300</xdr:colOff>
      <xdr:row>78</xdr:row>
      <xdr:rowOff>72161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120438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47904</xdr:rowOff>
    </xdr:from>
    <xdr:to>
      <xdr:col>20</xdr:col>
      <xdr:colOff>38100</xdr:colOff>
      <xdr:row>78</xdr:row>
      <xdr:rowOff>149504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140631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77394</xdr:rowOff>
    </xdr:from>
    <xdr:to>
      <xdr:col>15</xdr:col>
      <xdr:colOff>101600</xdr:colOff>
      <xdr:row>79</xdr:row>
      <xdr:rowOff>7544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170121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76042</xdr:rowOff>
    </xdr:from>
    <xdr:to>
      <xdr:col>10</xdr:col>
      <xdr:colOff>165100</xdr:colOff>
      <xdr:row>79</xdr:row>
      <xdr:rowOff>6192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168769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83489</xdr:rowOff>
    </xdr:from>
    <xdr:to>
      <xdr:col>6</xdr:col>
      <xdr:colOff>38100</xdr:colOff>
      <xdr:row>79</xdr:row>
      <xdr:rowOff>13639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4766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106335</xdr:rowOff>
    </xdr:from>
    <xdr:to>
      <xdr:col>24</xdr:col>
      <xdr:colOff>63500</xdr:colOff>
      <xdr:row>97</xdr:row>
      <xdr:rowOff>165945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36985"/>
          <a:ext cx="838200" cy="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106335</xdr:rowOff>
    </xdr:from>
    <xdr:to>
      <xdr:col>19</xdr:col>
      <xdr:colOff>177800</xdr:colOff>
      <xdr:row>99</xdr:row>
      <xdr:rowOff>24507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36985"/>
          <a:ext cx="889000" cy="26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1908</xdr:rowOff>
    </xdr:from>
    <xdr:to>
      <xdr:col>15</xdr:col>
      <xdr:colOff>50800</xdr:colOff>
      <xdr:row>99</xdr:row>
      <xdr:rowOff>24507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75458"/>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1908</xdr:rowOff>
    </xdr:from>
    <xdr:to>
      <xdr:col>10</xdr:col>
      <xdr:colOff>114300</xdr:colOff>
      <xdr:row>99</xdr:row>
      <xdr:rowOff>14960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75458"/>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115145</xdr:rowOff>
    </xdr:from>
    <xdr:to>
      <xdr:col>24</xdr:col>
      <xdr:colOff>114300</xdr:colOff>
      <xdr:row>98</xdr:row>
      <xdr:rowOff>45295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93572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55535</xdr:rowOff>
    </xdr:from>
    <xdr:to>
      <xdr:col>20</xdr:col>
      <xdr:colOff>38100</xdr:colOff>
      <xdr:row>97</xdr:row>
      <xdr:rowOff>157135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148262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145157</xdr:rowOff>
    </xdr:from>
    <xdr:to>
      <xdr:col>15</xdr:col>
      <xdr:colOff>101600</xdr:colOff>
      <xdr:row>99</xdr:row>
      <xdr:rowOff>75307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66434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70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122558</xdr:rowOff>
    </xdr:from>
    <xdr:to>
      <xdr:col>10</xdr:col>
      <xdr:colOff>165100</xdr:colOff>
      <xdr:row>99</xdr:row>
      <xdr:rowOff>52708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43835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135610</xdr:rowOff>
    </xdr:from>
    <xdr:to>
      <xdr:col>6</xdr:col>
      <xdr:colOff>38100</xdr:colOff>
      <xdr:row>99</xdr:row>
      <xdr:rowOff>65760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56887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70490</xdr:rowOff>
    </xdr:from>
    <xdr:to>
      <xdr:col>55</xdr:col>
      <xdr:colOff>0</xdr:colOff>
      <xdr:row>37</xdr:row>
      <xdr:rowOff>73870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14140"/>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37647</xdr:rowOff>
    </xdr:from>
    <xdr:to>
      <xdr:col>50</xdr:col>
      <xdr:colOff>114300</xdr:colOff>
      <xdr:row>37</xdr:row>
      <xdr:rowOff>73870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38397"/>
          <a:ext cx="889000" cy="3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37647</xdr:rowOff>
    </xdr:from>
    <xdr:to>
      <xdr:col>45</xdr:col>
      <xdr:colOff>177800</xdr:colOff>
      <xdr:row>37</xdr:row>
      <xdr:rowOff>79369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38397"/>
          <a:ext cx="889000" cy="3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79369</xdr:rowOff>
    </xdr:from>
    <xdr:to>
      <xdr:col>41</xdr:col>
      <xdr:colOff>50800</xdr:colOff>
      <xdr:row>37</xdr:row>
      <xdr:rowOff>130161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23019"/>
          <a:ext cx="889000" cy="5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19690</xdr:rowOff>
    </xdr:from>
    <xdr:to>
      <xdr:col>55</xdr:col>
      <xdr:colOff>50800</xdr:colOff>
      <xdr:row>37</xdr:row>
      <xdr:rowOff>121290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169567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23070</xdr:rowOff>
    </xdr:from>
    <xdr:to>
      <xdr:col>50</xdr:col>
      <xdr:colOff>165100</xdr:colOff>
      <xdr:row>37</xdr:row>
      <xdr:rowOff>124670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115797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5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158297</xdr:rowOff>
    </xdr:from>
    <xdr:to>
      <xdr:col>46</xdr:col>
      <xdr:colOff>38100</xdr:colOff>
      <xdr:row>35</xdr:row>
      <xdr:rowOff>88447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79574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8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28569</xdr:rowOff>
    </xdr:from>
    <xdr:to>
      <xdr:col>41</xdr:col>
      <xdr:colOff>101600</xdr:colOff>
      <xdr:row>37</xdr:row>
      <xdr:rowOff>130169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121296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79361</xdr:rowOff>
    </xdr:from>
    <xdr:to>
      <xdr:col>36</xdr:col>
      <xdr:colOff>165100</xdr:colOff>
      <xdr:row>38</xdr:row>
      <xdr:rowOff>9511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89394</xdr:rowOff>
    </xdr:from>
    <xdr:to>
      <xdr:col>55</xdr:col>
      <xdr:colOff>0</xdr:colOff>
      <xdr:row>58</xdr:row>
      <xdr:rowOff>43648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62044"/>
          <a:ext cx="838200" cy="1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89394</xdr:rowOff>
    </xdr:from>
    <xdr:to>
      <xdr:col>50</xdr:col>
      <xdr:colOff>114300</xdr:colOff>
      <xdr:row>57</xdr:row>
      <xdr:rowOff>169307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62044"/>
          <a:ext cx="889000" cy="7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169307</xdr:rowOff>
    </xdr:from>
    <xdr:to>
      <xdr:col>45</xdr:col>
      <xdr:colOff>177800</xdr:colOff>
      <xdr:row>58</xdr:row>
      <xdr:rowOff>83467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41957"/>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106699</xdr:rowOff>
    </xdr:from>
    <xdr:to>
      <xdr:col>41</xdr:col>
      <xdr:colOff>50800</xdr:colOff>
      <xdr:row>58</xdr:row>
      <xdr:rowOff>83467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79349"/>
          <a:ext cx="889000" cy="1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164298</xdr:rowOff>
    </xdr:from>
    <xdr:to>
      <xdr:col>55</xdr:col>
      <xdr:colOff>50800</xdr:colOff>
      <xdr:row>58</xdr:row>
      <xdr:rowOff>94448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142725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38594</xdr:rowOff>
    </xdr:from>
    <xdr:to>
      <xdr:col>50</xdr:col>
      <xdr:colOff>165100</xdr:colOff>
      <xdr:row>57</xdr:row>
      <xdr:rowOff>140194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156721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8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118507</xdr:rowOff>
    </xdr:from>
    <xdr:to>
      <xdr:col>46</xdr:col>
      <xdr:colOff>38100</xdr:colOff>
      <xdr:row>58</xdr:row>
      <xdr:rowOff>48657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65184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32667</xdr:rowOff>
    </xdr:from>
    <xdr:to>
      <xdr:col>41</xdr:col>
      <xdr:colOff>101600</xdr:colOff>
      <xdr:row>58</xdr:row>
      <xdr:rowOff>134267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125394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6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55899</xdr:rowOff>
    </xdr:from>
    <xdr:to>
      <xdr:col>36</xdr:col>
      <xdr:colOff>165100</xdr:colOff>
      <xdr:row>57</xdr:row>
      <xdr:rowOff>157499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2576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59505</xdr:rowOff>
    </xdr:from>
    <xdr:to>
      <xdr:col>55</xdr:col>
      <xdr:colOff>0</xdr:colOff>
      <xdr:row>79</xdr:row>
      <xdr:rowOff>28051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32605"/>
          <a:ext cx="838200" cy="1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59505</xdr:rowOff>
    </xdr:from>
    <xdr:to>
      <xdr:col>50</xdr:col>
      <xdr:colOff>114300</xdr:colOff>
      <xdr:row>78</xdr:row>
      <xdr:rowOff>146833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32605"/>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146833</xdr:rowOff>
    </xdr:from>
    <xdr:to>
      <xdr:col>45</xdr:col>
      <xdr:colOff>177800</xdr:colOff>
      <xdr:row>79</xdr:row>
      <xdr:rowOff>13419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19933"/>
          <a:ext cx="889000" cy="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96318</xdr:rowOff>
    </xdr:from>
    <xdr:to>
      <xdr:col>41</xdr:col>
      <xdr:colOff>50800</xdr:colOff>
      <xdr:row>79</xdr:row>
      <xdr:rowOff>13419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9418"/>
          <a:ext cx="889000" cy="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148701</xdr:rowOff>
    </xdr:from>
    <xdr:to>
      <xdr:col>55</xdr:col>
      <xdr:colOff>50800</xdr:colOff>
      <xdr:row>79</xdr:row>
      <xdr:rowOff>78851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8705</xdr:rowOff>
    </xdr:from>
    <xdr:to>
      <xdr:col>50</xdr:col>
      <xdr:colOff>165100</xdr:colOff>
      <xdr:row>78</xdr:row>
      <xdr:rowOff>110305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126832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15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96033</xdr:rowOff>
    </xdr:from>
    <xdr:to>
      <xdr:col>46</xdr:col>
      <xdr:colOff>38100</xdr:colOff>
      <xdr:row>79</xdr:row>
      <xdr:rowOff>26183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42710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134069</xdr:rowOff>
    </xdr:from>
    <xdr:to>
      <xdr:col>41</xdr:col>
      <xdr:colOff>101600</xdr:colOff>
      <xdr:row>79</xdr:row>
      <xdr:rowOff>64219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55346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45518</xdr:rowOff>
    </xdr:from>
    <xdr:to>
      <xdr:col>36</xdr:col>
      <xdr:colOff>165100</xdr:colOff>
      <xdr:row>78</xdr:row>
      <xdr:rowOff>147118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163645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144756</xdr:rowOff>
    </xdr:from>
    <xdr:to>
      <xdr:col>55</xdr:col>
      <xdr:colOff>0</xdr:colOff>
      <xdr:row>96</xdr:row>
      <xdr:rowOff>145518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039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124357</xdr:rowOff>
    </xdr:from>
    <xdr:to>
      <xdr:col>50</xdr:col>
      <xdr:colOff>114300</xdr:colOff>
      <xdr:row>96</xdr:row>
      <xdr:rowOff>145518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83557"/>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124357</xdr:rowOff>
    </xdr:from>
    <xdr:to>
      <xdr:col>45</xdr:col>
      <xdr:colOff>177800</xdr:colOff>
      <xdr:row>97</xdr:row>
      <xdr:rowOff>111640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83557"/>
          <a:ext cx="889000" cy="1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138686</xdr:rowOff>
    </xdr:from>
    <xdr:to>
      <xdr:col>41</xdr:col>
      <xdr:colOff>50800</xdr:colOff>
      <xdr:row>97</xdr:row>
      <xdr:rowOff>111640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97886"/>
          <a:ext cx="889000" cy="14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93956</xdr:rowOff>
    </xdr:from>
    <xdr:to>
      <xdr:col>55</xdr:col>
      <xdr:colOff>50800</xdr:colOff>
      <xdr:row>97</xdr:row>
      <xdr:rowOff>24106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116833</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0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94718</xdr:rowOff>
    </xdr:from>
    <xdr:to>
      <xdr:col>50</xdr:col>
      <xdr:colOff>165100</xdr:colOff>
      <xdr:row>97</xdr:row>
      <xdr:rowOff>24868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41395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2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73557</xdr:rowOff>
    </xdr:from>
    <xdr:to>
      <xdr:col>46</xdr:col>
      <xdr:colOff>38100</xdr:colOff>
      <xdr:row>97</xdr:row>
      <xdr:rowOff>3707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20234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30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60840</xdr:rowOff>
    </xdr:from>
    <xdr:to>
      <xdr:col>41</xdr:col>
      <xdr:colOff>101600</xdr:colOff>
      <xdr:row>97</xdr:row>
      <xdr:rowOff>162440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153567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8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87886</xdr:rowOff>
    </xdr:from>
    <xdr:to>
      <xdr:col>36</xdr:col>
      <xdr:colOff>165100</xdr:colOff>
      <xdr:row>97</xdr:row>
      <xdr:rowOff>18036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34563</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32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48062</xdr:rowOff>
    </xdr:from>
    <xdr:to>
      <xdr:col>85</xdr:col>
      <xdr:colOff>127000</xdr:colOff>
      <xdr:row>38</xdr:row>
      <xdr:rowOff>132986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63162"/>
          <a:ext cx="838200" cy="8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128239</xdr:rowOff>
    </xdr:from>
    <xdr:to>
      <xdr:col>81</xdr:col>
      <xdr:colOff>50800</xdr:colOff>
      <xdr:row>38</xdr:row>
      <xdr:rowOff>132986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43339"/>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98971</xdr:rowOff>
    </xdr:from>
    <xdr:to>
      <xdr:col>76</xdr:col>
      <xdr:colOff>114300</xdr:colOff>
      <xdr:row>38</xdr:row>
      <xdr:rowOff>128239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4071"/>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98971</xdr:rowOff>
    </xdr:from>
    <xdr:to>
      <xdr:col>71</xdr:col>
      <xdr:colOff>177800</xdr:colOff>
      <xdr:row>38</xdr:row>
      <xdr:rowOff>100929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1407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168712</xdr:rowOff>
    </xdr:from>
    <xdr:to>
      <xdr:col>85</xdr:col>
      <xdr:colOff>177800</xdr:colOff>
      <xdr:row>38</xdr:row>
      <xdr:rowOff>98862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20139</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82186</xdr:rowOff>
    </xdr:from>
    <xdr:to>
      <xdr:col>81</xdr:col>
      <xdr:colOff>101600</xdr:colOff>
      <xdr:row>39</xdr:row>
      <xdr:rowOff>12336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28864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77439</xdr:rowOff>
    </xdr:from>
    <xdr:to>
      <xdr:col>76</xdr:col>
      <xdr:colOff>165100</xdr:colOff>
      <xdr:row>39</xdr:row>
      <xdr:rowOff>7589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170166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6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48171</xdr:rowOff>
    </xdr:from>
    <xdr:to>
      <xdr:col>72</xdr:col>
      <xdr:colOff>38100</xdr:colOff>
      <xdr:row>38</xdr:row>
      <xdr:rowOff>149771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166298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50129</xdr:rowOff>
    </xdr:from>
    <xdr:to>
      <xdr:col>67</xdr:col>
      <xdr:colOff>101600</xdr:colOff>
      <xdr:row>38</xdr:row>
      <xdr:rowOff>151729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6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168256</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155245</xdr:rowOff>
    </xdr:from>
    <xdr:to>
      <xdr:col>85</xdr:col>
      <xdr:colOff>127000</xdr:colOff>
      <xdr:row>76</xdr:row>
      <xdr:rowOff>58593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13995"/>
          <a:ext cx="8382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58593</xdr:rowOff>
    </xdr:from>
    <xdr:to>
      <xdr:col>81</xdr:col>
      <xdr:colOff>50800</xdr:colOff>
      <xdr:row>76</xdr:row>
      <xdr:rowOff>70335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88793"/>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70335</xdr:rowOff>
    </xdr:from>
    <xdr:to>
      <xdr:col>76</xdr:col>
      <xdr:colOff>114300</xdr:colOff>
      <xdr:row>76</xdr:row>
      <xdr:rowOff>101767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0053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101767</xdr:rowOff>
    </xdr:from>
    <xdr:to>
      <xdr:col>71</xdr:col>
      <xdr:colOff>177800</xdr:colOff>
      <xdr:row>76</xdr:row>
      <xdr:rowOff>132873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31967"/>
          <a:ext cx="889000" cy="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104445</xdr:rowOff>
    </xdr:from>
    <xdr:to>
      <xdr:col>85</xdr:col>
      <xdr:colOff>177800</xdr:colOff>
      <xdr:row>76</xdr:row>
      <xdr:rowOff>34595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127322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7793</xdr:rowOff>
    </xdr:from>
    <xdr:to>
      <xdr:col>81</xdr:col>
      <xdr:colOff>101600</xdr:colOff>
      <xdr:row>76</xdr:row>
      <xdr:rowOff>109393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125920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1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19535</xdr:rowOff>
    </xdr:from>
    <xdr:to>
      <xdr:col>76</xdr:col>
      <xdr:colOff>165100</xdr:colOff>
      <xdr:row>76</xdr:row>
      <xdr:rowOff>121135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137662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2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50967</xdr:rowOff>
    </xdr:from>
    <xdr:to>
      <xdr:col>72</xdr:col>
      <xdr:colOff>38100</xdr:colOff>
      <xdr:row>76</xdr:row>
      <xdr:rowOff>152567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169094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82073</xdr:rowOff>
    </xdr:from>
    <xdr:to>
      <xdr:col>67</xdr:col>
      <xdr:colOff>101600</xdr:colOff>
      <xdr:row>77</xdr:row>
      <xdr:rowOff>12223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28750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109218</xdr:rowOff>
    </xdr:from>
    <xdr:to>
      <xdr:col>85</xdr:col>
      <xdr:colOff>127000</xdr:colOff>
      <xdr:row>98</xdr:row>
      <xdr:rowOff>112299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1318"/>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112299</xdr:rowOff>
    </xdr:from>
    <xdr:to>
      <xdr:col>81</xdr:col>
      <xdr:colOff>50800</xdr:colOff>
      <xdr:row>98</xdr:row>
      <xdr:rowOff>146974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14399"/>
          <a:ext cx="889000" cy="3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122020</xdr:rowOff>
    </xdr:from>
    <xdr:to>
      <xdr:col>76</xdr:col>
      <xdr:colOff>114300</xdr:colOff>
      <xdr:row>98</xdr:row>
      <xdr:rowOff>146974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4120"/>
          <a:ext cx="889000" cy="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122020</xdr:rowOff>
    </xdr:from>
    <xdr:to>
      <xdr:col>71</xdr:col>
      <xdr:colOff>177800</xdr:colOff>
      <xdr:row>98</xdr:row>
      <xdr:rowOff>164114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24120"/>
          <a:ext cx="8890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58418</xdr:rowOff>
    </xdr:from>
    <xdr:to>
      <xdr:col>85</xdr:col>
      <xdr:colOff>177800</xdr:colOff>
      <xdr:row>98</xdr:row>
      <xdr:rowOff>160018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61499</xdr:rowOff>
    </xdr:from>
    <xdr:to>
      <xdr:col>81</xdr:col>
      <xdr:colOff>101600</xdr:colOff>
      <xdr:row>98</xdr:row>
      <xdr:rowOff>163099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154226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96174</xdr:rowOff>
    </xdr:from>
    <xdr:to>
      <xdr:col>76</xdr:col>
      <xdr:colOff>165100</xdr:colOff>
      <xdr:row>99</xdr:row>
      <xdr:rowOff>26324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17451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71220</xdr:rowOff>
    </xdr:from>
    <xdr:to>
      <xdr:col>72</xdr:col>
      <xdr:colOff>38100</xdr:colOff>
      <xdr:row>99</xdr:row>
      <xdr:rowOff>1370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17897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113314</xdr:rowOff>
    </xdr:from>
    <xdr:to>
      <xdr:col>67</xdr:col>
      <xdr:colOff>101600</xdr:colOff>
      <xdr:row>99</xdr:row>
      <xdr:rowOff>43464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34591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138534</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363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138534</xdr:rowOff>
    </xdr:from>
    <xdr:to>
      <xdr:col>102</xdr:col>
      <xdr:colOff>114300</xdr:colOff>
      <xdr:row>38</xdr:row>
      <xdr:rowOff>138580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36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87734</xdr:rowOff>
    </xdr:from>
    <xdr:to>
      <xdr:col>102</xdr:col>
      <xdr:colOff>165100</xdr:colOff>
      <xdr:row>39</xdr:row>
      <xdr:rowOff>17884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9011</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695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87780</xdr:rowOff>
    </xdr:from>
    <xdr:to>
      <xdr:col>98</xdr:col>
      <xdr:colOff>38100</xdr:colOff>
      <xdr:row>39</xdr:row>
      <xdr:rowOff>17930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9057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56972</xdr:rowOff>
    </xdr:from>
    <xdr:to>
      <xdr:col>116</xdr:col>
      <xdr:colOff>63500</xdr:colOff>
      <xdr:row>71</xdr:row>
      <xdr:rowOff>62687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2992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30061</xdr:rowOff>
    </xdr:from>
    <xdr:to>
      <xdr:col>111</xdr:col>
      <xdr:colOff>177800</xdr:colOff>
      <xdr:row>71</xdr:row>
      <xdr:rowOff>56972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203011"/>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21399</xdr:rowOff>
    </xdr:from>
    <xdr:to>
      <xdr:col>107</xdr:col>
      <xdr:colOff>50800</xdr:colOff>
      <xdr:row>71</xdr:row>
      <xdr:rowOff>30061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94349"/>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21399</xdr:rowOff>
    </xdr:from>
    <xdr:to>
      <xdr:col>102</xdr:col>
      <xdr:colOff>114300</xdr:colOff>
      <xdr:row>71</xdr:row>
      <xdr:rowOff>137999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194349"/>
          <a:ext cx="889000" cy="11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11887</xdr:rowOff>
    </xdr:from>
    <xdr:to>
      <xdr:col>116</xdr:col>
      <xdr:colOff>114300</xdr:colOff>
      <xdr:row>71</xdr:row>
      <xdr:rowOff>113487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18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34764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6172</xdr:rowOff>
    </xdr:from>
    <xdr:to>
      <xdr:col>112</xdr:col>
      <xdr:colOff>38100</xdr:colOff>
      <xdr:row>71</xdr:row>
      <xdr:rowOff>107772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124299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150711</xdr:rowOff>
    </xdr:from>
    <xdr:to>
      <xdr:col>107</xdr:col>
      <xdr:colOff>101600</xdr:colOff>
      <xdr:row>71</xdr:row>
      <xdr:rowOff>80861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97388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9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142049</xdr:rowOff>
    </xdr:from>
    <xdr:to>
      <xdr:col>102</xdr:col>
      <xdr:colOff>165100</xdr:colOff>
      <xdr:row>71</xdr:row>
      <xdr:rowOff>72199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1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88726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91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87199</xdr:rowOff>
    </xdr:from>
    <xdr:to>
      <xdr:col>98</xdr:col>
      <xdr:colOff>38100</xdr:colOff>
      <xdr:row>72</xdr:row>
      <xdr:rowOff>17349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33876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03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en-US" altLang="ja-JP" sz="14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類似団体と比較して大幅に差が開いているものは、人件費である。住民一人当たりの人件費は</a:t>
          </a:r>
          <a:r>
            <a:rPr kumimoji="1" lang="en-US" altLang="ja-JP" sz="1100">
              <a:solidFill>
                <a:schemeClr val="dk1"/>
              </a:solidFill>
              <a:effectLst/>
              <a:latin typeface="+mn-lt"/>
              <a:ea typeface="+mn-ea"/>
              <a:cs typeface="+mn-cs"/>
            </a:rPr>
            <a:t>206,195</a:t>
          </a:r>
          <a:r>
            <a:rPr kumimoji="1" lang="ja-JP" altLang="ja-JP" sz="1100">
              <a:solidFill>
                <a:schemeClr val="dk1"/>
              </a:solidFill>
              <a:effectLst/>
              <a:latin typeface="+mn-lt"/>
              <a:ea typeface="+mn-ea"/>
              <a:cs typeface="+mn-cs"/>
            </a:rPr>
            <a:t>円と昨年より</a:t>
          </a:r>
          <a:r>
            <a:rPr kumimoji="1" lang="en-US" altLang="ja-JP" sz="1100">
              <a:solidFill>
                <a:schemeClr val="dk1"/>
              </a:solidFill>
              <a:effectLst/>
              <a:latin typeface="+mn-lt"/>
              <a:ea typeface="+mn-ea"/>
              <a:cs typeface="+mn-cs"/>
            </a:rPr>
            <a:t>2,366</a:t>
          </a:r>
          <a:r>
            <a:rPr kumimoji="1" lang="ja-JP" altLang="ja-JP" sz="1100">
              <a:solidFill>
                <a:schemeClr val="dk1"/>
              </a:solidFill>
              <a:effectLst/>
              <a:latin typeface="+mn-lt"/>
              <a:ea typeface="+mn-ea"/>
              <a:cs typeface="+mn-cs"/>
            </a:rPr>
            <a:t>円増加し、年々、その差は広がっている。</a:t>
          </a:r>
          <a:endParaRPr lang="ja-JP" altLang="ja-JP" sz="1400">
            <a:effectLst/>
          </a:endParaRPr>
        </a:p>
        <a:p>
          <a:r>
            <a:rPr kumimoji="1" lang="ja-JP" altLang="ja-JP" sz="1100">
              <a:solidFill>
                <a:schemeClr val="dk1"/>
              </a:solidFill>
              <a:effectLst/>
              <a:latin typeface="+mn-lt"/>
              <a:ea typeface="+mn-ea"/>
              <a:cs typeface="+mn-cs"/>
            </a:rPr>
            <a:t>　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人をピークに業務の見直しや組織改編、退職者の不補充などの取り組みにより令和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人となっており、事業量の増などによる新規職員採用は行いつつも、適正な定員管理に取り組んでいる。</a:t>
          </a:r>
          <a:endParaRPr lang="ja-JP" altLang="ja-JP" sz="1400">
            <a:effectLst/>
          </a:endParaRPr>
        </a:p>
        <a:p>
          <a:r>
            <a:rPr kumimoji="1" lang="ja-JP" altLang="ja-JP" sz="1100">
              <a:solidFill>
                <a:schemeClr val="dk1"/>
              </a:solidFill>
              <a:effectLst/>
              <a:latin typeface="+mn-lt"/>
              <a:ea typeface="+mn-ea"/>
              <a:cs typeface="+mn-cs"/>
            </a:rPr>
            <a:t>　しかし、類似団体平均との比較で上回っている要因としては、学校等の給食調理業務を直営で行っていることと、保育園、幼稚園についてもそれぞれ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か所で直営のみである点が考えられる。</a:t>
          </a:r>
          <a:endParaRPr lang="ja-JP" altLang="ja-JP" sz="1400">
            <a:effectLst/>
          </a:endParaRPr>
        </a:p>
        <a:p>
          <a:r>
            <a:rPr kumimoji="1" lang="ja-JP" altLang="ja-JP" sz="1100">
              <a:solidFill>
                <a:schemeClr val="dk1"/>
              </a:solidFill>
              <a:effectLst/>
              <a:latin typeface="+mn-lt"/>
              <a:ea typeface="+mn-ea"/>
              <a:cs typeface="+mn-cs"/>
            </a:rPr>
            <a:t>　普通建設事業費については大型の投資的事業が完了し、元年度は類似団体を下回っていたものの、２年度から再度類似団体平均を超えることに</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公債費については年々増加傾向にあり、今後も引き続き起債事業について慎重に見極めていく必要がある。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5,087
5,072
111.95
5,383,262
5,234,514
136,010
3,043,033
5,819,042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132080</xdr:rowOff>
    </xdr:from>
    <xdr:to>
      <xdr:col>24</xdr:col>
      <xdr:colOff>63500</xdr:colOff>
      <xdr:row>34</xdr:row>
      <xdr:rowOff>54928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9930"/>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54928</xdr:rowOff>
    </xdr:from>
    <xdr:to>
      <xdr:col>19</xdr:col>
      <xdr:colOff>177800</xdr:colOff>
      <xdr:row>34</xdr:row>
      <xdr:rowOff>95314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84228"/>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65596</xdr:rowOff>
    </xdr:from>
    <xdr:to>
      <xdr:col>15</xdr:col>
      <xdr:colOff>50800</xdr:colOff>
      <xdr:row>34</xdr:row>
      <xdr:rowOff>95314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48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65596</xdr:rowOff>
    </xdr:from>
    <xdr:to>
      <xdr:col>10</xdr:col>
      <xdr:colOff>114300</xdr:colOff>
      <xdr:row>35</xdr:row>
      <xdr:rowOff>58547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4896"/>
          <a:ext cx="8890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81280</xdr:rowOff>
    </xdr:from>
    <xdr:to>
      <xdr:col>24</xdr:col>
      <xdr:colOff>114300</xdr:colOff>
      <xdr:row>34</xdr:row>
      <xdr:rowOff>11430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4128</xdr:rowOff>
    </xdr:from>
    <xdr:to>
      <xdr:col>20</xdr:col>
      <xdr:colOff>38100</xdr:colOff>
      <xdr:row>34</xdr:row>
      <xdr:rowOff>105728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122255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44514</xdr:rowOff>
    </xdr:from>
    <xdr:to>
      <xdr:col>15</xdr:col>
      <xdr:colOff>101600</xdr:colOff>
      <xdr:row>34</xdr:row>
      <xdr:rowOff>146114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162641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14796</xdr:rowOff>
    </xdr:from>
    <xdr:to>
      <xdr:col>10</xdr:col>
      <xdr:colOff>165100</xdr:colOff>
      <xdr:row>34</xdr:row>
      <xdr:rowOff>116396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132923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xdr:rowOff>
    </xdr:from>
    <xdr:to>
      <xdr:col>6</xdr:col>
      <xdr:colOff>38100</xdr:colOff>
      <xdr:row>35</xdr:row>
      <xdr:rowOff>109347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100474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145962</xdr:rowOff>
    </xdr:from>
    <xdr:to>
      <xdr:col>24</xdr:col>
      <xdr:colOff>63500</xdr:colOff>
      <xdr:row>58</xdr:row>
      <xdr:rowOff>37941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8612"/>
          <a:ext cx="838200" cy="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122650</xdr:rowOff>
    </xdr:from>
    <xdr:to>
      <xdr:col>19</xdr:col>
      <xdr:colOff>177800</xdr:colOff>
      <xdr:row>57</xdr:row>
      <xdr:rowOff>145962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95300"/>
          <a:ext cx="889000" cy="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122650</xdr:rowOff>
    </xdr:from>
    <xdr:to>
      <xdr:col>15</xdr:col>
      <xdr:colOff>50800</xdr:colOff>
      <xdr:row>58</xdr:row>
      <xdr:rowOff>56646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5300"/>
          <a:ext cx="889000" cy="1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56646</xdr:rowOff>
    </xdr:from>
    <xdr:to>
      <xdr:col>10</xdr:col>
      <xdr:colOff>114300</xdr:colOff>
      <xdr:row>58</xdr:row>
      <xdr:rowOff>73640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0746"/>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158591</xdr:rowOff>
    </xdr:from>
    <xdr:to>
      <xdr:col>24</xdr:col>
      <xdr:colOff>114300</xdr:colOff>
      <xdr:row>58</xdr:row>
      <xdr:rowOff>88741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95162</xdr:rowOff>
    </xdr:from>
    <xdr:to>
      <xdr:col>20</xdr:col>
      <xdr:colOff>38100</xdr:colOff>
      <xdr:row>58</xdr:row>
      <xdr:rowOff>25312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41839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71850</xdr:rowOff>
    </xdr:from>
    <xdr:to>
      <xdr:col>15</xdr:col>
      <xdr:colOff>101600</xdr:colOff>
      <xdr:row>58</xdr:row>
      <xdr:rowOff>2000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18527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5846</xdr:rowOff>
    </xdr:from>
    <xdr:to>
      <xdr:col>10</xdr:col>
      <xdr:colOff>165100</xdr:colOff>
      <xdr:row>58</xdr:row>
      <xdr:rowOff>107446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123973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2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22840</xdr:rowOff>
    </xdr:from>
    <xdr:to>
      <xdr:col>6</xdr:col>
      <xdr:colOff>38100</xdr:colOff>
      <xdr:row>58</xdr:row>
      <xdr:rowOff>124440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140967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50944</xdr:rowOff>
    </xdr:from>
    <xdr:to>
      <xdr:col>24</xdr:col>
      <xdr:colOff>63500</xdr:colOff>
      <xdr:row>75</xdr:row>
      <xdr:rowOff>77560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09694"/>
          <a:ext cx="8382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50944</xdr:rowOff>
    </xdr:from>
    <xdr:to>
      <xdr:col>19</xdr:col>
      <xdr:colOff>177800</xdr:colOff>
      <xdr:row>76</xdr:row>
      <xdr:rowOff>51481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09694"/>
          <a:ext cx="889000" cy="17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51481</xdr:rowOff>
    </xdr:from>
    <xdr:to>
      <xdr:col>15</xdr:col>
      <xdr:colOff>50800</xdr:colOff>
      <xdr:row>76</xdr:row>
      <xdr:rowOff>159581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1681"/>
          <a:ext cx="889000" cy="10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159581</xdr:rowOff>
    </xdr:from>
    <xdr:to>
      <xdr:col>10</xdr:col>
      <xdr:colOff>114300</xdr:colOff>
      <xdr:row>76</xdr:row>
      <xdr:rowOff>167935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9781"/>
          <a:ext cx="889000" cy="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26760</xdr:rowOff>
    </xdr:from>
    <xdr:to>
      <xdr:col>24</xdr:col>
      <xdr:colOff>114300</xdr:colOff>
      <xdr:row>75</xdr:row>
      <xdr:rowOff>128360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49637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xdr:rowOff>
    </xdr:from>
    <xdr:to>
      <xdr:col>20</xdr:col>
      <xdr:colOff>38100</xdr:colOff>
      <xdr:row>75</xdr:row>
      <xdr:rowOff>101744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5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118271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681</xdr:rowOff>
    </xdr:from>
    <xdr:to>
      <xdr:col>15</xdr:col>
      <xdr:colOff>101600</xdr:colOff>
      <xdr:row>76</xdr:row>
      <xdr:rowOff>102281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118807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108781</xdr:rowOff>
    </xdr:from>
    <xdr:to>
      <xdr:col>10</xdr:col>
      <xdr:colOff>165100</xdr:colOff>
      <xdr:row>77</xdr:row>
      <xdr:rowOff>38931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30058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117135</xdr:rowOff>
    </xdr:from>
    <xdr:to>
      <xdr:col>6</xdr:col>
      <xdr:colOff>38100</xdr:colOff>
      <xdr:row>77</xdr:row>
      <xdr:rowOff>47285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143520</xdr:rowOff>
    </xdr:from>
    <xdr:to>
      <xdr:col>24</xdr:col>
      <xdr:colOff>63500</xdr:colOff>
      <xdr:row>98</xdr:row>
      <xdr:rowOff>145503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5620"/>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143520</xdr:rowOff>
    </xdr:from>
    <xdr:to>
      <xdr:col>19</xdr:col>
      <xdr:colOff>177800</xdr:colOff>
      <xdr:row>98</xdr:row>
      <xdr:rowOff>155318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5620"/>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151695</xdr:rowOff>
    </xdr:from>
    <xdr:to>
      <xdr:col>15</xdr:col>
      <xdr:colOff>50800</xdr:colOff>
      <xdr:row>98</xdr:row>
      <xdr:rowOff>155318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53795"/>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146258</xdr:rowOff>
    </xdr:from>
    <xdr:to>
      <xdr:col>10</xdr:col>
      <xdr:colOff>114300</xdr:colOff>
      <xdr:row>98</xdr:row>
      <xdr:rowOff>151695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8358"/>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94703</xdr:rowOff>
    </xdr:from>
    <xdr:to>
      <xdr:col>24</xdr:col>
      <xdr:colOff>114300</xdr:colOff>
      <xdr:row>99</xdr:row>
      <xdr:rowOff>24853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92720</xdr:rowOff>
    </xdr:from>
    <xdr:to>
      <xdr:col>20</xdr:col>
      <xdr:colOff>38100</xdr:colOff>
      <xdr:row>99</xdr:row>
      <xdr:rowOff>22870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13997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104518</xdr:rowOff>
    </xdr:from>
    <xdr:to>
      <xdr:col>15</xdr:col>
      <xdr:colOff>101600</xdr:colOff>
      <xdr:row>99</xdr:row>
      <xdr:rowOff>34668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25795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100895</xdr:rowOff>
    </xdr:from>
    <xdr:to>
      <xdr:col>10</xdr:col>
      <xdr:colOff>165100</xdr:colOff>
      <xdr:row>99</xdr:row>
      <xdr:rowOff>31045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22172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95458</xdr:rowOff>
    </xdr:from>
    <xdr:to>
      <xdr:col>6</xdr:col>
      <xdr:colOff>38100</xdr:colOff>
      <xdr:row>99</xdr:row>
      <xdr:rowOff>25608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74712</xdr:rowOff>
    </xdr:from>
    <xdr:to>
      <xdr:col>55</xdr:col>
      <xdr:colOff>0</xdr:colOff>
      <xdr:row>58</xdr:row>
      <xdr:rowOff>82150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8812"/>
          <a:ext cx="8382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82150</xdr:rowOff>
    </xdr:from>
    <xdr:to>
      <xdr:col>50</xdr:col>
      <xdr:colOff>114300</xdr:colOff>
      <xdr:row>58</xdr:row>
      <xdr:rowOff>100362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625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100362</xdr:rowOff>
    </xdr:from>
    <xdr:to>
      <xdr:col>45</xdr:col>
      <xdr:colOff>177800</xdr:colOff>
      <xdr:row>58</xdr:row>
      <xdr:rowOff>112436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4462"/>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112436</xdr:rowOff>
    </xdr:from>
    <xdr:to>
      <xdr:col>41</xdr:col>
      <xdr:colOff>50800</xdr:colOff>
      <xdr:row>58</xdr:row>
      <xdr:rowOff>112474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653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23912</xdr:rowOff>
    </xdr:from>
    <xdr:to>
      <xdr:col>55</xdr:col>
      <xdr:colOff>50800</xdr:colOff>
      <xdr:row>58</xdr:row>
      <xdr:rowOff>125512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2339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31350</xdr:rowOff>
    </xdr:from>
    <xdr:to>
      <xdr:col>50</xdr:col>
      <xdr:colOff>165100</xdr:colOff>
      <xdr:row>58</xdr:row>
      <xdr:rowOff>132950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124077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49562</xdr:rowOff>
    </xdr:from>
    <xdr:to>
      <xdr:col>46</xdr:col>
      <xdr:colOff>38100</xdr:colOff>
      <xdr:row>58</xdr:row>
      <xdr:rowOff>151162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142289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61636</xdr:rowOff>
    </xdr:from>
    <xdr:to>
      <xdr:col>41</xdr:col>
      <xdr:colOff>101600</xdr:colOff>
      <xdr:row>58</xdr:row>
      <xdr:rowOff>163236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154363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61674</xdr:rowOff>
    </xdr:from>
    <xdr:to>
      <xdr:col>36</xdr:col>
      <xdr:colOff>165100</xdr:colOff>
      <xdr:row>58</xdr:row>
      <xdr:rowOff>163274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154401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45380</xdr:rowOff>
    </xdr:from>
    <xdr:to>
      <xdr:col>55</xdr:col>
      <xdr:colOff>0</xdr:colOff>
      <xdr:row>78</xdr:row>
      <xdr:rowOff>62345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8480"/>
          <a:ext cx="8382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45380</xdr:rowOff>
    </xdr:from>
    <xdr:to>
      <xdr:col>50</xdr:col>
      <xdr:colOff>114300</xdr:colOff>
      <xdr:row>78</xdr:row>
      <xdr:rowOff>137494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8480"/>
          <a:ext cx="889000" cy="9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133962</xdr:rowOff>
    </xdr:from>
    <xdr:to>
      <xdr:col>45</xdr:col>
      <xdr:colOff>177800</xdr:colOff>
      <xdr:row>78</xdr:row>
      <xdr:rowOff>137494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07062"/>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21137</xdr:rowOff>
    </xdr:from>
    <xdr:to>
      <xdr:col>41</xdr:col>
      <xdr:colOff>50800</xdr:colOff>
      <xdr:row>78</xdr:row>
      <xdr:rowOff>133962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22787"/>
          <a:ext cx="889000" cy="2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11545</xdr:rowOff>
    </xdr:from>
    <xdr:to>
      <xdr:col>55</xdr:col>
      <xdr:colOff>50800</xdr:colOff>
      <xdr:row>78</xdr:row>
      <xdr:rowOff>113145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161422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166030</xdr:rowOff>
    </xdr:from>
    <xdr:to>
      <xdr:col>50</xdr:col>
      <xdr:colOff>165100</xdr:colOff>
      <xdr:row>78</xdr:row>
      <xdr:rowOff>96180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112707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86694</xdr:rowOff>
    </xdr:from>
    <xdr:to>
      <xdr:col>46</xdr:col>
      <xdr:colOff>38100</xdr:colOff>
      <xdr:row>79</xdr:row>
      <xdr:rowOff>16844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83162</xdr:rowOff>
    </xdr:from>
    <xdr:to>
      <xdr:col>41</xdr:col>
      <xdr:colOff>101600</xdr:colOff>
      <xdr:row>79</xdr:row>
      <xdr:rowOff>13312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141787</xdr:rowOff>
    </xdr:from>
    <xdr:to>
      <xdr:col>36</xdr:col>
      <xdr:colOff>165100</xdr:colOff>
      <xdr:row>77</xdr:row>
      <xdr:rowOff>71937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88464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140094</xdr:rowOff>
    </xdr:from>
    <xdr:to>
      <xdr:col>55</xdr:col>
      <xdr:colOff>0</xdr:colOff>
      <xdr:row>95</xdr:row>
      <xdr:rowOff>103467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56394"/>
          <a:ext cx="8382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166922</xdr:rowOff>
    </xdr:from>
    <xdr:to>
      <xdr:col>50</xdr:col>
      <xdr:colOff>114300</xdr:colOff>
      <xdr:row>95</xdr:row>
      <xdr:rowOff>103467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83222"/>
          <a:ext cx="889000" cy="10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166922</xdr:rowOff>
    </xdr:from>
    <xdr:to>
      <xdr:col>45</xdr:col>
      <xdr:colOff>177800</xdr:colOff>
      <xdr:row>95</xdr:row>
      <xdr:rowOff>74851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83222"/>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74851</xdr:rowOff>
    </xdr:from>
    <xdr:to>
      <xdr:col>41</xdr:col>
      <xdr:colOff>50800</xdr:colOff>
      <xdr:row>95</xdr:row>
      <xdr:rowOff>90779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62601"/>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89294</xdr:rowOff>
    </xdr:from>
    <xdr:to>
      <xdr:col>55</xdr:col>
      <xdr:colOff>50800</xdr:colOff>
      <xdr:row>95</xdr:row>
      <xdr:rowOff>19444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112171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52667</xdr:rowOff>
    </xdr:from>
    <xdr:to>
      <xdr:col>50</xdr:col>
      <xdr:colOff>165100</xdr:colOff>
      <xdr:row>95</xdr:row>
      <xdr:rowOff>154267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170794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116122</xdr:rowOff>
    </xdr:from>
    <xdr:to>
      <xdr:col>46</xdr:col>
      <xdr:colOff>38100</xdr:colOff>
      <xdr:row>95</xdr:row>
      <xdr:rowOff>46272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62799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0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24051</xdr:rowOff>
    </xdr:from>
    <xdr:to>
      <xdr:col>41</xdr:col>
      <xdr:colOff>101600</xdr:colOff>
      <xdr:row>95</xdr:row>
      <xdr:rowOff>125651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142178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0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39979</xdr:rowOff>
    </xdr:from>
    <xdr:to>
      <xdr:col>36</xdr:col>
      <xdr:colOff>165100</xdr:colOff>
      <xdr:row>95</xdr:row>
      <xdr:rowOff>141579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158106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87579</xdr:rowOff>
    </xdr:from>
    <xdr:to>
      <xdr:col>85</xdr:col>
      <xdr:colOff>127000</xdr:colOff>
      <xdr:row>37</xdr:row>
      <xdr:rowOff>157416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31229"/>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137166</xdr:rowOff>
    </xdr:from>
    <xdr:to>
      <xdr:col>81</xdr:col>
      <xdr:colOff>50800</xdr:colOff>
      <xdr:row>37</xdr:row>
      <xdr:rowOff>87579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09366"/>
          <a:ext cx="889000" cy="1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137166</xdr:rowOff>
    </xdr:from>
    <xdr:to>
      <xdr:col>76</xdr:col>
      <xdr:colOff>114300</xdr:colOff>
      <xdr:row>36</xdr:row>
      <xdr:rowOff>170352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09366"/>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170352</xdr:rowOff>
    </xdr:from>
    <xdr:to>
      <xdr:col>71</xdr:col>
      <xdr:colOff>177800</xdr:colOff>
      <xdr:row>37</xdr:row>
      <xdr:rowOff>85293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2552"/>
          <a:ext cx="889000" cy="8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106616</xdr:rowOff>
    </xdr:from>
    <xdr:to>
      <xdr:col>85</xdr:col>
      <xdr:colOff>177800</xdr:colOff>
      <xdr:row>38</xdr:row>
      <xdr:rowOff>36767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85043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36779</xdr:rowOff>
    </xdr:from>
    <xdr:to>
      <xdr:col>81</xdr:col>
      <xdr:colOff>101600</xdr:colOff>
      <xdr:row>37</xdr:row>
      <xdr:rowOff>138379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129506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86366</xdr:rowOff>
    </xdr:from>
    <xdr:to>
      <xdr:col>76</xdr:col>
      <xdr:colOff>165100</xdr:colOff>
      <xdr:row>37</xdr:row>
      <xdr:rowOff>16516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33043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119552</xdr:rowOff>
    </xdr:from>
    <xdr:to>
      <xdr:col>72</xdr:col>
      <xdr:colOff>38100</xdr:colOff>
      <xdr:row>37</xdr:row>
      <xdr:rowOff>49702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66229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34493</xdr:rowOff>
    </xdr:from>
    <xdr:to>
      <xdr:col>67</xdr:col>
      <xdr:colOff>101600</xdr:colOff>
      <xdr:row>37</xdr:row>
      <xdr:rowOff>136093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152620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50043</xdr:rowOff>
    </xdr:from>
    <xdr:to>
      <xdr:col>85</xdr:col>
      <xdr:colOff>127000</xdr:colOff>
      <xdr:row>57</xdr:row>
      <xdr:rowOff>54436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2693"/>
          <a:ext cx="8382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54436</xdr:rowOff>
    </xdr:from>
    <xdr:to>
      <xdr:col>81</xdr:col>
      <xdr:colOff>50800</xdr:colOff>
      <xdr:row>57</xdr:row>
      <xdr:rowOff>62589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27086"/>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62589</xdr:rowOff>
    </xdr:from>
    <xdr:to>
      <xdr:col>76</xdr:col>
      <xdr:colOff>114300</xdr:colOff>
      <xdr:row>57</xdr:row>
      <xdr:rowOff>127969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3523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127969</xdr:rowOff>
    </xdr:from>
    <xdr:to>
      <xdr:col>71</xdr:col>
      <xdr:colOff>177800</xdr:colOff>
      <xdr:row>57</xdr:row>
      <xdr:rowOff>136797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0619"/>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170693</xdr:rowOff>
    </xdr:from>
    <xdr:to>
      <xdr:col>85</xdr:col>
      <xdr:colOff>177800</xdr:colOff>
      <xdr:row>57</xdr:row>
      <xdr:rowOff>100843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149120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3636</xdr:rowOff>
    </xdr:from>
    <xdr:to>
      <xdr:col>81</xdr:col>
      <xdr:colOff>101600</xdr:colOff>
      <xdr:row>57</xdr:row>
      <xdr:rowOff>105236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121763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11789</xdr:rowOff>
    </xdr:from>
    <xdr:to>
      <xdr:col>76</xdr:col>
      <xdr:colOff>165100</xdr:colOff>
      <xdr:row>57</xdr:row>
      <xdr:rowOff>113389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104516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77169</xdr:rowOff>
    </xdr:from>
    <xdr:to>
      <xdr:col>72</xdr:col>
      <xdr:colOff>38100</xdr:colOff>
      <xdr:row>58</xdr:row>
      <xdr:rowOff>7319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169896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85997</xdr:rowOff>
    </xdr:from>
    <xdr:to>
      <xdr:col>67</xdr:col>
      <xdr:colOff>101600</xdr:colOff>
      <xdr:row>58</xdr:row>
      <xdr:rowOff>16147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48062</xdr:rowOff>
    </xdr:from>
    <xdr:to>
      <xdr:col>85</xdr:col>
      <xdr:colOff>127000</xdr:colOff>
      <xdr:row>78</xdr:row>
      <xdr:rowOff>132987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21162"/>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128240</xdr:rowOff>
    </xdr:from>
    <xdr:to>
      <xdr:col>81</xdr:col>
      <xdr:colOff>50800</xdr:colOff>
      <xdr:row>78</xdr:row>
      <xdr:rowOff>132987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134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98971</xdr:rowOff>
    </xdr:from>
    <xdr:to>
      <xdr:col>76</xdr:col>
      <xdr:colOff>114300</xdr:colOff>
      <xdr:row>78</xdr:row>
      <xdr:rowOff>128240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72071"/>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98971</xdr:rowOff>
    </xdr:from>
    <xdr:to>
      <xdr:col>71</xdr:col>
      <xdr:colOff>177800</xdr:colOff>
      <xdr:row>78</xdr:row>
      <xdr:rowOff>100929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7207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168712</xdr:rowOff>
    </xdr:from>
    <xdr:to>
      <xdr:col>85</xdr:col>
      <xdr:colOff>177800</xdr:colOff>
      <xdr:row>78</xdr:row>
      <xdr:rowOff>98862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20139</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82187</xdr:rowOff>
    </xdr:from>
    <xdr:to>
      <xdr:col>81</xdr:col>
      <xdr:colOff>101600</xdr:colOff>
      <xdr:row>79</xdr:row>
      <xdr:rowOff>12337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28864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23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77440</xdr:rowOff>
    </xdr:from>
    <xdr:to>
      <xdr:col>76</xdr:col>
      <xdr:colOff>165100</xdr:colOff>
      <xdr:row>79</xdr:row>
      <xdr:rowOff>7590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170167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5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48171</xdr:rowOff>
    </xdr:from>
    <xdr:to>
      <xdr:col>72</xdr:col>
      <xdr:colOff>38100</xdr:colOff>
      <xdr:row>78</xdr:row>
      <xdr:rowOff>149771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166298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50129</xdr:rowOff>
    </xdr:from>
    <xdr:to>
      <xdr:col>67</xdr:col>
      <xdr:colOff>101600</xdr:colOff>
      <xdr:row>78</xdr:row>
      <xdr:rowOff>151729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168256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155245</xdr:rowOff>
    </xdr:from>
    <xdr:to>
      <xdr:col>85</xdr:col>
      <xdr:colOff>127000</xdr:colOff>
      <xdr:row>96</xdr:row>
      <xdr:rowOff>58593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42995"/>
          <a:ext cx="8382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58593</xdr:rowOff>
    </xdr:from>
    <xdr:to>
      <xdr:col>81</xdr:col>
      <xdr:colOff>50800</xdr:colOff>
      <xdr:row>96</xdr:row>
      <xdr:rowOff>70335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17793"/>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70335</xdr:rowOff>
    </xdr:from>
    <xdr:to>
      <xdr:col>76</xdr:col>
      <xdr:colOff>114300</xdr:colOff>
      <xdr:row>96</xdr:row>
      <xdr:rowOff>101767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2953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101767</xdr:rowOff>
    </xdr:from>
    <xdr:to>
      <xdr:col>71</xdr:col>
      <xdr:colOff>177800</xdr:colOff>
      <xdr:row>96</xdr:row>
      <xdr:rowOff>132873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60967"/>
          <a:ext cx="889000" cy="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104445</xdr:rowOff>
    </xdr:from>
    <xdr:to>
      <xdr:col>85</xdr:col>
      <xdr:colOff>177800</xdr:colOff>
      <xdr:row>96</xdr:row>
      <xdr:rowOff>34595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127322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4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7793</xdr:rowOff>
    </xdr:from>
    <xdr:to>
      <xdr:col>81</xdr:col>
      <xdr:colOff>101600</xdr:colOff>
      <xdr:row>96</xdr:row>
      <xdr:rowOff>109393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125920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4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19535</xdr:rowOff>
    </xdr:from>
    <xdr:to>
      <xdr:col>76</xdr:col>
      <xdr:colOff>165100</xdr:colOff>
      <xdr:row>96</xdr:row>
      <xdr:rowOff>121135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137662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5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50967</xdr:rowOff>
    </xdr:from>
    <xdr:to>
      <xdr:col>72</xdr:col>
      <xdr:colOff>38100</xdr:colOff>
      <xdr:row>96</xdr:row>
      <xdr:rowOff>152567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169094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8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82073</xdr:rowOff>
    </xdr:from>
    <xdr:to>
      <xdr:col>67</xdr:col>
      <xdr:colOff>101600</xdr:colOff>
      <xdr:row>97</xdr:row>
      <xdr:rowOff>12223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28750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1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208,264</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4,075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となっている。これは、住民税非課税世帯に対する臨時特別給付金、子育て世帯等臨時特別給付金</a:t>
          </a:r>
          <a:r>
            <a:rPr kumimoji="1" lang="ja-JP" altLang="en-US" sz="1100">
              <a:solidFill>
                <a:schemeClr val="dk1"/>
              </a:solidFill>
              <a:effectLst/>
              <a:latin typeface="+mn-lt"/>
              <a:ea typeface="+mn-ea"/>
              <a:cs typeface="+mn-cs"/>
            </a:rPr>
            <a:t>が減になったことが要因である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149,914</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29,489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となっている。これは、社会資本整備総合交付金事業が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となったことが要因である。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150,920</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19,632</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これは、過疎対策債が増となったことが要因である。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年度は財政調整基金を取崩す必要が生じたため、残高比率は減少、実質単年度収支比率もマイナスとなったが、令和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年度については、普通交付税の追加交付等もあり、プラス側へ転じた。</a:t>
          </a:r>
          <a:endParaRPr lang="ja-JP" altLang="ja-JP" sz="1400">
            <a:effectLst/>
          </a:endParaRPr>
        </a:p>
        <a:p>
          <a:r>
            <a:rPr kumimoji="1" lang="ja-JP" altLang="ja-JP" sz="1100">
              <a:solidFill>
                <a:schemeClr val="dk1"/>
              </a:solidFill>
              <a:effectLst/>
              <a:latin typeface="+mn-lt"/>
              <a:ea typeface="+mn-ea"/>
              <a:cs typeface="+mn-cs"/>
            </a:rPr>
            <a:t>今後も公債費が増加していくことは明らかなため、職員研修等においてスクラップアンドビルドの考え方を浸透することにより、事業の見直しを進めていく。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普通会計から特別会計への補填的な操出を行っているため、各会計とも赤字は発生していない。</a:t>
          </a:r>
          <a:endParaRPr lang="ja-JP" altLang="ja-JP" sz="1400">
            <a:effectLst/>
          </a:endParaRPr>
        </a:p>
        <a:p>
          <a:r>
            <a:rPr kumimoji="1" lang="ja-JP" altLang="ja-JP" sz="1100">
              <a:solidFill>
                <a:schemeClr val="dk1"/>
              </a:solidFill>
              <a:effectLst/>
              <a:latin typeface="+mn-lt"/>
              <a:ea typeface="+mn-ea"/>
              <a:cs typeface="+mn-cs"/>
            </a:rPr>
            <a:t>　今後は、各保険料の適正化を図ることにより普通会計の負担を減らすよう努める。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69" zoomScaleNormal="69"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5383262</v>
      </c>
      <c r="BO4" s="371"/>
      <c r="BP4" s="371"/>
      <c r="BQ4" s="371"/>
      <c r="BR4" s="371"/>
      <c r="BS4" s="371"/>
      <c r="BT4" s="371"/>
      <c r="BU4" s="372"/>
      <c r="BV4" s="370">
        <v>5723067</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2.8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5234514</v>
      </c>
      <c r="BO5" s="408"/>
      <c r="BP5" s="408"/>
      <c r="BQ5" s="408"/>
      <c r="BR5" s="408"/>
      <c r="BS5" s="408"/>
      <c r="BT5" s="408"/>
      <c r="BU5" s="409"/>
      <c r="BV5" s="407">
        <v>5585724</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89.3</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148748</v>
      </c>
      <c r="BO6" s="408"/>
      <c r="BP6" s="408"/>
      <c r="BQ6" s="408"/>
      <c r="BR6" s="408"/>
      <c r="BS6" s="408"/>
      <c r="BT6" s="408"/>
      <c r="BU6" s="409"/>
      <c r="BV6" s="407">
        <v>137343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94.5</v>
      </c>
      <c r="CU6" s="445"/>
      <c r="CV6" s="445"/>
      <c r="CW6" s="445"/>
      <c r="CX6" s="445"/>
      <c r="CY6" s="445"/>
      <c r="CZ6" s="445"/>
      <c r="DA6" s="446"/>
      <c r="DB6" s="444">
        <v>92.3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97</v>
      </c>
      <c r="AV7" s="440"/>
      <c r="AW7" s="440"/>
      <c r="AX7" s="440"/>
      <c r="AY7" s="441" t="s">
        <v>108</v>
      </c>
      <c r="AZ7" s="442"/>
      <c r="BA7" s="442"/>
      <c r="BB7" s="442"/>
      <c r="BC7" s="442"/>
      <c r="BD7" s="442"/>
      <c r="BE7" s="442"/>
      <c r="BF7" s="442"/>
      <c r="BG7" s="442"/>
      <c r="BH7" s="442"/>
      <c r="BI7" s="442"/>
      <c r="BJ7" s="442"/>
      <c r="BK7" s="442"/>
      <c r="BL7" s="442"/>
      <c r="BM7" s="443"/>
      <c r="BN7" s="407">
        <v>12738</v>
      </c>
      <c r="BO7" s="408"/>
      <c r="BP7" s="408"/>
      <c r="BQ7" s="408"/>
      <c r="BR7" s="408"/>
      <c r="BS7" s="408"/>
      <c r="BT7" s="408"/>
      <c r="BU7" s="409"/>
      <c r="BV7" s="407">
        <v>51546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3043033</v>
      </c>
      <c r="CU7" s="408"/>
      <c r="CV7" s="408"/>
      <c r="CW7" s="408"/>
      <c r="CX7" s="408"/>
      <c r="CY7" s="408"/>
      <c r="CZ7" s="408"/>
      <c r="DA7" s="409"/>
      <c r="DB7" s="407">
        <v>3059265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136010</v>
      </c>
      <c r="BO8" s="408"/>
      <c r="BP8" s="408"/>
      <c r="BQ8" s="408"/>
      <c r="BR8" s="408"/>
      <c r="BS8" s="408"/>
      <c r="BT8" s="408"/>
      <c r="BU8" s="409"/>
      <c r="BV8" s="407">
        <v>85797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5187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50213</v>
      </c>
      <c r="BO9" s="408"/>
      <c r="BP9" s="408"/>
      <c r="BQ9" s="408"/>
      <c r="BR9" s="408"/>
      <c r="BS9" s="408"/>
      <c r="BT9" s="408"/>
      <c r="BU9" s="409"/>
      <c r="BV9" s="407">
        <v>84384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20.2</v>
      </c>
      <c r="CU9" s="405"/>
      <c r="CV9" s="405"/>
      <c r="CW9" s="405"/>
      <c r="CX9" s="405"/>
      <c r="CY9" s="405"/>
      <c r="CZ9" s="405"/>
      <c r="DA9" s="406"/>
      <c r="DB9" s="404">
        <v>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5795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88194</v>
      </c>
      <c r="BO10" s="408"/>
      <c r="BP10" s="408"/>
      <c r="BQ10" s="408"/>
      <c r="BR10" s="408"/>
      <c r="BS10" s="408"/>
      <c r="BT10" s="408"/>
      <c r="BU10" s="409"/>
      <c r="BV10" s="407">
        <v>981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5087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5072</v>
      </c>
      <c r="S13" s="492"/>
      <c r="T13" s="492"/>
      <c r="U13" s="492"/>
      <c r="V13" s="493"/>
      <c r="W13" s="423" t="s">
        <v>143</v>
      </c>
      <c r="X13" s="424"/>
      <c r="Y13" s="424"/>
      <c r="Z13" s="424"/>
      <c r="AA13" s="424"/>
      <c r="AB13" s="414"/>
      <c r="AC13" s="458">
        <v>347</v>
      </c>
      <c r="AD13" s="459"/>
      <c r="AE13" s="459"/>
      <c r="AF13" s="459"/>
      <c r="AG13" s="501"/>
      <c r="AH13" s="458">
        <v>372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138407</v>
      </c>
      <c r="BO13" s="408"/>
      <c r="BP13" s="408"/>
      <c r="BQ13" s="408"/>
      <c r="BR13" s="408"/>
      <c r="BS13" s="408"/>
      <c r="BT13" s="408"/>
      <c r="BU13" s="409"/>
      <c r="BV13" s="407">
        <v>85365</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8.5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5259</v>
      </c>
      <c r="S14" s="492"/>
      <c r="T14" s="492"/>
      <c r="U14" s="492"/>
      <c r="V14" s="493"/>
      <c r="W14" s="397"/>
      <c r="X14" s="398"/>
      <c r="Y14" s="398"/>
      <c r="Z14" s="398"/>
      <c r="AA14" s="398"/>
      <c r="AB14" s="387"/>
      <c r="AC14" s="494">
        <v>14.4</v>
      </c>
      <c r="AD14" s="495"/>
      <c r="AE14" s="495"/>
      <c r="AF14" s="495"/>
      <c r="AG14" s="496"/>
      <c r="AH14" s="494">
        <v>14.2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9.1999999999999993</v>
      </c>
      <c r="CU14" s="506"/>
      <c r="CV14" s="506"/>
      <c r="CW14" s="506"/>
      <c r="CX14" s="506"/>
      <c r="CY14" s="506"/>
      <c r="CZ14" s="506"/>
      <c r="DA14" s="507"/>
      <c r="DB14" s="505">
        <v>20.3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5243</v>
      </c>
      <c r="S15" s="492"/>
      <c r="T15" s="492"/>
      <c r="U15" s="492"/>
      <c r="V15" s="493"/>
      <c r="W15" s="423" t="s">
        <v>151</v>
      </c>
      <c r="X15" s="424"/>
      <c r="Y15" s="424"/>
      <c r="Z15" s="424"/>
      <c r="AA15" s="424"/>
      <c r="AB15" s="414"/>
      <c r="AC15" s="458">
        <v>529</v>
      </c>
      <c r="AD15" s="459"/>
      <c r="AE15" s="459"/>
      <c r="AF15" s="459"/>
      <c r="AG15" s="501"/>
      <c r="AH15" s="458">
        <v>607</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559787</v>
      </c>
      <c r="BO15" s="371"/>
      <c r="BP15" s="371"/>
      <c r="BQ15" s="371"/>
      <c r="BR15" s="371"/>
      <c r="BS15" s="371"/>
      <c r="BT15" s="371"/>
      <c r="BU15" s="372"/>
      <c r="BV15" s="370">
        <v>535335</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22</v>
      </c>
      <c r="AD16" s="495"/>
      <c r="AE16" s="495"/>
      <c r="AF16" s="495"/>
      <c r="AG16" s="496"/>
      <c r="AH16" s="494">
        <v>23.2</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2888082</v>
      </c>
      <c r="BO16" s="408"/>
      <c r="BP16" s="408"/>
      <c r="BQ16" s="408"/>
      <c r="BR16" s="408"/>
      <c r="BS16" s="408"/>
      <c r="BT16" s="408"/>
      <c r="BU16" s="409"/>
      <c r="BV16" s="407">
        <v>2841819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155</v>
      </c>
      <c r="S17" s="514"/>
      <c r="T17" s="514"/>
      <c r="U17" s="514"/>
      <c r="V17" s="515"/>
      <c r="W17" s="423" t="s">
        <v>158</v>
      </c>
      <c r="X17" s="424"/>
      <c r="Y17" s="424"/>
      <c r="Z17" s="424"/>
      <c r="AA17" s="424"/>
      <c r="AB17" s="414"/>
      <c r="AC17" s="458">
        <v>1530</v>
      </c>
      <c r="AD17" s="459"/>
      <c r="AE17" s="459"/>
      <c r="AF17" s="459"/>
      <c r="AG17" s="501"/>
      <c r="AH17" s="458">
        <v>1635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685881</v>
      </c>
      <c r="BO17" s="408"/>
      <c r="BP17" s="408"/>
      <c r="BQ17" s="408"/>
      <c r="BR17" s="408"/>
      <c r="BS17" s="408"/>
      <c r="BT17" s="408"/>
      <c r="BU17" s="409"/>
      <c r="BV17" s="407">
        <v>652314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111.95</v>
      </c>
      <c r="M18" s="531"/>
      <c r="N18" s="531"/>
      <c r="O18" s="531"/>
      <c r="P18" s="531"/>
      <c r="Q18" s="531"/>
      <c r="R18" s="532"/>
      <c r="S18" s="532"/>
      <c r="T18" s="532"/>
      <c r="U18" s="532"/>
      <c r="V18" s="533"/>
      <c r="W18" s="425"/>
      <c r="X18" s="426"/>
      <c r="Y18" s="426"/>
      <c r="Z18" s="426"/>
      <c r="AA18" s="426"/>
      <c r="AB18" s="417"/>
      <c r="AC18" s="534">
        <v>63.6</v>
      </c>
      <c r="AD18" s="535"/>
      <c r="AE18" s="535"/>
      <c r="AF18" s="535"/>
      <c r="AG18" s="536"/>
      <c r="AH18" s="534">
        <v>62.5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2859331</v>
      </c>
      <c r="BO18" s="408"/>
      <c r="BP18" s="408"/>
      <c r="BQ18" s="408"/>
      <c r="BR18" s="408"/>
      <c r="BS18" s="408"/>
      <c r="BT18" s="408"/>
      <c r="BU18" s="409"/>
      <c r="BV18" s="407">
        <v>2766051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3729351</v>
      </c>
      <c r="BO19" s="408"/>
      <c r="BP19" s="408"/>
      <c r="BQ19" s="408"/>
      <c r="BR19" s="408"/>
      <c r="BS19" s="408"/>
      <c r="BT19" s="408"/>
      <c r="BU19" s="409"/>
      <c r="BV19" s="407">
        <v>3761119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2335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5819042</v>
      </c>
      <c r="BO22" s="371"/>
      <c r="BP22" s="371"/>
      <c r="BQ22" s="371"/>
      <c r="BR22" s="371"/>
      <c r="BS22" s="371"/>
      <c r="BT22" s="371"/>
      <c r="BU22" s="372"/>
      <c r="BV22" s="370">
        <v>6176214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5637575</v>
      </c>
      <c r="BO23" s="408"/>
      <c r="BP23" s="408"/>
      <c r="BQ23" s="408"/>
      <c r="BR23" s="408"/>
      <c r="BS23" s="408"/>
      <c r="BT23" s="408"/>
      <c r="BU23" s="409"/>
      <c r="BV23" s="407">
        <v>5976748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6330</v>
      </c>
      <c r="R24" s="459"/>
      <c r="S24" s="459"/>
      <c r="T24" s="459"/>
      <c r="U24" s="459"/>
      <c r="V24" s="501"/>
      <c r="W24" s="553"/>
      <c r="X24" s="554"/>
      <c r="Y24" s="555"/>
      <c r="Z24" s="457" t="s">
        <v>175</v>
      </c>
      <c r="AA24" s="437"/>
      <c r="AB24" s="437"/>
      <c r="AC24" s="437"/>
      <c r="AD24" s="437"/>
      <c r="AE24" s="437"/>
      <c r="AF24" s="437"/>
      <c r="AG24" s="438"/>
      <c r="AH24" s="458">
        <v>105</v>
      </c>
      <c r="AI24" s="459"/>
      <c r="AJ24" s="459"/>
      <c r="AK24" s="459"/>
      <c r="AL24" s="501"/>
      <c r="AM24" s="458">
        <v>309330</v>
      </c>
      <c r="AN24" s="459"/>
      <c r="AO24" s="459"/>
      <c r="AP24" s="459"/>
      <c r="AQ24" s="459"/>
      <c r="AR24" s="501"/>
      <c r="AS24" s="458">
        <v>2946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4478751</v>
      </c>
      <c r="BO24" s="408"/>
      <c r="BP24" s="408"/>
      <c r="BQ24" s="408"/>
      <c r="BR24" s="408"/>
      <c r="BS24" s="408"/>
      <c r="BT24" s="408"/>
      <c r="BU24" s="409"/>
      <c r="BV24" s="407">
        <v>4737062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5410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150007</v>
      </c>
      <c r="BO25" s="371"/>
      <c r="BP25" s="371"/>
      <c r="BQ25" s="371"/>
      <c r="BR25" s="371"/>
      <c r="BS25" s="371"/>
      <c r="BT25" s="371"/>
      <c r="BU25" s="372"/>
      <c r="BV25" s="370">
        <v>103647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5250</v>
      </c>
      <c r="R26" s="459"/>
      <c r="S26" s="459"/>
      <c r="T26" s="459"/>
      <c r="U26" s="459"/>
      <c r="V26" s="501"/>
      <c r="W26" s="553"/>
      <c r="X26" s="554"/>
      <c r="Y26" s="555"/>
      <c r="Z26" s="457" t="s">
        <v>181</v>
      </c>
      <c r="AA26" s="559"/>
      <c r="AB26" s="559"/>
      <c r="AC26" s="559"/>
      <c r="AD26" s="559"/>
      <c r="AE26" s="559"/>
      <c r="AF26" s="559"/>
      <c r="AG26" s="560"/>
      <c r="AH26" s="458">
        <v>10</v>
      </c>
      <c r="AI26" s="459"/>
      <c r="AJ26" s="459"/>
      <c r="AK26" s="459"/>
      <c r="AL26" s="501"/>
      <c r="AM26" s="458">
        <v>25580</v>
      </c>
      <c r="AN26" s="459"/>
      <c r="AO26" s="459"/>
      <c r="AP26" s="459"/>
      <c r="AQ26" s="459"/>
      <c r="AR26" s="501"/>
      <c r="AS26" s="458">
        <v>2558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2430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9471</v>
      </c>
      <c r="AN27" s="459"/>
      <c r="AO27" s="459"/>
      <c r="AP27" s="459"/>
      <c r="AQ27" s="459"/>
      <c r="AR27" s="501"/>
      <c r="AS27" s="458">
        <v>3157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268601</v>
      </c>
      <c r="BO27" s="527"/>
      <c r="BP27" s="527"/>
      <c r="BQ27" s="527"/>
      <c r="BR27" s="527"/>
      <c r="BS27" s="527"/>
      <c r="BT27" s="527"/>
      <c r="BU27" s="528"/>
      <c r="BV27" s="526">
        <v>268601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1990</v>
      </c>
      <c r="R28" s="459"/>
      <c r="S28" s="459"/>
      <c r="T28" s="459"/>
      <c r="U28" s="459"/>
      <c r="V28" s="501"/>
      <c r="W28" s="553"/>
      <c r="X28" s="554"/>
      <c r="Y28" s="555"/>
      <c r="Z28" s="457" t="s">
        <v>187</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188</v>
      </c>
      <c r="AZ28" s="562"/>
      <c r="BA28" s="562"/>
      <c r="BB28" s="563"/>
      <c r="BC28" s="367" t="s">
        <v>51</v>
      </c>
      <c r="BD28" s="368"/>
      <c r="BE28" s="368"/>
      <c r="BF28" s="368"/>
      <c r="BG28" s="368"/>
      <c r="BH28" s="368"/>
      <c r="BI28" s="368"/>
      <c r="BJ28" s="368"/>
      <c r="BK28" s="368"/>
      <c r="BL28" s="368"/>
      <c r="BM28" s="369"/>
      <c r="BN28" s="370">
        <v>664002</v>
      </c>
      <c r="BO28" s="371"/>
      <c r="BP28" s="371"/>
      <c r="BQ28" s="371"/>
      <c r="BR28" s="371"/>
      <c r="BS28" s="371"/>
      <c r="BT28" s="371"/>
      <c r="BU28" s="372"/>
      <c r="BV28" s="370">
        <v>575808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1790</v>
      </c>
      <c r="R29" s="459"/>
      <c r="S29" s="459"/>
      <c r="T29" s="459"/>
      <c r="U29" s="459"/>
      <c r="V29" s="501"/>
      <c r="W29" s="556"/>
      <c r="X29" s="557"/>
      <c r="Y29" s="558"/>
      <c r="Z29" s="457" t="s">
        <v>190</v>
      </c>
      <c r="AA29" s="437"/>
      <c r="AB29" s="437"/>
      <c r="AC29" s="437"/>
      <c r="AD29" s="437"/>
      <c r="AE29" s="437"/>
      <c r="AF29" s="437"/>
      <c r="AG29" s="438"/>
      <c r="AH29" s="458">
        <v>108</v>
      </c>
      <c r="AI29" s="459"/>
      <c r="AJ29" s="459"/>
      <c r="AK29" s="459"/>
      <c r="AL29" s="501"/>
      <c r="AM29" s="458">
        <v>318801</v>
      </c>
      <c r="AN29" s="459"/>
      <c r="AO29" s="459"/>
      <c r="AP29" s="459"/>
      <c r="AQ29" s="459"/>
      <c r="AR29" s="501"/>
      <c r="AS29" s="458">
        <v>2952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762219</v>
      </c>
      <c r="BO29" s="408"/>
      <c r="BP29" s="408"/>
      <c r="BQ29" s="408"/>
      <c r="BR29" s="408"/>
      <c r="BS29" s="408"/>
      <c r="BT29" s="408"/>
      <c r="BU29" s="409"/>
      <c r="BV29" s="407">
        <v>810035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738005</v>
      </c>
      <c r="BO30" s="527"/>
      <c r="BP30" s="527"/>
      <c r="BQ30" s="527"/>
      <c r="BR30" s="527"/>
      <c r="BS30" s="527"/>
      <c r="BT30" s="527"/>
      <c r="BU30" s="528"/>
      <c r="BV30" s="526">
        <v>647276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簡易水道事業会計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高吾北町村広域事務組合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蚕糸資料館事業特別会計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高吾北町村広域事務組合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横倉山自然の森博物館事業特別会計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高吾北町村広域事務組合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土地取得事業特別会計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高吾北町村広域事務組合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高吾北町村広域事務組合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高知県広域食肉センター事務組合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こうち人づくり広域連合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高知県市町村総合事務組合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高知県市町村総合事務組合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高知県後期高齢者医療広域連合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6xenqPikLy8rcjB3ZpF+rmsFyDkCTsr2irQUUii9j1TCFAKfkm4lNlAqb8WsQZoRfsrm3e+7noHX99ouDc3AA==" saltValue="4WTveHn69Asjsh0hDsn4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7" zoomScaleNormal="7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6" t="s">
        <v>566</v>
      </c>
      <c r="D34" s="1156"/>
      <c r="E34" s="1157"/>
      <c r="F34" s="32" t="s">
        <v>516</v>
      </c>
      <c r="G34" s="33" t="s">
        <v>516</v>
      </c>
      <c r="H34" s="33">
        <v>6.43</v>
      </c>
      <c r="I34" s="33">
        <v>6.32</v>
      </c>
      <c r="J34" s="34">
        <v>6.99</v>
      </c>
      <c r="K34" s="22"/>
      <c r="L34" s="22"/>
      <c r="M34" s="22"/>
      <c r="N34" s="22"/>
      <c r="O34" s="22"/>
      <c r="P34" s="22"/>
    </row>
    <row r="35" spans="1:16" ht="39" customHeight="1" x14ac:dyDescent="0.15">
      <c r="A35" s="22"/>
      <c r="B35" s="35"/>
      <c r="C35" s="1150" t="s">
        <v>567</v>
      </c>
      <c r="D35" s="1151"/>
      <c r="E35" s="1152"/>
      <c r="F35" s="36">
        <v>0.01</v>
      </c>
      <c r="G35" s="37">
        <v>0.04</v>
      </c>
      <c r="H35" s="37">
        <v>0.04</v>
      </c>
      <c r="I35" s="37">
        <v>2.8</v>
      </c>
      <c r="J35" s="38">
        <v>4.46</v>
      </c>
      <c r="K35" s="22"/>
      <c r="L35" s="22"/>
      <c r="M35" s="22"/>
      <c r="N35" s="22"/>
      <c r="O35" s="22"/>
      <c r="P35" s="22"/>
    </row>
    <row r="36" spans="1:16" ht="39" customHeight="1" x14ac:dyDescent="0.15">
      <c r="A36" s="22"/>
      <c r="B36" s="35"/>
      <c r="C36" s="1150" t="s">
        <v>568</v>
      </c>
      <c r="D36" s="1151"/>
      <c r="E36" s="1152"/>
      <c r="F36" s="36">
        <v>1.51</v>
      </c>
      <c r="G36" s="37">
        <v>1.3</v>
      </c>
      <c r="H36" s="37">
        <v>1.27</v>
      </c>
      <c r="I36" s="37">
        <v>2.2000000000000002</v>
      </c>
      <c r="J36" s="38">
        <v>2.6</v>
      </c>
      <c r="K36" s="22"/>
      <c r="L36" s="22"/>
      <c r="M36" s="22"/>
      <c r="N36" s="22"/>
      <c r="O36" s="22"/>
      <c r="P36" s="22"/>
    </row>
    <row r="37" spans="1:16" ht="39" customHeight="1" x14ac:dyDescent="0.15">
      <c r="A37" s="22"/>
      <c r="B37" s="35"/>
      <c r="C37" s="1150" t="s">
        <v>569</v>
      </c>
      <c r="D37" s="1151"/>
      <c r="E37" s="1152"/>
      <c r="F37" s="36">
        <v>0</v>
      </c>
      <c r="G37" s="37">
        <v>0</v>
      </c>
      <c r="H37" s="37">
        <v>0</v>
      </c>
      <c r="I37" s="37">
        <v>0</v>
      </c>
      <c r="J37" s="38">
        <v>0.21</v>
      </c>
      <c r="K37" s="22"/>
      <c r="L37" s="22"/>
      <c r="M37" s="22"/>
      <c r="N37" s="22"/>
      <c r="O37" s="22"/>
      <c r="P37" s="22"/>
    </row>
    <row r="38" spans="1:16" ht="39" customHeight="1" x14ac:dyDescent="0.15">
      <c r="A38" s="22"/>
      <c r="B38" s="35"/>
      <c r="C38" s="1150" t="s">
        <v>570</v>
      </c>
      <c r="D38" s="1151"/>
      <c r="E38" s="1152"/>
      <c r="F38" s="36">
        <v>0.06</v>
      </c>
      <c r="G38" s="37">
        <v>0.04</v>
      </c>
      <c r="H38" s="37">
        <v>7.0000000000000007E-2</v>
      </c>
      <c r="I38" s="37">
        <v>0.06</v>
      </c>
      <c r="J38" s="38">
        <v>0.09</v>
      </c>
      <c r="K38" s="22"/>
      <c r="L38" s="22"/>
      <c r="M38" s="22"/>
      <c r="N38" s="22"/>
      <c r="O38" s="22"/>
      <c r="P38" s="22"/>
    </row>
    <row r="39" spans="1:16" ht="39" customHeight="1" x14ac:dyDescent="0.15">
      <c r="A39" s="22"/>
      <c r="B39" s="35"/>
      <c r="C39" s="1150" t="s">
        <v>571</v>
      </c>
      <c r="D39" s="1151"/>
      <c r="E39" s="1152"/>
      <c r="F39" s="36">
        <v>0.6</v>
      </c>
      <c r="G39" s="37">
        <v>0.18</v>
      </c>
      <c r="H39" s="37">
        <v>0.03</v>
      </c>
      <c r="I39" s="37">
        <v>0.2</v>
      </c>
      <c r="J39" s="38">
        <v>0.02</v>
      </c>
      <c r="K39" s="22"/>
      <c r="L39" s="22"/>
      <c r="M39" s="22"/>
      <c r="N39" s="22"/>
      <c r="O39" s="22"/>
      <c r="P39" s="22"/>
    </row>
    <row r="40" spans="1:16" ht="39" customHeight="1" x14ac:dyDescent="0.15">
      <c r="A40" s="22"/>
      <c r="B40" s="35"/>
      <c r="C40" s="1150" t="s">
        <v>572</v>
      </c>
      <c r="D40" s="1151"/>
      <c r="E40" s="1152"/>
      <c r="F40" s="36">
        <v>0</v>
      </c>
      <c r="G40" s="37">
        <v>0</v>
      </c>
      <c r="H40" s="37">
        <v>0</v>
      </c>
      <c r="I40" s="37">
        <v>0</v>
      </c>
      <c r="J40" s="38">
        <v>0</v>
      </c>
      <c r="K40" s="22"/>
      <c r="L40" s="22"/>
      <c r="M40" s="22"/>
      <c r="N40" s="22"/>
      <c r="O40" s="22"/>
      <c r="P40" s="22"/>
    </row>
    <row r="41" spans="1:16" ht="39" customHeight="1" x14ac:dyDescent="0.15">
      <c r="A41" s="22"/>
      <c r="B41" s="35"/>
      <c r="C41" s="1150" t="s">
        <v>573</v>
      </c>
      <c r="D41" s="1151"/>
      <c r="E41" s="1152"/>
      <c r="F41" s="36">
        <v>0</v>
      </c>
      <c r="G41" s="37">
        <v>0</v>
      </c>
      <c r="H41" s="37">
        <v>0</v>
      </c>
      <c r="I41" s="37">
        <v>0</v>
      </c>
      <c r="J41" s="38">
        <v>0</v>
      </c>
      <c r="K41" s="22"/>
      <c r="L41" s="22"/>
      <c r="M41" s="22"/>
      <c r="N41" s="22"/>
      <c r="O41" s="22"/>
      <c r="P41" s="22"/>
    </row>
    <row r="42" spans="1:16" ht="39" customHeight="1" x14ac:dyDescent="0.15">
      <c r="A42" s="22"/>
      <c r="B42" s="39"/>
      <c r="C42" s="1150" t="s">
        <v>574</v>
      </c>
      <c r="D42" s="1151"/>
      <c r="E42" s="1152"/>
      <c r="F42" s="36" t="s">
        <v>516</v>
      </c>
      <c r="G42" s="37" t="s">
        <v>516</v>
      </c>
      <c r="H42" s="37" t="s">
        <v>516</v>
      </c>
      <c r="I42" s="37" t="s">
        <v>516</v>
      </c>
      <c r="J42" s="38" t="s">
        <v>516</v>
      </c>
      <c r="K42" s="22"/>
      <c r="L42" s="22"/>
      <c r="M42" s="22"/>
      <c r="N42" s="22"/>
      <c r="O42" s="22"/>
      <c r="P42" s="22"/>
    </row>
    <row r="43" spans="1:16" ht="39" customHeight="1" thickBot="1" x14ac:dyDescent="0.2">
      <c r="A43" s="22"/>
      <c r="B43" s="40"/>
      <c r="C43" s="1153" t="s">
        <v>575</v>
      </c>
      <c r="D43" s="1154"/>
      <c r="E43" s="1155"/>
      <c r="F43" s="41">
        <v>5.78</v>
      </c>
      <c r="G43" s="42">
        <v>6.47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CTAHFXYu39sQAjPP6f62QSNPn8V3szzMuXZE+GlPD/H8XMJvaTZBdEsOYjVTCQWhB4+vcv4Y2XZ/8v30b62TQ==" saltValue="i5CBRpJrRQpXalqeHTtf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9" zoomScaleNormal="6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632</v>
      </c>
      <c r="L45" s="60">
        <v>664</v>
      </c>
      <c r="M45" s="60">
        <v>689</v>
      </c>
      <c r="N45" s="60">
        <v>690</v>
      </c>
      <c r="O45" s="61">
        <v>768</v>
      </c>
      <c r="P45" s="48"/>
      <c r="Q45" s="48"/>
      <c r="R45" s="48"/>
      <c r="S45" s="48"/>
      <c r="T45" s="48"/>
      <c r="U45" s="48"/>
    </row>
    <row r="46" spans="1:21" ht="30.75" customHeight="1" x14ac:dyDescent="0.15">
      <c r="A46" s="48"/>
      <c r="B46" s="1160"/>
      <c r="C46" s="1161"/>
      <c r="D46" s="62"/>
      <c r="E46" s="1166" t="s">
        <v>13</v>
      </c>
      <c r="F46" s="1166"/>
      <c r="G46" s="1166"/>
      <c r="H46" s="1166"/>
      <c r="I46" s="1166"/>
      <c r="J46" s="1167"/>
      <c r="K46" s="63" t="s">
        <v>516</v>
      </c>
      <c r="L46" s="64" t="s">
        <v>516</v>
      </c>
      <c r="M46" s="64" t="s">
        <v>516</v>
      </c>
      <c r="N46" s="64" t="s">
        <v>516</v>
      </c>
      <c r="O46" s="65" t="s">
        <v>516</v>
      </c>
      <c r="P46" s="48"/>
      <c r="Q46" s="48"/>
      <c r="R46" s="48"/>
      <c r="S46" s="48"/>
      <c r="T46" s="48"/>
      <c r="U46" s="48"/>
    </row>
    <row r="47" spans="1:21" ht="30.75" customHeight="1" x14ac:dyDescent="0.15">
      <c r="A47" s="48"/>
      <c r="B47" s="1160"/>
      <c r="C47" s="1161"/>
      <c r="D47" s="62"/>
      <c r="E47" s="1166" t="s">
        <v>14</v>
      </c>
      <c r="F47" s="1166"/>
      <c r="G47" s="1166"/>
      <c r="H47" s="1166"/>
      <c r="I47" s="1166"/>
      <c r="J47" s="1167"/>
      <c r="K47" s="63" t="s">
        <v>516</v>
      </c>
      <c r="L47" s="64" t="s">
        <v>516</v>
      </c>
      <c r="M47" s="64" t="s">
        <v>516</v>
      </c>
      <c r="N47" s="64" t="s">
        <v>516</v>
      </c>
      <c r="O47" s="65" t="s">
        <v>516</v>
      </c>
      <c r="P47" s="48"/>
      <c r="Q47" s="48"/>
      <c r="R47" s="48"/>
      <c r="S47" s="48"/>
      <c r="T47" s="48"/>
      <c r="U47" s="48"/>
    </row>
    <row r="48" spans="1:21" ht="30.75" customHeight="1" x14ac:dyDescent="0.15">
      <c r="A48" s="48"/>
      <c r="B48" s="1160"/>
      <c r="C48" s="1161"/>
      <c r="D48" s="62"/>
      <c r="E48" s="1166" t="s">
        <v>15</v>
      </c>
      <c r="F48" s="1166"/>
      <c r="G48" s="1166"/>
      <c r="H48" s="1166"/>
      <c r="I48" s="1166"/>
      <c r="J48" s="1167"/>
      <c r="K48" s="63">
        <v>100</v>
      </c>
      <c r="L48" s="64">
        <v>105</v>
      </c>
      <c r="M48" s="64">
        <v>108</v>
      </c>
      <c r="N48" s="64">
        <v>111</v>
      </c>
      <c r="O48" s="65">
        <v>108</v>
      </c>
      <c r="P48" s="48"/>
      <c r="Q48" s="48"/>
      <c r="R48" s="48"/>
      <c r="S48" s="48"/>
      <c r="T48" s="48"/>
      <c r="U48" s="48"/>
    </row>
    <row r="49" spans="1:21" ht="30.75" customHeight="1" x14ac:dyDescent="0.15">
      <c r="A49" s="48"/>
      <c r="B49" s="1160"/>
      <c r="C49" s="1161"/>
      <c r="D49" s="62"/>
      <c r="E49" s="1166" t="s">
        <v>16</v>
      </c>
      <c r="F49" s="1166"/>
      <c r="G49" s="1166"/>
      <c r="H49" s="1166"/>
      <c r="I49" s="1166"/>
      <c r="J49" s="1167"/>
      <c r="K49" s="63">
        <v>39</v>
      </c>
      <c r="L49" s="64">
        <v>33</v>
      </c>
      <c r="M49" s="64">
        <v>40</v>
      </c>
      <c r="N49" s="64">
        <v>35</v>
      </c>
      <c r="O49" s="65">
        <v>72</v>
      </c>
      <c r="P49" s="48"/>
      <c r="Q49" s="48"/>
      <c r="R49" s="48"/>
      <c r="S49" s="48"/>
      <c r="T49" s="48"/>
      <c r="U49" s="48"/>
    </row>
    <row r="50" spans="1:21" ht="30.75" customHeight="1" x14ac:dyDescent="0.15">
      <c r="A50" s="48"/>
      <c r="B50" s="1160"/>
      <c r="C50" s="1161"/>
      <c r="D50" s="62"/>
      <c r="E50" s="1166" t="s">
        <v>17</v>
      </c>
      <c r="F50" s="1166"/>
      <c r="G50" s="1166"/>
      <c r="H50" s="1166"/>
      <c r="I50" s="1166"/>
      <c r="J50" s="1167"/>
      <c r="K50" s="63" t="s">
        <v>516</v>
      </c>
      <c r="L50" s="64" t="s">
        <v>516</v>
      </c>
      <c r="M50" s="64" t="s">
        <v>516</v>
      </c>
      <c r="N50" s="64" t="s">
        <v>516</v>
      </c>
      <c r="O50" s="65" t="s">
        <v>516</v>
      </c>
      <c r="P50" s="48"/>
      <c r="Q50" s="48"/>
      <c r="R50" s="48"/>
      <c r="S50" s="48"/>
      <c r="T50" s="48"/>
      <c r="U50" s="48"/>
    </row>
    <row r="51" spans="1:21" ht="30.75" customHeight="1" x14ac:dyDescent="0.15">
      <c r="A51" s="48"/>
      <c r="B51" s="1162"/>
      <c r="C51" s="1163"/>
      <c r="D51" s="66"/>
      <c r="E51" s="1166" t="s">
        <v>18</v>
      </c>
      <c r="F51" s="1166"/>
      <c r="G51" s="1166"/>
      <c r="H51" s="1166"/>
      <c r="I51" s="1166"/>
      <c r="J51" s="1167"/>
      <c r="K51" s="63">
        <v>0</v>
      </c>
      <c r="L51" s="64">
        <v>0</v>
      </c>
      <c r="M51" s="64">
        <v>0</v>
      </c>
      <c r="N51" s="64">
        <v>0</v>
      </c>
      <c r="O51" s="65">
        <v>0</v>
      </c>
      <c r="P51" s="48"/>
      <c r="Q51" s="48"/>
      <c r="R51" s="48"/>
      <c r="S51" s="48"/>
      <c r="T51" s="48"/>
      <c r="U51" s="48"/>
    </row>
    <row r="52" spans="1:21" ht="30.75" customHeight="1" x14ac:dyDescent="0.15">
      <c r="A52" s="48"/>
      <c r="B52" s="1168" t="s">
        <v>19</v>
      </c>
      <c r="C52" s="1169"/>
      <c r="D52" s="66"/>
      <c r="E52" s="1166" t="s">
        <v>20</v>
      </c>
      <c r="F52" s="1166"/>
      <c r="G52" s="1166"/>
      <c r="H52" s="1166"/>
      <c r="I52" s="1166"/>
      <c r="J52" s="1167"/>
      <c r="K52" s="63">
        <v>610</v>
      </c>
      <c r="L52" s="64">
        <v>624</v>
      </c>
      <c r="M52" s="64">
        <v>650</v>
      </c>
      <c r="N52" s="64">
        <v>619</v>
      </c>
      <c r="O52" s="65">
        <v>696</v>
      </c>
      <c r="P52" s="48"/>
      <c r="Q52" s="48"/>
      <c r="R52" s="48"/>
      <c r="S52" s="48"/>
      <c r="T52" s="48"/>
      <c r="U52" s="48"/>
    </row>
    <row r="53" spans="1:21" ht="30.75" customHeight="1" thickBot="1" x14ac:dyDescent="0.2">
      <c r="A53" s="48"/>
      <c r="B53" s="1170" t="s">
        <v>21</v>
      </c>
      <c r="C53" s="1171"/>
      <c r="D53" s="67"/>
      <c r="E53" s="1172" t="s">
        <v>22</v>
      </c>
      <c r="F53" s="1172"/>
      <c r="G53" s="1172"/>
      <c r="H53" s="1172"/>
      <c r="I53" s="1172"/>
      <c r="J53" s="1173"/>
      <c r="K53" s="68">
        <v>161</v>
      </c>
      <c r="L53" s="69">
        <v>178</v>
      </c>
      <c r="M53" s="69">
        <v>187</v>
      </c>
      <c r="N53" s="69">
        <v>217</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74" t="s">
        <v>27</v>
      </c>
      <c r="C58" s="1175"/>
      <c r="D58" s="1180" t="s">
        <v>28</v>
      </c>
      <c r="E58" s="1181"/>
      <c r="F58" s="1181"/>
      <c r="G58" s="1181"/>
      <c r="H58" s="1181"/>
      <c r="I58" s="1181"/>
      <c r="J58" s="1182"/>
      <c r="K58" s="83"/>
      <c r="L58" s="84"/>
      <c r="M58" s="84"/>
      <c r="N58" s="84"/>
      <c r="O58" s="85"/>
    </row>
    <row r="59" spans="1:21" ht="31.5" customHeight="1" x14ac:dyDescent="0.15">
      <c r="B59" s="1176"/>
      <c r="C59" s="1177"/>
      <c r="D59" s="1183" t="s">
        <v>29</v>
      </c>
      <c r="E59" s="1184"/>
      <c r="F59" s="1184"/>
      <c r="G59" s="1184"/>
      <c r="H59" s="1184"/>
      <c r="I59" s="1184"/>
      <c r="J59" s="1185"/>
      <c r="K59" s="86"/>
      <c r="L59" s="87"/>
      <c r="M59" s="87"/>
      <c r="N59" s="87"/>
      <c r="O59" s="88"/>
    </row>
    <row r="60" spans="1:21" ht="31.5" customHeight="1" thickBot="1" x14ac:dyDescent="0.2">
      <c r="B60" s="1178"/>
      <c r="C60" s="1179"/>
      <c r="D60" s="1186" t="s">
        <v>30</v>
      </c>
      <c r="E60" s="1187"/>
      <c r="F60" s="1187"/>
      <c r="G60" s="1187"/>
      <c r="H60" s="1187"/>
      <c r="I60" s="1187"/>
      <c r="J60" s="1188"/>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O28Ll/KHjEzn10l/S8DdU5nmL14Bc62gX5vYhvKZwOo+MaDqwAW0dGUZpAVJYPbSIehmA17xU3hWhHlT0GbMw==" saltValue="ebbO5+tGXaHSQ2393EDw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9" t="s">
        <v>33</v>
      </c>
      <c r="C41" s="1190"/>
      <c r="D41" s="105"/>
      <c r="E41" s="1195" t="s">
        <v>34</v>
      </c>
      <c r="F41" s="1195"/>
      <c r="G41" s="1195"/>
      <c r="H41" s="1196"/>
      <c r="I41" s="355">
        <v>6574</v>
      </c>
      <c r="J41" s="356">
        <v>6345</v>
      </c>
      <c r="K41" s="356">
        <v>6263</v>
      </c>
      <c r="L41" s="356">
        <v>6176</v>
      </c>
      <c r="M41" s="357">
        <v>5819</v>
      </c>
    </row>
    <row r="42" spans="2:13" ht="27.75" customHeight="1" x14ac:dyDescent="0.15">
      <c r="B42" s="1191"/>
      <c r="C42" s="1192"/>
      <c r="D42" s="106"/>
      <c r="E42" s="1197" t="s">
        <v>35</v>
      </c>
      <c r="F42" s="1197"/>
      <c r="G42" s="1197"/>
      <c r="H42" s="1198"/>
      <c r="I42" s="358" t="s">
        <v>516</v>
      </c>
      <c r="J42" s="359" t="s">
        <v>516</v>
      </c>
      <c r="K42" s="359" t="s">
        <v>516</v>
      </c>
      <c r="L42" s="359" t="s">
        <v>516</v>
      </c>
      <c r="M42" s="360" t="s">
        <v>516</v>
      </c>
    </row>
    <row r="43" spans="2:13" ht="27.75" customHeight="1" x14ac:dyDescent="0.15">
      <c r="B43" s="1191"/>
      <c r="C43" s="1192"/>
      <c r="D43" s="106"/>
      <c r="E43" s="1197" t="s">
        <v>36</v>
      </c>
      <c r="F43" s="1197"/>
      <c r="G43" s="1197"/>
      <c r="H43" s="1198"/>
      <c r="I43" s="358">
        <v>1029</v>
      </c>
      <c r="J43" s="359">
        <v>977</v>
      </c>
      <c r="K43" s="359">
        <v>863</v>
      </c>
      <c r="L43" s="359">
        <v>714</v>
      </c>
      <c r="M43" s="360">
        <v>621</v>
      </c>
    </row>
    <row r="44" spans="2:13" ht="27.75" customHeight="1" x14ac:dyDescent="0.15">
      <c r="B44" s="1191"/>
      <c r="C44" s="1192"/>
      <c r="D44" s="106"/>
      <c r="E44" s="1197" t="s">
        <v>37</v>
      </c>
      <c r="F44" s="1197"/>
      <c r="G44" s="1197"/>
      <c r="H44" s="1198"/>
      <c r="I44" s="358">
        <v>860</v>
      </c>
      <c r="J44" s="359">
        <v>1110</v>
      </c>
      <c r="K44" s="359">
        <v>1071</v>
      </c>
      <c r="L44" s="359">
        <v>1061</v>
      </c>
      <c r="M44" s="360">
        <v>1007</v>
      </c>
    </row>
    <row r="45" spans="2:13" ht="27.75" customHeight="1" x14ac:dyDescent="0.15">
      <c r="B45" s="1191"/>
      <c r="C45" s="1192"/>
      <c r="D45" s="106"/>
      <c r="E45" s="1197" t="s">
        <v>38</v>
      </c>
      <c r="F45" s="1197"/>
      <c r="G45" s="1197"/>
      <c r="H45" s="1198"/>
      <c r="I45" s="358">
        <v>907</v>
      </c>
      <c r="J45" s="359">
        <v>839</v>
      </c>
      <c r="K45" s="359">
        <v>812</v>
      </c>
      <c r="L45" s="359">
        <v>729</v>
      </c>
      <c r="M45" s="360">
        <v>709</v>
      </c>
    </row>
    <row r="46" spans="2:13" ht="27.75" customHeight="1" x14ac:dyDescent="0.15">
      <c r="B46" s="1191"/>
      <c r="C46" s="1192"/>
      <c r="D46" s="107"/>
      <c r="E46" s="1197" t="s">
        <v>39</v>
      </c>
      <c r="F46" s="1197"/>
      <c r="G46" s="1197"/>
      <c r="H46" s="1198"/>
      <c r="I46" s="358" t="s">
        <v>516</v>
      </c>
      <c r="J46" s="359" t="s">
        <v>516</v>
      </c>
      <c r="K46" s="359" t="s">
        <v>516</v>
      </c>
      <c r="L46" s="359" t="s">
        <v>516</v>
      </c>
      <c r="M46" s="360" t="s">
        <v>516</v>
      </c>
    </row>
    <row r="47" spans="2:13" ht="27.75" customHeight="1" x14ac:dyDescent="0.15">
      <c r="B47" s="1191"/>
      <c r="C47" s="1192"/>
      <c r="D47" s="108"/>
      <c r="E47" s="1199" t="s">
        <v>40</v>
      </c>
      <c r="F47" s="1200"/>
      <c r="G47" s="1200"/>
      <c r="H47" s="1201"/>
      <c r="I47" s="358" t="s">
        <v>516</v>
      </c>
      <c r="J47" s="359" t="s">
        <v>516</v>
      </c>
      <c r="K47" s="359" t="s">
        <v>516</v>
      </c>
      <c r="L47" s="359" t="s">
        <v>516</v>
      </c>
      <c r="M47" s="360" t="s">
        <v>516</v>
      </c>
    </row>
    <row r="48" spans="2:13" ht="27.75" customHeight="1" x14ac:dyDescent="0.15">
      <c r="B48" s="1191"/>
      <c r="C48" s="1192"/>
      <c r="D48" s="106"/>
      <c r="E48" s="1197" t="s">
        <v>41</v>
      </c>
      <c r="F48" s="1197"/>
      <c r="G48" s="1197"/>
      <c r="H48" s="1198"/>
      <c r="I48" s="358" t="s">
        <v>516</v>
      </c>
      <c r="J48" s="359" t="s">
        <v>516</v>
      </c>
      <c r="K48" s="359" t="s">
        <v>516</v>
      </c>
      <c r="L48" s="359" t="s">
        <v>516</v>
      </c>
      <c r="M48" s="360" t="s">
        <v>516</v>
      </c>
    </row>
    <row r="49" spans="2:13" ht="27.75" customHeight="1" x14ac:dyDescent="0.15">
      <c r="B49" s="1193"/>
      <c r="C49" s="1194"/>
      <c r="D49" s="106"/>
      <c r="E49" s="1197" t="s">
        <v>42</v>
      </c>
      <c r="F49" s="1197"/>
      <c r="G49" s="1197"/>
      <c r="H49" s="1198"/>
      <c r="I49" s="358" t="s">
        <v>516</v>
      </c>
      <c r="J49" s="359" t="s">
        <v>516</v>
      </c>
      <c r="K49" s="359" t="s">
        <v>516</v>
      </c>
      <c r="L49" s="359" t="s">
        <v>516</v>
      </c>
      <c r="M49" s="360" t="s">
        <v>516</v>
      </c>
    </row>
    <row r="50" spans="2:13" ht="27.75" customHeight="1" x14ac:dyDescent="0.15">
      <c r="B50" s="1202" t="s">
        <v>43</v>
      </c>
      <c r="C50" s="1203"/>
      <c r="D50" s="109"/>
      <c r="E50" s="1197" t="s">
        <v>44</v>
      </c>
      <c r="F50" s="1197"/>
      <c r="G50" s="1197"/>
      <c r="H50" s="1198"/>
      <c r="I50" s="358">
        <v>1993</v>
      </c>
      <c r="J50" s="359">
        <v>1963</v>
      </c>
      <c r="K50" s="359">
        <v>1999</v>
      </c>
      <c r="L50" s="359">
        <v>2177</v>
      </c>
      <c r="M50" s="360">
        <v>2295</v>
      </c>
    </row>
    <row r="51" spans="2:13" ht="27.75" customHeight="1" x14ac:dyDescent="0.15">
      <c r="B51" s="1191"/>
      <c r="C51" s="1192"/>
      <c r="D51" s="106"/>
      <c r="E51" s="1197" t="s">
        <v>45</v>
      </c>
      <c r="F51" s="1197"/>
      <c r="G51" s="1197"/>
      <c r="H51" s="1198"/>
      <c r="I51" s="358">
        <v>304</v>
      </c>
      <c r="J51" s="359">
        <v>300</v>
      </c>
      <c r="K51" s="359">
        <v>286</v>
      </c>
      <c r="L51" s="359">
        <v>272</v>
      </c>
      <c r="M51" s="360">
        <v>257</v>
      </c>
    </row>
    <row r="52" spans="2:13" ht="27.75" customHeight="1" x14ac:dyDescent="0.15">
      <c r="B52" s="1193"/>
      <c r="C52" s="1194"/>
      <c r="D52" s="106"/>
      <c r="E52" s="1197" t="s">
        <v>46</v>
      </c>
      <c r="F52" s="1197"/>
      <c r="G52" s="1197"/>
      <c r="H52" s="1198"/>
      <c r="I52" s="358">
        <v>6111</v>
      </c>
      <c r="J52" s="359">
        <v>6075</v>
      </c>
      <c r="K52" s="359">
        <v>5919</v>
      </c>
      <c r="L52" s="359">
        <v>5732</v>
      </c>
      <c r="M52" s="360">
        <v>5384</v>
      </c>
    </row>
    <row r="53" spans="2:13" ht="27.75" customHeight="1" thickBot="1" x14ac:dyDescent="0.2">
      <c r="B53" s="1204" t="s">
        <v>47</v>
      </c>
      <c r="C53" s="1205"/>
      <c r="D53" s="110"/>
      <c r="E53" s="1206" t="s">
        <v>48</v>
      </c>
      <c r="F53" s="1206"/>
      <c r="G53" s="1206"/>
      <c r="H53" s="1207"/>
      <c r="I53" s="361">
        <v>964</v>
      </c>
      <c r="J53" s="362">
        <v>933</v>
      </c>
      <c r="K53" s="362">
        <v>804</v>
      </c>
      <c r="L53" s="362">
        <v>500</v>
      </c>
      <c r="M53" s="363">
        <v>219</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uDNsK73MclryAqpZ/pDX1a6Leh4vim52Nz9jUX5YeWAjkFAbkD/l1sWQfwVVYBUhB/0EWIO6g6ev6rUUAjc6mg==" saltValue="2szdWvo5ozpSovqUBWsL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4" zoomScaleNormal="84"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6" t="s">
        <v>51</v>
      </c>
      <c r="D55" s="1216"/>
      <c r="E55" s="1217"/>
      <c r="F55" s="122">
        <v>575</v>
      </c>
      <c r="G55" s="122">
        <v>576</v>
      </c>
      <c r="H55" s="123">
        <v>664</v>
      </c>
    </row>
    <row r="56" spans="2:8" ht="52.5" customHeight="1" x14ac:dyDescent="0.15">
      <c r="B56" s="124"/>
      <c r="C56" s="1218" t="s">
        <v>52</v>
      </c>
      <c r="D56" s="1218"/>
      <c r="E56" s="1219"/>
      <c r="F56" s="125">
        <v>681</v>
      </c>
      <c r="G56" s="125">
        <v>810</v>
      </c>
      <c r="H56" s="126">
        <v>762</v>
      </c>
    </row>
    <row r="57" spans="2:8" ht="53.25" customHeight="1" x14ac:dyDescent="0.15">
      <c r="B57" s="124"/>
      <c r="C57" s="1220" t="s">
        <v>53</v>
      </c>
      <c r="D57" s="1220"/>
      <c r="E57" s="1221"/>
      <c r="F57" s="127">
        <v>615</v>
      </c>
      <c r="G57" s="127">
        <v>647</v>
      </c>
      <c r="H57" s="128">
        <v>738</v>
      </c>
    </row>
    <row r="58" spans="2:8" ht="45.75" customHeight="1" x14ac:dyDescent="0.15">
      <c r="B58" s="129"/>
      <c r="C58" s="1208" t="s">
        <v>593</v>
      </c>
      <c r="D58" s="1209"/>
      <c r="E58" s="1210"/>
      <c r="F58" s="130">
        <v>225</v>
      </c>
      <c r="G58" s="130">
        <v>234</v>
      </c>
      <c r="H58" s="131">
        <v>246</v>
      </c>
    </row>
    <row r="59" spans="2:8" ht="45.75" customHeight="1" x14ac:dyDescent="0.15">
      <c r="B59" s="129"/>
      <c r="C59" s="1208" t="s">
        <v>595</v>
      </c>
      <c r="D59" s="1209"/>
      <c r="E59" s="1210"/>
      <c r="F59" s="130">
        <v>92</v>
      </c>
      <c r="G59" s="130">
        <v>108</v>
      </c>
      <c r="H59" s="131">
        <v>187</v>
      </c>
    </row>
    <row r="60" spans="2:8" ht="45.75" customHeight="1" x14ac:dyDescent="0.15">
      <c r="B60" s="129"/>
      <c r="C60" s="1208" t="s">
        <v>594</v>
      </c>
      <c r="D60" s="1209"/>
      <c r="E60" s="1210"/>
      <c r="F60" s="130">
        <v>147</v>
      </c>
      <c r="G60" s="130">
        <v>141</v>
      </c>
      <c r="H60" s="131">
        <v>136</v>
      </c>
    </row>
    <row r="61" spans="2:8" ht="45.75" customHeight="1" x14ac:dyDescent="0.15">
      <c r="B61" s="129"/>
      <c r="C61" s="1208" t="s">
        <v>596</v>
      </c>
      <c r="D61" s="1209"/>
      <c r="E61" s="1210"/>
      <c r="F61" s="130">
        <v>50</v>
      </c>
      <c r="G61" s="130">
        <v>50</v>
      </c>
      <c r="H61" s="131">
        <v>50</v>
      </c>
    </row>
    <row r="62" spans="2:8" ht="45.75" customHeight="1" thickBot="1" x14ac:dyDescent="0.2">
      <c r="B62" s="132"/>
      <c r="C62" s="1211" t="s">
        <v>597</v>
      </c>
      <c r="D62" s="1212"/>
      <c r="E62" s="1213"/>
      <c r="F62" s="133">
        <v>27</v>
      </c>
      <c r="G62" s="133">
        <v>42</v>
      </c>
      <c r="H62" s="134">
        <v>47</v>
      </c>
    </row>
    <row r="63" spans="2:8" ht="52.5" customHeight="1" thickBot="1" x14ac:dyDescent="0.2">
      <c r="B63" s="135"/>
      <c r="C63" s="1214" t="s">
        <v>54</v>
      </c>
      <c r="D63" s="1214"/>
      <c r="E63" s="1215"/>
      <c r="F63" s="136">
        <v>1871</v>
      </c>
      <c r="G63" s="136">
        <v>2033</v>
      </c>
      <c r="H63" s="137">
        <v>2164</v>
      </c>
    </row>
    <row r="64" spans="2:8" x14ac:dyDescent="0.15"/>
  </sheetData>
  <sheetProtection algorithmName="SHA-512" hashValue="D6TRCTCXBks2Hu1IL5Y/g47jACm5yRoKMkADPuEBk91QbmABNOK0ml1YnFOx3IuVlShmLXcyPEIJfRYQl1Lbsg==" saltValue="u8as8I30VfS0PO+2IYL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555</v>
      </c>
      <c r="G2" s="151"/>
      <c r="H2" s="152"/>
    </row>
    <row r="3" spans="1:8" x14ac:dyDescent="0.15">
      <c r="A3" s="148" t="s">
        <v>548</v>
      </c>
      <c r="B3" s="153"/>
      <c r="C3" s="154"/>
      <c r="D3" s="155">
        <v>220985</v>
      </c>
      <c r="E3" s="156"/>
      <c r="F3" s="157">
        <v>121449</v>
      </c>
      <c r="G3" s="158"/>
      <c r="H3" s="159"/>
    </row>
    <row r="4" spans="1:8" x14ac:dyDescent="0.15">
      <c r="A4" s="160"/>
      <c r="B4" s="161"/>
      <c r="C4" s="162"/>
      <c r="D4" s="163">
        <v>122933</v>
      </c>
      <c r="E4" s="164"/>
      <c r="F4" s="165">
        <v>62922</v>
      </c>
      <c r="G4" s="166"/>
      <c r="H4" s="167"/>
    </row>
    <row r="5" spans="1:8" x14ac:dyDescent="0.15">
      <c r="A5" s="148" t="s">
        <v>550</v>
      </c>
      <c r="B5" s="153"/>
      <c r="C5" s="154"/>
      <c r="D5" s="155">
        <v>104278</v>
      </c>
      <c r="E5" s="156"/>
      <c r="F5" s="157">
        <v>145139</v>
      </c>
      <c r="G5" s="158"/>
      <c r="H5" s="159"/>
    </row>
    <row r="6" spans="1:8" x14ac:dyDescent="0.15">
      <c r="A6" s="160"/>
      <c r="B6" s="161"/>
      <c r="C6" s="162"/>
      <c r="D6" s="163">
        <v>40969</v>
      </c>
      <c r="E6" s="164"/>
      <c r="F6" s="165">
        <v>83762</v>
      </c>
      <c r="G6" s="166"/>
      <c r="H6" s="167"/>
    </row>
    <row r="7" spans="1:8" x14ac:dyDescent="0.15">
      <c r="A7" s="148" t="s">
        <v>551</v>
      </c>
      <c r="B7" s="153"/>
      <c r="C7" s="154"/>
      <c r="D7" s="155">
        <v>171687</v>
      </c>
      <c r="E7" s="156"/>
      <c r="F7" s="157">
        <v>125391</v>
      </c>
      <c r="G7" s="158"/>
      <c r="H7" s="159"/>
    </row>
    <row r="8" spans="1:8" x14ac:dyDescent="0.15">
      <c r="A8" s="160"/>
      <c r="B8" s="161"/>
      <c r="C8" s="162"/>
      <c r="D8" s="163">
        <v>41303</v>
      </c>
      <c r="E8" s="164"/>
      <c r="F8" s="165">
        <v>68516</v>
      </c>
      <c r="G8" s="166"/>
      <c r="H8" s="167"/>
    </row>
    <row r="9" spans="1:8" x14ac:dyDescent="0.15">
      <c r="A9" s="148" t="s">
        <v>552</v>
      </c>
      <c r="B9" s="153"/>
      <c r="C9" s="154"/>
      <c r="D9" s="155">
        <v>234611</v>
      </c>
      <c r="E9" s="156"/>
      <c r="F9" s="157">
        <v>138402</v>
      </c>
      <c r="G9" s="158"/>
      <c r="H9" s="159"/>
    </row>
    <row r="10" spans="1:8" x14ac:dyDescent="0.15">
      <c r="A10" s="160"/>
      <c r="B10" s="161"/>
      <c r="C10" s="162"/>
      <c r="D10" s="163">
        <v>66462</v>
      </c>
      <c r="E10" s="164"/>
      <c r="F10" s="165">
        <v>70652</v>
      </c>
      <c r="G10" s="166"/>
      <c r="H10" s="167"/>
    </row>
    <row r="11" spans="1:8" x14ac:dyDescent="0.15">
      <c r="A11" s="148" t="s">
        <v>553</v>
      </c>
      <c r="B11" s="153"/>
      <c r="C11" s="154"/>
      <c r="D11" s="155">
        <v>135632</v>
      </c>
      <c r="E11" s="156"/>
      <c r="F11" s="157">
        <v>146367</v>
      </c>
      <c r="G11" s="158"/>
      <c r="H11" s="159"/>
    </row>
    <row r="12" spans="1:8" x14ac:dyDescent="0.15">
      <c r="A12" s="160"/>
      <c r="B12" s="161"/>
      <c r="C12" s="168"/>
      <c r="D12" s="163">
        <v>43202</v>
      </c>
      <c r="E12" s="164"/>
      <c r="F12" s="165">
        <v>79441</v>
      </c>
      <c r="G12" s="166"/>
      <c r="H12" s="167"/>
    </row>
    <row r="13" spans="1:8" x14ac:dyDescent="0.15">
      <c r="A13" s="148"/>
      <c r="B13" s="153"/>
      <c r="C13" s="169"/>
      <c r="D13" s="170">
        <v>173439</v>
      </c>
      <c r="E13" s="171"/>
      <c r="F13" s="172">
        <v>135350</v>
      </c>
      <c r="G13" s="173"/>
      <c r="H13" s="159"/>
    </row>
    <row r="14" spans="1:8" x14ac:dyDescent="0.15">
      <c r="A14" s="160"/>
      <c r="B14" s="161"/>
      <c r="C14" s="162"/>
      <c r="D14" s="163">
        <v>62974</v>
      </c>
      <c r="E14" s="164"/>
      <c r="F14" s="165">
        <v>73059</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0.02</v>
      </c>
      <c r="C19" s="174">
        <f>ROUND(VALUE(SUBSTITUTE(実質収支比率等に係る経年分析!G$48,"▲","-")),2)</f>
        <v>0.05</v>
      </c>
      <c r="D19" s="174">
        <f>ROUND(VALUE(SUBSTITUTE(実質収支比率等に係る経年分析!H$48,"▲","-")),2)</f>
        <v>0.05</v>
      </c>
      <c r="E19" s="174">
        <f>ROUND(VALUE(SUBSTITUTE(実質収支比率等に係る経年分析!I$48,"▲","-")),2)</f>
        <v>2.8</v>
      </c>
      <c r="F19" s="174">
        <f>ROUND(VALUE(SUBSTITUTE(実質収支比率等に係る経年分析!J$48,"▲","-")),2)</f>
        <v>4.47</v>
      </c>
    </row>
    <row r="20" spans="1:11" x14ac:dyDescent="0.15">
      <c r="A20" s="174" t="s">
        <v>58</v>
      </c>
      <c r="B20" s="174">
        <f>ROUND(VALUE(SUBSTITUTE(実質収支比率等に係る経年分析!F$47,"▲","-")),2)</f>
        <v>23.92</v>
      </c>
      <c r="C20" s="174">
        <f>ROUND(VALUE(SUBSTITUTE(実質収支比率等に係る経年分析!G$47,"▲","-")),2)</f>
        <v>21.58</v>
      </c>
      <c r="D20" s="174">
        <f>ROUND(VALUE(SUBSTITUTE(実質収支比率等に係る経年分析!H$47,"▲","-")),2)</f>
        <v>19.87</v>
      </c>
      <c r="E20" s="174">
        <f>ROUND(VALUE(SUBSTITUTE(実質収支比率等に係る経年分析!I$47,"▲","-")),2)</f>
        <v>18.82</v>
      </c>
      <c r="F20" s="174">
        <f>ROUND(VALUE(SUBSTITUTE(実質収支比率等に係る経年分析!J$47,"▲","-")),2)</f>
        <v>21.82</v>
      </c>
    </row>
    <row r="21" spans="1:11" x14ac:dyDescent="0.15">
      <c r="A21" s="174" t="s">
        <v>59</v>
      </c>
      <c r="B21" s="174">
        <f>IF(ISNUMBER(VALUE(SUBSTITUTE(実質収支比率等に係る経年分析!F$49,"▲","-"))),ROUND(VALUE(SUBSTITUTE(実質収支比率等に係る経年分析!F$49,"▲","-")),2),NA())</f>
        <v>-2.76</v>
      </c>
      <c r="C21" s="174">
        <f>IF(ISNUMBER(VALUE(SUBSTITUTE(実質収支比率等に係る経年分析!G$49,"▲","-"))),ROUND(VALUE(SUBSTITUTE(実質収支比率等に係る経年分析!G$49,"▲","-")),2),NA())</f>
        <v>-2.2999999999999998</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2.79</v>
      </c>
      <c r="F21" s="174">
        <f>IF(ISNUMBER(VALUE(SUBSTITUTE(実質収支比率等に係る経年分析!J$49,"▲","-"))),ROUND(VALUE(SUBSTITUTE(実質収支比率等に係る経年分析!J$49,"▲","-")),2),NA())</f>
        <v>4.55</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5.78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6.47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横倉山自然の森博物館事業特別会計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蚕糸資料館事業特別会計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2.2000000000000002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4.46</v>
      </c>
    </row>
    <row r="36" spans="1:16" x14ac:dyDescent="0.15">
      <c r="A36" s="175" t="str">
        <f>IF(連結実質赤字比率に係る赤字・黒字の構成分析!C$34="",NA(),連結実質赤字比率に係る赤字・黒字の構成分析!C$34)</f>
        <v>簡易水道事業会計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6.99</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610</v>
      </c>
      <c r="E42" s="176"/>
      <c r="F42" s="176"/>
      <c r="G42" s="176">
        <f>'実質公債費比率（分子）の構造'!L$52</f>
        <v>624</v>
      </c>
      <c r="H42" s="176"/>
      <c r="I42" s="176"/>
      <c r="J42" s="176">
        <f>'実質公債費比率（分子）の構造'!M$52</f>
        <v>650</v>
      </c>
      <c r="K42" s="176"/>
      <c r="L42" s="176"/>
      <c r="M42" s="176">
        <f>'実質公債費比率（分子）の構造'!N$52</f>
        <v>619</v>
      </c>
      <c r="N42" s="176"/>
      <c r="O42" s="176"/>
      <c r="P42" s="176">
        <f>'実質公債費比率（分子）の構造'!O$52</f>
        <v>696</v>
      </c>
    </row>
    <row r="43" spans="1:16" x14ac:dyDescent="0.15">
      <c r="A43" s="176" t="s">
        <v>67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39</v>
      </c>
      <c r="C45" s="176"/>
      <c r="D45" s="176"/>
      <c r="E45" s="176">
        <f>'実質公債費比率（分子）の構造'!L$49</f>
        <v>33</v>
      </c>
      <c r="F45" s="176"/>
      <c r="G45" s="176"/>
      <c r="H45" s="176">
        <f>'実質公債費比率（分子）の構造'!M$49</f>
        <v>40</v>
      </c>
      <c r="I45" s="176"/>
      <c r="J45" s="176"/>
      <c r="K45" s="176">
        <f>'実質公債費比率（分子）の構造'!N$49</f>
        <v>35</v>
      </c>
      <c r="L45" s="176"/>
      <c r="M45" s="176"/>
      <c r="N45" s="176">
        <f>'実質公債費比率（分子）の構造'!O$49</f>
        <v>72</v>
      </c>
      <c r="O45" s="176"/>
      <c r="P45" s="176"/>
    </row>
    <row r="46" spans="1:16" x14ac:dyDescent="0.15">
      <c r="A46" s="176" t="s">
        <v>70</v>
      </c>
      <c r="B46" s="176">
        <f>'実質公債費比率（分子）の構造'!K$48</f>
        <v>100</v>
      </c>
      <c r="C46" s="176"/>
      <c r="D46" s="176"/>
      <c r="E46" s="176">
        <f>'実質公債費比率（分子）の構造'!L$48</f>
        <v>105</v>
      </c>
      <c r="F46" s="176"/>
      <c r="G46" s="176"/>
      <c r="H46" s="176">
        <f>'実質公債費比率（分子）の構造'!M$48</f>
        <v>108</v>
      </c>
      <c r="I46" s="176"/>
      <c r="J46" s="176"/>
      <c r="K46" s="176">
        <f>'実質公債費比率（分子）の構造'!N$48</f>
        <v>111</v>
      </c>
      <c r="L46" s="176"/>
      <c r="M46" s="176"/>
      <c r="N46" s="176">
        <f>'実質公債費比率（分子）の構造'!O$48</f>
        <v>108</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632</v>
      </c>
      <c r="C49" s="176"/>
      <c r="D49" s="176"/>
      <c r="E49" s="176">
        <f>'実質公債費比率（分子）の構造'!L$45</f>
        <v>664</v>
      </c>
      <c r="F49" s="176"/>
      <c r="G49" s="176"/>
      <c r="H49" s="176">
        <f>'実質公債費比率（分子）の構造'!M$45</f>
        <v>689</v>
      </c>
      <c r="I49" s="176"/>
      <c r="J49" s="176"/>
      <c r="K49" s="176">
        <f>'実質公債費比率（分子）の構造'!N$45</f>
        <v>690</v>
      </c>
      <c r="L49" s="176"/>
      <c r="M49" s="176"/>
      <c r="N49" s="176">
        <f>'実質公債費比率（分子）の構造'!O$45</f>
        <v>768</v>
      </c>
      <c r="O49" s="176"/>
      <c r="P49" s="176"/>
    </row>
    <row r="50" spans="1:16" x14ac:dyDescent="0.15">
      <c r="A50" s="176" t="s">
        <v>74</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178</v>
      </c>
      <c r="G50" s="176" t="e">
        <f>NA()</f>
        <v>#N/A</v>
      </c>
      <c r="H50" s="176" t="e">
        <f>NA()</f>
        <v>#N/A</v>
      </c>
      <c r="I50" s="176">
        <f>IF(ISNUMBER('実質公債費比率（分子）の構造'!M$53),'実質公債費比率（分子）の構造'!M$53,NA())</f>
        <v>187</v>
      </c>
      <c r="J50" s="176" t="e">
        <f>NA()</f>
        <v>#N/A</v>
      </c>
      <c r="K50" s="176" t="e">
        <f>NA()</f>
        <v>#N/A</v>
      </c>
      <c r="L50" s="176">
        <f>IF(ISNUMBER('実質公債費比率（分子）の構造'!N$53),'実質公債費比率（分子）の構造'!N$53,NA())</f>
        <v>217</v>
      </c>
      <c r="M50" s="176" t="e">
        <f>NA()</f>
        <v>#N/A</v>
      </c>
      <c r="N50" s="176" t="e">
        <f>NA()</f>
        <v>#N/A</v>
      </c>
      <c r="O50" s="176">
        <f>IF(ISNUMBER('実質公債費比率（分子）の構造'!O$53),'実質公債費比率（分子）の構造'!O$53,NA())</f>
        <v>252</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6111</v>
      </c>
      <c r="E56" s="175"/>
      <c r="F56" s="175"/>
      <c r="G56" s="175">
        <f>'将来負担比率（分子）の構造'!J$52</f>
        <v>6075</v>
      </c>
      <c r="H56" s="175"/>
      <c r="I56" s="175"/>
      <c r="J56" s="175">
        <f>'将来負担比率（分子）の構造'!K$52</f>
        <v>5919</v>
      </c>
      <c r="K56" s="175"/>
      <c r="L56" s="175"/>
      <c r="M56" s="175">
        <f>'将来負担比率（分子）の構造'!L$52</f>
        <v>5732</v>
      </c>
      <c r="N56" s="175"/>
      <c r="O56" s="175"/>
      <c r="P56" s="175">
        <f>'将来負担比率（分子）の構造'!M$52</f>
        <v>5384</v>
      </c>
    </row>
    <row r="57" spans="1:16" x14ac:dyDescent="0.15">
      <c r="A57" s="175" t="s">
        <v>45</v>
      </c>
      <c r="B57" s="175"/>
      <c r="C57" s="175"/>
      <c r="D57" s="175">
        <f>'将来負担比率（分子）の構造'!I$51</f>
        <v>304</v>
      </c>
      <c r="E57" s="175"/>
      <c r="F57" s="175"/>
      <c r="G57" s="175">
        <f>'将来負担比率（分子）の構造'!J$51</f>
        <v>300</v>
      </c>
      <c r="H57" s="175"/>
      <c r="I57" s="175"/>
      <c r="J57" s="175">
        <f>'将来負担比率（分子）の構造'!K$51</f>
        <v>286</v>
      </c>
      <c r="K57" s="175"/>
      <c r="L57" s="175"/>
      <c r="M57" s="175">
        <f>'将来負担比率（分子）の構造'!L$51</f>
        <v>272</v>
      </c>
      <c r="N57" s="175"/>
      <c r="O57" s="175"/>
      <c r="P57" s="175">
        <f>'将来負担比率（分子）の構造'!M$51</f>
        <v>257</v>
      </c>
    </row>
    <row r="58" spans="1:16" x14ac:dyDescent="0.15">
      <c r="A58" s="175" t="s">
        <v>44</v>
      </c>
      <c r="B58" s="175"/>
      <c r="C58" s="175"/>
      <c r="D58" s="175">
        <f>'将来負担比率（分子）の構造'!I$50</f>
        <v>1993</v>
      </c>
      <c r="E58" s="175"/>
      <c r="F58" s="175"/>
      <c r="G58" s="175">
        <f>'将来負担比率（分子）の構造'!J$50</f>
        <v>1963</v>
      </c>
      <c r="H58" s="175"/>
      <c r="I58" s="175"/>
      <c r="J58" s="175">
        <f>'将来負担比率（分子）の構造'!K$50</f>
        <v>1999</v>
      </c>
      <c r="K58" s="175"/>
      <c r="L58" s="175"/>
      <c r="M58" s="175">
        <f>'将来負担比率（分子）の構造'!L$50</f>
        <v>2177</v>
      </c>
      <c r="N58" s="175"/>
      <c r="O58" s="175"/>
      <c r="P58" s="175">
        <f>'将来負担比率（分子）の構造'!M$50</f>
        <v>2295</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907</v>
      </c>
      <c r="C62" s="175"/>
      <c r="D62" s="175"/>
      <c r="E62" s="175">
        <f>'将来負担比率（分子）の構造'!J$45</f>
        <v>839</v>
      </c>
      <c r="F62" s="175"/>
      <c r="G62" s="175"/>
      <c r="H62" s="175">
        <f>'将来負担比率（分子）の構造'!K$45</f>
        <v>812</v>
      </c>
      <c r="I62" s="175"/>
      <c r="J62" s="175"/>
      <c r="K62" s="175">
        <f>'将来負担比率（分子）の構造'!L$45</f>
        <v>729</v>
      </c>
      <c r="L62" s="175"/>
      <c r="M62" s="175"/>
      <c r="N62" s="175">
        <f>'将来負担比率（分子）の構造'!M$45</f>
        <v>709</v>
      </c>
      <c r="O62" s="175"/>
      <c r="P62" s="175"/>
    </row>
    <row r="63" spans="1:16" x14ac:dyDescent="0.15">
      <c r="A63" s="175" t="s">
        <v>37</v>
      </c>
      <c r="B63" s="175">
        <f>'将来負担比率（分子）の構造'!I$44</f>
        <v>860</v>
      </c>
      <c r="C63" s="175"/>
      <c r="D63" s="175"/>
      <c r="E63" s="175">
        <f>'将来負担比率（分子）の構造'!J$44</f>
        <v>1110</v>
      </c>
      <c r="F63" s="175"/>
      <c r="G63" s="175"/>
      <c r="H63" s="175">
        <f>'将来負担比率（分子）の構造'!K$44</f>
        <v>1071</v>
      </c>
      <c r="I63" s="175"/>
      <c r="J63" s="175"/>
      <c r="K63" s="175">
        <f>'将来負担比率（分子）の構造'!L$44</f>
        <v>1061</v>
      </c>
      <c r="L63" s="175"/>
      <c r="M63" s="175"/>
      <c r="N63" s="175">
        <f>'将来負担比率（分子）の構造'!M$44</f>
        <v>1007</v>
      </c>
      <c r="O63" s="175"/>
      <c r="P63" s="175"/>
    </row>
    <row r="64" spans="1:16" x14ac:dyDescent="0.15">
      <c r="A64" s="175" t="s">
        <v>36</v>
      </c>
      <c r="B64" s="175">
        <f>'将来負担比率（分子）の構造'!I$43</f>
        <v>1029</v>
      </c>
      <c r="C64" s="175"/>
      <c r="D64" s="175"/>
      <c r="E64" s="175">
        <f>'将来負担比率（分子）の構造'!J$43</f>
        <v>977</v>
      </c>
      <c r="F64" s="175"/>
      <c r="G64" s="175"/>
      <c r="H64" s="175">
        <f>'将来負担比率（分子）の構造'!K$43</f>
        <v>863</v>
      </c>
      <c r="I64" s="175"/>
      <c r="J64" s="175"/>
      <c r="K64" s="175">
        <f>'将来負担比率（分子）の構造'!L$43</f>
        <v>714</v>
      </c>
      <c r="L64" s="175"/>
      <c r="M64" s="175"/>
      <c r="N64" s="175">
        <f>'将来負担比率（分子）の構造'!M$43</f>
        <v>621</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6574</v>
      </c>
      <c r="C66" s="175"/>
      <c r="D66" s="175"/>
      <c r="E66" s="175">
        <f>'将来負担比率（分子）の構造'!J$41</f>
        <v>6345</v>
      </c>
      <c r="F66" s="175"/>
      <c r="G66" s="175"/>
      <c r="H66" s="175">
        <f>'将来負担比率（分子）の構造'!K$41</f>
        <v>6263</v>
      </c>
      <c r="I66" s="175"/>
      <c r="J66" s="175"/>
      <c r="K66" s="175">
        <f>'将来負担比率（分子）の構造'!L$41</f>
        <v>6176</v>
      </c>
      <c r="L66" s="175"/>
      <c r="M66" s="175"/>
      <c r="N66" s="175">
        <f>'将来負担比率（分子）の構造'!M$41</f>
        <v>5819</v>
      </c>
      <c r="O66" s="175"/>
      <c r="P66" s="175"/>
    </row>
    <row r="67" spans="1:16" x14ac:dyDescent="0.15">
      <c r="A67" s="175" t="s">
        <v>78</v>
      </c>
      <c r="B67" s="175" t="e">
        <f>NA()</f>
        <v>#N/A</v>
      </c>
      <c r="C67" s="175">
        <f>IF(ISNUMBER('将来負担比率（分子）の構造'!I$53), IF('将来負担比率（分子）の構造'!I$53 &lt; 0, 0, '将来負担比率（分子）の構造'!I$53), NA())</f>
        <v>964</v>
      </c>
      <c r="D67" s="175" t="e">
        <f>NA()</f>
        <v>#N/A</v>
      </c>
      <c r="E67" s="175" t="e">
        <f>NA()</f>
        <v>#N/A</v>
      </c>
      <c r="F67" s="175">
        <f>IF(ISNUMBER('将来負担比率（分子）の構造'!J$53), IF('将来負担比率（分子）の構造'!J$53 &lt; 0, 0, '将来負担比率（分子）の構造'!J$53), NA())</f>
        <v>933</v>
      </c>
      <c r="G67" s="175" t="e">
        <f>NA()</f>
        <v>#N/A</v>
      </c>
      <c r="H67" s="175" t="e">
        <f>NA()</f>
        <v>#N/A</v>
      </c>
      <c r="I67" s="175">
        <f>IF(ISNUMBER('将来負担比率（分子）の構造'!K$53), IF('将来負担比率（分子）の構造'!K$53 &lt; 0, 0, '将来負担比率（分子）の構造'!K$53), NA())</f>
        <v>804</v>
      </c>
      <c r="J67" s="175" t="e">
        <f>NA()</f>
        <v>#N/A</v>
      </c>
      <c r="K67" s="175" t="e">
        <f>NA()</f>
        <v>#N/A</v>
      </c>
      <c r="L67" s="175">
        <f>IF(ISNUMBER('将来負担比率（分子）の構造'!L$53), IF('将来負担比率（分子）の構造'!L$53 &lt; 0, 0, '将来負担比率（分子）の構造'!L$53), NA())</f>
        <v>500</v>
      </c>
      <c r="M67" s="175" t="e">
        <f>NA()</f>
        <v>#N/A</v>
      </c>
      <c r="N67" s="175" t="e">
        <f>NA()</f>
        <v>#N/A</v>
      </c>
      <c r="O67" s="175">
        <f>IF(ISNUMBER('将来負担比率（分子）の構造'!M$53), IF('将来負担比率（分子）の構造'!M$53 &lt; 0, 0, '将来負担比率（分子）の構造'!M$53), NA())</f>
        <v>219</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575</v>
      </c>
      <c r="C72" s="179">
        <f>基金残高に係る経年分析!G55</f>
        <v>576</v>
      </c>
      <c r="D72" s="179">
        <f>基金残高に係る経年分析!H55</f>
        <v>664</v>
      </c>
    </row>
    <row r="73" spans="1:16" x14ac:dyDescent="0.15">
      <c r="A73" s="178" t="s">
        <v>81</v>
      </c>
      <c r="B73" s="179">
        <f>基金残高に係る経年分析!F56</f>
        <v>681</v>
      </c>
      <c r="C73" s="179">
        <f>基金残高に係る経年分析!G56</f>
        <v>810</v>
      </c>
      <c r="D73" s="179">
        <f>基金残高に係る経年分析!H56</f>
        <v>762</v>
      </c>
    </row>
    <row r="74" spans="1:16" x14ac:dyDescent="0.15">
      <c r="A74" s="178" t="s">
        <v>82</v>
      </c>
      <c r="B74" s="179">
        <f>基金残高に係る経年分析!F57</f>
        <v>615</v>
      </c>
      <c r="C74" s="179">
        <f>基金残高に係る経年分析!G57</f>
        <v>647</v>
      </c>
      <c r="D74" s="179">
        <f>基金残高に係る経年分析!H57</f>
        <v>738</v>
      </c>
    </row>
  </sheetData>
  <sheetProtection algorithmName="SHA-512" hashValue="v+ff4AMgPz/zWeWOTfmA+eA2lusk3GXwmnzz881vuUsSpUaeOlxfRK+TG7OHRXCpJc4gYwBd/XO+/Qy4C1YYCQ==" saltValue="w/X4wPycK01bjoLYFOO6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464967</v>
      </c>
      <c r="S5" s="613"/>
      <c r="T5" s="613"/>
      <c r="U5" s="613"/>
      <c r="V5" s="613"/>
      <c r="W5" s="613"/>
      <c r="X5" s="613"/>
      <c r="Y5" s="614"/>
      <c r="Z5" s="615">
        <v>8.6</v>
      </c>
      <c r="AA5" s="615"/>
      <c r="AB5" s="615"/>
      <c r="AC5" s="615"/>
      <c r="AD5" s="616">
        <v>464967</v>
      </c>
      <c r="AE5" s="616"/>
      <c r="AF5" s="616"/>
      <c r="AG5" s="616"/>
      <c r="AH5" s="616"/>
      <c r="AI5" s="616"/>
      <c r="AJ5" s="616"/>
      <c r="AK5" s="616"/>
      <c r="AL5" s="617">
        <v>15.4</v>
      </c>
      <c r="AM5" s="618"/>
      <c r="AN5" s="618"/>
      <c r="AO5" s="619"/>
      <c r="AP5" s="609" t="s">
        <v>230</v>
      </c>
      <c r="AQ5" s="610"/>
      <c r="AR5" s="610"/>
      <c r="AS5" s="610"/>
      <c r="AT5" s="610"/>
      <c r="AU5" s="610"/>
      <c r="AV5" s="610"/>
      <c r="AW5" s="610"/>
      <c r="AX5" s="610"/>
      <c r="AY5" s="610"/>
      <c r="AZ5" s="610"/>
      <c r="BA5" s="610"/>
      <c r="BB5" s="610"/>
      <c r="BC5" s="610"/>
      <c r="BD5" s="610"/>
      <c r="BE5" s="610"/>
      <c r="BF5" s="611"/>
      <c r="BG5" s="623">
        <v>464967</v>
      </c>
      <c r="BH5" s="624"/>
      <c r="BI5" s="624"/>
      <c r="BJ5" s="624"/>
      <c r="BK5" s="624"/>
      <c r="BL5" s="624"/>
      <c r="BM5" s="624"/>
      <c r="BN5" s="625"/>
      <c r="BO5" s="626">
        <v>100</v>
      </c>
      <c r="BP5" s="626"/>
      <c r="BQ5" s="626"/>
      <c r="BR5" s="626"/>
      <c r="BS5" s="627">
        <v>760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76250</v>
      </c>
      <c r="S6" s="624"/>
      <c r="T6" s="624"/>
      <c r="U6" s="624"/>
      <c r="V6" s="624"/>
      <c r="W6" s="624"/>
      <c r="X6" s="624"/>
      <c r="Y6" s="625"/>
      <c r="Z6" s="626">
        <v>1.4</v>
      </c>
      <c r="AA6" s="626"/>
      <c r="AB6" s="626"/>
      <c r="AC6" s="626"/>
      <c r="AD6" s="627">
        <v>76250</v>
      </c>
      <c r="AE6" s="627"/>
      <c r="AF6" s="627"/>
      <c r="AG6" s="627"/>
      <c r="AH6" s="627"/>
      <c r="AI6" s="627"/>
      <c r="AJ6" s="627"/>
      <c r="AK6" s="627"/>
      <c r="AL6" s="628">
        <v>2.5</v>
      </c>
      <c r="AM6" s="629"/>
      <c r="AN6" s="629"/>
      <c r="AO6" s="630"/>
      <c r="AP6" s="620" t="s">
        <v>235</v>
      </c>
      <c r="AQ6" s="621"/>
      <c r="AR6" s="621"/>
      <c r="AS6" s="621"/>
      <c r="AT6" s="621"/>
      <c r="AU6" s="621"/>
      <c r="AV6" s="621"/>
      <c r="AW6" s="621"/>
      <c r="AX6" s="621"/>
      <c r="AY6" s="621"/>
      <c r="AZ6" s="621"/>
      <c r="BA6" s="621"/>
      <c r="BB6" s="621"/>
      <c r="BC6" s="621"/>
      <c r="BD6" s="621"/>
      <c r="BE6" s="621"/>
      <c r="BF6" s="622"/>
      <c r="BG6" s="623">
        <v>464967</v>
      </c>
      <c r="BH6" s="624"/>
      <c r="BI6" s="624"/>
      <c r="BJ6" s="624"/>
      <c r="BK6" s="624"/>
      <c r="BL6" s="624"/>
      <c r="BM6" s="624"/>
      <c r="BN6" s="625"/>
      <c r="BO6" s="626">
        <v>100</v>
      </c>
      <c r="BP6" s="626"/>
      <c r="BQ6" s="626"/>
      <c r="BR6" s="626"/>
      <c r="BS6" s="627">
        <v>760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55653</v>
      </c>
      <c r="CS6" s="624"/>
      <c r="CT6" s="624"/>
      <c r="CU6" s="624"/>
      <c r="CV6" s="624"/>
      <c r="CW6" s="624"/>
      <c r="CX6" s="624"/>
      <c r="CY6" s="625"/>
      <c r="CZ6" s="617">
        <v>1.1000000000000001</v>
      </c>
      <c r="DA6" s="618"/>
      <c r="DB6" s="618"/>
      <c r="DC6" s="634"/>
      <c r="DD6" s="632" t="s">
        <v>132</v>
      </c>
      <c r="DE6" s="624"/>
      <c r="DF6" s="624"/>
      <c r="DG6" s="624"/>
      <c r="DH6" s="624"/>
      <c r="DI6" s="624"/>
      <c r="DJ6" s="624"/>
      <c r="DK6" s="624"/>
      <c r="DL6" s="624"/>
      <c r="DM6" s="624"/>
      <c r="DN6" s="624"/>
      <c r="DO6" s="624"/>
      <c r="DP6" s="625"/>
      <c r="DQ6" s="632">
        <v>55650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550</v>
      </c>
      <c r="S7" s="624"/>
      <c r="T7" s="624"/>
      <c r="U7" s="624"/>
      <c r="V7" s="624"/>
      <c r="W7" s="624"/>
      <c r="X7" s="624"/>
      <c r="Y7" s="625"/>
      <c r="Z7" s="626">
        <v>0</v>
      </c>
      <c r="AA7" s="626"/>
      <c r="AB7" s="626"/>
      <c r="AC7" s="626"/>
      <c r="AD7" s="627">
        <v>550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188534</v>
      </c>
      <c r="BH7" s="624"/>
      <c r="BI7" s="624"/>
      <c r="BJ7" s="624"/>
      <c r="BK7" s="624"/>
      <c r="BL7" s="624"/>
      <c r="BM7" s="624"/>
      <c r="BN7" s="625"/>
      <c r="BO7" s="626">
        <v>40.5</v>
      </c>
      <c r="BP7" s="626"/>
      <c r="BQ7" s="626"/>
      <c r="BR7" s="626"/>
      <c r="BS7" s="627">
        <v>760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1188026</v>
      </c>
      <c r="CS7" s="624"/>
      <c r="CT7" s="624"/>
      <c r="CU7" s="624"/>
      <c r="CV7" s="624"/>
      <c r="CW7" s="624"/>
      <c r="CX7" s="624"/>
      <c r="CY7" s="625"/>
      <c r="CZ7" s="626">
        <v>22.7</v>
      </c>
      <c r="DA7" s="626"/>
      <c r="DB7" s="626"/>
      <c r="DC7" s="626"/>
      <c r="DD7" s="632">
        <v>48023</v>
      </c>
      <c r="DE7" s="624"/>
      <c r="DF7" s="624"/>
      <c r="DG7" s="624"/>
      <c r="DH7" s="624"/>
      <c r="DI7" s="624"/>
      <c r="DJ7" s="624"/>
      <c r="DK7" s="624"/>
      <c r="DL7" s="624"/>
      <c r="DM7" s="624"/>
      <c r="DN7" s="624"/>
      <c r="DO7" s="624"/>
      <c r="DP7" s="625"/>
      <c r="DQ7" s="632">
        <v>804281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2045</v>
      </c>
      <c r="S8" s="624"/>
      <c r="T8" s="624"/>
      <c r="U8" s="624"/>
      <c r="V8" s="624"/>
      <c r="W8" s="624"/>
      <c r="X8" s="624"/>
      <c r="Y8" s="625"/>
      <c r="Z8" s="626">
        <v>0</v>
      </c>
      <c r="AA8" s="626"/>
      <c r="AB8" s="626"/>
      <c r="AC8" s="626"/>
      <c r="AD8" s="627">
        <v>2045</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8215</v>
      </c>
      <c r="BH8" s="624"/>
      <c r="BI8" s="624"/>
      <c r="BJ8" s="624"/>
      <c r="BK8" s="624"/>
      <c r="BL8" s="624"/>
      <c r="BM8" s="624"/>
      <c r="BN8" s="625"/>
      <c r="BO8" s="626">
        <v>1.8</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1059439</v>
      </c>
      <c r="CS8" s="624"/>
      <c r="CT8" s="624"/>
      <c r="CU8" s="624"/>
      <c r="CV8" s="624"/>
      <c r="CW8" s="624"/>
      <c r="CX8" s="624"/>
      <c r="CY8" s="625"/>
      <c r="CZ8" s="626">
        <v>20.2</v>
      </c>
      <c r="DA8" s="626"/>
      <c r="DB8" s="626"/>
      <c r="DC8" s="626"/>
      <c r="DD8" s="632" t="s">
        <v>132</v>
      </c>
      <c r="DE8" s="624"/>
      <c r="DF8" s="624"/>
      <c r="DG8" s="624"/>
      <c r="DH8" s="624"/>
      <c r="DI8" s="624"/>
      <c r="DJ8" s="624"/>
      <c r="DK8" s="624"/>
      <c r="DL8" s="624"/>
      <c r="DM8" s="624"/>
      <c r="DN8" s="624"/>
      <c r="DO8" s="624"/>
      <c r="DP8" s="625"/>
      <c r="DQ8" s="632">
        <v>680198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2297</v>
      </c>
      <c r="S9" s="624"/>
      <c r="T9" s="624"/>
      <c r="U9" s="624"/>
      <c r="V9" s="624"/>
      <c r="W9" s="624"/>
      <c r="X9" s="624"/>
      <c r="Y9" s="625"/>
      <c r="Z9" s="626">
        <v>0</v>
      </c>
      <c r="AA9" s="626"/>
      <c r="AB9" s="626"/>
      <c r="AC9" s="626"/>
      <c r="AD9" s="627">
        <v>2297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163993</v>
      </c>
      <c r="BH9" s="624"/>
      <c r="BI9" s="624"/>
      <c r="BJ9" s="624"/>
      <c r="BK9" s="624"/>
      <c r="BL9" s="624"/>
      <c r="BM9" s="624"/>
      <c r="BN9" s="625"/>
      <c r="BO9" s="626">
        <v>35.299999999999997</v>
      </c>
      <c r="BP9" s="626"/>
      <c r="BQ9" s="626"/>
      <c r="BR9" s="626"/>
      <c r="BS9" s="627" t="s">
        <v>132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281978</v>
      </c>
      <c r="CS9" s="624"/>
      <c r="CT9" s="624"/>
      <c r="CU9" s="624"/>
      <c r="CV9" s="624"/>
      <c r="CW9" s="624"/>
      <c r="CX9" s="624"/>
      <c r="CY9" s="625"/>
      <c r="CZ9" s="626">
        <v>5.4</v>
      </c>
      <c r="DA9" s="626"/>
      <c r="DB9" s="626"/>
      <c r="DC9" s="626"/>
      <c r="DD9" s="632">
        <v>34345</v>
      </c>
      <c r="DE9" s="624"/>
      <c r="DF9" s="624"/>
      <c r="DG9" s="624"/>
      <c r="DH9" s="624"/>
      <c r="DI9" s="624"/>
      <c r="DJ9" s="624"/>
      <c r="DK9" s="624"/>
      <c r="DL9" s="624"/>
      <c r="DM9" s="624"/>
      <c r="DN9" s="624"/>
      <c r="DO9" s="624"/>
      <c r="DP9" s="625"/>
      <c r="DQ9" s="632">
        <v>223288</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9051</v>
      </c>
      <c r="BH10" s="624"/>
      <c r="BI10" s="624"/>
      <c r="BJ10" s="624"/>
      <c r="BK10" s="624"/>
      <c r="BL10" s="624"/>
      <c r="BM10" s="624"/>
      <c r="BN10" s="625"/>
      <c r="BO10" s="626">
        <v>1.9</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132</v>
      </c>
      <c r="CS10" s="624"/>
      <c r="CT10" s="624"/>
      <c r="CU10" s="624"/>
      <c r="CV10" s="624"/>
      <c r="CW10" s="624"/>
      <c r="CX10" s="624"/>
      <c r="CY10" s="625"/>
      <c r="CZ10" s="626" t="s">
        <v>242</v>
      </c>
      <c r="DA10" s="626"/>
      <c r="DB10" s="626"/>
      <c r="DC10" s="626"/>
      <c r="DD10" s="632" t="s">
        <v>132</v>
      </c>
      <c r="DE10" s="624"/>
      <c r="DF10" s="624"/>
      <c r="DG10" s="624"/>
      <c r="DH10" s="624"/>
      <c r="DI10" s="624"/>
      <c r="DJ10" s="624"/>
      <c r="DK10" s="624"/>
      <c r="DL10" s="624"/>
      <c r="DM10" s="624"/>
      <c r="DN10" s="624"/>
      <c r="DO10" s="624"/>
      <c r="DP10" s="625"/>
      <c r="DQ10" s="632" t="s">
        <v>242</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131878</v>
      </c>
      <c r="S11" s="624"/>
      <c r="T11" s="624"/>
      <c r="U11" s="624"/>
      <c r="V11" s="624"/>
      <c r="W11" s="624"/>
      <c r="X11" s="624"/>
      <c r="Y11" s="625"/>
      <c r="Z11" s="628">
        <v>2.4</v>
      </c>
      <c r="AA11" s="629"/>
      <c r="AB11" s="629"/>
      <c r="AC11" s="635"/>
      <c r="AD11" s="632">
        <v>131878</v>
      </c>
      <c r="AE11" s="624"/>
      <c r="AF11" s="624"/>
      <c r="AG11" s="624"/>
      <c r="AH11" s="624"/>
      <c r="AI11" s="624"/>
      <c r="AJ11" s="624"/>
      <c r="AK11" s="625"/>
      <c r="AL11" s="628">
        <v>4.4000000000000004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7275</v>
      </c>
      <c r="BH11" s="624"/>
      <c r="BI11" s="624"/>
      <c r="BJ11" s="624"/>
      <c r="BK11" s="624"/>
      <c r="BL11" s="624"/>
      <c r="BM11" s="624"/>
      <c r="BN11" s="625"/>
      <c r="BO11" s="626">
        <v>1.6</v>
      </c>
      <c r="BP11" s="626"/>
      <c r="BQ11" s="626"/>
      <c r="BR11" s="626"/>
      <c r="BS11" s="627">
        <v>760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188510</v>
      </c>
      <c r="CS11" s="624"/>
      <c r="CT11" s="624"/>
      <c r="CU11" s="624"/>
      <c r="CV11" s="624"/>
      <c r="CW11" s="624"/>
      <c r="CX11" s="624"/>
      <c r="CY11" s="625"/>
      <c r="CZ11" s="626">
        <v>3.6</v>
      </c>
      <c r="DA11" s="626"/>
      <c r="DB11" s="626"/>
      <c r="DC11" s="626"/>
      <c r="DD11" s="632">
        <v>33523</v>
      </c>
      <c r="DE11" s="624"/>
      <c r="DF11" s="624"/>
      <c r="DG11" s="624"/>
      <c r="DH11" s="624"/>
      <c r="DI11" s="624"/>
      <c r="DJ11" s="624"/>
      <c r="DK11" s="624"/>
      <c r="DL11" s="624"/>
      <c r="DM11" s="624"/>
      <c r="DN11" s="624"/>
      <c r="DO11" s="624"/>
      <c r="DP11" s="625"/>
      <c r="DQ11" s="632">
        <v>131341</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242</v>
      </c>
      <c r="AA12" s="626"/>
      <c r="AB12" s="626"/>
      <c r="AC12" s="626"/>
      <c r="AD12" s="627" t="s">
        <v>132</v>
      </c>
      <c r="AE12" s="627"/>
      <c r="AF12" s="627"/>
      <c r="AG12" s="627"/>
      <c r="AH12" s="627"/>
      <c r="AI12" s="627"/>
      <c r="AJ12" s="627"/>
      <c r="AK12" s="627"/>
      <c r="AL12" s="628" t="s">
        <v>132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211858</v>
      </c>
      <c r="BH12" s="624"/>
      <c r="BI12" s="624"/>
      <c r="BJ12" s="624"/>
      <c r="BK12" s="624"/>
      <c r="BL12" s="624"/>
      <c r="BM12" s="624"/>
      <c r="BN12" s="625"/>
      <c r="BO12" s="626">
        <v>45.6</v>
      </c>
      <c r="BP12" s="626"/>
      <c r="BQ12" s="626"/>
      <c r="BR12" s="626"/>
      <c r="BS12" s="627" t="s">
        <v>242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205022</v>
      </c>
      <c r="CS12" s="624"/>
      <c r="CT12" s="624"/>
      <c r="CU12" s="624"/>
      <c r="CV12" s="624"/>
      <c r="CW12" s="624"/>
      <c r="CX12" s="624"/>
      <c r="CY12" s="625"/>
      <c r="CZ12" s="626">
        <v>3.9</v>
      </c>
      <c r="DA12" s="626"/>
      <c r="DB12" s="626"/>
      <c r="DC12" s="626"/>
      <c r="DD12" s="632">
        <v>40132</v>
      </c>
      <c r="DE12" s="624"/>
      <c r="DF12" s="624"/>
      <c r="DG12" s="624"/>
      <c r="DH12" s="624"/>
      <c r="DI12" s="624"/>
      <c r="DJ12" s="624"/>
      <c r="DK12" s="624"/>
      <c r="DL12" s="624"/>
      <c r="DM12" s="624"/>
      <c r="DN12" s="624"/>
      <c r="DO12" s="624"/>
      <c r="DP12" s="625"/>
      <c r="DQ12" s="632">
        <v>168280</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242</v>
      </c>
      <c r="AA13" s="626"/>
      <c r="AB13" s="626"/>
      <c r="AC13" s="626"/>
      <c r="AD13" s="627" t="s">
        <v>132</v>
      </c>
      <c r="AE13" s="627"/>
      <c r="AF13" s="627"/>
      <c r="AG13" s="627"/>
      <c r="AH13" s="627"/>
      <c r="AI13" s="627"/>
      <c r="AJ13" s="627"/>
      <c r="AK13" s="627"/>
      <c r="AL13" s="628" t="s">
        <v>132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211705</v>
      </c>
      <c r="BH13" s="624"/>
      <c r="BI13" s="624"/>
      <c r="BJ13" s="624"/>
      <c r="BK13" s="624"/>
      <c r="BL13" s="624"/>
      <c r="BM13" s="624"/>
      <c r="BN13" s="625"/>
      <c r="BO13" s="626">
        <v>45.5</v>
      </c>
      <c r="BP13" s="626"/>
      <c r="BQ13" s="626"/>
      <c r="BR13" s="626"/>
      <c r="BS13" s="627" t="s">
        <v>132</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762611</v>
      </c>
      <c r="CS13" s="624"/>
      <c r="CT13" s="624"/>
      <c r="CU13" s="624"/>
      <c r="CV13" s="624"/>
      <c r="CW13" s="624"/>
      <c r="CX13" s="624"/>
      <c r="CY13" s="625"/>
      <c r="CZ13" s="626">
        <v>14.6</v>
      </c>
      <c r="DA13" s="626"/>
      <c r="DB13" s="626"/>
      <c r="DC13" s="626"/>
      <c r="DD13" s="632">
        <v>480883</v>
      </c>
      <c r="DE13" s="624"/>
      <c r="DF13" s="624"/>
      <c r="DG13" s="624"/>
      <c r="DH13" s="624"/>
      <c r="DI13" s="624"/>
      <c r="DJ13" s="624"/>
      <c r="DK13" s="624"/>
      <c r="DL13" s="624"/>
      <c r="DM13" s="624"/>
      <c r="DN13" s="624"/>
      <c r="DO13" s="624"/>
      <c r="DP13" s="625"/>
      <c r="DQ13" s="632">
        <v>258004</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104</v>
      </c>
      <c r="S14" s="624"/>
      <c r="T14" s="624"/>
      <c r="U14" s="624"/>
      <c r="V14" s="624"/>
      <c r="W14" s="624"/>
      <c r="X14" s="624"/>
      <c r="Y14" s="625"/>
      <c r="Z14" s="626">
        <v>0</v>
      </c>
      <c r="AA14" s="626"/>
      <c r="AB14" s="626"/>
      <c r="AC14" s="626"/>
      <c r="AD14" s="627">
        <v>104</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26821</v>
      </c>
      <c r="BH14" s="624"/>
      <c r="BI14" s="624"/>
      <c r="BJ14" s="624"/>
      <c r="BK14" s="624"/>
      <c r="BL14" s="624"/>
      <c r="BM14" s="624"/>
      <c r="BN14" s="625"/>
      <c r="BO14" s="626">
        <v>5.8</v>
      </c>
      <c r="BP14" s="626"/>
      <c r="BQ14" s="626"/>
      <c r="BR14" s="626"/>
      <c r="BS14" s="627" t="s">
        <v>132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163138</v>
      </c>
      <c r="CS14" s="624"/>
      <c r="CT14" s="624"/>
      <c r="CU14" s="624"/>
      <c r="CV14" s="624"/>
      <c r="CW14" s="624"/>
      <c r="CX14" s="624"/>
      <c r="CY14" s="625"/>
      <c r="CZ14" s="626">
        <v>3.1</v>
      </c>
      <c r="DA14" s="626"/>
      <c r="DB14" s="626"/>
      <c r="DC14" s="626"/>
      <c r="DD14" s="632">
        <v>21051</v>
      </c>
      <c r="DE14" s="624"/>
      <c r="DF14" s="624"/>
      <c r="DG14" s="624"/>
      <c r="DH14" s="624"/>
      <c r="DI14" s="624"/>
      <c r="DJ14" s="624"/>
      <c r="DK14" s="624"/>
      <c r="DL14" s="624"/>
      <c r="DM14" s="624"/>
      <c r="DN14" s="624"/>
      <c r="DO14" s="624"/>
      <c r="DP14" s="625"/>
      <c r="DQ14" s="632">
        <v>141560</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242</v>
      </c>
      <c r="AA15" s="626"/>
      <c r="AB15" s="626"/>
      <c r="AC15" s="626"/>
      <c r="AD15" s="627" t="s">
        <v>132</v>
      </c>
      <c r="AE15" s="627"/>
      <c r="AF15" s="627"/>
      <c r="AG15" s="627"/>
      <c r="AH15" s="627"/>
      <c r="AI15" s="627"/>
      <c r="AJ15" s="627"/>
      <c r="AK15" s="627"/>
      <c r="AL15" s="628" t="s">
        <v>132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37754</v>
      </c>
      <c r="BH15" s="624"/>
      <c r="BI15" s="624"/>
      <c r="BJ15" s="624"/>
      <c r="BK15" s="624"/>
      <c r="BL15" s="624"/>
      <c r="BM15" s="624"/>
      <c r="BN15" s="625"/>
      <c r="BO15" s="626">
        <v>8.1</v>
      </c>
      <c r="BP15" s="626"/>
      <c r="BQ15" s="626"/>
      <c r="BR15" s="626"/>
      <c r="BS15" s="627" t="s">
        <v>132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450360</v>
      </c>
      <c r="CS15" s="624"/>
      <c r="CT15" s="624"/>
      <c r="CU15" s="624"/>
      <c r="CV15" s="624"/>
      <c r="CW15" s="624"/>
      <c r="CX15" s="624"/>
      <c r="CY15" s="625"/>
      <c r="CZ15" s="626">
        <v>8.6</v>
      </c>
      <c r="DA15" s="626"/>
      <c r="DB15" s="626"/>
      <c r="DC15" s="626"/>
      <c r="DD15" s="632">
        <v>32002</v>
      </c>
      <c r="DE15" s="624"/>
      <c r="DF15" s="624"/>
      <c r="DG15" s="624"/>
      <c r="DH15" s="624"/>
      <c r="DI15" s="624"/>
      <c r="DJ15" s="624"/>
      <c r="DK15" s="624"/>
      <c r="DL15" s="624"/>
      <c r="DM15" s="624"/>
      <c r="DN15" s="624"/>
      <c r="DO15" s="624"/>
      <c r="DP15" s="625"/>
      <c r="DQ15" s="632">
        <v>361851</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3347</v>
      </c>
      <c r="S16" s="624"/>
      <c r="T16" s="624"/>
      <c r="U16" s="624"/>
      <c r="V16" s="624"/>
      <c r="W16" s="624"/>
      <c r="X16" s="624"/>
      <c r="Y16" s="625"/>
      <c r="Z16" s="626">
        <v>0.1</v>
      </c>
      <c r="AA16" s="626"/>
      <c r="AB16" s="626"/>
      <c r="AC16" s="626"/>
      <c r="AD16" s="627">
        <v>3347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112047</v>
      </c>
      <c r="CS16" s="624"/>
      <c r="CT16" s="624"/>
      <c r="CU16" s="624"/>
      <c r="CV16" s="624"/>
      <c r="CW16" s="624"/>
      <c r="CX16" s="624"/>
      <c r="CY16" s="625"/>
      <c r="CZ16" s="626">
        <v>2.1</v>
      </c>
      <c r="DA16" s="626"/>
      <c r="DB16" s="626"/>
      <c r="DC16" s="626"/>
      <c r="DD16" s="632" t="s">
        <v>242</v>
      </c>
      <c r="DE16" s="624"/>
      <c r="DF16" s="624"/>
      <c r="DG16" s="624"/>
      <c r="DH16" s="624"/>
      <c r="DI16" s="624"/>
      <c r="DJ16" s="624"/>
      <c r="DK16" s="624"/>
      <c r="DL16" s="624"/>
      <c r="DM16" s="624"/>
      <c r="DN16" s="624"/>
      <c r="DO16" s="624"/>
      <c r="DP16" s="625"/>
      <c r="DQ16" s="632">
        <v>2827</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5873</v>
      </c>
      <c r="S17" s="624"/>
      <c r="T17" s="624"/>
      <c r="U17" s="624"/>
      <c r="V17" s="624"/>
      <c r="W17" s="624"/>
      <c r="X17" s="624"/>
      <c r="Y17" s="625"/>
      <c r="Z17" s="626">
        <v>0.1</v>
      </c>
      <c r="AA17" s="626"/>
      <c r="AB17" s="626"/>
      <c r="AC17" s="626"/>
      <c r="AD17" s="627">
        <v>5873</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242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767730</v>
      </c>
      <c r="CS17" s="624"/>
      <c r="CT17" s="624"/>
      <c r="CU17" s="624"/>
      <c r="CV17" s="624"/>
      <c r="CW17" s="624"/>
      <c r="CX17" s="624"/>
      <c r="CY17" s="625"/>
      <c r="CZ17" s="626">
        <v>14.7</v>
      </c>
      <c r="DA17" s="626"/>
      <c r="DB17" s="626"/>
      <c r="DC17" s="626"/>
      <c r="DD17" s="632" t="s">
        <v>132</v>
      </c>
      <c r="DE17" s="624"/>
      <c r="DF17" s="624"/>
      <c r="DG17" s="624"/>
      <c r="DH17" s="624"/>
      <c r="DI17" s="624"/>
      <c r="DJ17" s="624"/>
      <c r="DK17" s="624"/>
      <c r="DL17" s="624"/>
      <c r="DM17" s="624"/>
      <c r="DN17" s="624"/>
      <c r="DO17" s="624"/>
      <c r="DP17" s="625"/>
      <c r="DQ17" s="632">
        <v>754063</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2438</v>
      </c>
      <c r="S18" s="624"/>
      <c r="T18" s="624"/>
      <c r="U18" s="624"/>
      <c r="V18" s="624"/>
      <c r="W18" s="624"/>
      <c r="X18" s="624"/>
      <c r="Y18" s="625"/>
      <c r="Z18" s="626">
        <v>0</v>
      </c>
      <c r="AA18" s="626"/>
      <c r="AB18" s="626"/>
      <c r="AC18" s="626"/>
      <c r="AD18" s="627">
        <v>2438</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2438</v>
      </c>
      <c r="S19" s="624"/>
      <c r="T19" s="624"/>
      <c r="U19" s="624"/>
      <c r="V19" s="624"/>
      <c r="W19" s="624"/>
      <c r="X19" s="624"/>
      <c r="Y19" s="625"/>
      <c r="Z19" s="626">
        <v>0</v>
      </c>
      <c r="AA19" s="626"/>
      <c r="AB19" s="626"/>
      <c r="AC19" s="626"/>
      <c r="AD19" s="627">
        <v>2438</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242</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132</v>
      </c>
      <c r="AA20" s="626"/>
      <c r="AB20" s="626"/>
      <c r="AC20" s="626"/>
      <c r="AD20" s="627" t="s">
        <v>242</v>
      </c>
      <c r="AE20" s="627"/>
      <c r="AF20" s="627"/>
      <c r="AG20" s="627"/>
      <c r="AH20" s="627"/>
      <c r="AI20" s="627"/>
      <c r="AJ20" s="627"/>
      <c r="AK20" s="627"/>
      <c r="AL20" s="628" t="s">
        <v>132</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132</v>
      </c>
      <c r="BP20" s="626"/>
      <c r="BQ20" s="626"/>
      <c r="BR20" s="626"/>
      <c r="BS20" s="627" t="s">
        <v>132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5234514</v>
      </c>
      <c r="CS20" s="624"/>
      <c r="CT20" s="624"/>
      <c r="CU20" s="624"/>
      <c r="CV20" s="624"/>
      <c r="CW20" s="624"/>
      <c r="CX20" s="624"/>
      <c r="CY20" s="625"/>
      <c r="CZ20" s="626">
        <v>100</v>
      </c>
      <c r="DA20" s="626"/>
      <c r="DB20" s="626"/>
      <c r="DC20" s="626"/>
      <c r="DD20" s="632">
        <v>689959</v>
      </c>
      <c r="DE20" s="624"/>
      <c r="DF20" s="624"/>
      <c r="DG20" s="624"/>
      <c r="DH20" s="624"/>
      <c r="DI20" s="624"/>
      <c r="DJ20" s="624"/>
      <c r="DK20" s="624"/>
      <c r="DL20" s="624"/>
      <c r="DM20" s="624"/>
      <c r="DN20" s="624"/>
      <c r="DO20" s="624"/>
      <c r="DP20" s="625"/>
      <c r="DQ20" s="632">
        <v>3581343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2586855</v>
      </c>
      <c r="S21" s="624"/>
      <c r="T21" s="624"/>
      <c r="U21" s="624"/>
      <c r="V21" s="624"/>
      <c r="W21" s="624"/>
      <c r="X21" s="624"/>
      <c r="Y21" s="625"/>
      <c r="Z21" s="626">
        <v>48.1</v>
      </c>
      <c r="AA21" s="626"/>
      <c r="AB21" s="626"/>
      <c r="AC21" s="626"/>
      <c r="AD21" s="627">
        <v>2330426</v>
      </c>
      <c r="AE21" s="627"/>
      <c r="AF21" s="627"/>
      <c r="AG21" s="627"/>
      <c r="AH21" s="627"/>
      <c r="AI21" s="627"/>
      <c r="AJ21" s="627"/>
      <c r="AK21" s="627"/>
      <c r="AL21" s="628">
        <v>77.099999999999994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242</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2330426</v>
      </c>
      <c r="S22" s="624"/>
      <c r="T22" s="624"/>
      <c r="U22" s="624"/>
      <c r="V22" s="624"/>
      <c r="W22" s="624"/>
      <c r="X22" s="624"/>
      <c r="Y22" s="625"/>
      <c r="Z22" s="626">
        <v>43.3</v>
      </c>
      <c r="AA22" s="626"/>
      <c r="AB22" s="626"/>
      <c r="AC22" s="626"/>
      <c r="AD22" s="627">
        <v>2330426</v>
      </c>
      <c r="AE22" s="627"/>
      <c r="AF22" s="627"/>
      <c r="AG22" s="627"/>
      <c r="AH22" s="627"/>
      <c r="AI22" s="627"/>
      <c r="AJ22" s="627"/>
      <c r="AK22" s="627"/>
      <c r="AL22" s="628">
        <v>77.099999999999994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256429</v>
      </c>
      <c r="S23" s="624"/>
      <c r="T23" s="624"/>
      <c r="U23" s="624"/>
      <c r="V23" s="624"/>
      <c r="W23" s="624"/>
      <c r="X23" s="624"/>
      <c r="Y23" s="625"/>
      <c r="Z23" s="626">
        <v>4.8</v>
      </c>
      <c r="AA23" s="626"/>
      <c r="AB23" s="626"/>
      <c r="AC23" s="626"/>
      <c r="AD23" s="627" t="s">
        <v>132</v>
      </c>
      <c r="AE23" s="627"/>
      <c r="AF23" s="627"/>
      <c r="AG23" s="627"/>
      <c r="AH23" s="627"/>
      <c r="AI23" s="627"/>
      <c r="AJ23" s="627"/>
      <c r="AK23" s="627"/>
      <c r="AL23" s="628" t="s">
        <v>132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242</v>
      </c>
      <c r="BH23" s="624"/>
      <c r="BI23" s="624"/>
      <c r="BJ23" s="624"/>
      <c r="BK23" s="624"/>
      <c r="BL23" s="624"/>
      <c r="BM23" s="624"/>
      <c r="BN23" s="625"/>
      <c r="BO23" s="626" t="s">
        <v>132</v>
      </c>
      <c r="BP23" s="626"/>
      <c r="BQ23" s="626"/>
      <c r="BR23" s="626"/>
      <c r="BS23" s="627" t="s">
        <v>242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2098155</v>
      </c>
      <c r="CS24" s="613"/>
      <c r="CT24" s="613"/>
      <c r="CU24" s="613"/>
      <c r="CV24" s="613"/>
      <c r="CW24" s="613"/>
      <c r="CX24" s="613"/>
      <c r="CY24" s="614"/>
      <c r="CZ24" s="617">
        <v>40.1</v>
      </c>
      <c r="DA24" s="618"/>
      <c r="DB24" s="618"/>
      <c r="DC24" s="634"/>
      <c r="DD24" s="658">
        <v>1771519</v>
      </c>
      <c r="DE24" s="613"/>
      <c r="DF24" s="613"/>
      <c r="DG24" s="613"/>
      <c r="DH24" s="613"/>
      <c r="DI24" s="613"/>
      <c r="DJ24" s="613"/>
      <c r="DK24" s="614"/>
      <c r="DL24" s="658">
        <v>1708367</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3276604</v>
      </c>
      <c r="S25" s="624"/>
      <c r="T25" s="624"/>
      <c r="U25" s="624"/>
      <c r="V25" s="624"/>
      <c r="W25" s="624"/>
      <c r="X25" s="624"/>
      <c r="Y25" s="625"/>
      <c r="Z25" s="626">
        <v>60.9</v>
      </c>
      <c r="AA25" s="626"/>
      <c r="AB25" s="626"/>
      <c r="AC25" s="626"/>
      <c r="AD25" s="627">
        <v>3020175</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1048913</v>
      </c>
      <c r="CS25" s="655"/>
      <c r="CT25" s="655"/>
      <c r="CU25" s="655"/>
      <c r="CV25" s="655"/>
      <c r="CW25" s="655"/>
      <c r="CX25" s="655"/>
      <c r="CY25" s="656"/>
      <c r="CZ25" s="628">
        <v>20</v>
      </c>
      <c r="DA25" s="653"/>
      <c r="DB25" s="653"/>
      <c r="DC25" s="657"/>
      <c r="DD25" s="632">
        <v>965906</v>
      </c>
      <c r="DE25" s="655"/>
      <c r="DF25" s="655"/>
      <c r="DG25" s="655"/>
      <c r="DH25" s="655"/>
      <c r="DI25" s="655"/>
      <c r="DJ25" s="655"/>
      <c r="DK25" s="656"/>
      <c r="DL25" s="632">
        <v>902754</v>
      </c>
      <c r="DM25" s="655"/>
      <c r="DN25" s="655"/>
      <c r="DO25" s="655"/>
      <c r="DP25" s="655"/>
      <c r="DQ25" s="655"/>
      <c r="DR25" s="655"/>
      <c r="DS25" s="655"/>
      <c r="DT25" s="655"/>
      <c r="DU25" s="655"/>
      <c r="DV25" s="656"/>
      <c r="DW25" s="628">
        <v>29.6</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602</v>
      </c>
      <c r="S26" s="624"/>
      <c r="T26" s="624"/>
      <c r="U26" s="624"/>
      <c r="V26" s="624"/>
      <c r="W26" s="624"/>
      <c r="X26" s="624"/>
      <c r="Y26" s="625"/>
      <c r="Z26" s="626">
        <v>0</v>
      </c>
      <c r="AA26" s="626"/>
      <c r="AB26" s="626"/>
      <c r="AC26" s="626"/>
      <c r="AD26" s="627">
        <v>602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132</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597889</v>
      </c>
      <c r="CS26" s="624"/>
      <c r="CT26" s="624"/>
      <c r="CU26" s="624"/>
      <c r="CV26" s="624"/>
      <c r="CW26" s="624"/>
      <c r="CX26" s="624"/>
      <c r="CY26" s="625"/>
      <c r="CZ26" s="628">
        <v>11.4</v>
      </c>
      <c r="DA26" s="653"/>
      <c r="DB26" s="653"/>
      <c r="DC26" s="657"/>
      <c r="DD26" s="632">
        <v>554035</v>
      </c>
      <c r="DE26" s="624"/>
      <c r="DF26" s="624"/>
      <c r="DG26" s="624"/>
      <c r="DH26" s="624"/>
      <c r="DI26" s="624"/>
      <c r="DJ26" s="624"/>
      <c r="DK26" s="625"/>
      <c r="DL26" s="632" t="s">
        <v>132</v>
      </c>
      <c r="DM26" s="624"/>
      <c r="DN26" s="624"/>
      <c r="DO26" s="624"/>
      <c r="DP26" s="624"/>
      <c r="DQ26" s="624"/>
      <c r="DR26" s="624"/>
      <c r="DS26" s="624"/>
      <c r="DT26" s="624"/>
      <c r="DU26" s="624"/>
      <c r="DV26" s="625"/>
      <c r="DW26" s="628" t="s">
        <v>242</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30953</v>
      </c>
      <c r="S27" s="624"/>
      <c r="T27" s="624"/>
      <c r="U27" s="624"/>
      <c r="V27" s="624"/>
      <c r="W27" s="624"/>
      <c r="X27" s="624"/>
      <c r="Y27" s="625"/>
      <c r="Z27" s="626">
        <v>0.6</v>
      </c>
      <c r="AA27" s="626"/>
      <c r="AB27" s="626"/>
      <c r="AC27" s="626"/>
      <c r="AD27" s="627" t="s">
        <v>132</v>
      </c>
      <c r="AE27" s="627"/>
      <c r="AF27" s="627"/>
      <c r="AG27" s="627"/>
      <c r="AH27" s="627"/>
      <c r="AI27" s="627"/>
      <c r="AJ27" s="627"/>
      <c r="AK27" s="627"/>
      <c r="AL27" s="628" t="s">
        <v>132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464967</v>
      </c>
      <c r="BH27" s="624"/>
      <c r="BI27" s="624"/>
      <c r="BJ27" s="624"/>
      <c r="BK27" s="624"/>
      <c r="BL27" s="624"/>
      <c r="BM27" s="624"/>
      <c r="BN27" s="625"/>
      <c r="BO27" s="626">
        <v>100</v>
      </c>
      <c r="BP27" s="626"/>
      <c r="BQ27" s="626"/>
      <c r="BR27" s="626"/>
      <c r="BS27" s="627">
        <v>760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281512</v>
      </c>
      <c r="CS27" s="655"/>
      <c r="CT27" s="655"/>
      <c r="CU27" s="655"/>
      <c r="CV27" s="655"/>
      <c r="CW27" s="655"/>
      <c r="CX27" s="655"/>
      <c r="CY27" s="656"/>
      <c r="CZ27" s="628">
        <v>5.4</v>
      </c>
      <c r="DA27" s="653"/>
      <c r="DB27" s="653"/>
      <c r="DC27" s="657"/>
      <c r="DD27" s="632">
        <v>51550</v>
      </c>
      <c r="DE27" s="655"/>
      <c r="DF27" s="655"/>
      <c r="DG27" s="655"/>
      <c r="DH27" s="655"/>
      <c r="DI27" s="655"/>
      <c r="DJ27" s="655"/>
      <c r="DK27" s="656"/>
      <c r="DL27" s="632">
        <v>51550</v>
      </c>
      <c r="DM27" s="655"/>
      <c r="DN27" s="655"/>
      <c r="DO27" s="655"/>
      <c r="DP27" s="655"/>
      <c r="DQ27" s="655"/>
      <c r="DR27" s="655"/>
      <c r="DS27" s="655"/>
      <c r="DT27" s="655"/>
      <c r="DU27" s="655"/>
      <c r="DV27" s="656"/>
      <c r="DW27" s="628">
        <v>1.7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57872</v>
      </c>
      <c r="S28" s="624"/>
      <c r="T28" s="624"/>
      <c r="U28" s="624"/>
      <c r="V28" s="624"/>
      <c r="W28" s="624"/>
      <c r="X28" s="624"/>
      <c r="Y28" s="625"/>
      <c r="Z28" s="626">
        <v>1.1000000000000001</v>
      </c>
      <c r="AA28" s="626"/>
      <c r="AB28" s="626"/>
      <c r="AC28" s="626"/>
      <c r="AD28" s="627">
        <v>1016</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767730</v>
      </c>
      <c r="CS28" s="624"/>
      <c r="CT28" s="624"/>
      <c r="CU28" s="624"/>
      <c r="CV28" s="624"/>
      <c r="CW28" s="624"/>
      <c r="CX28" s="624"/>
      <c r="CY28" s="625"/>
      <c r="CZ28" s="628">
        <v>14.7</v>
      </c>
      <c r="DA28" s="653"/>
      <c r="DB28" s="653"/>
      <c r="DC28" s="657"/>
      <c r="DD28" s="632">
        <v>754063</v>
      </c>
      <c r="DE28" s="624"/>
      <c r="DF28" s="624"/>
      <c r="DG28" s="624"/>
      <c r="DH28" s="624"/>
      <c r="DI28" s="624"/>
      <c r="DJ28" s="624"/>
      <c r="DK28" s="625"/>
      <c r="DL28" s="632">
        <v>754063</v>
      </c>
      <c r="DM28" s="624"/>
      <c r="DN28" s="624"/>
      <c r="DO28" s="624"/>
      <c r="DP28" s="624"/>
      <c r="DQ28" s="624"/>
      <c r="DR28" s="624"/>
      <c r="DS28" s="624"/>
      <c r="DT28" s="624"/>
      <c r="DU28" s="624"/>
      <c r="DV28" s="625"/>
      <c r="DW28" s="628">
        <v>24.7</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3359</v>
      </c>
      <c r="S29" s="624"/>
      <c r="T29" s="624"/>
      <c r="U29" s="624"/>
      <c r="V29" s="624"/>
      <c r="W29" s="624"/>
      <c r="X29" s="624"/>
      <c r="Y29" s="625"/>
      <c r="Z29" s="626">
        <v>0.1</v>
      </c>
      <c r="AA29" s="626"/>
      <c r="AB29" s="626"/>
      <c r="AC29" s="626"/>
      <c r="AD29" s="627">
        <v>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767713</v>
      </c>
      <c r="CS29" s="655"/>
      <c r="CT29" s="655"/>
      <c r="CU29" s="655"/>
      <c r="CV29" s="655"/>
      <c r="CW29" s="655"/>
      <c r="CX29" s="655"/>
      <c r="CY29" s="656"/>
      <c r="CZ29" s="628">
        <v>14.7</v>
      </c>
      <c r="DA29" s="653"/>
      <c r="DB29" s="653"/>
      <c r="DC29" s="657"/>
      <c r="DD29" s="632">
        <v>754046</v>
      </c>
      <c r="DE29" s="655"/>
      <c r="DF29" s="655"/>
      <c r="DG29" s="655"/>
      <c r="DH29" s="655"/>
      <c r="DI29" s="655"/>
      <c r="DJ29" s="655"/>
      <c r="DK29" s="656"/>
      <c r="DL29" s="632">
        <v>754046</v>
      </c>
      <c r="DM29" s="655"/>
      <c r="DN29" s="655"/>
      <c r="DO29" s="655"/>
      <c r="DP29" s="655"/>
      <c r="DQ29" s="655"/>
      <c r="DR29" s="655"/>
      <c r="DS29" s="655"/>
      <c r="DT29" s="655"/>
      <c r="DU29" s="655"/>
      <c r="DV29" s="656"/>
      <c r="DW29" s="628">
        <v>24.7</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731548</v>
      </c>
      <c r="S30" s="624"/>
      <c r="T30" s="624"/>
      <c r="U30" s="624"/>
      <c r="V30" s="624"/>
      <c r="W30" s="624"/>
      <c r="X30" s="624"/>
      <c r="Y30" s="625"/>
      <c r="Z30" s="626">
        <v>13.6</v>
      </c>
      <c r="AA30" s="626"/>
      <c r="AB30" s="626"/>
      <c r="AC30" s="626"/>
      <c r="AD30" s="627" t="s">
        <v>242</v>
      </c>
      <c r="AE30" s="627"/>
      <c r="AF30" s="627"/>
      <c r="AG30" s="627"/>
      <c r="AH30" s="627"/>
      <c r="AI30" s="627"/>
      <c r="AJ30" s="627"/>
      <c r="AK30" s="627"/>
      <c r="AL30" s="628" t="s">
        <v>242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750698</v>
      </c>
      <c r="CS30" s="624"/>
      <c r="CT30" s="624"/>
      <c r="CU30" s="624"/>
      <c r="CV30" s="624"/>
      <c r="CW30" s="624"/>
      <c r="CX30" s="624"/>
      <c r="CY30" s="625"/>
      <c r="CZ30" s="628">
        <v>14.3</v>
      </c>
      <c r="DA30" s="653"/>
      <c r="DB30" s="653"/>
      <c r="DC30" s="657"/>
      <c r="DD30" s="632">
        <v>737031</v>
      </c>
      <c r="DE30" s="624"/>
      <c r="DF30" s="624"/>
      <c r="DG30" s="624"/>
      <c r="DH30" s="624"/>
      <c r="DI30" s="624"/>
      <c r="DJ30" s="624"/>
      <c r="DK30" s="625"/>
      <c r="DL30" s="632">
        <v>737031</v>
      </c>
      <c r="DM30" s="624"/>
      <c r="DN30" s="624"/>
      <c r="DO30" s="624"/>
      <c r="DP30" s="624"/>
      <c r="DQ30" s="624"/>
      <c r="DR30" s="624"/>
      <c r="DS30" s="624"/>
      <c r="DT30" s="624"/>
      <c r="DU30" s="624"/>
      <c r="DV30" s="625"/>
      <c r="DW30" s="628">
        <v>24.2</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99.5</v>
      </c>
      <c r="BS31" s="667"/>
      <c r="BT31" s="667"/>
      <c r="BU31" s="667"/>
      <c r="BV31" s="667"/>
      <c r="BW31" s="667"/>
      <c r="BX31" s="618">
        <v>98.1</v>
      </c>
      <c r="BY31" s="667"/>
      <c r="BZ31" s="667"/>
      <c r="CA31" s="667"/>
      <c r="CB31" s="668"/>
      <c r="CD31" s="661"/>
      <c r="CE31" s="662"/>
      <c r="CF31" s="620" t="s">
        <v>316</v>
      </c>
      <c r="CG31" s="621"/>
      <c r="CH31" s="621"/>
      <c r="CI31" s="621"/>
      <c r="CJ31" s="621"/>
      <c r="CK31" s="621"/>
      <c r="CL31" s="621"/>
      <c r="CM31" s="621"/>
      <c r="CN31" s="621"/>
      <c r="CO31" s="621"/>
      <c r="CP31" s="621"/>
      <c r="CQ31" s="622"/>
      <c r="CR31" s="623">
        <v>17015</v>
      </c>
      <c r="CS31" s="655"/>
      <c r="CT31" s="655"/>
      <c r="CU31" s="655"/>
      <c r="CV31" s="655"/>
      <c r="CW31" s="655"/>
      <c r="CX31" s="655"/>
      <c r="CY31" s="656"/>
      <c r="CZ31" s="628">
        <v>0.3</v>
      </c>
      <c r="DA31" s="653"/>
      <c r="DB31" s="653"/>
      <c r="DC31" s="657"/>
      <c r="DD31" s="632">
        <v>17015</v>
      </c>
      <c r="DE31" s="655"/>
      <c r="DF31" s="655"/>
      <c r="DG31" s="655"/>
      <c r="DH31" s="655"/>
      <c r="DI31" s="655"/>
      <c r="DJ31" s="655"/>
      <c r="DK31" s="656"/>
      <c r="DL31" s="632">
        <v>17015</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398211</v>
      </c>
      <c r="S32" s="624"/>
      <c r="T32" s="624"/>
      <c r="U32" s="624"/>
      <c r="V32" s="624"/>
      <c r="W32" s="624"/>
      <c r="X32" s="624"/>
      <c r="Y32" s="625"/>
      <c r="Z32" s="626">
        <v>7.4</v>
      </c>
      <c r="AA32" s="626"/>
      <c r="AB32" s="626"/>
      <c r="AC32" s="626"/>
      <c r="AD32" s="627" t="s">
        <v>242</v>
      </c>
      <c r="AE32" s="627"/>
      <c r="AF32" s="627"/>
      <c r="AG32" s="627"/>
      <c r="AH32" s="627"/>
      <c r="AI32" s="627"/>
      <c r="AJ32" s="627"/>
      <c r="AK32" s="627"/>
      <c r="AL32" s="628" t="s">
        <v>132</v>
      </c>
      <c r="AM32" s="629"/>
      <c r="AN32" s="629"/>
      <c r="AO32" s="630"/>
      <c r="AP32" s="671"/>
      <c r="AQ32" s="672"/>
      <c r="AR32" s="672"/>
      <c r="AS32" s="672"/>
      <c r="AT32" s="676"/>
      <c r="AU32" s="214" t="s">
        <v>318</v>
      </c>
      <c r="AX32" s="620" t="s">
        <v>319</v>
      </c>
      <c r="AY32" s="621"/>
      <c r="AZ32" s="621"/>
      <c r="BA32" s="621"/>
      <c r="BB32" s="621"/>
      <c r="BC32" s="621"/>
      <c r="BD32" s="621"/>
      <c r="BE32" s="621"/>
      <c r="BF32" s="622"/>
      <c r="BG32" s="680">
        <v>99.5</v>
      </c>
      <c r="BH32" s="655"/>
      <c r="BI32" s="655"/>
      <c r="BJ32" s="655"/>
      <c r="BK32" s="655"/>
      <c r="BL32" s="655"/>
      <c r="BM32" s="629">
        <v>98.5</v>
      </c>
      <c r="BN32" s="655"/>
      <c r="BO32" s="655"/>
      <c r="BP32" s="655"/>
      <c r="BQ32" s="678"/>
      <c r="BR32" s="680">
        <v>99.7</v>
      </c>
      <c r="BS32" s="655"/>
      <c r="BT32" s="655"/>
      <c r="BU32" s="655"/>
      <c r="BV32" s="655"/>
      <c r="BW32" s="655"/>
      <c r="BX32" s="629">
        <v>98.7</v>
      </c>
      <c r="BY32" s="655"/>
      <c r="BZ32" s="655"/>
      <c r="CA32" s="655"/>
      <c r="CB32" s="678"/>
      <c r="CD32" s="663"/>
      <c r="CE32" s="664"/>
      <c r="CF32" s="620" t="s">
        <v>320</v>
      </c>
      <c r="CG32" s="621"/>
      <c r="CH32" s="621"/>
      <c r="CI32" s="621"/>
      <c r="CJ32" s="621"/>
      <c r="CK32" s="621"/>
      <c r="CL32" s="621"/>
      <c r="CM32" s="621"/>
      <c r="CN32" s="621"/>
      <c r="CO32" s="621"/>
      <c r="CP32" s="621"/>
      <c r="CQ32" s="622"/>
      <c r="CR32" s="623">
        <v>17</v>
      </c>
      <c r="CS32" s="624"/>
      <c r="CT32" s="624"/>
      <c r="CU32" s="624"/>
      <c r="CV32" s="624"/>
      <c r="CW32" s="624"/>
      <c r="CX32" s="624"/>
      <c r="CY32" s="625"/>
      <c r="CZ32" s="628">
        <v>0</v>
      </c>
      <c r="DA32" s="653"/>
      <c r="DB32" s="653"/>
      <c r="DC32" s="657"/>
      <c r="DD32" s="632">
        <v>17</v>
      </c>
      <c r="DE32" s="624"/>
      <c r="DF32" s="624"/>
      <c r="DG32" s="624"/>
      <c r="DH32" s="624"/>
      <c r="DI32" s="624"/>
      <c r="DJ32" s="624"/>
      <c r="DK32" s="625"/>
      <c r="DL32" s="632">
        <v>17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8501</v>
      </c>
      <c r="S33" s="624"/>
      <c r="T33" s="624"/>
      <c r="U33" s="624"/>
      <c r="V33" s="624"/>
      <c r="W33" s="624"/>
      <c r="X33" s="624"/>
      <c r="Y33" s="625"/>
      <c r="Z33" s="626">
        <v>0.2</v>
      </c>
      <c r="AA33" s="626"/>
      <c r="AB33" s="626"/>
      <c r="AC33" s="626"/>
      <c r="AD33" s="627" t="s">
        <v>242</v>
      </c>
      <c r="AE33" s="627"/>
      <c r="AF33" s="627"/>
      <c r="AG33" s="627"/>
      <c r="AH33" s="627"/>
      <c r="AI33" s="627"/>
      <c r="AJ33" s="627"/>
      <c r="AK33" s="627"/>
      <c r="AL33" s="628" t="s">
        <v>132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99.3</v>
      </c>
      <c r="BH33" s="682"/>
      <c r="BI33" s="682"/>
      <c r="BJ33" s="682"/>
      <c r="BK33" s="682"/>
      <c r="BL33" s="682"/>
      <c r="BM33" s="683">
        <v>97.4</v>
      </c>
      <c r="BN33" s="682"/>
      <c r="BO33" s="682"/>
      <c r="BP33" s="682"/>
      <c r="BQ33" s="684"/>
      <c r="BR33" s="681">
        <v>99.3</v>
      </c>
      <c r="BS33" s="682"/>
      <c r="BT33" s="682"/>
      <c r="BU33" s="682"/>
      <c r="BV33" s="682"/>
      <c r="BW33" s="682"/>
      <c r="BX33" s="683">
        <v>97.3</v>
      </c>
      <c r="BY33" s="682"/>
      <c r="BZ33" s="682"/>
      <c r="CA33" s="682"/>
      <c r="CB33" s="684"/>
      <c r="CD33" s="620" t="s">
        <v>323</v>
      </c>
      <c r="CE33" s="621"/>
      <c r="CF33" s="621"/>
      <c r="CG33" s="621"/>
      <c r="CH33" s="621"/>
      <c r="CI33" s="621"/>
      <c r="CJ33" s="621"/>
      <c r="CK33" s="621"/>
      <c r="CL33" s="621"/>
      <c r="CM33" s="621"/>
      <c r="CN33" s="621"/>
      <c r="CO33" s="621"/>
      <c r="CP33" s="621"/>
      <c r="CQ33" s="622"/>
      <c r="CR33" s="623">
        <v>2334353</v>
      </c>
      <c r="CS33" s="655"/>
      <c r="CT33" s="655"/>
      <c r="CU33" s="655"/>
      <c r="CV33" s="655"/>
      <c r="CW33" s="655"/>
      <c r="CX33" s="655"/>
      <c r="CY33" s="656"/>
      <c r="CZ33" s="628">
        <v>44.6</v>
      </c>
      <c r="DA33" s="653"/>
      <c r="DB33" s="653"/>
      <c r="DC33" s="657"/>
      <c r="DD33" s="632">
        <v>1666467</v>
      </c>
      <c r="DE33" s="655"/>
      <c r="DF33" s="655"/>
      <c r="DG33" s="655"/>
      <c r="DH33" s="655"/>
      <c r="DI33" s="655"/>
      <c r="DJ33" s="655"/>
      <c r="DK33" s="656"/>
      <c r="DL33" s="632">
        <v>1150964</v>
      </c>
      <c r="DM33" s="655"/>
      <c r="DN33" s="655"/>
      <c r="DO33" s="655"/>
      <c r="DP33" s="655"/>
      <c r="DQ33" s="655"/>
      <c r="DR33" s="655"/>
      <c r="DS33" s="655"/>
      <c r="DT33" s="655"/>
      <c r="DU33" s="655"/>
      <c r="DV33" s="656"/>
      <c r="DW33" s="628">
        <v>37.700000000000003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155420</v>
      </c>
      <c r="S34" s="624"/>
      <c r="T34" s="624"/>
      <c r="U34" s="624"/>
      <c r="V34" s="624"/>
      <c r="W34" s="624"/>
      <c r="X34" s="624"/>
      <c r="Y34" s="625"/>
      <c r="Z34" s="626">
        <v>2.9</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877081</v>
      </c>
      <c r="CS34" s="624"/>
      <c r="CT34" s="624"/>
      <c r="CU34" s="624"/>
      <c r="CV34" s="624"/>
      <c r="CW34" s="624"/>
      <c r="CX34" s="624"/>
      <c r="CY34" s="625"/>
      <c r="CZ34" s="628">
        <v>16.8</v>
      </c>
      <c r="DA34" s="653"/>
      <c r="DB34" s="653"/>
      <c r="DC34" s="657"/>
      <c r="DD34" s="632">
        <v>573604</v>
      </c>
      <c r="DE34" s="624"/>
      <c r="DF34" s="624"/>
      <c r="DG34" s="624"/>
      <c r="DH34" s="624"/>
      <c r="DI34" s="624"/>
      <c r="DJ34" s="624"/>
      <c r="DK34" s="625"/>
      <c r="DL34" s="632">
        <v>340171</v>
      </c>
      <c r="DM34" s="624"/>
      <c r="DN34" s="624"/>
      <c r="DO34" s="624"/>
      <c r="DP34" s="624"/>
      <c r="DQ34" s="624"/>
      <c r="DR34" s="624"/>
      <c r="DS34" s="624"/>
      <c r="DT34" s="624"/>
      <c r="DU34" s="624"/>
      <c r="DV34" s="625"/>
      <c r="DW34" s="628">
        <v>11.1</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153772</v>
      </c>
      <c r="S35" s="624"/>
      <c r="T35" s="624"/>
      <c r="U35" s="624"/>
      <c r="V35" s="624"/>
      <c r="W35" s="624"/>
      <c r="X35" s="624"/>
      <c r="Y35" s="625"/>
      <c r="Z35" s="626">
        <v>2.9</v>
      </c>
      <c r="AA35" s="626"/>
      <c r="AB35" s="626"/>
      <c r="AC35" s="626"/>
      <c r="AD35" s="627" t="s">
        <v>132</v>
      </c>
      <c r="AE35" s="627"/>
      <c r="AF35" s="627"/>
      <c r="AG35" s="627"/>
      <c r="AH35" s="627"/>
      <c r="AI35" s="627"/>
      <c r="AJ35" s="627"/>
      <c r="AK35" s="627"/>
      <c r="AL35" s="628" t="s">
        <v>242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51947</v>
      </c>
      <c r="CS35" s="655"/>
      <c r="CT35" s="655"/>
      <c r="CU35" s="655"/>
      <c r="CV35" s="655"/>
      <c r="CW35" s="655"/>
      <c r="CX35" s="655"/>
      <c r="CY35" s="656"/>
      <c r="CZ35" s="628">
        <v>1</v>
      </c>
      <c r="DA35" s="653"/>
      <c r="DB35" s="653"/>
      <c r="DC35" s="657"/>
      <c r="DD35" s="632">
        <v>42229</v>
      </c>
      <c r="DE35" s="655"/>
      <c r="DF35" s="655"/>
      <c r="DG35" s="655"/>
      <c r="DH35" s="655"/>
      <c r="DI35" s="655"/>
      <c r="DJ35" s="655"/>
      <c r="DK35" s="656"/>
      <c r="DL35" s="632">
        <v>28749</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137343</v>
      </c>
      <c r="S36" s="624"/>
      <c r="T36" s="624"/>
      <c r="U36" s="624"/>
      <c r="V36" s="624"/>
      <c r="W36" s="624"/>
      <c r="X36" s="624"/>
      <c r="Y36" s="625"/>
      <c r="Z36" s="626">
        <v>2.6</v>
      </c>
      <c r="AA36" s="626"/>
      <c r="AB36" s="626"/>
      <c r="AC36" s="626"/>
      <c r="AD36" s="627" t="s">
        <v>132</v>
      </c>
      <c r="AE36" s="627"/>
      <c r="AF36" s="627"/>
      <c r="AG36" s="627"/>
      <c r="AH36" s="627"/>
      <c r="AI36" s="627"/>
      <c r="AJ36" s="627"/>
      <c r="AK36" s="627"/>
      <c r="AL36" s="628" t="s">
        <v>242</v>
      </c>
      <c r="AM36" s="629"/>
      <c r="AN36" s="629"/>
      <c r="AO36" s="630"/>
      <c r="AP36" s="222"/>
      <c r="AQ36" s="689" t="s">
        <v>331</v>
      </c>
      <c r="AR36" s="690"/>
      <c r="AS36" s="690"/>
      <c r="AT36" s="690"/>
      <c r="AU36" s="690"/>
      <c r="AV36" s="690"/>
      <c r="AW36" s="690"/>
      <c r="AX36" s="690"/>
      <c r="AY36" s="691"/>
      <c r="AZ36" s="612">
        <v>565008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702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578354</v>
      </c>
      <c r="CS36" s="624"/>
      <c r="CT36" s="624"/>
      <c r="CU36" s="624"/>
      <c r="CV36" s="624"/>
      <c r="CW36" s="624"/>
      <c r="CX36" s="624"/>
      <c r="CY36" s="625"/>
      <c r="CZ36" s="628">
        <v>11</v>
      </c>
      <c r="DA36" s="653"/>
      <c r="DB36" s="653"/>
      <c r="DC36" s="657"/>
      <c r="DD36" s="632">
        <v>478604</v>
      </c>
      <c r="DE36" s="624"/>
      <c r="DF36" s="624"/>
      <c r="DG36" s="624"/>
      <c r="DH36" s="624"/>
      <c r="DI36" s="624"/>
      <c r="DJ36" s="624"/>
      <c r="DK36" s="625"/>
      <c r="DL36" s="632">
        <v>351482</v>
      </c>
      <c r="DM36" s="624"/>
      <c r="DN36" s="624"/>
      <c r="DO36" s="624"/>
      <c r="DP36" s="624"/>
      <c r="DQ36" s="624"/>
      <c r="DR36" s="624"/>
      <c r="DS36" s="624"/>
      <c r="DT36" s="624"/>
      <c r="DU36" s="624"/>
      <c r="DV36" s="625"/>
      <c r="DW36" s="628">
        <v>11.5</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35551</v>
      </c>
      <c r="S37" s="624"/>
      <c r="T37" s="624"/>
      <c r="U37" s="624"/>
      <c r="V37" s="624"/>
      <c r="W37" s="624"/>
      <c r="X37" s="624"/>
      <c r="Y37" s="625"/>
      <c r="Z37" s="626">
        <v>0.7</v>
      </c>
      <c r="AA37" s="626"/>
      <c r="AB37" s="626"/>
      <c r="AC37" s="626"/>
      <c r="AD37" s="627">
        <v>2587</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101835</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-10783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254421</v>
      </c>
      <c r="CS37" s="655"/>
      <c r="CT37" s="655"/>
      <c r="CU37" s="655"/>
      <c r="CV37" s="655"/>
      <c r="CW37" s="655"/>
      <c r="CX37" s="655"/>
      <c r="CY37" s="656"/>
      <c r="CZ37" s="628">
        <v>4.9000000000000004</v>
      </c>
      <c r="DA37" s="653"/>
      <c r="DB37" s="653"/>
      <c r="DC37" s="657"/>
      <c r="DD37" s="632">
        <v>251517</v>
      </c>
      <c r="DE37" s="655"/>
      <c r="DF37" s="655"/>
      <c r="DG37" s="655"/>
      <c r="DH37" s="655"/>
      <c r="DI37" s="655"/>
      <c r="DJ37" s="655"/>
      <c r="DK37" s="656"/>
      <c r="DL37" s="632">
        <v>251517</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393526</v>
      </c>
      <c r="S38" s="624"/>
      <c r="T38" s="624"/>
      <c r="U38" s="624"/>
      <c r="V38" s="624"/>
      <c r="W38" s="624"/>
      <c r="X38" s="624"/>
      <c r="Y38" s="625"/>
      <c r="Z38" s="626">
        <v>7.3</v>
      </c>
      <c r="AA38" s="626"/>
      <c r="AB38" s="626"/>
      <c r="AC38" s="626"/>
      <c r="AD38" s="627" t="s">
        <v>242</v>
      </c>
      <c r="AE38" s="627"/>
      <c r="AF38" s="627"/>
      <c r="AG38" s="627"/>
      <c r="AH38" s="627"/>
      <c r="AI38" s="627"/>
      <c r="AJ38" s="627"/>
      <c r="AK38" s="627"/>
      <c r="AL38" s="628" t="s">
        <v>242</v>
      </c>
      <c r="AM38" s="629"/>
      <c r="AN38" s="629"/>
      <c r="AO38" s="630"/>
      <c r="AQ38" s="686" t="s">
        <v>339</v>
      </c>
      <c r="AR38" s="687"/>
      <c r="AS38" s="687"/>
      <c r="AT38" s="687"/>
      <c r="AU38" s="687"/>
      <c r="AV38" s="687"/>
      <c r="AW38" s="687"/>
      <c r="AX38" s="687"/>
      <c r="AY38" s="688"/>
      <c r="AZ38" s="623">
        <v>22915</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880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542093</v>
      </c>
      <c r="CS38" s="624"/>
      <c r="CT38" s="624"/>
      <c r="CU38" s="624"/>
      <c r="CV38" s="624"/>
      <c r="CW38" s="624"/>
      <c r="CX38" s="624"/>
      <c r="CY38" s="625"/>
      <c r="CZ38" s="628">
        <v>10.4</v>
      </c>
      <c r="DA38" s="653"/>
      <c r="DB38" s="653"/>
      <c r="DC38" s="657"/>
      <c r="DD38" s="632">
        <v>446850</v>
      </c>
      <c r="DE38" s="624"/>
      <c r="DF38" s="624"/>
      <c r="DG38" s="624"/>
      <c r="DH38" s="624"/>
      <c r="DI38" s="624"/>
      <c r="DJ38" s="624"/>
      <c r="DK38" s="625"/>
      <c r="DL38" s="632">
        <v>430562</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242</v>
      </c>
      <c r="AA39" s="626"/>
      <c r="AB39" s="626"/>
      <c r="AC39" s="626"/>
      <c r="AD39" s="627" t="s">
        <v>242</v>
      </c>
      <c r="AE39" s="627"/>
      <c r="AF39" s="627"/>
      <c r="AG39" s="627"/>
      <c r="AH39" s="627"/>
      <c r="AI39" s="627"/>
      <c r="AJ39" s="627"/>
      <c r="AK39" s="627"/>
      <c r="AL39" s="628" t="s">
        <v>132</v>
      </c>
      <c r="AM39" s="629"/>
      <c r="AN39" s="629"/>
      <c r="AO39" s="630"/>
      <c r="AQ39" s="686" t="s">
        <v>343</v>
      </c>
      <c r="AR39" s="687"/>
      <c r="AS39" s="687"/>
      <c r="AT39" s="687"/>
      <c r="AU39" s="687"/>
      <c r="AV39" s="687"/>
      <c r="AW39" s="687"/>
      <c r="AX39" s="687"/>
      <c r="AY39" s="688"/>
      <c r="AZ39" s="623">
        <v>15814</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1299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284878</v>
      </c>
      <c r="CS39" s="655"/>
      <c r="CT39" s="655"/>
      <c r="CU39" s="655"/>
      <c r="CV39" s="655"/>
      <c r="CW39" s="655"/>
      <c r="CX39" s="655"/>
      <c r="CY39" s="656"/>
      <c r="CZ39" s="628">
        <v>5.4</v>
      </c>
      <c r="DA39" s="653"/>
      <c r="DB39" s="653"/>
      <c r="DC39" s="657"/>
      <c r="DD39" s="632">
        <v>125180</v>
      </c>
      <c r="DE39" s="655"/>
      <c r="DF39" s="655"/>
      <c r="DG39" s="655"/>
      <c r="DH39" s="655"/>
      <c r="DI39" s="655"/>
      <c r="DJ39" s="655"/>
      <c r="DK39" s="656"/>
      <c r="DL39" s="632" t="s">
        <v>132</v>
      </c>
      <c r="DM39" s="655"/>
      <c r="DN39" s="655"/>
      <c r="DO39" s="655"/>
      <c r="DP39" s="655"/>
      <c r="DQ39" s="655"/>
      <c r="DR39" s="655"/>
      <c r="DS39" s="655"/>
      <c r="DT39" s="655"/>
      <c r="DU39" s="655"/>
      <c r="DV39" s="656"/>
      <c r="DW39" s="628" t="s">
        <v>242</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26726</v>
      </c>
      <c r="S40" s="624"/>
      <c r="T40" s="624"/>
      <c r="U40" s="624"/>
      <c r="V40" s="624"/>
      <c r="W40" s="624"/>
      <c r="X40" s="624"/>
      <c r="Y40" s="625"/>
      <c r="Z40" s="626">
        <v>0.5</v>
      </c>
      <c r="AA40" s="626"/>
      <c r="AB40" s="626"/>
      <c r="AC40" s="626"/>
      <c r="AD40" s="627" t="s">
        <v>242</v>
      </c>
      <c r="AE40" s="627"/>
      <c r="AF40" s="627"/>
      <c r="AG40" s="627"/>
      <c r="AH40" s="627"/>
      <c r="AI40" s="627"/>
      <c r="AJ40" s="627"/>
      <c r="AK40" s="627"/>
      <c r="AL40" s="628" t="s">
        <v>242</v>
      </c>
      <c r="AM40" s="629"/>
      <c r="AN40" s="629"/>
      <c r="AO40" s="630"/>
      <c r="AQ40" s="686" t="s">
        <v>347</v>
      </c>
      <c r="AR40" s="687"/>
      <c r="AS40" s="687"/>
      <c r="AT40" s="687"/>
      <c r="AU40" s="687"/>
      <c r="AV40" s="687"/>
      <c r="AW40" s="687"/>
      <c r="AX40" s="687"/>
      <c r="AY40" s="688"/>
      <c r="AZ40" s="623" t="s">
        <v>132</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242</v>
      </c>
      <c r="CS40" s="624"/>
      <c r="CT40" s="624"/>
      <c r="CU40" s="624"/>
      <c r="CV40" s="624"/>
      <c r="CW40" s="624"/>
      <c r="CX40" s="624"/>
      <c r="CY40" s="625"/>
      <c r="CZ40" s="628" t="s">
        <v>242</v>
      </c>
      <c r="DA40" s="653"/>
      <c r="DB40" s="653"/>
      <c r="DC40" s="657"/>
      <c r="DD40" s="632" t="s">
        <v>242</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5383262</v>
      </c>
      <c r="S41" s="696"/>
      <c r="T41" s="696"/>
      <c r="U41" s="696"/>
      <c r="V41" s="696"/>
      <c r="W41" s="696"/>
      <c r="X41" s="696"/>
      <c r="Y41" s="700"/>
      <c r="Z41" s="701">
        <v>100</v>
      </c>
      <c r="AA41" s="701"/>
      <c r="AB41" s="701"/>
      <c r="AC41" s="701"/>
      <c r="AD41" s="702">
        <v>3024381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70473</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132</v>
      </c>
      <c r="CS41" s="655"/>
      <c r="CT41" s="655"/>
      <c r="CU41" s="655"/>
      <c r="CV41" s="655"/>
      <c r="CW41" s="655"/>
      <c r="CX41" s="655"/>
      <c r="CY41" s="656"/>
      <c r="CZ41" s="628" t="s">
        <v>132</v>
      </c>
      <c r="DA41" s="653"/>
      <c r="DB41" s="653"/>
      <c r="DC41" s="657"/>
      <c r="DD41" s="632" t="s">
        <v>242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353971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397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802006</v>
      </c>
      <c r="CS42" s="655"/>
      <c r="CT42" s="655"/>
      <c r="CU42" s="655"/>
      <c r="CV42" s="655"/>
      <c r="CW42" s="655"/>
      <c r="CX42" s="655"/>
      <c r="CY42" s="656"/>
      <c r="CZ42" s="628">
        <v>15.3</v>
      </c>
      <c r="DA42" s="653"/>
      <c r="DB42" s="653"/>
      <c r="DC42" s="657"/>
      <c r="DD42" s="632">
        <v>143357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30003</v>
      </c>
      <c r="CS43" s="655"/>
      <c r="CT43" s="655"/>
      <c r="CU43" s="655"/>
      <c r="CV43" s="655"/>
      <c r="CW43" s="655"/>
      <c r="CX43" s="655"/>
      <c r="CY43" s="656"/>
      <c r="CZ43" s="628">
        <v>0.6</v>
      </c>
      <c r="DA43" s="653"/>
      <c r="DB43" s="653"/>
      <c r="DC43" s="657"/>
      <c r="DD43" s="632">
        <v>9066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689959</v>
      </c>
      <c r="CS44" s="624"/>
      <c r="CT44" s="624"/>
      <c r="CU44" s="624"/>
      <c r="CV44" s="624"/>
      <c r="CW44" s="624"/>
      <c r="CX44" s="624"/>
      <c r="CY44" s="625"/>
      <c r="CZ44" s="628">
        <v>13.2</v>
      </c>
      <c r="DA44" s="629"/>
      <c r="DB44" s="629"/>
      <c r="DC44" s="635"/>
      <c r="DD44" s="632">
        <v>140530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458594</v>
      </c>
      <c r="CS45" s="655"/>
      <c r="CT45" s="655"/>
      <c r="CU45" s="655"/>
      <c r="CV45" s="655"/>
      <c r="CW45" s="655"/>
      <c r="CX45" s="655"/>
      <c r="CY45" s="656"/>
      <c r="CZ45" s="628">
        <v>8.8000000000000007</v>
      </c>
      <c r="DA45" s="653"/>
      <c r="DB45" s="653"/>
      <c r="DC45" s="657"/>
      <c r="DD45" s="632">
        <v>14719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219769</v>
      </c>
      <c r="CS46" s="624"/>
      <c r="CT46" s="624"/>
      <c r="CU46" s="624"/>
      <c r="CV46" s="624"/>
      <c r="CW46" s="624"/>
      <c r="CX46" s="624"/>
      <c r="CY46" s="625"/>
      <c r="CZ46" s="628">
        <v>4.2</v>
      </c>
      <c r="DA46" s="629"/>
      <c r="DB46" s="629"/>
      <c r="DC46" s="635"/>
      <c r="DD46" s="632">
        <v>122015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112047</v>
      </c>
      <c r="CS47" s="655"/>
      <c r="CT47" s="655"/>
      <c r="CU47" s="655"/>
      <c r="CV47" s="655"/>
      <c r="CW47" s="655"/>
      <c r="CX47" s="655"/>
      <c r="CY47" s="656"/>
      <c r="CZ47" s="628">
        <v>2.1</v>
      </c>
      <c r="DA47" s="653"/>
      <c r="DB47" s="653"/>
      <c r="DC47" s="657"/>
      <c r="DD47" s="632">
        <v>2827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5234514</v>
      </c>
      <c r="CS49" s="682"/>
      <c r="CT49" s="682"/>
      <c r="CU49" s="682"/>
      <c r="CV49" s="682"/>
      <c r="CW49" s="682"/>
      <c r="CX49" s="682"/>
      <c r="CY49" s="711"/>
      <c r="CZ49" s="703">
        <v>100</v>
      </c>
      <c r="DA49" s="712"/>
      <c r="DB49" s="712"/>
      <c r="DC49" s="713"/>
      <c r="DD49" s="714">
        <v>3581343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KclZjOXYLlhazEjlNZWz0PeuKiomJHl/axPb98I3DA5+UrCcFByaWcbzn5hboX9p6srYXq7+KKH8UsYumnNfQ==" saltValue="z2cph3X5W4M86wnHedPF6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BG79" sqref="BG7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5326</v>
      </c>
      <c r="R7" s="753"/>
      <c r="S7" s="753"/>
      <c r="T7" s="753"/>
      <c r="U7" s="753"/>
      <c r="V7" s="753">
        <v>5177</v>
      </c>
      <c r="W7" s="753"/>
      <c r="X7" s="753"/>
      <c r="Y7" s="753"/>
      <c r="Z7" s="753"/>
      <c r="AA7" s="753">
        <v>149</v>
      </c>
      <c r="AB7" s="753"/>
      <c r="AC7" s="753"/>
      <c r="AD7" s="753"/>
      <c r="AE7" s="754"/>
      <c r="AF7" s="755">
        <v>136</v>
      </c>
      <c r="AG7" s="756"/>
      <c r="AH7" s="756"/>
      <c r="AI7" s="756"/>
      <c r="AJ7" s="757"/>
      <c r="AK7" s="758">
        <v>154</v>
      </c>
      <c r="AL7" s="759"/>
      <c r="AM7" s="759"/>
      <c r="AN7" s="759"/>
      <c r="AO7" s="759"/>
      <c r="AP7" s="759">
        <v>5819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t="s">
        <v>132</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83</v>
      </c>
      <c r="R9" s="784"/>
      <c r="S9" s="784"/>
      <c r="T9" s="784"/>
      <c r="U9" s="784"/>
      <c r="V9" s="784">
        <v>83</v>
      </c>
      <c r="W9" s="784"/>
      <c r="X9" s="784"/>
      <c r="Y9" s="784"/>
      <c r="Z9" s="784"/>
      <c r="AA9" s="784">
        <v>0</v>
      </c>
      <c r="AB9" s="784"/>
      <c r="AC9" s="784"/>
      <c r="AD9" s="784"/>
      <c r="AE9" s="785"/>
      <c r="AF9" s="786" t="s">
        <v>393</v>
      </c>
      <c r="AG9" s="787"/>
      <c r="AH9" s="787"/>
      <c r="AI9" s="787"/>
      <c r="AJ9" s="788"/>
      <c r="AK9" s="769">
        <v>26</v>
      </c>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394</v>
      </c>
      <c r="C10" s="781"/>
      <c r="D10" s="781"/>
      <c r="E10" s="781"/>
      <c r="F10" s="781"/>
      <c r="G10" s="781"/>
      <c r="H10" s="781"/>
      <c r="I10" s="781"/>
      <c r="J10" s="781"/>
      <c r="K10" s="781"/>
      <c r="L10" s="781"/>
      <c r="M10" s="781"/>
      <c r="N10" s="781"/>
      <c r="O10" s="781"/>
      <c r="P10" s="782"/>
      <c r="Q10" s="783">
        <v>0</v>
      </c>
      <c r="R10" s="784"/>
      <c r="S10" s="784"/>
      <c r="T10" s="784"/>
      <c r="U10" s="784"/>
      <c r="V10" s="784">
        <v>0</v>
      </c>
      <c r="W10" s="784"/>
      <c r="X10" s="784"/>
      <c r="Y10" s="784"/>
      <c r="Z10" s="784"/>
      <c r="AA10" s="784">
        <v>0</v>
      </c>
      <c r="AB10" s="784"/>
      <c r="AC10" s="784"/>
      <c r="AD10" s="784"/>
      <c r="AE10" s="785"/>
      <c r="AF10" s="786" t="s">
        <v>132</v>
      </c>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5409</v>
      </c>
      <c r="R23" s="793"/>
      <c r="S23" s="793"/>
      <c r="T23" s="793"/>
      <c r="U23" s="793"/>
      <c r="V23" s="793">
        <v>5260</v>
      </c>
      <c r="W23" s="793"/>
      <c r="X23" s="793"/>
      <c r="Y23" s="793"/>
      <c r="Z23" s="793"/>
      <c r="AA23" s="793">
        <v>149</v>
      </c>
      <c r="AB23" s="793"/>
      <c r="AC23" s="793"/>
      <c r="AD23" s="793"/>
      <c r="AE23" s="794"/>
      <c r="AF23" s="795">
        <v>136</v>
      </c>
      <c r="AG23" s="793"/>
      <c r="AH23" s="793"/>
      <c r="AI23" s="793"/>
      <c r="AJ23" s="796"/>
      <c r="AK23" s="797"/>
      <c r="AL23" s="798"/>
      <c r="AM23" s="798"/>
      <c r="AN23" s="798"/>
      <c r="AO23" s="798"/>
      <c r="AP23" s="793">
        <v>5819</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726</v>
      </c>
      <c r="R28" s="823"/>
      <c r="S28" s="823"/>
      <c r="T28" s="823"/>
      <c r="U28" s="823"/>
      <c r="V28" s="823">
        <v>725</v>
      </c>
      <c r="W28" s="823"/>
      <c r="X28" s="823"/>
      <c r="Y28" s="823"/>
      <c r="Z28" s="823"/>
      <c r="AA28" s="823">
        <v>1</v>
      </c>
      <c r="AB28" s="823"/>
      <c r="AC28" s="823"/>
      <c r="AD28" s="823"/>
      <c r="AE28" s="824"/>
      <c r="AF28" s="825">
        <v>1</v>
      </c>
      <c r="AG28" s="823"/>
      <c r="AH28" s="823"/>
      <c r="AI28" s="823"/>
      <c r="AJ28" s="826"/>
      <c r="AK28" s="827">
        <v>70</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1093</v>
      </c>
      <c r="R29" s="784"/>
      <c r="S29" s="784"/>
      <c r="T29" s="784"/>
      <c r="U29" s="784"/>
      <c r="V29" s="784">
        <v>1014</v>
      </c>
      <c r="W29" s="784"/>
      <c r="X29" s="784"/>
      <c r="Y29" s="784"/>
      <c r="Z29" s="784"/>
      <c r="AA29" s="784">
        <v>79</v>
      </c>
      <c r="AB29" s="784"/>
      <c r="AC29" s="784"/>
      <c r="AD29" s="784"/>
      <c r="AE29" s="785"/>
      <c r="AF29" s="786">
        <v>79</v>
      </c>
      <c r="AG29" s="787"/>
      <c r="AH29" s="787"/>
      <c r="AI29" s="787"/>
      <c r="AJ29" s="788"/>
      <c r="AK29" s="834">
        <v>172</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130</v>
      </c>
      <c r="R30" s="784"/>
      <c r="S30" s="784"/>
      <c r="T30" s="784"/>
      <c r="U30" s="784"/>
      <c r="V30" s="784">
        <v>127</v>
      </c>
      <c r="W30" s="784"/>
      <c r="X30" s="784"/>
      <c r="Y30" s="784"/>
      <c r="Z30" s="784"/>
      <c r="AA30" s="784">
        <v>3</v>
      </c>
      <c r="AB30" s="784"/>
      <c r="AC30" s="784"/>
      <c r="AD30" s="784"/>
      <c r="AE30" s="785"/>
      <c r="AF30" s="786">
        <v>3</v>
      </c>
      <c r="AG30" s="787"/>
      <c r="AH30" s="787"/>
      <c r="AI30" s="787"/>
      <c r="AJ30" s="788"/>
      <c r="AK30" s="834">
        <v>40</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213</v>
      </c>
      <c r="AG31" s="787"/>
      <c r="AH31" s="787"/>
      <c r="AI31" s="787"/>
      <c r="AJ31" s="788"/>
      <c r="AK31" s="834">
        <v>23</v>
      </c>
      <c r="AL31" s="830"/>
      <c r="AM31" s="830"/>
      <c r="AN31" s="830"/>
      <c r="AO31" s="830"/>
      <c r="AP31" s="830">
        <v>429</v>
      </c>
      <c r="AQ31" s="830"/>
      <c r="AR31" s="830"/>
      <c r="AS31" s="830"/>
      <c r="AT31" s="830"/>
      <c r="AU31" s="830">
        <v>280</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v>7</v>
      </c>
      <c r="AG32" s="787"/>
      <c r="AH32" s="787"/>
      <c r="AI32" s="787"/>
      <c r="AJ32" s="788"/>
      <c r="AK32" s="834">
        <v>102</v>
      </c>
      <c r="AL32" s="830"/>
      <c r="AM32" s="830"/>
      <c r="AN32" s="830"/>
      <c r="AO32" s="830"/>
      <c r="AP32" s="830">
        <v>351</v>
      </c>
      <c r="AQ32" s="830"/>
      <c r="AR32" s="830"/>
      <c r="AS32" s="830"/>
      <c r="AT32" s="830"/>
      <c r="AU32" s="830">
        <v>341</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302</v>
      </c>
      <c r="AG63" s="844"/>
      <c r="AH63" s="844"/>
      <c r="AI63" s="844"/>
      <c r="AJ63" s="845"/>
      <c r="AK63" s="846"/>
      <c r="AL63" s="841"/>
      <c r="AM63" s="841"/>
      <c r="AN63" s="841"/>
      <c r="AO63" s="841"/>
      <c r="AP63" s="844">
        <v>780</v>
      </c>
      <c r="AQ63" s="844"/>
      <c r="AR63" s="844"/>
      <c r="AS63" s="844"/>
      <c r="AT63" s="844"/>
      <c r="AU63" s="844">
        <v>621</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405</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967</v>
      </c>
      <c r="R68" s="866"/>
      <c r="S68" s="866"/>
      <c r="T68" s="866"/>
      <c r="U68" s="866"/>
      <c r="V68" s="866">
        <v>877</v>
      </c>
      <c r="W68" s="866"/>
      <c r="X68" s="866"/>
      <c r="Y68" s="866"/>
      <c r="Z68" s="866"/>
      <c r="AA68" s="866">
        <v>90</v>
      </c>
      <c r="AB68" s="866"/>
      <c r="AC68" s="866"/>
      <c r="AD68" s="866"/>
      <c r="AE68" s="866"/>
      <c r="AF68" s="866">
        <v>90</v>
      </c>
      <c r="AG68" s="866"/>
      <c r="AH68" s="866"/>
      <c r="AI68" s="866"/>
      <c r="AJ68" s="866"/>
      <c r="AK68" s="866"/>
      <c r="AL68" s="866"/>
      <c r="AM68" s="866"/>
      <c r="AN68" s="866"/>
      <c r="AO68" s="866"/>
      <c r="AP68" s="866">
        <v>1601</v>
      </c>
      <c r="AQ68" s="866"/>
      <c r="AR68" s="866"/>
      <c r="AS68" s="866"/>
      <c r="AT68" s="866"/>
      <c r="AU68" s="866">
        <v>960</v>
      </c>
      <c r="AV68" s="866"/>
      <c r="AW68" s="866"/>
      <c r="AX68" s="866"/>
      <c r="AY68" s="866"/>
      <c r="AZ68" s="867" t="s">
        <v>586</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1142</v>
      </c>
      <c r="R69" s="830"/>
      <c r="S69" s="830"/>
      <c r="T69" s="830"/>
      <c r="U69" s="830"/>
      <c r="V69" s="830">
        <v>1112</v>
      </c>
      <c r="W69" s="830"/>
      <c r="X69" s="830"/>
      <c r="Y69" s="830"/>
      <c r="Z69" s="830"/>
      <c r="AA69" s="830">
        <v>30</v>
      </c>
      <c r="AB69" s="830"/>
      <c r="AC69" s="830"/>
      <c r="AD69" s="830"/>
      <c r="AE69" s="830"/>
      <c r="AF69" s="830">
        <v>30</v>
      </c>
      <c r="AG69" s="830"/>
      <c r="AH69" s="830"/>
      <c r="AI69" s="830"/>
      <c r="AJ69" s="830"/>
      <c r="AK69" s="830"/>
      <c r="AL69" s="830"/>
      <c r="AM69" s="830"/>
      <c r="AN69" s="830"/>
      <c r="AO69" s="830"/>
      <c r="AP69" s="830">
        <v>50</v>
      </c>
      <c r="AQ69" s="830"/>
      <c r="AR69" s="830"/>
      <c r="AS69" s="830"/>
      <c r="AT69" s="830"/>
      <c r="AU69" s="830">
        <v>13</v>
      </c>
      <c r="AV69" s="830"/>
      <c r="AW69" s="830"/>
      <c r="AX69" s="830"/>
      <c r="AY69" s="830"/>
      <c r="AZ69" s="877" t="s">
        <v>587</v>
      </c>
      <c r="BA69" s="877"/>
      <c r="BB69" s="877"/>
      <c r="BC69" s="877"/>
      <c r="BD69" s="878"/>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136</v>
      </c>
      <c r="R70" s="830"/>
      <c r="S70" s="830"/>
      <c r="T70" s="830"/>
      <c r="U70" s="830"/>
      <c r="V70" s="830">
        <v>133</v>
      </c>
      <c r="W70" s="830"/>
      <c r="X70" s="830"/>
      <c r="Y70" s="830"/>
      <c r="Z70" s="830"/>
      <c r="AA70" s="830">
        <v>4</v>
      </c>
      <c r="AB70" s="830"/>
      <c r="AC70" s="830"/>
      <c r="AD70" s="830"/>
      <c r="AE70" s="830"/>
      <c r="AF70" s="830">
        <v>4</v>
      </c>
      <c r="AG70" s="830"/>
      <c r="AH70" s="830"/>
      <c r="AI70" s="830"/>
      <c r="AJ70" s="830"/>
      <c r="AK70" s="830"/>
      <c r="AL70" s="830"/>
      <c r="AM70" s="830"/>
      <c r="AN70" s="830"/>
      <c r="AO70" s="830"/>
      <c r="AP70" s="830">
        <v>30</v>
      </c>
      <c r="AQ70" s="830"/>
      <c r="AR70" s="830"/>
      <c r="AS70" s="830"/>
      <c r="AT70" s="830"/>
      <c r="AU70" s="830">
        <v>23</v>
      </c>
      <c r="AV70" s="830"/>
      <c r="AW70" s="830"/>
      <c r="AX70" s="830"/>
      <c r="AY70" s="830"/>
      <c r="AZ70" s="877" t="s">
        <v>588</v>
      </c>
      <c r="BA70" s="877"/>
      <c r="BB70" s="877"/>
      <c r="BC70" s="877"/>
      <c r="BD70" s="878"/>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369</v>
      </c>
      <c r="R71" s="830"/>
      <c r="S71" s="830"/>
      <c r="T71" s="830"/>
      <c r="U71" s="830"/>
      <c r="V71" s="830">
        <v>170</v>
      </c>
      <c r="W71" s="830"/>
      <c r="X71" s="830"/>
      <c r="Y71" s="830"/>
      <c r="Z71" s="830"/>
      <c r="AA71" s="830">
        <v>199</v>
      </c>
      <c r="AB71" s="830"/>
      <c r="AC71" s="830"/>
      <c r="AD71" s="830"/>
      <c r="AE71" s="830"/>
      <c r="AF71" s="830">
        <v>199</v>
      </c>
      <c r="AG71" s="830"/>
      <c r="AH71" s="830"/>
      <c r="AI71" s="830"/>
      <c r="AJ71" s="830"/>
      <c r="AK71" s="830"/>
      <c r="AL71" s="830"/>
      <c r="AM71" s="830"/>
      <c r="AN71" s="830"/>
      <c r="AO71" s="830"/>
      <c r="AP71" s="830">
        <v>13</v>
      </c>
      <c r="AQ71" s="830"/>
      <c r="AR71" s="830"/>
      <c r="AS71" s="830"/>
      <c r="AT71" s="830"/>
      <c r="AU71" s="830">
        <v>11</v>
      </c>
      <c r="AV71" s="830"/>
      <c r="AW71" s="830"/>
      <c r="AX71" s="830"/>
      <c r="AY71" s="830"/>
      <c r="AZ71" s="877" t="s">
        <v>589</v>
      </c>
      <c r="BA71" s="877"/>
      <c r="BB71" s="877"/>
      <c r="BC71" s="877"/>
      <c r="BD71" s="878"/>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5</v>
      </c>
      <c r="R72" s="830"/>
      <c r="S72" s="830"/>
      <c r="T72" s="830"/>
      <c r="U72" s="830"/>
      <c r="V72" s="830">
        <v>1</v>
      </c>
      <c r="W72" s="830"/>
      <c r="X72" s="830"/>
      <c r="Y72" s="830"/>
      <c r="Z72" s="830"/>
      <c r="AA72" s="830">
        <v>4</v>
      </c>
      <c r="AB72" s="830"/>
      <c r="AC72" s="830"/>
      <c r="AD72" s="830"/>
      <c r="AE72" s="830"/>
      <c r="AF72" s="830">
        <v>4</v>
      </c>
      <c r="AG72" s="830"/>
      <c r="AH72" s="830"/>
      <c r="AI72" s="830"/>
      <c r="AJ72" s="830"/>
      <c r="AK72" s="830"/>
      <c r="AL72" s="830"/>
      <c r="AM72" s="830"/>
      <c r="AN72" s="830"/>
      <c r="AO72" s="830"/>
      <c r="AP72" s="830"/>
      <c r="AQ72" s="830"/>
      <c r="AR72" s="830"/>
      <c r="AS72" s="830"/>
      <c r="AT72" s="830"/>
      <c r="AU72" s="830"/>
      <c r="AV72" s="830"/>
      <c r="AW72" s="830"/>
      <c r="AX72" s="830"/>
      <c r="AY72" s="830"/>
      <c r="AZ72" s="877" t="s">
        <v>590</v>
      </c>
      <c r="BA72" s="877"/>
      <c r="BB72" s="877"/>
      <c r="BC72" s="877"/>
      <c r="BD72" s="878"/>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110</v>
      </c>
      <c r="R73" s="830"/>
      <c r="S73" s="830"/>
      <c r="T73" s="830"/>
      <c r="U73" s="830"/>
      <c r="V73" s="830">
        <v>18</v>
      </c>
      <c r="W73" s="830"/>
      <c r="X73" s="830"/>
      <c r="Y73" s="830"/>
      <c r="Z73" s="830"/>
      <c r="AA73" s="830">
        <v>92</v>
      </c>
      <c r="AB73" s="830"/>
      <c r="AC73" s="830"/>
      <c r="AD73" s="830"/>
      <c r="AE73" s="830"/>
      <c r="AF73" s="830">
        <v>9</v>
      </c>
      <c r="AG73" s="830"/>
      <c r="AH73" s="830"/>
      <c r="AI73" s="830"/>
      <c r="AJ73" s="830"/>
      <c r="AK73" s="830"/>
      <c r="AL73" s="830"/>
      <c r="AM73" s="830"/>
      <c r="AN73" s="830"/>
      <c r="AO73" s="830"/>
      <c r="AP73" s="830"/>
      <c r="AQ73" s="830"/>
      <c r="AR73" s="830"/>
      <c r="AS73" s="830"/>
      <c r="AT73" s="830"/>
      <c r="AU73" s="830"/>
      <c r="AV73" s="830"/>
      <c r="AW73" s="830"/>
      <c r="AX73" s="830"/>
      <c r="AY73" s="830"/>
      <c r="AZ73" s="877" t="s">
        <v>586</v>
      </c>
      <c r="BA73" s="877"/>
      <c r="BB73" s="877"/>
      <c r="BC73" s="877"/>
      <c r="BD73" s="878"/>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135</v>
      </c>
      <c r="R74" s="830"/>
      <c r="S74" s="830"/>
      <c r="T74" s="830"/>
      <c r="U74" s="830"/>
      <c r="V74" s="830">
        <v>126</v>
      </c>
      <c r="W74" s="830"/>
      <c r="X74" s="830"/>
      <c r="Y74" s="830"/>
      <c r="Z74" s="830"/>
      <c r="AA74" s="830">
        <v>9</v>
      </c>
      <c r="AB74" s="830"/>
      <c r="AC74" s="830"/>
      <c r="AD74" s="830"/>
      <c r="AE74" s="830"/>
      <c r="AF74" s="830">
        <v>9</v>
      </c>
      <c r="AG74" s="830"/>
      <c r="AH74" s="830"/>
      <c r="AI74" s="830"/>
      <c r="AJ74" s="830"/>
      <c r="AK74" s="830"/>
      <c r="AL74" s="830"/>
      <c r="AM74" s="830"/>
      <c r="AN74" s="830"/>
      <c r="AO74" s="830"/>
      <c r="AP74" s="830"/>
      <c r="AQ74" s="830"/>
      <c r="AR74" s="830"/>
      <c r="AS74" s="830"/>
      <c r="AT74" s="830"/>
      <c r="AU74" s="830"/>
      <c r="AV74" s="830"/>
      <c r="AW74" s="830"/>
      <c r="AX74" s="830"/>
      <c r="AY74" s="830"/>
      <c r="AZ74" s="877" t="s">
        <v>586</v>
      </c>
      <c r="BA74" s="877"/>
      <c r="BB74" s="877"/>
      <c r="BC74" s="877"/>
      <c r="BD74" s="878"/>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9">
        <v>3291</v>
      </c>
      <c r="R75" s="880"/>
      <c r="S75" s="880"/>
      <c r="T75" s="880"/>
      <c r="U75" s="834"/>
      <c r="V75" s="881">
        <v>2907</v>
      </c>
      <c r="W75" s="880"/>
      <c r="X75" s="880"/>
      <c r="Y75" s="880"/>
      <c r="Z75" s="834"/>
      <c r="AA75" s="881">
        <v>384</v>
      </c>
      <c r="AB75" s="880"/>
      <c r="AC75" s="880"/>
      <c r="AD75" s="880"/>
      <c r="AE75" s="834"/>
      <c r="AF75" s="881">
        <v>384</v>
      </c>
      <c r="AG75" s="880"/>
      <c r="AH75" s="880"/>
      <c r="AI75" s="880"/>
      <c r="AJ75" s="834"/>
      <c r="AK75" s="881">
        <v>3</v>
      </c>
      <c r="AL75" s="880"/>
      <c r="AM75" s="880"/>
      <c r="AN75" s="880"/>
      <c r="AO75" s="834"/>
      <c r="AP75" s="881"/>
      <c r="AQ75" s="880"/>
      <c r="AR75" s="880"/>
      <c r="AS75" s="880"/>
      <c r="AT75" s="834"/>
      <c r="AU75" s="881"/>
      <c r="AV75" s="880"/>
      <c r="AW75" s="880"/>
      <c r="AX75" s="880"/>
      <c r="AY75" s="834"/>
      <c r="AZ75" s="877" t="s">
        <v>586</v>
      </c>
      <c r="BA75" s="877"/>
      <c r="BB75" s="877"/>
      <c r="BC75" s="877"/>
      <c r="BD75" s="878"/>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584</v>
      </c>
      <c r="C76" s="874"/>
      <c r="D76" s="874"/>
      <c r="E76" s="874"/>
      <c r="F76" s="874"/>
      <c r="G76" s="874"/>
      <c r="H76" s="874"/>
      <c r="I76" s="874"/>
      <c r="J76" s="874"/>
      <c r="K76" s="874"/>
      <c r="L76" s="874"/>
      <c r="M76" s="874"/>
      <c r="N76" s="874"/>
      <c r="O76" s="874"/>
      <c r="P76" s="875"/>
      <c r="Q76" s="879">
        <v>9</v>
      </c>
      <c r="R76" s="880"/>
      <c r="S76" s="880"/>
      <c r="T76" s="880"/>
      <c r="U76" s="834"/>
      <c r="V76" s="881">
        <v>9</v>
      </c>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77" t="s">
        <v>591</v>
      </c>
      <c r="BA76" s="877"/>
      <c r="BB76" s="877"/>
      <c r="BC76" s="877"/>
      <c r="BD76" s="878"/>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585</v>
      </c>
      <c r="C77" s="874"/>
      <c r="D77" s="874"/>
      <c r="E77" s="874"/>
      <c r="F77" s="874"/>
      <c r="G77" s="874"/>
      <c r="H77" s="874"/>
      <c r="I77" s="874"/>
      <c r="J77" s="874"/>
      <c r="K77" s="874"/>
      <c r="L77" s="874"/>
      <c r="M77" s="874"/>
      <c r="N77" s="874"/>
      <c r="O77" s="874"/>
      <c r="P77" s="875"/>
      <c r="Q77" s="879">
        <v>67</v>
      </c>
      <c r="R77" s="880"/>
      <c r="S77" s="880"/>
      <c r="T77" s="880"/>
      <c r="U77" s="834"/>
      <c r="V77" s="881">
        <v>49</v>
      </c>
      <c r="W77" s="880"/>
      <c r="X77" s="880"/>
      <c r="Y77" s="880"/>
      <c r="Z77" s="834"/>
      <c r="AA77" s="881">
        <v>18</v>
      </c>
      <c r="AB77" s="880"/>
      <c r="AC77" s="880"/>
      <c r="AD77" s="880"/>
      <c r="AE77" s="834"/>
      <c r="AF77" s="881">
        <v>18</v>
      </c>
      <c r="AG77" s="880"/>
      <c r="AH77" s="880"/>
      <c r="AI77" s="880"/>
      <c r="AJ77" s="834"/>
      <c r="AK77" s="881"/>
      <c r="AL77" s="880"/>
      <c r="AM77" s="880"/>
      <c r="AN77" s="880"/>
      <c r="AO77" s="834"/>
      <c r="AP77" s="881"/>
      <c r="AQ77" s="880"/>
      <c r="AR77" s="880"/>
      <c r="AS77" s="880"/>
      <c r="AT77" s="834"/>
      <c r="AU77" s="881"/>
      <c r="AV77" s="880"/>
      <c r="AW77" s="880"/>
      <c r="AX77" s="880"/>
      <c r="AY77" s="834"/>
      <c r="AZ77" s="882" t="s">
        <v>586</v>
      </c>
      <c r="BA77" s="883"/>
      <c r="BB77" s="883"/>
      <c r="BC77" s="883"/>
      <c r="BD77" s="884"/>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585</v>
      </c>
      <c r="C78" s="874"/>
      <c r="D78" s="874"/>
      <c r="E78" s="874"/>
      <c r="F78" s="874"/>
      <c r="G78" s="874"/>
      <c r="H78" s="874"/>
      <c r="I78" s="874"/>
      <c r="J78" s="874"/>
      <c r="K78" s="874"/>
      <c r="L78" s="874"/>
      <c r="M78" s="874"/>
      <c r="N78" s="874"/>
      <c r="O78" s="874"/>
      <c r="P78" s="875"/>
      <c r="Q78" s="876">
        <v>147566</v>
      </c>
      <c r="R78" s="830"/>
      <c r="S78" s="830"/>
      <c r="T78" s="830"/>
      <c r="U78" s="830"/>
      <c r="V78" s="830">
        <v>144092</v>
      </c>
      <c r="W78" s="830"/>
      <c r="X78" s="830"/>
      <c r="Y78" s="830"/>
      <c r="Z78" s="830"/>
      <c r="AA78" s="830">
        <v>3475</v>
      </c>
      <c r="AB78" s="830"/>
      <c r="AC78" s="830"/>
      <c r="AD78" s="830"/>
      <c r="AE78" s="830"/>
      <c r="AF78" s="830">
        <v>3475</v>
      </c>
      <c r="AG78" s="830"/>
      <c r="AH78" s="830"/>
      <c r="AI78" s="830"/>
      <c r="AJ78" s="830"/>
      <c r="AK78" s="830"/>
      <c r="AL78" s="830"/>
      <c r="AM78" s="830"/>
      <c r="AN78" s="830"/>
      <c r="AO78" s="830"/>
      <c r="AP78" s="830"/>
      <c r="AQ78" s="830"/>
      <c r="AR78" s="830"/>
      <c r="AS78" s="830"/>
      <c r="AT78" s="830"/>
      <c r="AU78" s="830"/>
      <c r="AV78" s="830"/>
      <c r="AW78" s="830"/>
      <c r="AX78" s="830"/>
      <c r="AY78" s="830"/>
      <c r="AZ78" s="882" t="s">
        <v>592</v>
      </c>
      <c r="BA78" s="883"/>
      <c r="BB78" s="883"/>
      <c r="BC78" s="883"/>
      <c r="BD78" s="884"/>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4222</v>
      </c>
      <c r="AG88" s="844"/>
      <c r="AH88" s="844"/>
      <c r="AI88" s="844"/>
      <c r="AJ88" s="844"/>
      <c r="AK88" s="841"/>
      <c r="AL88" s="841"/>
      <c r="AM88" s="841"/>
      <c r="AN88" s="841"/>
      <c r="AO88" s="841"/>
      <c r="AP88" s="844">
        <v>1694</v>
      </c>
      <c r="AQ88" s="844"/>
      <c r="AR88" s="844"/>
      <c r="AS88" s="844"/>
      <c r="AT88" s="844"/>
      <c r="AU88" s="844">
        <v>1007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92"/>
      <c r="CI102" s="893"/>
      <c r="CJ102" s="893"/>
      <c r="CK102" s="893"/>
      <c r="CL102" s="894"/>
      <c r="CM102" s="892"/>
      <c r="CN102" s="893"/>
      <c r="CO102" s="893"/>
      <c r="CP102" s="893"/>
      <c r="CQ102" s="894"/>
      <c r="CR102" s="895"/>
      <c r="CS102" s="852"/>
      <c r="CT102" s="852"/>
      <c r="CU102" s="852"/>
      <c r="CV102" s="896"/>
      <c r="CW102" s="895"/>
      <c r="CX102" s="852"/>
      <c r="CY102" s="852"/>
      <c r="CZ102" s="852"/>
      <c r="DA102" s="896"/>
      <c r="DB102" s="895"/>
      <c r="DC102" s="852"/>
      <c r="DD102" s="852"/>
      <c r="DE102" s="852"/>
      <c r="DF102" s="896"/>
      <c r="DG102" s="895"/>
      <c r="DH102" s="852"/>
      <c r="DI102" s="852"/>
      <c r="DJ102" s="852"/>
      <c r="DK102" s="896"/>
      <c r="DL102" s="895"/>
      <c r="DM102" s="852"/>
      <c r="DN102" s="852"/>
      <c r="DO102" s="852"/>
      <c r="DP102" s="896"/>
      <c r="DQ102" s="895"/>
      <c r="DR102" s="852"/>
      <c r="DS102" s="852"/>
      <c r="DT102" s="852"/>
      <c r="DU102" s="896"/>
      <c r="DV102" s="789"/>
      <c r="DW102" s="790"/>
      <c r="DX102" s="790"/>
      <c r="DY102" s="790"/>
      <c r="DZ102" s="91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428</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429</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2" t="s">
        <v>432</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433</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x14ac:dyDescent="0.15">
      <c r="A109" s="917" t="s">
        <v>434</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435</v>
      </c>
      <c r="AB109" s="898"/>
      <c r="AC109" s="898"/>
      <c r="AD109" s="898"/>
      <c r="AE109" s="899"/>
      <c r="AF109" s="897" t="s">
        <v>436</v>
      </c>
      <c r="AG109" s="898"/>
      <c r="AH109" s="898"/>
      <c r="AI109" s="898"/>
      <c r="AJ109" s="899"/>
      <c r="AK109" s="897" t="s">
        <v>310</v>
      </c>
      <c r="AL109" s="898"/>
      <c r="AM109" s="898"/>
      <c r="AN109" s="898"/>
      <c r="AO109" s="899"/>
      <c r="AP109" s="897" t="s">
        <v>437</v>
      </c>
      <c r="AQ109" s="898"/>
      <c r="AR109" s="898"/>
      <c r="AS109" s="898"/>
      <c r="AT109" s="900"/>
      <c r="AU109" s="917" t="s">
        <v>434</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435</v>
      </c>
      <c r="BR109" s="898"/>
      <c r="BS109" s="898"/>
      <c r="BT109" s="898"/>
      <c r="BU109" s="899"/>
      <c r="BV109" s="897" t="s">
        <v>436</v>
      </c>
      <c r="BW109" s="898"/>
      <c r="BX109" s="898"/>
      <c r="BY109" s="898"/>
      <c r="BZ109" s="899"/>
      <c r="CA109" s="897" t="s">
        <v>310</v>
      </c>
      <c r="CB109" s="898"/>
      <c r="CC109" s="898"/>
      <c r="CD109" s="898"/>
      <c r="CE109" s="899"/>
      <c r="CF109" s="918" t="s">
        <v>437</v>
      </c>
      <c r="CG109" s="918"/>
      <c r="CH109" s="918"/>
      <c r="CI109" s="918"/>
      <c r="CJ109" s="918"/>
      <c r="CK109" s="897" t="s">
        <v>438</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435</v>
      </c>
      <c r="DH109" s="898"/>
      <c r="DI109" s="898"/>
      <c r="DJ109" s="898"/>
      <c r="DK109" s="899"/>
      <c r="DL109" s="897" t="s">
        <v>436</v>
      </c>
      <c r="DM109" s="898"/>
      <c r="DN109" s="898"/>
      <c r="DO109" s="898"/>
      <c r="DP109" s="899"/>
      <c r="DQ109" s="897" t="s">
        <v>310</v>
      </c>
      <c r="DR109" s="898"/>
      <c r="DS109" s="898"/>
      <c r="DT109" s="898"/>
      <c r="DU109" s="899"/>
      <c r="DV109" s="897" t="s">
        <v>437</v>
      </c>
      <c r="DW109" s="898"/>
      <c r="DX109" s="898"/>
      <c r="DY109" s="898"/>
      <c r="DZ109" s="900"/>
    </row>
    <row r="110" spans="1:131" s="230" customFormat="1" ht="26.25" customHeight="1" x14ac:dyDescent="0.15">
      <c r="A110" s="901" t="s">
        <v>439</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689228</v>
      </c>
      <c r="AB110" s="905"/>
      <c r="AC110" s="905"/>
      <c r="AD110" s="905"/>
      <c r="AE110" s="906"/>
      <c r="AF110" s="907">
        <v>690427</v>
      </c>
      <c r="AG110" s="905"/>
      <c r="AH110" s="905"/>
      <c r="AI110" s="905"/>
      <c r="AJ110" s="906"/>
      <c r="AK110" s="907">
        <v>767713</v>
      </c>
      <c r="AL110" s="905"/>
      <c r="AM110" s="905"/>
      <c r="AN110" s="905"/>
      <c r="AO110" s="906"/>
      <c r="AP110" s="908">
        <v>32.5</v>
      </c>
      <c r="AQ110" s="909"/>
      <c r="AR110" s="909"/>
      <c r="AS110" s="909"/>
      <c r="AT110" s="910"/>
      <c r="AU110" s="911" t="s">
        <v>76</v>
      </c>
      <c r="AV110" s="912"/>
      <c r="AW110" s="912"/>
      <c r="AX110" s="912"/>
      <c r="AY110" s="912"/>
      <c r="AZ110" s="934" t="s">
        <v>440</v>
      </c>
      <c r="BA110" s="902"/>
      <c r="BB110" s="902"/>
      <c r="BC110" s="902"/>
      <c r="BD110" s="902"/>
      <c r="BE110" s="902"/>
      <c r="BF110" s="902"/>
      <c r="BG110" s="902"/>
      <c r="BH110" s="902"/>
      <c r="BI110" s="902"/>
      <c r="BJ110" s="902"/>
      <c r="BK110" s="902"/>
      <c r="BL110" s="902"/>
      <c r="BM110" s="902"/>
      <c r="BN110" s="902"/>
      <c r="BO110" s="902"/>
      <c r="BP110" s="903"/>
      <c r="BQ110" s="935">
        <v>6263146</v>
      </c>
      <c r="BR110" s="936"/>
      <c r="BS110" s="936"/>
      <c r="BT110" s="936"/>
      <c r="BU110" s="936"/>
      <c r="BV110" s="936">
        <v>6176214</v>
      </c>
      <c r="BW110" s="936"/>
      <c r="BX110" s="936"/>
      <c r="BY110" s="936"/>
      <c r="BZ110" s="936"/>
      <c r="CA110" s="936">
        <v>5819042</v>
      </c>
      <c r="CB110" s="936"/>
      <c r="CC110" s="936"/>
      <c r="CD110" s="936"/>
      <c r="CE110" s="936"/>
      <c r="CF110" s="949">
        <v>246.5</v>
      </c>
      <c r="CG110" s="950"/>
      <c r="CH110" s="950"/>
      <c r="CI110" s="950"/>
      <c r="CJ110" s="950"/>
      <c r="CK110" s="951" t="s">
        <v>441</v>
      </c>
      <c r="CL110" s="952"/>
      <c r="CM110" s="934" t="s">
        <v>442</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132</v>
      </c>
      <c r="DH110" s="936"/>
      <c r="DI110" s="936"/>
      <c r="DJ110" s="936"/>
      <c r="DK110" s="936"/>
      <c r="DL110" s="936" t="s">
        <v>443</v>
      </c>
      <c r="DM110" s="936"/>
      <c r="DN110" s="936"/>
      <c r="DO110" s="936"/>
      <c r="DP110" s="936"/>
      <c r="DQ110" s="936" t="s">
        <v>393</v>
      </c>
      <c r="DR110" s="936"/>
      <c r="DS110" s="936"/>
      <c r="DT110" s="936"/>
      <c r="DU110" s="936"/>
      <c r="DV110" s="937" t="s">
        <v>393</v>
      </c>
      <c r="DW110" s="937"/>
      <c r="DX110" s="937"/>
      <c r="DY110" s="937"/>
      <c r="DZ110" s="938"/>
    </row>
    <row r="111" spans="1:131" s="230" customFormat="1" ht="26.25" customHeight="1" x14ac:dyDescent="0.15">
      <c r="A111" s="939" t="s">
        <v>444</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132</v>
      </c>
      <c r="AB111" s="943"/>
      <c r="AC111" s="943"/>
      <c r="AD111" s="943"/>
      <c r="AE111" s="944"/>
      <c r="AF111" s="945" t="s">
        <v>393</v>
      </c>
      <c r="AG111" s="943"/>
      <c r="AH111" s="943"/>
      <c r="AI111" s="943"/>
      <c r="AJ111" s="944"/>
      <c r="AK111" s="945" t="s">
        <v>132</v>
      </c>
      <c r="AL111" s="943"/>
      <c r="AM111" s="943"/>
      <c r="AN111" s="943"/>
      <c r="AO111" s="944"/>
      <c r="AP111" s="946" t="s">
        <v>132</v>
      </c>
      <c r="AQ111" s="947"/>
      <c r="AR111" s="947"/>
      <c r="AS111" s="947"/>
      <c r="AT111" s="948"/>
      <c r="AU111" s="913"/>
      <c r="AV111" s="914"/>
      <c r="AW111" s="914"/>
      <c r="AX111" s="914"/>
      <c r="AY111" s="914"/>
      <c r="AZ111" s="927" t="s">
        <v>445</v>
      </c>
      <c r="BA111" s="928"/>
      <c r="BB111" s="928"/>
      <c r="BC111" s="928"/>
      <c r="BD111" s="928"/>
      <c r="BE111" s="928"/>
      <c r="BF111" s="928"/>
      <c r="BG111" s="928"/>
      <c r="BH111" s="928"/>
      <c r="BI111" s="928"/>
      <c r="BJ111" s="928"/>
      <c r="BK111" s="928"/>
      <c r="BL111" s="928"/>
      <c r="BM111" s="928"/>
      <c r="BN111" s="928"/>
      <c r="BO111" s="928"/>
      <c r="BP111" s="929"/>
      <c r="BQ111" s="930" t="s">
        <v>132</v>
      </c>
      <c r="BR111" s="931"/>
      <c r="BS111" s="931"/>
      <c r="BT111" s="931"/>
      <c r="BU111" s="931"/>
      <c r="BV111" s="931" t="s">
        <v>393</v>
      </c>
      <c r="BW111" s="931"/>
      <c r="BX111" s="931"/>
      <c r="BY111" s="931"/>
      <c r="BZ111" s="931"/>
      <c r="CA111" s="931" t="s">
        <v>132</v>
      </c>
      <c r="CB111" s="931"/>
      <c r="CC111" s="931"/>
      <c r="CD111" s="931"/>
      <c r="CE111" s="931"/>
      <c r="CF111" s="925" t="s">
        <v>393</v>
      </c>
      <c r="CG111" s="926"/>
      <c r="CH111" s="926"/>
      <c r="CI111" s="926"/>
      <c r="CJ111" s="926"/>
      <c r="CK111" s="953"/>
      <c r="CL111" s="954"/>
      <c r="CM111" s="927" t="s">
        <v>446</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393</v>
      </c>
      <c r="DH111" s="931"/>
      <c r="DI111" s="931"/>
      <c r="DJ111" s="931"/>
      <c r="DK111" s="931"/>
      <c r="DL111" s="931" t="s">
        <v>132</v>
      </c>
      <c r="DM111" s="931"/>
      <c r="DN111" s="931"/>
      <c r="DO111" s="931"/>
      <c r="DP111" s="931"/>
      <c r="DQ111" s="931" t="s">
        <v>132</v>
      </c>
      <c r="DR111" s="931"/>
      <c r="DS111" s="931"/>
      <c r="DT111" s="931"/>
      <c r="DU111" s="931"/>
      <c r="DV111" s="932" t="s">
        <v>132</v>
      </c>
      <c r="DW111" s="932"/>
      <c r="DX111" s="932"/>
      <c r="DY111" s="932"/>
      <c r="DZ111" s="933"/>
    </row>
    <row r="112" spans="1:131" s="230" customFormat="1" ht="26.25" customHeight="1" x14ac:dyDescent="0.15">
      <c r="A112" s="957" t="s">
        <v>447</v>
      </c>
      <c r="B112" s="958"/>
      <c r="C112" s="928" t="s">
        <v>448</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132</v>
      </c>
      <c r="AB112" s="964"/>
      <c r="AC112" s="964"/>
      <c r="AD112" s="964"/>
      <c r="AE112" s="965"/>
      <c r="AF112" s="966" t="s">
        <v>132</v>
      </c>
      <c r="AG112" s="964"/>
      <c r="AH112" s="964"/>
      <c r="AI112" s="964"/>
      <c r="AJ112" s="965"/>
      <c r="AK112" s="966" t="s">
        <v>443</v>
      </c>
      <c r="AL112" s="964"/>
      <c r="AM112" s="964"/>
      <c r="AN112" s="964"/>
      <c r="AO112" s="965"/>
      <c r="AP112" s="967" t="s">
        <v>393</v>
      </c>
      <c r="AQ112" s="968"/>
      <c r="AR112" s="968"/>
      <c r="AS112" s="968"/>
      <c r="AT112" s="969"/>
      <c r="AU112" s="913"/>
      <c r="AV112" s="914"/>
      <c r="AW112" s="914"/>
      <c r="AX112" s="914"/>
      <c r="AY112" s="914"/>
      <c r="AZ112" s="927" t="s">
        <v>449</v>
      </c>
      <c r="BA112" s="928"/>
      <c r="BB112" s="928"/>
      <c r="BC112" s="928"/>
      <c r="BD112" s="928"/>
      <c r="BE112" s="928"/>
      <c r="BF112" s="928"/>
      <c r="BG112" s="928"/>
      <c r="BH112" s="928"/>
      <c r="BI112" s="928"/>
      <c r="BJ112" s="928"/>
      <c r="BK112" s="928"/>
      <c r="BL112" s="928"/>
      <c r="BM112" s="928"/>
      <c r="BN112" s="928"/>
      <c r="BO112" s="928"/>
      <c r="BP112" s="929"/>
      <c r="BQ112" s="930">
        <v>862631</v>
      </c>
      <c r="BR112" s="931"/>
      <c r="BS112" s="931"/>
      <c r="BT112" s="931"/>
      <c r="BU112" s="931"/>
      <c r="BV112" s="931">
        <v>714251</v>
      </c>
      <c r="BW112" s="931"/>
      <c r="BX112" s="931"/>
      <c r="BY112" s="931"/>
      <c r="BZ112" s="931"/>
      <c r="CA112" s="931">
        <v>620682</v>
      </c>
      <c r="CB112" s="931"/>
      <c r="CC112" s="931"/>
      <c r="CD112" s="931"/>
      <c r="CE112" s="931"/>
      <c r="CF112" s="925">
        <v>26.3</v>
      </c>
      <c r="CG112" s="926"/>
      <c r="CH112" s="926"/>
      <c r="CI112" s="926"/>
      <c r="CJ112" s="926"/>
      <c r="CK112" s="953"/>
      <c r="CL112" s="954"/>
      <c r="CM112" s="927" t="s">
        <v>450</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443</v>
      </c>
      <c r="DH112" s="931"/>
      <c r="DI112" s="931"/>
      <c r="DJ112" s="931"/>
      <c r="DK112" s="931"/>
      <c r="DL112" s="931" t="s">
        <v>132</v>
      </c>
      <c r="DM112" s="931"/>
      <c r="DN112" s="931"/>
      <c r="DO112" s="931"/>
      <c r="DP112" s="931"/>
      <c r="DQ112" s="931" t="s">
        <v>393</v>
      </c>
      <c r="DR112" s="931"/>
      <c r="DS112" s="931"/>
      <c r="DT112" s="931"/>
      <c r="DU112" s="931"/>
      <c r="DV112" s="932" t="s">
        <v>443</v>
      </c>
      <c r="DW112" s="932"/>
      <c r="DX112" s="932"/>
      <c r="DY112" s="932"/>
      <c r="DZ112" s="933"/>
    </row>
    <row r="113" spans="1:130" s="230" customFormat="1" ht="26.25" customHeight="1" x14ac:dyDescent="0.15">
      <c r="A113" s="959"/>
      <c r="B113" s="960"/>
      <c r="C113" s="928" t="s">
        <v>451</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107881</v>
      </c>
      <c r="AB113" s="943"/>
      <c r="AC113" s="943"/>
      <c r="AD113" s="943"/>
      <c r="AE113" s="944"/>
      <c r="AF113" s="945">
        <v>110622</v>
      </c>
      <c r="AG113" s="943"/>
      <c r="AH113" s="943"/>
      <c r="AI113" s="943"/>
      <c r="AJ113" s="944"/>
      <c r="AK113" s="945">
        <v>108326</v>
      </c>
      <c r="AL113" s="943"/>
      <c r="AM113" s="943"/>
      <c r="AN113" s="943"/>
      <c r="AO113" s="944"/>
      <c r="AP113" s="946">
        <v>4.5999999999999996</v>
      </c>
      <c r="AQ113" s="947"/>
      <c r="AR113" s="947"/>
      <c r="AS113" s="947"/>
      <c r="AT113" s="948"/>
      <c r="AU113" s="913"/>
      <c r="AV113" s="914"/>
      <c r="AW113" s="914"/>
      <c r="AX113" s="914"/>
      <c r="AY113" s="914"/>
      <c r="AZ113" s="927" t="s">
        <v>452</v>
      </c>
      <c r="BA113" s="928"/>
      <c r="BB113" s="928"/>
      <c r="BC113" s="928"/>
      <c r="BD113" s="928"/>
      <c r="BE113" s="928"/>
      <c r="BF113" s="928"/>
      <c r="BG113" s="928"/>
      <c r="BH113" s="928"/>
      <c r="BI113" s="928"/>
      <c r="BJ113" s="928"/>
      <c r="BK113" s="928"/>
      <c r="BL113" s="928"/>
      <c r="BM113" s="928"/>
      <c r="BN113" s="928"/>
      <c r="BO113" s="928"/>
      <c r="BP113" s="929"/>
      <c r="BQ113" s="930">
        <v>1070531</v>
      </c>
      <c r="BR113" s="931"/>
      <c r="BS113" s="931"/>
      <c r="BT113" s="931"/>
      <c r="BU113" s="931"/>
      <c r="BV113" s="931">
        <v>1061140</v>
      </c>
      <c r="BW113" s="931"/>
      <c r="BX113" s="931"/>
      <c r="BY113" s="931"/>
      <c r="BZ113" s="931"/>
      <c r="CA113" s="931">
        <v>1006946</v>
      </c>
      <c r="CB113" s="931"/>
      <c r="CC113" s="931"/>
      <c r="CD113" s="931"/>
      <c r="CE113" s="931"/>
      <c r="CF113" s="925">
        <v>42.7</v>
      </c>
      <c r="CG113" s="926"/>
      <c r="CH113" s="926"/>
      <c r="CI113" s="926"/>
      <c r="CJ113" s="926"/>
      <c r="CK113" s="953"/>
      <c r="CL113" s="954"/>
      <c r="CM113" s="927" t="s">
        <v>453</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132</v>
      </c>
      <c r="DH113" s="964"/>
      <c r="DI113" s="964"/>
      <c r="DJ113" s="964"/>
      <c r="DK113" s="965"/>
      <c r="DL113" s="966" t="s">
        <v>132</v>
      </c>
      <c r="DM113" s="964"/>
      <c r="DN113" s="964"/>
      <c r="DO113" s="964"/>
      <c r="DP113" s="965"/>
      <c r="DQ113" s="966" t="s">
        <v>132</v>
      </c>
      <c r="DR113" s="964"/>
      <c r="DS113" s="964"/>
      <c r="DT113" s="964"/>
      <c r="DU113" s="965"/>
      <c r="DV113" s="967" t="s">
        <v>132</v>
      </c>
      <c r="DW113" s="968"/>
      <c r="DX113" s="968"/>
      <c r="DY113" s="968"/>
      <c r="DZ113" s="969"/>
    </row>
    <row r="114" spans="1:130" s="230" customFormat="1" ht="26.25" customHeight="1" x14ac:dyDescent="0.15">
      <c r="A114" s="959"/>
      <c r="B114" s="960"/>
      <c r="C114" s="928" t="s">
        <v>454</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40234</v>
      </c>
      <c r="AB114" s="964"/>
      <c r="AC114" s="964"/>
      <c r="AD114" s="964"/>
      <c r="AE114" s="965"/>
      <c r="AF114" s="966">
        <v>35490</v>
      </c>
      <c r="AG114" s="964"/>
      <c r="AH114" s="964"/>
      <c r="AI114" s="964"/>
      <c r="AJ114" s="965"/>
      <c r="AK114" s="966">
        <v>71767</v>
      </c>
      <c r="AL114" s="964"/>
      <c r="AM114" s="964"/>
      <c r="AN114" s="964"/>
      <c r="AO114" s="965"/>
      <c r="AP114" s="967">
        <v>3</v>
      </c>
      <c r="AQ114" s="968"/>
      <c r="AR114" s="968"/>
      <c r="AS114" s="968"/>
      <c r="AT114" s="969"/>
      <c r="AU114" s="913"/>
      <c r="AV114" s="914"/>
      <c r="AW114" s="914"/>
      <c r="AX114" s="914"/>
      <c r="AY114" s="914"/>
      <c r="AZ114" s="927" t="s">
        <v>455</v>
      </c>
      <c r="BA114" s="928"/>
      <c r="BB114" s="928"/>
      <c r="BC114" s="928"/>
      <c r="BD114" s="928"/>
      <c r="BE114" s="928"/>
      <c r="BF114" s="928"/>
      <c r="BG114" s="928"/>
      <c r="BH114" s="928"/>
      <c r="BI114" s="928"/>
      <c r="BJ114" s="928"/>
      <c r="BK114" s="928"/>
      <c r="BL114" s="928"/>
      <c r="BM114" s="928"/>
      <c r="BN114" s="928"/>
      <c r="BO114" s="928"/>
      <c r="BP114" s="929"/>
      <c r="BQ114" s="930">
        <v>811564</v>
      </c>
      <c r="BR114" s="931"/>
      <c r="BS114" s="931"/>
      <c r="BT114" s="931"/>
      <c r="BU114" s="931"/>
      <c r="BV114" s="931">
        <v>729450</v>
      </c>
      <c r="BW114" s="931"/>
      <c r="BX114" s="931"/>
      <c r="BY114" s="931"/>
      <c r="BZ114" s="931"/>
      <c r="CA114" s="931">
        <v>709106</v>
      </c>
      <c r="CB114" s="931"/>
      <c r="CC114" s="931"/>
      <c r="CD114" s="931"/>
      <c r="CE114" s="931"/>
      <c r="CF114" s="925">
        <v>30</v>
      </c>
      <c r="CG114" s="926"/>
      <c r="CH114" s="926"/>
      <c r="CI114" s="926"/>
      <c r="CJ114" s="926"/>
      <c r="CK114" s="953"/>
      <c r="CL114" s="954"/>
      <c r="CM114" s="927" t="s">
        <v>456</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393</v>
      </c>
      <c r="DH114" s="964"/>
      <c r="DI114" s="964"/>
      <c r="DJ114" s="964"/>
      <c r="DK114" s="965"/>
      <c r="DL114" s="966" t="s">
        <v>132</v>
      </c>
      <c r="DM114" s="964"/>
      <c r="DN114" s="964"/>
      <c r="DO114" s="964"/>
      <c r="DP114" s="965"/>
      <c r="DQ114" s="966" t="s">
        <v>443</v>
      </c>
      <c r="DR114" s="964"/>
      <c r="DS114" s="964"/>
      <c r="DT114" s="964"/>
      <c r="DU114" s="965"/>
      <c r="DV114" s="967" t="s">
        <v>393</v>
      </c>
      <c r="DW114" s="968"/>
      <c r="DX114" s="968"/>
      <c r="DY114" s="968"/>
      <c r="DZ114" s="969"/>
    </row>
    <row r="115" spans="1:130" s="230" customFormat="1" ht="26.25" customHeight="1" x14ac:dyDescent="0.15">
      <c r="A115" s="959"/>
      <c r="B115" s="960"/>
      <c r="C115" s="928" t="s">
        <v>457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t="s">
        <v>443</v>
      </c>
      <c r="AB115" s="943"/>
      <c r="AC115" s="943"/>
      <c r="AD115" s="943"/>
      <c r="AE115" s="944"/>
      <c r="AF115" s="945" t="s">
        <v>132</v>
      </c>
      <c r="AG115" s="943"/>
      <c r="AH115" s="943"/>
      <c r="AI115" s="943"/>
      <c r="AJ115" s="944"/>
      <c r="AK115" s="945" t="s">
        <v>132</v>
      </c>
      <c r="AL115" s="943"/>
      <c r="AM115" s="943"/>
      <c r="AN115" s="943"/>
      <c r="AO115" s="944"/>
      <c r="AP115" s="946" t="s">
        <v>132</v>
      </c>
      <c r="AQ115" s="947"/>
      <c r="AR115" s="947"/>
      <c r="AS115" s="947"/>
      <c r="AT115" s="948"/>
      <c r="AU115" s="913"/>
      <c r="AV115" s="914"/>
      <c r="AW115" s="914"/>
      <c r="AX115" s="914"/>
      <c r="AY115" s="914"/>
      <c r="AZ115" s="927" t="s">
        <v>458</v>
      </c>
      <c r="BA115" s="928"/>
      <c r="BB115" s="928"/>
      <c r="BC115" s="928"/>
      <c r="BD115" s="928"/>
      <c r="BE115" s="928"/>
      <c r="BF115" s="928"/>
      <c r="BG115" s="928"/>
      <c r="BH115" s="928"/>
      <c r="BI115" s="928"/>
      <c r="BJ115" s="928"/>
      <c r="BK115" s="928"/>
      <c r="BL115" s="928"/>
      <c r="BM115" s="928"/>
      <c r="BN115" s="928"/>
      <c r="BO115" s="928"/>
      <c r="BP115" s="929"/>
      <c r="BQ115" s="930" t="s">
        <v>393</v>
      </c>
      <c r="BR115" s="931"/>
      <c r="BS115" s="931"/>
      <c r="BT115" s="931"/>
      <c r="BU115" s="931"/>
      <c r="BV115" s="931" t="s">
        <v>393</v>
      </c>
      <c r="BW115" s="931"/>
      <c r="BX115" s="931"/>
      <c r="BY115" s="931"/>
      <c r="BZ115" s="931"/>
      <c r="CA115" s="931" t="s">
        <v>132</v>
      </c>
      <c r="CB115" s="931"/>
      <c r="CC115" s="931"/>
      <c r="CD115" s="931"/>
      <c r="CE115" s="931"/>
      <c r="CF115" s="925" t="s">
        <v>443</v>
      </c>
      <c r="CG115" s="926"/>
      <c r="CH115" s="926"/>
      <c r="CI115" s="926"/>
      <c r="CJ115" s="926"/>
      <c r="CK115" s="953"/>
      <c r="CL115" s="954"/>
      <c r="CM115" s="927" t="s">
        <v>459</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393</v>
      </c>
      <c r="DH115" s="964"/>
      <c r="DI115" s="964"/>
      <c r="DJ115" s="964"/>
      <c r="DK115" s="965"/>
      <c r="DL115" s="966" t="s">
        <v>132</v>
      </c>
      <c r="DM115" s="964"/>
      <c r="DN115" s="964"/>
      <c r="DO115" s="964"/>
      <c r="DP115" s="965"/>
      <c r="DQ115" s="966" t="s">
        <v>393</v>
      </c>
      <c r="DR115" s="964"/>
      <c r="DS115" s="964"/>
      <c r="DT115" s="964"/>
      <c r="DU115" s="965"/>
      <c r="DV115" s="967" t="s">
        <v>132</v>
      </c>
      <c r="DW115" s="968"/>
      <c r="DX115" s="968"/>
      <c r="DY115" s="968"/>
      <c r="DZ115" s="969"/>
    </row>
    <row r="116" spans="1:130" s="230" customFormat="1" ht="26.25" customHeight="1" x14ac:dyDescent="0.15">
      <c r="A116" s="961"/>
      <c r="B116" s="962"/>
      <c r="C116" s="970" t="s">
        <v>460</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v>9</v>
      </c>
      <c r="AB116" s="964"/>
      <c r="AC116" s="964"/>
      <c r="AD116" s="964"/>
      <c r="AE116" s="965"/>
      <c r="AF116" s="966">
        <v>18</v>
      </c>
      <c r="AG116" s="964"/>
      <c r="AH116" s="964"/>
      <c r="AI116" s="964"/>
      <c r="AJ116" s="965"/>
      <c r="AK116" s="966">
        <v>17</v>
      </c>
      <c r="AL116" s="964"/>
      <c r="AM116" s="964"/>
      <c r="AN116" s="964"/>
      <c r="AO116" s="965"/>
      <c r="AP116" s="967">
        <v>0</v>
      </c>
      <c r="AQ116" s="968"/>
      <c r="AR116" s="968"/>
      <c r="AS116" s="968"/>
      <c r="AT116" s="969"/>
      <c r="AU116" s="913"/>
      <c r="AV116" s="914"/>
      <c r="AW116" s="914"/>
      <c r="AX116" s="914"/>
      <c r="AY116" s="914"/>
      <c r="AZ116" s="972" t="s">
        <v>461</v>
      </c>
      <c r="BA116" s="973"/>
      <c r="BB116" s="973"/>
      <c r="BC116" s="973"/>
      <c r="BD116" s="973"/>
      <c r="BE116" s="973"/>
      <c r="BF116" s="973"/>
      <c r="BG116" s="973"/>
      <c r="BH116" s="973"/>
      <c r="BI116" s="973"/>
      <c r="BJ116" s="973"/>
      <c r="BK116" s="973"/>
      <c r="BL116" s="973"/>
      <c r="BM116" s="973"/>
      <c r="BN116" s="973"/>
      <c r="BO116" s="973"/>
      <c r="BP116" s="974"/>
      <c r="BQ116" s="930" t="s">
        <v>132</v>
      </c>
      <c r="BR116" s="931"/>
      <c r="BS116" s="931"/>
      <c r="BT116" s="931"/>
      <c r="BU116" s="931"/>
      <c r="BV116" s="931" t="s">
        <v>132</v>
      </c>
      <c r="BW116" s="931"/>
      <c r="BX116" s="931"/>
      <c r="BY116" s="931"/>
      <c r="BZ116" s="931"/>
      <c r="CA116" s="931" t="s">
        <v>132</v>
      </c>
      <c r="CB116" s="931"/>
      <c r="CC116" s="931"/>
      <c r="CD116" s="931"/>
      <c r="CE116" s="931"/>
      <c r="CF116" s="925" t="s">
        <v>132</v>
      </c>
      <c r="CG116" s="926"/>
      <c r="CH116" s="926"/>
      <c r="CI116" s="926"/>
      <c r="CJ116" s="926"/>
      <c r="CK116" s="953"/>
      <c r="CL116" s="954"/>
      <c r="CM116" s="927" t="s">
        <v>462</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393</v>
      </c>
      <c r="DH116" s="964"/>
      <c r="DI116" s="964"/>
      <c r="DJ116" s="964"/>
      <c r="DK116" s="965"/>
      <c r="DL116" s="966" t="s">
        <v>393</v>
      </c>
      <c r="DM116" s="964"/>
      <c r="DN116" s="964"/>
      <c r="DO116" s="964"/>
      <c r="DP116" s="965"/>
      <c r="DQ116" s="966" t="s">
        <v>132</v>
      </c>
      <c r="DR116" s="964"/>
      <c r="DS116" s="964"/>
      <c r="DT116" s="964"/>
      <c r="DU116" s="965"/>
      <c r="DV116" s="967" t="s">
        <v>132</v>
      </c>
      <c r="DW116" s="968"/>
      <c r="DX116" s="968"/>
      <c r="DY116" s="968"/>
      <c r="DZ116" s="969"/>
    </row>
    <row r="117" spans="1:130" s="230" customFormat="1" ht="26.25" customHeight="1" x14ac:dyDescent="0.15">
      <c r="A117" s="917" t="s">
        <v>190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463</v>
      </c>
      <c r="Z117" s="899"/>
      <c r="AA117" s="983">
        <v>837352</v>
      </c>
      <c r="AB117" s="984"/>
      <c r="AC117" s="984"/>
      <c r="AD117" s="984"/>
      <c r="AE117" s="985"/>
      <c r="AF117" s="986">
        <v>836557</v>
      </c>
      <c r="AG117" s="984"/>
      <c r="AH117" s="984"/>
      <c r="AI117" s="984"/>
      <c r="AJ117" s="985"/>
      <c r="AK117" s="986">
        <v>947823</v>
      </c>
      <c r="AL117" s="984"/>
      <c r="AM117" s="984"/>
      <c r="AN117" s="984"/>
      <c r="AO117" s="985"/>
      <c r="AP117" s="987"/>
      <c r="AQ117" s="988"/>
      <c r="AR117" s="988"/>
      <c r="AS117" s="988"/>
      <c r="AT117" s="989"/>
      <c r="AU117" s="913"/>
      <c r="AV117" s="914"/>
      <c r="AW117" s="914"/>
      <c r="AX117" s="914"/>
      <c r="AY117" s="914"/>
      <c r="AZ117" s="979" t="s">
        <v>464</v>
      </c>
      <c r="BA117" s="980"/>
      <c r="BB117" s="980"/>
      <c r="BC117" s="980"/>
      <c r="BD117" s="980"/>
      <c r="BE117" s="980"/>
      <c r="BF117" s="980"/>
      <c r="BG117" s="980"/>
      <c r="BH117" s="980"/>
      <c r="BI117" s="980"/>
      <c r="BJ117" s="980"/>
      <c r="BK117" s="980"/>
      <c r="BL117" s="980"/>
      <c r="BM117" s="980"/>
      <c r="BN117" s="980"/>
      <c r="BO117" s="980"/>
      <c r="BP117" s="981"/>
      <c r="BQ117" s="930" t="s">
        <v>393</v>
      </c>
      <c r="BR117" s="931"/>
      <c r="BS117" s="931"/>
      <c r="BT117" s="931"/>
      <c r="BU117" s="931"/>
      <c r="BV117" s="931" t="s">
        <v>132</v>
      </c>
      <c r="BW117" s="931"/>
      <c r="BX117" s="931"/>
      <c r="BY117" s="931"/>
      <c r="BZ117" s="931"/>
      <c r="CA117" s="931" t="s">
        <v>393</v>
      </c>
      <c r="CB117" s="931"/>
      <c r="CC117" s="931"/>
      <c r="CD117" s="931"/>
      <c r="CE117" s="931"/>
      <c r="CF117" s="925" t="s">
        <v>132</v>
      </c>
      <c r="CG117" s="926"/>
      <c r="CH117" s="926"/>
      <c r="CI117" s="926"/>
      <c r="CJ117" s="926"/>
      <c r="CK117" s="953"/>
      <c r="CL117" s="954"/>
      <c r="CM117" s="927" t="s">
        <v>465</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132</v>
      </c>
      <c r="DH117" s="964"/>
      <c r="DI117" s="964"/>
      <c r="DJ117" s="964"/>
      <c r="DK117" s="965"/>
      <c r="DL117" s="966" t="s">
        <v>393</v>
      </c>
      <c r="DM117" s="964"/>
      <c r="DN117" s="964"/>
      <c r="DO117" s="964"/>
      <c r="DP117" s="965"/>
      <c r="DQ117" s="966" t="s">
        <v>393</v>
      </c>
      <c r="DR117" s="964"/>
      <c r="DS117" s="964"/>
      <c r="DT117" s="964"/>
      <c r="DU117" s="965"/>
      <c r="DV117" s="967" t="s">
        <v>443</v>
      </c>
      <c r="DW117" s="968"/>
      <c r="DX117" s="968"/>
      <c r="DY117" s="968"/>
      <c r="DZ117" s="969"/>
    </row>
    <row r="118" spans="1:130" s="230" customFormat="1" ht="26.25" customHeight="1" x14ac:dyDescent="0.15">
      <c r="A118" s="917" t="s">
        <v>438</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435</v>
      </c>
      <c r="AB118" s="898"/>
      <c r="AC118" s="898"/>
      <c r="AD118" s="898"/>
      <c r="AE118" s="899"/>
      <c r="AF118" s="897" t="s">
        <v>436</v>
      </c>
      <c r="AG118" s="898"/>
      <c r="AH118" s="898"/>
      <c r="AI118" s="898"/>
      <c r="AJ118" s="899"/>
      <c r="AK118" s="897" t="s">
        <v>310</v>
      </c>
      <c r="AL118" s="898"/>
      <c r="AM118" s="898"/>
      <c r="AN118" s="898"/>
      <c r="AO118" s="899"/>
      <c r="AP118" s="975" t="s">
        <v>437</v>
      </c>
      <c r="AQ118" s="976"/>
      <c r="AR118" s="976"/>
      <c r="AS118" s="976"/>
      <c r="AT118" s="977"/>
      <c r="AU118" s="913"/>
      <c r="AV118" s="914"/>
      <c r="AW118" s="914"/>
      <c r="AX118" s="914"/>
      <c r="AY118" s="914"/>
      <c r="AZ118" s="978" t="s">
        <v>466</v>
      </c>
      <c r="BA118" s="970"/>
      <c r="BB118" s="970"/>
      <c r="BC118" s="970"/>
      <c r="BD118" s="970"/>
      <c r="BE118" s="970"/>
      <c r="BF118" s="970"/>
      <c r="BG118" s="970"/>
      <c r="BH118" s="970"/>
      <c r="BI118" s="970"/>
      <c r="BJ118" s="970"/>
      <c r="BK118" s="970"/>
      <c r="BL118" s="970"/>
      <c r="BM118" s="970"/>
      <c r="BN118" s="970"/>
      <c r="BO118" s="970"/>
      <c r="BP118" s="971"/>
      <c r="BQ118" s="1004" t="s">
        <v>132</v>
      </c>
      <c r="BR118" s="1005"/>
      <c r="BS118" s="1005"/>
      <c r="BT118" s="1005"/>
      <c r="BU118" s="1005"/>
      <c r="BV118" s="1005" t="s">
        <v>393</v>
      </c>
      <c r="BW118" s="1005"/>
      <c r="BX118" s="1005"/>
      <c r="BY118" s="1005"/>
      <c r="BZ118" s="1005"/>
      <c r="CA118" s="1005" t="s">
        <v>132</v>
      </c>
      <c r="CB118" s="1005"/>
      <c r="CC118" s="1005"/>
      <c r="CD118" s="1005"/>
      <c r="CE118" s="1005"/>
      <c r="CF118" s="925" t="s">
        <v>393</v>
      </c>
      <c r="CG118" s="926"/>
      <c r="CH118" s="926"/>
      <c r="CI118" s="926"/>
      <c r="CJ118" s="926"/>
      <c r="CK118" s="953"/>
      <c r="CL118" s="954"/>
      <c r="CM118" s="927" t="s">
        <v>467</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132</v>
      </c>
      <c r="DH118" s="964"/>
      <c r="DI118" s="964"/>
      <c r="DJ118" s="964"/>
      <c r="DK118" s="965"/>
      <c r="DL118" s="966" t="s">
        <v>393</v>
      </c>
      <c r="DM118" s="964"/>
      <c r="DN118" s="964"/>
      <c r="DO118" s="964"/>
      <c r="DP118" s="965"/>
      <c r="DQ118" s="966" t="s">
        <v>393</v>
      </c>
      <c r="DR118" s="964"/>
      <c r="DS118" s="964"/>
      <c r="DT118" s="964"/>
      <c r="DU118" s="965"/>
      <c r="DV118" s="967" t="s">
        <v>443</v>
      </c>
      <c r="DW118" s="968"/>
      <c r="DX118" s="968"/>
      <c r="DY118" s="968"/>
      <c r="DZ118" s="969"/>
    </row>
    <row r="119" spans="1:130" s="230" customFormat="1" ht="26.25" customHeight="1" x14ac:dyDescent="0.15">
      <c r="A119" s="1061" t="s">
        <v>441</v>
      </c>
      <c r="B119" s="952"/>
      <c r="C119" s="934" t="s">
        <v>442</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132</v>
      </c>
      <c r="AB119" s="905"/>
      <c r="AC119" s="905"/>
      <c r="AD119" s="905"/>
      <c r="AE119" s="906"/>
      <c r="AF119" s="907" t="s">
        <v>132</v>
      </c>
      <c r="AG119" s="905"/>
      <c r="AH119" s="905"/>
      <c r="AI119" s="905"/>
      <c r="AJ119" s="906"/>
      <c r="AK119" s="907" t="s">
        <v>393</v>
      </c>
      <c r="AL119" s="905"/>
      <c r="AM119" s="905"/>
      <c r="AN119" s="905"/>
      <c r="AO119" s="906"/>
      <c r="AP119" s="908" t="s">
        <v>132</v>
      </c>
      <c r="AQ119" s="909"/>
      <c r="AR119" s="909"/>
      <c r="AS119" s="909"/>
      <c r="AT119" s="910"/>
      <c r="AU119" s="915"/>
      <c r="AV119" s="916"/>
      <c r="AW119" s="916"/>
      <c r="AX119" s="916"/>
      <c r="AY119" s="916"/>
      <c r="AZ119" s="251" t="s">
        <v>190</v>
      </c>
      <c r="BA119" s="251"/>
      <c r="BB119" s="251"/>
      <c r="BC119" s="251"/>
      <c r="BD119" s="251"/>
      <c r="BE119" s="251"/>
      <c r="BF119" s="251"/>
      <c r="BG119" s="251"/>
      <c r="BH119" s="251"/>
      <c r="BI119" s="251"/>
      <c r="BJ119" s="251"/>
      <c r="BK119" s="251"/>
      <c r="BL119" s="251"/>
      <c r="BM119" s="251"/>
      <c r="BN119" s="251"/>
      <c r="BO119" s="982" t="s">
        <v>468</v>
      </c>
      <c r="BP119" s="1010"/>
      <c r="BQ119" s="1004">
        <v>9007872</v>
      </c>
      <c r="BR119" s="1005"/>
      <c r="BS119" s="1005"/>
      <c r="BT119" s="1005"/>
      <c r="BU119" s="1005"/>
      <c r="BV119" s="1005">
        <v>8681055</v>
      </c>
      <c r="BW119" s="1005"/>
      <c r="BX119" s="1005"/>
      <c r="BY119" s="1005"/>
      <c r="BZ119" s="1005"/>
      <c r="CA119" s="1005">
        <v>8155776</v>
      </c>
      <c r="CB119" s="1005"/>
      <c r="CC119" s="1005"/>
      <c r="CD119" s="1005"/>
      <c r="CE119" s="1005"/>
      <c r="CF119" s="1006"/>
      <c r="CG119" s="1007"/>
      <c r="CH119" s="1007"/>
      <c r="CI119" s="1007"/>
      <c r="CJ119" s="1008"/>
      <c r="CK119" s="955"/>
      <c r="CL119" s="956"/>
      <c r="CM119" s="978" t="s">
        <v>469</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393</v>
      </c>
      <c r="DH119" s="991"/>
      <c r="DI119" s="991"/>
      <c r="DJ119" s="991"/>
      <c r="DK119" s="992"/>
      <c r="DL119" s="990" t="s">
        <v>393</v>
      </c>
      <c r="DM119" s="991"/>
      <c r="DN119" s="991"/>
      <c r="DO119" s="991"/>
      <c r="DP119" s="992"/>
      <c r="DQ119" s="990" t="s">
        <v>393</v>
      </c>
      <c r="DR119" s="991"/>
      <c r="DS119" s="991"/>
      <c r="DT119" s="991"/>
      <c r="DU119" s="992"/>
      <c r="DV119" s="993" t="s">
        <v>132</v>
      </c>
      <c r="DW119" s="994"/>
      <c r="DX119" s="994"/>
      <c r="DY119" s="994"/>
      <c r="DZ119" s="995"/>
    </row>
    <row r="120" spans="1:130" s="230" customFormat="1" ht="26.25" customHeight="1" x14ac:dyDescent="0.15">
      <c r="A120" s="1062"/>
      <c r="B120" s="954"/>
      <c r="C120" s="927" t="s">
        <v>446</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132</v>
      </c>
      <c r="AB120" s="964"/>
      <c r="AC120" s="964"/>
      <c r="AD120" s="964"/>
      <c r="AE120" s="965"/>
      <c r="AF120" s="966" t="s">
        <v>393</v>
      </c>
      <c r="AG120" s="964"/>
      <c r="AH120" s="964"/>
      <c r="AI120" s="964"/>
      <c r="AJ120" s="965"/>
      <c r="AK120" s="966" t="s">
        <v>443</v>
      </c>
      <c r="AL120" s="964"/>
      <c r="AM120" s="964"/>
      <c r="AN120" s="964"/>
      <c r="AO120" s="965"/>
      <c r="AP120" s="967" t="s">
        <v>132</v>
      </c>
      <c r="AQ120" s="968"/>
      <c r="AR120" s="968"/>
      <c r="AS120" s="968"/>
      <c r="AT120" s="969"/>
      <c r="AU120" s="996" t="s">
        <v>470</v>
      </c>
      <c r="AV120" s="997"/>
      <c r="AW120" s="997"/>
      <c r="AX120" s="997"/>
      <c r="AY120" s="998"/>
      <c r="AZ120" s="934" t="s">
        <v>471</v>
      </c>
      <c r="BA120" s="902"/>
      <c r="BB120" s="902"/>
      <c r="BC120" s="902"/>
      <c r="BD120" s="902"/>
      <c r="BE120" s="902"/>
      <c r="BF120" s="902"/>
      <c r="BG120" s="902"/>
      <c r="BH120" s="902"/>
      <c r="BI120" s="902"/>
      <c r="BJ120" s="902"/>
      <c r="BK120" s="902"/>
      <c r="BL120" s="902"/>
      <c r="BM120" s="902"/>
      <c r="BN120" s="902"/>
      <c r="BO120" s="902"/>
      <c r="BP120" s="903"/>
      <c r="BQ120" s="935">
        <v>1999476</v>
      </c>
      <c r="BR120" s="936"/>
      <c r="BS120" s="936"/>
      <c r="BT120" s="936"/>
      <c r="BU120" s="936"/>
      <c r="BV120" s="936">
        <v>2177033</v>
      </c>
      <c r="BW120" s="936"/>
      <c r="BX120" s="936"/>
      <c r="BY120" s="936"/>
      <c r="BZ120" s="936"/>
      <c r="CA120" s="936">
        <v>2295441</v>
      </c>
      <c r="CB120" s="936"/>
      <c r="CC120" s="936"/>
      <c r="CD120" s="936"/>
      <c r="CE120" s="936"/>
      <c r="CF120" s="949">
        <v>97.2</v>
      </c>
      <c r="CG120" s="950"/>
      <c r="CH120" s="950"/>
      <c r="CI120" s="950"/>
      <c r="CJ120" s="950"/>
      <c r="CK120" s="1011" t="s">
        <v>472</v>
      </c>
      <c r="CL120" s="1012"/>
      <c r="CM120" s="1012"/>
      <c r="CN120" s="1012"/>
      <c r="CO120" s="1013"/>
      <c r="CP120" s="1019" t="s">
        <v>473</v>
      </c>
      <c r="CQ120" s="1020"/>
      <c r="CR120" s="1020"/>
      <c r="CS120" s="1020"/>
      <c r="CT120" s="1020"/>
      <c r="CU120" s="1020"/>
      <c r="CV120" s="1020"/>
      <c r="CW120" s="1020"/>
      <c r="CX120" s="1020"/>
      <c r="CY120" s="1020"/>
      <c r="CZ120" s="1020"/>
      <c r="DA120" s="1020"/>
      <c r="DB120" s="1020"/>
      <c r="DC120" s="1020"/>
      <c r="DD120" s="1020"/>
      <c r="DE120" s="1020"/>
      <c r="DF120" s="1021"/>
      <c r="DG120" s="935">
        <v>581260</v>
      </c>
      <c r="DH120" s="936"/>
      <c r="DI120" s="936"/>
      <c r="DJ120" s="936"/>
      <c r="DK120" s="936"/>
      <c r="DL120" s="936">
        <v>422215</v>
      </c>
      <c r="DM120" s="936"/>
      <c r="DN120" s="936"/>
      <c r="DO120" s="936"/>
      <c r="DP120" s="936"/>
      <c r="DQ120" s="936">
        <v>340661</v>
      </c>
      <c r="DR120" s="936"/>
      <c r="DS120" s="936"/>
      <c r="DT120" s="936"/>
      <c r="DU120" s="936"/>
      <c r="DV120" s="937">
        <v>14.4</v>
      </c>
      <c r="DW120" s="937"/>
      <c r="DX120" s="937"/>
      <c r="DY120" s="937"/>
      <c r="DZ120" s="938"/>
    </row>
    <row r="121" spans="1:130" s="230" customFormat="1" ht="26.25" customHeight="1" x14ac:dyDescent="0.15">
      <c r="A121" s="1062"/>
      <c r="B121" s="954"/>
      <c r="C121" s="979" t="s">
        <v>474</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132</v>
      </c>
      <c r="AB121" s="964"/>
      <c r="AC121" s="964"/>
      <c r="AD121" s="964"/>
      <c r="AE121" s="965"/>
      <c r="AF121" s="966" t="s">
        <v>393</v>
      </c>
      <c r="AG121" s="964"/>
      <c r="AH121" s="964"/>
      <c r="AI121" s="964"/>
      <c r="AJ121" s="965"/>
      <c r="AK121" s="966" t="s">
        <v>132</v>
      </c>
      <c r="AL121" s="964"/>
      <c r="AM121" s="964"/>
      <c r="AN121" s="964"/>
      <c r="AO121" s="965"/>
      <c r="AP121" s="967" t="s">
        <v>132</v>
      </c>
      <c r="AQ121" s="968"/>
      <c r="AR121" s="968"/>
      <c r="AS121" s="968"/>
      <c r="AT121" s="969"/>
      <c r="AU121" s="999"/>
      <c r="AV121" s="1000"/>
      <c r="AW121" s="1000"/>
      <c r="AX121" s="1000"/>
      <c r="AY121" s="1001"/>
      <c r="AZ121" s="927" t="s">
        <v>475</v>
      </c>
      <c r="BA121" s="928"/>
      <c r="BB121" s="928"/>
      <c r="BC121" s="928"/>
      <c r="BD121" s="928"/>
      <c r="BE121" s="928"/>
      <c r="BF121" s="928"/>
      <c r="BG121" s="928"/>
      <c r="BH121" s="928"/>
      <c r="BI121" s="928"/>
      <c r="BJ121" s="928"/>
      <c r="BK121" s="928"/>
      <c r="BL121" s="928"/>
      <c r="BM121" s="928"/>
      <c r="BN121" s="928"/>
      <c r="BO121" s="928"/>
      <c r="BP121" s="929"/>
      <c r="BQ121" s="930">
        <v>285651</v>
      </c>
      <c r="BR121" s="931"/>
      <c r="BS121" s="931"/>
      <c r="BT121" s="931"/>
      <c r="BU121" s="931"/>
      <c r="BV121" s="931">
        <v>271623</v>
      </c>
      <c r="BW121" s="931"/>
      <c r="BX121" s="931"/>
      <c r="BY121" s="931"/>
      <c r="BZ121" s="931"/>
      <c r="CA121" s="931">
        <v>257429</v>
      </c>
      <c r="CB121" s="931"/>
      <c r="CC121" s="931"/>
      <c r="CD121" s="931"/>
      <c r="CE121" s="931"/>
      <c r="CF121" s="925">
        <v>10.9</v>
      </c>
      <c r="CG121" s="926"/>
      <c r="CH121" s="926"/>
      <c r="CI121" s="926"/>
      <c r="CJ121" s="926"/>
      <c r="CK121" s="1014"/>
      <c r="CL121" s="1015"/>
      <c r="CM121" s="1015"/>
      <c r="CN121" s="1015"/>
      <c r="CO121" s="1016"/>
      <c r="CP121" s="1024" t="s">
        <v>411</v>
      </c>
      <c r="CQ121" s="1025"/>
      <c r="CR121" s="1025"/>
      <c r="CS121" s="1025"/>
      <c r="CT121" s="1025"/>
      <c r="CU121" s="1025"/>
      <c r="CV121" s="1025"/>
      <c r="CW121" s="1025"/>
      <c r="CX121" s="1025"/>
      <c r="CY121" s="1025"/>
      <c r="CZ121" s="1025"/>
      <c r="DA121" s="1025"/>
      <c r="DB121" s="1025"/>
      <c r="DC121" s="1025"/>
      <c r="DD121" s="1025"/>
      <c r="DE121" s="1025"/>
      <c r="DF121" s="1026"/>
      <c r="DG121" s="930">
        <v>281371</v>
      </c>
      <c r="DH121" s="931"/>
      <c r="DI121" s="931"/>
      <c r="DJ121" s="931"/>
      <c r="DK121" s="931"/>
      <c r="DL121" s="931">
        <v>292036</v>
      </c>
      <c r="DM121" s="931"/>
      <c r="DN121" s="931"/>
      <c r="DO121" s="931"/>
      <c r="DP121" s="931"/>
      <c r="DQ121" s="931">
        <v>280021</v>
      </c>
      <c r="DR121" s="931"/>
      <c r="DS121" s="931"/>
      <c r="DT121" s="931"/>
      <c r="DU121" s="931"/>
      <c r="DV121" s="932">
        <v>11.9</v>
      </c>
      <c r="DW121" s="932"/>
      <c r="DX121" s="932"/>
      <c r="DY121" s="932"/>
      <c r="DZ121" s="933"/>
    </row>
    <row r="122" spans="1:130" s="230" customFormat="1" ht="26.25" customHeight="1" x14ac:dyDescent="0.15">
      <c r="A122" s="1062"/>
      <c r="B122" s="954"/>
      <c r="C122" s="927" t="s">
        <v>456</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132</v>
      </c>
      <c r="AB122" s="964"/>
      <c r="AC122" s="964"/>
      <c r="AD122" s="964"/>
      <c r="AE122" s="965"/>
      <c r="AF122" s="966" t="s">
        <v>393</v>
      </c>
      <c r="AG122" s="964"/>
      <c r="AH122" s="964"/>
      <c r="AI122" s="964"/>
      <c r="AJ122" s="965"/>
      <c r="AK122" s="966" t="s">
        <v>393</v>
      </c>
      <c r="AL122" s="964"/>
      <c r="AM122" s="964"/>
      <c r="AN122" s="964"/>
      <c r="AO122" s="965"/>
      <c r="AP122" s="967" t="s">
        <v>132</v>
      </c>
      <c r="AQ122" s="968"/>
      <c r="AR122" s="968"/>
      <c r="AS122" s="968"/>
      <c r="AT122" s="969"/>
      <c r="AU122" s="999"/>
      <c r="AV122" s="1000"/>
      <c r="AW122" s="1000"/>
      <c r="AX122" s="1000"/>
      <c r="AY122" s="1001"/>
      <c r="AZ122" s="978" t="s">
        <v>476</v>
      </c>
      <c r="BA122" s="970"/>
      <c r="BB122" s="970"/>
      <c r="BC122" s="970"/>
      <c r="BD122" s="970"/>
      <c r="BE122" s="970"/>
      <c r="BF122" s="970"/>
      <c r="BG122" s="970"/>
      <c r="BH122" s="970"/>
      <c r="BI122" s="970"/>
      <c r="BJ122" s="970"/>
      <c r="BK122" s="970"/>
      <c r="BL122" s="970"/>
      <c r="BM122" s="970"/>
      <c r="BN122" s="970"/>
      <c r="BO122" s="970"/>
      <c r="BP122" s="971"/>
      <c r="BQ122" s="1004">
        <v>5918925</v>
      </c>
      <c r="BR122" s="1005"/>
      <c r="BS122" s="1005"/>
      <c r="BT122" s="1005"/>
      <c r="BU122" s="1005"/>
      <c r="BV122" s="1005">
        <v>5732272</v>
      </c>
      <c r="BW122" s="1005"/>
      <c r="BX122" s="1005"/>
      <c r="BY122" s="1005"/>
      <c r="BZ122" s="1005"/>
      <c r="CA122" s="1005">
        <v>5383793</v>
      </c>
      <c r="CB122" s="1005"/>
      <c r="CC122" s="1005"/>
      <c r="CD122" s="1005"/>
      <c r="CE122" s="1005"/>
      <c r="CF122" s="1022">
        <v>228.1</v>
      </c>
      <c r="CG122" s="1023"/>
      <c r="CH122" s="1023"/>
      <c r="CI122" s="1023"/>
      <c r="CJ122" s="1023"/>
      <c r="CK122" s="1014"/>
      <c r="CL122" s="1015"/>
      <c r="CM122" s="1015"/>
      <c r="CN122" s="1015"/>
      <c r="CO122" s="1016"/>
      <c r="CP122" s="1024" t="s">
        <v>477</v>
      </c>
      <c r="CQ122" s="1025"/>
      <c r="CR122" s="1025"/>
      <c r="CS122" s="1025"/>
      <c r="CT122" s="1025"/>
      <c r="CU122" s="1025"/>
      <c r="CV122" s="1025"/>
      <c r="CW122" s="1025"/>
      <c r="CX122" s="1025"/>
      <c r="CY122" s="1025"/>
      <c r="CZ122" s="1025"/>
      <c r="DA122" s="1025"/>
      <c r="DB122" s="1025"/>
      <c r="DC122" s="1025"/>
      <c r="DD122" s="1025"/>
      <c r="DE122" s="1025"/>
      <c r="DF122" s="1026"/>
      <c r="DG122" s="930" t="s">
        <v>393</v>
      </c>
      <c r="DH122" s="931"/>
      <c r="DI122" s="931"/>
      <c r="DJ122" s="931"/>
      <c r="DK122" s="931"/>
      <c r="DL122" s="931" t="s">
        <v>132</v>
      </c>
      <c r="DM122" s="931"/>
      <c r="DN122" s="931"/>
      <c r="DO122" s="931"/>
      <c r="DP122" s="931"/>
      <c r="DQ122" s="931" t="s">
        <v>132</v>
      </c>
      <c r="DR122" s="931"/>
      <c r="DS122" s="931"/>
      <c r="DT122" s="931"/>
      <c r="DU122" s="931"/>
      <c r="DV122" s="932" t="s">
        <v>132</v>
      </c>
      <c r="DW122" s="932"/>
      <c r="DX122" s="932"/>
      <c r="DY122" s="932"/>
      <c r="DZ122" s="933"/>
    </row>
    <row r="123" spans="1:130" s="230" customFormat="1" ht="26.25" customHeight="1" x14ac:dyDescent="0.15">
      <c r="A123" s="1062"/>
      <c r="B123" s="954"/>
      <c r="C123" s="927" t="s">
        <v>462</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443</v>
      </c>
      <c r="AB123" s="964"/>
      <c r="AC123" s="964"/>
      <c r="AD123" s="964"/>
      <c r="AE123" s="965"/>
      <c r="AF123" s="966" t="s">
        <v>132</v>
      </c>
      <c r="AG123" s="964"/>
      <c r="AH123" s="964"/>
      <c r="AI123" s="964"/>
      <c r="AJ123" s="965"/>
      <c r="AK123" s="966" t="s">
        <v>132</v>
      </c>
      <c r="AL123" s="964"/>
      <c r="AM123" s="964"/>
      <c r="AN123" s="964"/>
      <c r="AO123" s="965"/>
      <c r="AP123" s="967" t="s">
        <v>393</v>
      </c>
      <c r="AQ123" s="968"/>
      <c r="AR123" s="968"/>
      <c r="AS123" s="968"/>
      <c r="AT123" s="969"/>
      <c r="AU123" s="1002"/>
      <c r="AV123" s="1003"/>
      <c r="AW123" s="1003"/>
      <c r="AX123" s="1003"/>
      <c r="AY123" s="1003"/>
      <c r="AZ123" s="251" t="s">
        <v>190</v>
      </c>
      <c r="BA123" s="251"/>
      <c r="BB123" s="251"/>
      <c r="BC123" s="251"/>
      <c r="BD123" s="251"/>
      <c r="BE123" s="251"/>
      <c r="BF123" s="251"/>
      <c r="BG123" s="251"/>
      <c r="BH123" s="251"/>
      <c r="BI123" s="251"/>
      <c r="BJ123" s="251"/>
      <c r="BK123" s="251"/>
      <c r="BL123" s="251"/>
      <c r="BM123" s="251"/>
      <c r="BN123" s="251"/>
      <c r="BO123" s="982" t="s">
        <v>478</v>
      </c>
      <c r="BP123" s="1010"/>
      <c r="BQ123" s="1068">
        <v>8204052</v>
      </c>
      <c r="BR123" s="1069"/>
      <c r="BS123" s="1069"/>
      <c r="BT123" s="1069"/>
      <c r="BU123" s="1069"/>
      <c r="BV123" s="1069">
        <v>8180928</v>
      </c>
      <c r="BW123" s="1069"/>
      <c r="BX123" s="1069"/>
      <c r="BY123" s="1069"/>
      <c r="BZ123" s="1069"/>
      <c r="CA123" s="1069">
        <v>7936663</v>
      </c>
      <c r="CB123" s="1069"/>
      <c r="CC123" s="1069"/>
      <c r="CD123" s="1069"/>
      <c r="CE123" s="1069"/>
      <c r="CF123" s="1006"/>
      <c r="CG123" s="1007"/>
      <c r="CH123" s="1007"/>
      <c r="CI123" s="1007"/>
      <c r="CJ123" s="1008"/>
      <c r="CK123" s="1014"/>
      <c r="CL123" s="1015"/>
      <c r="CM123" s="1015"/>
      <c r="CN123" s="1015"/>
      <c r="CO123" s="1016"/>
      <c r="CP123" s="1024" t="s">
        <v>479</v>
      </c>
      <c r="CQ123" s="1025"/>
      <c r="CR123" s="1025"/>
      <c r="CS123" s="1025"/>
      <c r="CT123" s="1025"/>
      <c r="CU123" s="1025"/>
      <c r="CV123" s="1025"/>
      <c r="CW123" s="1025"/>
      <c r="CX123" s="1025"/>
      <c r="CY123" s="1025"/>
      <c r="CZ123" s="1025"/>
      <c r="DA123" s="1025"/>
      <c r="DB123" s="1025"/>
      <c r="DC123" s="1025"/>
      <c r="DD123" s="1025"/>
      <c r="DE123" s="1025"/>
      <c r="DF123" s="1026"/>
      <c r="DG123" s="963" t="s">
        <v>132</v>
      </c>
      <c r="DH123" s="964"/>
      <c r="DI123" s="964"/>
      <c r="DJ123" s="964"/>
      <c r="DK123" s="965"/>
      <c r="DL123" s="966" t="s">
        <v>132</v>
      </c>
      <c r="DM123" s="964"/>
      <c r="DN123" s="964"/>
      <c r="DO123" s="964"/>
      <c r="DP123" s="965"/>
      <c r="DQ123" s="966" t="s">
        <v>132</v>
      </c>
      <c r="DR123" s="964"/>
      <c r="DS123" s="964"/>
      <c r="DT123" s="964"/>
      <c r="DU123" s="965"/>
      <c r="DV123" s="967" t="s">
        <v>443</v>
      </c>
      <c r="DW123" s="968"/>
      <c r="DX123" s="968"/>
      <c r="DY123" s="968"/>
      <c r="DZ123" s="969"/>
    </row>
    <row r="124" spans="1:130" s="230" customFormat="1" ht="26.25" customHeight="1" thickBot="1" x14ac:dyDescent="0.2">
      <c r="A124" s="1062"/>
      <c r="B124" s="954"/>
      <c r="C124" s="927" t="s">
        <v>465</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393</v>
      </c>
      <c r="AB124" s="964"/>
      <c r="AC124" s="964"/>
      <c r="AD124" s="964"/>
      <c r="AE124" s="965"/>
      <c r="AF124" s="966" t="s">
        <v>132</v>
      </c>
      <c r="AG124" s="964"/>
      <c r="AH124" s="964"/>
      <c r="AI124" s="964"/>
      <c r="AJ124" s="965"/>
      <c r="AK124" s="966" t="s">
        <v>132</v>
      </c>
      <c r="AL124" s="964"/>
      <c r="AM124" s="964"/>
      <c r="AN124" s="964"/>
      <c r="AO124" s="965"/>
      <c r="AP124" s="967" t="s">
        <v>132</v>
      </c>
      <c r="AQ124" s="968"/>
      <c r="AR124" s="968"/>
      <c r="AS124" s="968"/>
      <c r="AT124" s="969"/>
      <c r="AU124" s="1064" t="s">
        <v>480</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35.5</v>
      </c>
      <c r="BR124" s="1032"/>
      <c r="BS124" s="1032"/>
      <c r="BT124" s="1032"/>
      <c r="BU124" s="1032"/>
      <c r="BV124" s="1032">
        <v>20.3</v>
      </c>
      <c r="BW124" s="1032"/>
      <c r="BX124" s="1032"/>
      <c r="BY124" s="1032"/>
      <c r="BZ124" s="1032"/>
      <c r="CA124" s="1032">
        <v>9.1999999999999993</v>
      </c>
      <c r="CB124" s="1032"/>
      <c r="CC124" s="1032"/>
      <c r="CD124" s="1032"/>
      <c r="CE124" s="1032"/>
      <c r="CF124" s="1033"/>
      <c r="CG124" s="1034"/>
      <c r="CH124" s="1034"/>
      <c r="CI124" s="1034"/>
      <c r="CJ124" s="1035"/>
      <c r="CK124" s="1017"/>
      <c r="CL124" s="1017"/>
      <c r="CM124" s="1017"/>
      <c r="CN124" s="1017"/>
      <c r="CO124" s="1018"/>
      <c r="CP124" s="1024" t="s">
        <v>481</v>
      </c>
      <c r="CQ124" s="1025"/>
      <c r="CR124" s="1025"/>
      <c r="CS124" s="1025"/>
      <c r="CT124" s="1025"/>
      <c r="CU124" s="1025"/>
      <c r="CV124" s="1025"/>
      <c r="CW124" s="1025"/>
      <c r="CX124" s="1025"/>
      <c r="CY124" s="1025"/>
      <c r="CZ124" s="1025"/>
      <c r="DA124" s="1025"/>
      <c r="DB124" s="1025"/>
      <c r="DC124" s="1025"/>
      <c r="DD124" s="1025"/>
      <c r="DE124" s="1025"/>
      <c r="DF124" s="1026"/>
      <c r="DG124" s="1009" t="s">
        <v>393</v>
      </c>
      <c r="DH124" s="991"/>
      <c r="DI124" s="991"/>
      <c r="DJ124" s="991"/>
      <c r="DK124" s="992"/>
      <c r="DL124" s="990" t="s">
        <v>132</v>
      </c>
      <c r="DM124" s="991"/>
      <c r="DN124" s="991"/>
      <c r="DO124" s="991"/>
      <c r="DP124" s="992"/>
      <c r="DQ124" s="990" t="s">
        <v>132</v>
      </c>
      <c r="DR124" s="991"/>
      <c r="DS124" s="991"/>
      <c r="DT124" s="991"/>
      <c r="DU124" s="992"/>
      <c r="DV124" s="993" t="s">
        <v>132</v>
      </c>
      <c r="DW124" s="994"/>
      <c r="DX124" s="994"/>
      <c r="DY124" s="994"/>
      <c r="DZ124" s="995"/>
    </row>
    <row r="125" spans="1:130" s="230" customFormat="1" ht="26.25" customHeight="1" x14ac:dyDescent="0.15">
      <c r="A125" s="1062"/>
      <c r="B125" s="954"/>
      <c r="C125" s="927" t="s">
        <v>467</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393</v>
      </c>
      <c r="AB125" s="964"/>
      <c r="AC125" s="964"/>
      <c r="AD125" s="964"/>
      <c r="AE125" s="965"/>
      <c r="AF125" s="966" t="s">
        <v>393</v>
      </c>
      <c r="AG125" s="964"/>
      <c r="AH125" s="964"/>
      <c r="AI125" s="964"/>
      <c r="AJ125" s="965"/>
      <c r="AK125" s="966" t="s">
        <v>393</v>
      </c>
      <c r="AL125" s="964"/>
      <c r="AM125" s="964"/>
      <c r="AN125" s="964"/>
      <c r="AO125" s="965"/>
      <c r="AP125" s="967" t="s">
        <v>393</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482</v>
      </c>
      <c r="CL125" s="1012"/>
      <c r="CM125" s="1012"/>
      <c r="CN125" s="1012"/>
      <c r="CO125" s="1013"/>
      <c r="CP125" s="934" t="s">
        <v>483</v>
      </c>
      <c r="CQ125" s="902"/>
      <c r="CR125" s="902"/>
      <c r="CS125" s="902"/>
      <c r="CT125" s="902"/>
      <c r="CU125" s="902"/>
      <c r="CV125" s="902"/>
      <c r="CW125" s="902"/>
      <c r="CX125" s="902"/>
      <c r="CY125" s="902"/>
      <c r="CZ125" s="902"/>
      <c r="DA125" s="902"/>
      <c r="DB125" s="902"/>
      <c r="DC125" s="902"/>
      <c r="DD125" s="902"/>
      <c r="DE125" s="902"/>
      <c r="DF125" s="903"/>
      <c r="DG125" s="935" t="s">
        <v>393</v>
      </c>
      <c r="DH125" s="936"/>
      <c r="DI125" s="936"/>
      <c r="DJ125" s="936"/>
      <c r="DK125" s="936"/>
      <c r="DL125" s="936" t="s">
        <v>443</v>
      </c>
      <c r="DM125" s="936"/>
      <c r="DN125" s="936"/>
      <c r="DO125" s="936"/>
      <c r="DP125" s="936"/>
      <c r="DQ125" s="936" t="s">
        <v>132</v>
      </c>
      <c r="DR125" s="936"/>
      <c r="DS125" s="936"/>
      <c r="DT125" s="936"/>
      <c r="DU125" s="936"/>
      <c r="DV125" s="937" t="s">
        <v>393</v>
      </c>
      <c r="DW125" s="937"/>
      <c r="DX125" s="937"/>
      <c r="DY125" s="937"/>
      <c r="DZ125" s="938"/>
    </row>
    <row r="126" spans="1:130" s="230" customFormat="1" ht="26.25" customHeight="1" thickBot="1" x14ac:dyDescent="0.2">
      <c r="A126" s="1062"/>
      <c r="B126" s="954"/>
      <c r="C126" s="927" t="s">
        <v>469</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132</v>
      </c>
      <c r="AB126" s="964"/>
      <c r="AC126" s="964"/>
      <c r="AD126" s="964"/>
      <c r="AE126" s="965"/>
      <c r="AF126" s="966" t="s">
        <v>132</v>
      </c>
      <c r="AG126" s="964"/>
      <c r="AH126" s="964"/>
      <c r="AI126" s="964"/>
      <c r="AJ126" s="965"/>
      <c r="AK126" s="966" t="s">
        <v>132</v>
      </c>
      <c r="AL126" s="964"/>
      <c r="AM126" s="964"/>
      <c r="AN126" s="964"/>
      <c r="AO126" s="965"/>
      <c r="AP126" s="967" t="s">
        <v>393</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484</v>
      </c>
      <c r="CQ126" s="928"/>
      <c r="CR126" s="928"/>
      <c r="CS126" s="928"/>
      <c r="CT126" s="928"/>
      <c r="CU126" s="928"/>
      <c r="CV126" s="928"/>
      <c r="CW126" s="928"/>
      <c r="CX126" s="928"/>
      <c r="CY126" s="928"/>
      <c r="CZ126" s="928"/>
      <c r="DA126" s="928"/>
      <c r="DB126" s="928"/>
      <c r="DC126" s="928"/>
      <c r="DD126" s="928"/>
      <c r="DE126" s="928"/>
      <c r="DF126" s="929"/>
      <c r="DG126" s="930" t="s">
        <v>393</v>
      </c>
      <c r="DH126" s="931"/>
      <c r="DI126" s="931"/>
      <c r="DJ126" s="931"/>
      <c r="DK126" s="931"/>
      <c r="DL126" s="931" t="s">
        <v>393</v>
      </c>
      <c r="DM126" s="931"/>
      <c r="DN126" s="931"/>
      <c r="DO126" s="931"/>
      <c r="DP126" s="931"/>
      <c r="DQ126" s="931" t="s">
        <v>132</v>
      </c>
      <c r="DR126" s="931"/>
      <c r="DS126" s="931"/>
      <c r="DT126" s="931"/>
      <c r="DU126" s="931"/>
      <c r="DV126" s="932" t="s">
        <v>393</v>
      </c>
      <c r="DW126" s="932"/>
      <c r="DX126" s="932"/>
      <c r="DY126" s="932"/>
      <c r="DZ126" s="933"/>
    </row>
    <row r="127" spans="1:130" s="230" customFormat="1" ht="26.25" customHeight="1" x14ac:dyDescent="0.15">
      <c r="A127" s="1063"/>
      <c r="B127" s="956"/>
      <c r="C127" s="978" t="s">
        <v>485</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t="s">
        <v>132</v>
      </c>
      <c r="AB127" s="964"/>
      <c r="AC127" s="964"/>
      <c r="AD127" s="964"/>
      <c r="AE127" s="965"/>
      <c r="AF127" s="966" t="s">
        <v>132</v>
      </c>
      <c r="AG127" s="964"/>
      <c r="AH127" s="964"/>
      <c r="AI127" s="964"/>
      <c r="AJ127" s="965"/>
      <c r="AK127" s="966" t="s">
        <v>393</v>
      </c>
      <c r="AL127" s="964"/>
      <c r="AM127" s="964"/>
      <c r="AN127" s="964"/>
      <c r="AO127" s="965"/>
      <c r="AP127" s="967" t="s">
        <v>393</v>
      </c>
      <c r="AQ127" s="968"/>
      <c r="AR127" s="968"/>
      <c r="AS127" s="968"/>
      <c r="AT127" s="969"/>
      <c r="AU127" s="232"/>
      <c r="AV127" s="232"/>
      <c r="AW127" s="232"/>
      <c r="AX127" s="1036" t="s">
        <v>486</v>
      </c>
      <c r="AY127" s="1037"/>
      <c r="AZ127" s="1037"/>
      <c r="BA127" s="1037"/>
      <c r="BB127" s="1037"/>
      <c r="BC127" s="1037"/>
      <c r="BD127" s="1037"/>
      <c r="BE127" s="1038"/>
      <c r="BF127" s="1039" t="s">
        <v>487</v>
      </c>
      <c r="BG127" s="1037"/>
      <c r="BH127" s="1037"/>
      <c r="BI127" s="1037"/>
      <c r="BJ127" s="1037"/>
      <c r="BK127" s="1037"/>
      <c r="BL127" s="1038"/>
      <c r="BM127" s="1039" t="s">
        <v>488</v>
      </c>
      <c r="BN127" s="1037"/>
      <c r="BO127" s="1037"/>
      <c r="BP127" s="1037"/>
      <c r="BQ127" s="1037"/>
      <c r="BR127" s="1037"/>
      <c r="BS127" s="1038"/>
      <c r="BT127" s="1039" t="s">
        <v>489</v>
      </c>
      <c r="BU127" s="1037"/>
      <c r="BV127" s="1037"/>
      <c r="BW127" s="1037"/>
      <c r="BX127" s="1037"/>
      <c r="BY127" s="1037"/>
      <c r="BZ127" s="1060"/>
      <c r="CA127" s="232"/>
      <c r="CB127" s="232"/>
      <c r="CC127" s="232"/>
      <c r="CD127" s="255"/>
      <c r="CE127" s="255"/>
      <c r="CF127" s="255"/>
      <c r="CG127" s="232"/>
      <c r="CH127" s="232"/>
      <c r="CI127" s="232"/>
      <c r="CJ127" s="254"/>
      <c r="CK127" s="1028"/>
      <c r="CL127" s="1015"/>
      <c r="CM127" s="1015"/>
      <c r="CN127" s="1015"/>
      <c r="CO127" s="1016"/>
      <c r="CP127" s="927" t="s">
        <v>490</v>
      </c>
      <c r="CQ127" s="928"/>
      <c r="CR127" s="928"/>
      <c r="CS127" s="928"/>
      <c r="CT127" s="928"/>
      <c r="CU127" s="928"/>
      <c r="CV127" s="928"/>
      <c r="CW127" s="928"/>
      <c r="CX127" s="928"/>
      <c r="CY127" s="928"/>
      <c r="CZ127" s="928"/>
      <c r="DA127" s="928"/>
      <c r="DB127" s="928"/>
      <c r="DC127" s="928"/>
      <c r="DD127" s="928"/>
      <c r="DE127" s="928"/>
      <c r="DF127" s="929"/>
      <c r="DG127" s="930" t="s">
        <v>393</v>
      </c>
      <c r="DH127" s="931"/>
      <c r="DI127" s="931"/>
      <c r="DJ127" s="931"/>
      <c r="DK127" s="931"/>
      <c r="DL127" s="931" t="s">
        <v>132</v>
      </c>
      <c r="DM127" s="931"/>
      <c r="DN127" s="931"/>
      <c r="DO127" s="931"/>
      <c r="DP127" s="931"/>
      <c r="DQ127" s="931" t="s">
        <v>443</v>
      </c>
      <c r="DR127" s="931"/>
      <c r="DS127" s="931"/>
      <c r="DT127" s="931"/>
      <c r="DU127" s="931"/>
      <c r="DV127" s="932" t="s">
        <v>132</v>
      </c>
      <c r="DW127" s="932"/>
      <c r="DX127" s="932"/>
      <c r="DY127" s="932"/>
      <c r="DZ127" s="933"/>
    </row>
    <row r="128" spans="1:130" s="230" customFormat="1" ht="26.25" customHeight="1" thickBot="1" x14ac:dyDescent="0.2">
      <c r="A128" s="1046" t="s">
        <v>491</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492</v>
      </c>
      <c r="X128" s="1048"/>
      <c r="Y128" s="1048"/>
      <c r="Z128" s="1049"/>
      <c r="AA128" s="1050">
        <v>17317</v>
      </c>
      <c r="AB128" s="1051"/>
      <c r="AC128" s="1051"/>
      <c r="AD128" s="1051"/>
      <c r="AE128" s="1052"/>
      <c r="AF128" s="1053">
        <v>14355</v>
      </c>
      <c r="AG128" s="1051"/>
      <c r="AH128" s="1051"/>
      <c r="AI128" s="1051"/>
      <c r="AJ128" s="1052"/>
      <c r="AK128" s="1053">
        <v>13667</v>
      </c>
      <c r="AL128" s="1051"/>
      <c r="AM128" s="1051"/>
      <c r="AN128" s="1051"/>
      <c r="AO128" s="1052"/>
      <c r="AP128" s="1054"/>
      <c r="AQ128" s="1055"/>
      <c r="AR128" s="1055"/>
      <c r="AS128" s="1055"/>
      <c r="AT128" s="1056"/>
      <c r="AU128" s="232"/>
      <c r="AV128" s="232"/>
      <c r="AW128" s="232"/>
      <c r="AX128" s="901" t="s">
        <v>493</v>
      </c>
      <c r="AY128" s="902"/>
      <c r="AZ128" s="902"/>
      <c r="BA128" s="902"/>
      <c r="BB128" s="902"/>
      <c r="BC128" s="902"/>
      <c r="BD128" s="902"/>
      <c r="BE128" s="903"/>
      <c r="BF128" s="1057" t="s">
        <v>132</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5"/>
      <c r="CB128" s="255"/>
      <c r="CC128" s="255"/>
      <c r="CD128" s="255"/>
      <c r="CE128" s="255"/>
      <c r="CF128" s="255"/>
      <c r="CG128" s="232"/>
      <c r="CH128" s="232"/>
      <c r="CI128" s="232"/>
      <c r="CJ128" s="254"/>
      <c r="CK128" s="1029"/>
      <c r="CL128" s="1030"/>
      <c r="CM128" s="1030"/>
      <c r="CN128" s="1030"/>
      <c r="CO128" s="1031"/>
      <c r="CP128" s="1040" t="s">
        <v>494</v>
      </c>
      <c r="CQ128" s="726"/>
      <c r="CR128" s="726"/>
      <c r="CS128" s="726"/>
      <c r="CT128" s="726"/>
      <c r="CU128" s="726"/>
      <c r="CV128" s="726"/>
      <c r="CW128" s="726"/>
      <c r="CX128" s="726"/>
      <c r="CY128" s="726"/>
      <c r="CZ128" s="726"/>
      <c r="DA128" s="726"/>
      <c r="DB128" s="726"/>
      <c r="DC128" s="726"/>
      <c r="DD128" s="726"/>
      <c r="DE128" s="726"/>
      <c r="DF128" s="1041"/>
      <c r="DG128" s="1042" t="s">
        <v>443</v>
      </c>
      <c r="DH128" s="1043"/>
      <c r="DI128" s="1043"/>
      <c r="DJ128" s="1043"/>
      <c r="DK128" s="1043"/>
      <c r="DL128" s="1043" t="s">
        <v>132</v>
      </c>
      <c r="DM128" s="1043"/>
      <c r="DN128" s="1043"/>
      <c r="DO128" s="1043"/>
      <c r="DP128" s="1043"/>
      <c r="DQ128" s="1043" t="s">
        <v>132</v>
      </c>
      <c r="DR128" s="1043"/>
      <c r="DS128" s="1043"/>
      <c r="DT128" s="1043"/>
      <c r="DU128" s="1043"/>
      <c r="DV128" s="1044" t="s">
        <v>132</v>
      </c>
      <c r="DW128" s="1044"/>
      <c r="DX128" s="1044"/>
      <c r="DY128" s="1044"/>
      <c r="DZ128" s="1045"/>
    </row>
    <row r="129" spans="1:131" s="230" customFormat="1" ht="26.25" customHeight="1" x14ac:dyDescent="0.15">
      <c r="A129" s="939" t="s">
        <v>109</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495</v>
      </c>
      <c r="X129" s="1076"/>
      <c r="Y129" s="1076"/>
      <c r="Z129" s="1077"/>
      <c r="AA129" s="963">
        <v>2892469</v>
      </c>
      <c r="AB129" s="964"/>
      <c r="AC129" s="964"/>
      <c r="AD129" s="964"/>
      <c r="AE129" s="965"/>
      <c r="AF129" s="966">
        <v>3059265</v>
      </c>
      <c r="AG129" s="964"/>
      <c r="AH129" s="964"/>
      <c r="AI129" s="964"/>
      <c r="AJ129" s="965"/>
      <c r="AK129" s="966">
        <v>3043033</v>
      </c>
      <c r="AL129" s="964"/>
      <c r="AM129" s="964"/>
      <c r="AN129" s="964"/>
      <c r="AO129" s="965"/>
      <c r="AP129" s="1078"/>
      <c r="AQ129" s="1079"/>
      <c r="AR129" s="1079"/>
      <c r="AS129" s="1079"/>
      <c r="AT129" s="1080"/>
      <c r="AU129" s="233"/>
      <c r="AV129" s="233"/>
      <c r="AW129" s="233"/>
      <c r="AX129" s="1070" t="s">
        <v>496</v>
      </c>
      <c r="AY129" s="928"/>
      <c r="AZ129" s="928"/>
      <c r="BA129" s="928"/>
      <c r="BB129" s="928"/>
      <c r="BC129" s="928"/>
      <c r="BD129" s="928"/>
      <c r="BE129" s="929"/>
      <c r="BF129" s="1071" t="s">
        <v>132</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9" t="s">
        <v>497</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498</v>
      </c>
      <c r="X130" s="1076"/>
      <c r="Y130" s="1076"/>
      <c r="Z130" s="1077"/>
      <c r="AA130" s="963">
        <v>633794</v>
      </c>
      <c r="AB130" s="964"/>
      <c r="AC130" s="964"/>
      <c r="AD130" s="964"/>
      <c r="AE130" s="965"/>
      <c r="AF130" s="966">
        <v>606355</v>
      </c>
      <c r="AG130" s="964"/>
      <c r="AH130" s="964"/>
      <c r="AI130" s="964"/>
      <c r="AJ130" s="965"/>
      <c r="AK130" s="966">
        <v>682320</v>
      </c>
      <c r="AL130" s="964"/>
      <c r="AM130" s="964"/>
      <c r="AN130" s="964"/>
      <c r="AO130" s="965"/>
      <c r="AP130" s="1078"/>
      <c r="AQ130" s="1079"/>
      <c r="AR130" s="1079"/>
      <c r="AS130" s="1079"/>
      <c r="AT130" s="1080"/>
      <c r="AU130" s="233"/>
      <c r="AV130" s="233"/>
      <c r="AW130" s="233"/>
      <c r="AX130" s="1070" t="s">
        <v>499</v>
      </c>
      <c r="AY130" s="928"/>
      <c r="AZ130" s="928"/>
      <c r="BA130" s="928"/>
      <c r="BB130" s="928"/>
      <c r="BC130" s="928"/>
      <c r="BD130" s="928"/>
      <c r="BE130" s="929"/>
      <c r="BF130" s="1106">
        <v>9.1999999999999993</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500</v>
      </c>
      <c r="X131" s="1113"/>
      <c r="Y131" s="1113"/>
      <c r="Z131" s="1114"/>
      <c r="AA131" s="1009">
        <v>2258675</v>
      </c>
      <c r="AB131" s="991"/>
      <c r="AC131" s="991"/>
      <c r="AD131" s="991"/>
      <c r="AE131" s="992"/>
      <c r="AF131" s="990">
        <v>2452910</v>
      </c>
      <c r="AG131" s="991"/>
      <c r="AH131" s="991"/>
      <c r="AI131" s="991"/>
      <c r="AJ131" s="992"/>
      <c r="AK131" s="990">
        <v>2360713</v>
      </c>
      <c r="AL131" s="991"/>
      <c r="AM131" s="991"/>
      <c r="AN131" s="991"/>
      <c r="AO131" s="992"/>
      <c r="AP131" s="1115"/>
      <c r="AQ131" s="1116"/>
      <c r="AR131" s="1116"/>
      <c r="AS131" s="1116"/>
      <c r="AT131" s="1117"/>
      <c r="AU131" s="233"/>
      <c r="AV131" s="233"/>
      <c r="AW131" s="233"/>
      <c r="AX131" s="1088" t="s">
        <v>501</v>
      </c>
      <c r="AY131" s="726"/>
      <c r="AZ131" s="726"/>
      <c r="BA131" s="726"/>
      <c r="BB131" s="726"/>
      <c r="BC131" s="726"/>
      <c r="BD131" s="726"/>
      <c r="BE131" s="1041"/>
      <c r="BF131" s="1089">
        <v>9.1999999999999993</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5" t="s">
        <v>502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503</v>
      </c>
      <c r="W132" s="1099"/>
      <c r="X132" s="1099"/>
      <c r="Y132" s="1099"/>
      <c r="Z132" s="1100"/>
      <c r="AA132" s="1101">
        <v>8.2455864610000003</v>
      </c>
      <c r="AB132" s="1102"/>
      <c r="AC132" s="1102"/>
      <c r="AD132" s="1102"/>
      <c r="AE132" s="1103"/>
      <c r="AF132" s="1104">
        <v>8.7996298270000004</v>
      </c>
      <c r="AG132" s="1102"/>
      <c r="AH132" s="1102"/>
      <c r="AI132" s="1102"/>
      <c r="AJ132" s="1103"/>
      <c r="AK132" s="1104">
        <v>10.66779401</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504</v>
      </c>
      <c r="W133" s="1082"/>
      <c r="X133" s="1082"/>
      <c r="Y133" s="1082"/>
      <c r="Z133" s="1083"/>
      <c r="AA133" s="1084">
        <v>8.1</v>
      </c>
      <c r="AB133" s="1085"/>
      <c r="AC133" s="1085"/>
      <c r="AD133" s="1085"/>
      <c r="AE133" s="1086"/>
      <c r="AF133" s="1084">
        <v>8.5</v>
      </c>
      <c r="AG133" s="1085"/>
      <c r="AH133" s="1085"/>
      <c r="AI133" s="1085"/>
      <c r="AJ133" s="1086"/>
      <c r="AK133" s="1084">
        <v>9.1999999999999993</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vv8TAOHBF9dYcm/hOk8x6cOosBP3cL2SuRLiLJhxDbX2k6ouv/fSJ27dXUWq6Dra4GrNDoRy42w48MrFlcxDQ==" saltValue="6eP3pRhnYutPCEaV/RN1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33CD-26E3-4C9C-A731-C9B6A4B39189}">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XwKh2XahIdkHGBZ/ez1AT/+3xxKSKv2qIjJPMvVYgzy3/SDMsbwVi7aFvS8PAll8mT4x/CxN05c8fVLlus/Og==" saltValue="EUc7q74fAxHUrn+w1dqOh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2gpJwdq4LIleOo5TU8Txj0ryr1jm2mg4AYMkDOhxSl8MtDDpHO5G0hwJrRb3ISrY1hrnCg0uffQnOZ2YDSeQ==" saltValue="CLFsk6hRNus2jCtMmEX/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513</v>
      </c>
      <c r="AL9" s="1122"/>
      <c r="AM9" s="1122"/>
      <c r="AN9" s="1123"/>
      <c r="AO9" s="281">
        <v>1048913</v>
      </c>
      <c r="AP9" s="281">
        <v>206195</v>
      </c>
      <c r="AQ9" s="282">
        <v>139150</v>
      </c>
      <c r="AR9" s="283">
        <v>48.2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514</v>
      </c>
      <c r="AL10" s="1122"/>
      <c r="AM10" s="1122"/>
      <c r="AN10" s="1123"/>
      <c r="AO10" s="284">
        <v>154474</v>
      </c>
      <c r="AP10" s="284">
        <v>30366</v>
      </c>
      <c r="AQ10" s="285">
        <v>19663</v>
      </c>
      <c r="AR10" s="286">
        <v>54.4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515</v>
      </c>
      <c r="AL11" s="1122"/>
      <c r="AM11" s="1122"/>
      <c r="AN11" s="1123"/>
      <c r="AO11" s="284" t="s">
        <v>516</v>
      </c>
      <c r="AP11" s="284" t="s">
        <v>516</v>
      </c>
      <c r="AQ11" s="285">
        <v>1097</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517</v>
      </c>
      <c r="AL12" s="1122"/>
      <c r="AM12" s="1122"/>
      <c r="AN12" s="1123"/>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518</v>
      </c>
      <c r="AL13" s="1122"/>
      <c r="AM13" s="1122"/>
      <c r="AN13" s="1123"/>
      <c r="AO13" s="284" t="s">
        <v>516</v>
      </c>
      <c r="AP13" s="284" t="s">
        <v>516</v>
      </c>
      <c r="AQ13" s="285">
        <v>5184</v>
      </c>
      <c r="AR13" s="286" t="s">
        <v>516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519</v>
      </c>
      <c r="AL14" s="1122"/>
      <c r="AM14" s="1122"/>
      <c r="AN14" s="1123"/>
      <c r="AO14" s="284">
        <v>30003</v>
      </c>
      <c r="AP14" s="284">
        <v>5898</v>
      </c>
      <c r="AQ14" s="285">
        <v>3143</v>
      </c>
      <c r="AR14" s="286">
        <v>87.7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520</v>
      </c>
      <c r="AL15" s="1125"/>
      <c r="AM15" s="1125"/>
      <c r="AN15" s="1126"/>
      <c r="AO15" s="284">
        <v>-57335</v>
      </c>
      <c r="AP15" s="284">
        <v>-11271</v>
      </c>
      <c r="AQ15" s="285">
        <v>-11320</v>
      </c>
      <c r="AR15" s="286">
        <v>-0.4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190</v>
      </c>
      <c r="AL16" s="1125"/>
      <c r="AM16" s="1125"/>
      <c r="AN16" s="1126"/>
      <c r="AO16" s="284">
        <v>1176055</v>
      </c>
      <c r="AP16" s="284">
        <v>231188</v>
      </c>
      <c r="AQ16" s="285">
        <v>156916</v>
      </c>
      <c r="AR16" s="286">
        <v>47.3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525</v>
      </c>
      <c r="AL21" s="1128"/>
      <c r="AM21" s="1128"/>
      <c r="AN21" s="1129"/>
      <c r="AO21" s="297">
        <v>21.23</v>
      </c>
      <c r="AP21" s="298">
        <v>13.85</v>
      </c>
      <c r="AQ21" s="299">
        <v>7.38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526</v>
      </c>
      <c r="AL22" s="1128"/>
      <c r="AM22" s="1128"/>
      <c r="AN22" s="1129"/>
      <c r="AO22" s="302">
        <v>95.5</v>
      </c>
      <c r="AP22" s="303">
        <v>95.5</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8" t="s">
        <v>527</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530</v>
      </c>
      <c r="AL32" s="1136"/>
      <c r="AM32" s="1136"/>
      <c r="AN32" s="1137"/>
      <c r="AO32" s="312">
        <v>767713</v>
      </c>
      <c r="AP32" s="312">
        <v>150917</v>
      </c>
      <c r="AQ32" s="313">
        <v>83132</v>
      </c>
      <c r="AR32" s="314">
        <v>81.5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531</v>
      </c>
      <c r="AL33" s="1136"/>
      <c r="AM33" s="1136"/>
      <c r="AN33" s="1137"/>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532</v>
      </c>
      <c r="AL34" s="1136"/>
      <c r="AM34" s="1136"/>
      <c r="AN34" s="1137"/>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533</v>
      </c>
      <c r="AL35" s="1136"/>
      <c r="AM35" s="1136"/>
      <c r="AN35" s="1137"/>
      <c r="AO35" s="312">
        <v>108326</v>
      </c>
      <c r="AP35" s="312">
        <v>21295</v>
      </c>
      <c r="AQ35" s="313">
        <v>18852</v>
      </c>
      <c r="AR35" s="314">
        <v>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534</v>
      </c>
      <c r="AL36" s="1136"/>
      <c r="AM36" s="1136"/>
      <c r="AN36" s="1137"/>
      <c r="AO36" s="312">
        <v>71767</v>
      </c>
      <c r="AP36" s="312">
        <v>14108</v>
      </c>
      <c r="AQ36" s="313">
        <v>4344</v>
      </c>
      <c r="AR36" s="314">
        <v>224.8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535</v>
      </c>
      <c r="AL37" s="1136"/>
      <c r="AM37" s="1136"/>
      <c r="AN37" s="1137"/>
      <c r="AO37" s="312" t="s">
        <v>516</v>
      </c>
      <c r="AP37" s="312" t="s">
        <v>516</v>
      </c>
      <c r="AQ37" s="313">
        <v>1642</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536</v>
      </c>
      <c r="AL38" s="1139"/>
      <c r="AM38" s="1139"/>
      <c r="AN38" s="1140"/>
      <c r="AO38" s="315">
        <v>17</v>
      </c>
      <c r="AP38" s="315">
        <v>3</v>
      </c>
      <c r="AQ38" s="316">
        <v>19</v>
      </c>
      <c r="AR38" s="304">
        <v>-84.2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537</v>
      </c>
      <c r="AL39" s="1139"/>
      <c r="AM39" s="1139"/>
      <c r="AN39" s="1140"/>
      <c r="AO39" s="312">
        <v>-13667</v>
      </c>
      <c r="AP39" s="312">
        <v>-2687</v>
      </c>
      <c r="AQ39" s="313">
        <v>-4399</v>
      </c>
      <c r="AR39" s="314">
        <v>-38.9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538</v>
      </c>
      <c r="AL40" s="1136"/>
      <c r="AM40" s="1136"/>
      <c r="AN40" s="1137"/>
      <c r="AO40" s="312">
        <v>-682320</v>
      </c>
      <c r="AP40" s="312">
        <v>-134130</v>
      </c>
      <c r="AQ40" s="313">
        <v>-69608</v>
      </c>
      <c r="AR40" s="314">
        <v>92.7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302</v>
      </c>
      <c r="AL41" s="1142"/>
      <c r="AM41" s="1142"/>
      <c r="AN41" s="1143"/>
      <c r="AO41" s="312">
        <v>251836</v>
      </c>
      <c r="AP41" s="312">
        <v>49506</v>
      </c>
      <c r="AQ41" s="313">
        <v>33982</v>
      </c>
      <c r="AR41" s="314">
        <v>45.7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508</v>
      </c>
      <c r="AN49" s="1132" t="s">
        <v>542</v>
      </c>
      <c r="AO49" s="1133"/>
      <c r="AP49" s="1133"/>
      <c r="AQ49" s="1133"/>
      <c r="AR49" s="113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1248787</v>
      </c>
      <c r="AN51" s="334">
        <v>220985</v>
      </c>
      <c r="AO51" s="335">
        <v>-18.899999999999999</v>
      </c>
      <c r="AP51" s="336">
        <v>121449</v>
      </c>
      <c r="AQ51" s="337">
        <v>4.5999999999999996</v>
      </c>
      <c r="AR51" s="338">
        <v>-23.5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694697</v>
      </c>
      <c r="AN52" s="342">
        <v>122933</v>
      </c>
      <c r="AO52" s="343">
        <v>2.1</v>
      </c>
      <c r="AP52" s="344">
        <v>62922</v>
      </c>
      <c r="AQ52" s="345">
        <v>2.2000000000000002</v>
      </c>
      <c r="AR52" s="346">
        <v>-0.1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577597</v>
      </c>
      <c r="AN53" s="334">
        <v>104278</v>
      </c>
      <c r="AO53" s="335">
        <v>-52.8</v>
      </c>
      <c r="AP53" s="336">
        <v>145139</v>
      </c>
      <c r="AQ53" s="337">
        <v>19.5</v>
      </c>
      <c r="AR53" s="338">
        <v>-72.3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226927</v>
      </c>
      <c r="AN54" s="342">
        <v>40969</v>
      </c>
      <c r="AO54" s="343">
        <v>-66.7</v>
      </c>
      <c r="AP54" s="344">
        <v>83762</v>
      </c>
      <c r="AQ54" s="345">
        <v>33.1</v>
      </c>
      <c r="AR54" s="346">
        <v>-99.8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922988</v>
      </c>
      <c r="AN55" s="334">
        <v>171687</v>
      </c>
      <c r="AO55" s="335">
        <v>64.599999999999994</v>
      </c>
      <c r="AP55" s="336">
        <v>125391</v>
      </c>
      <c r="AQ55" s="337">
        <v>-13.6</v>
      </c>
      <c r="AR55" s="338">
        <v>78.2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222047</v>
      </c>
      <c r="AN56" s="342">
        <v>41303</v>
      </c>
      <c r="AO56" s="343">
        <v>0.8</v>
      </c>
      <c r="AP56" s="344">
        <v>68516</v>
      </c>
      <c r="AQ56" s="345">
        <v>-18.2</v>
      </c>
      <c r="AR56" s="346">
        <v>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1233817</v>
      </c>
      <c r="AN57" s="334">
        <v>234611</v>
      </c>
      <c r="AO57" s="335">
        <v>36.700000000000003</v>
      </c>
      <c r="AP57" s="336">
        <v>138402</v>
      </c>
      <c r="AQ57" s="337">
        <v>10.4</v>
      </c>
      <c r="AR57" s="338">
        <v>26.3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349525</v>
      </c>
      <c r="AN58" s="342">
        <v>66462</v>
      </c>
      <c r="AO58" s="343">
        <v>60.9</v>
      </c>
      <c r="AP58" s="344">
        <v>70652</v>
      </c>
      <c r="AQ58" s="345">
        <v>3.1</v>
      </c>
      <c r="AR58" s="346">
        <v>57.8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689959</v>
      </c>
      <c r="AN59" s="334">
        <v>135632</v>
      </c>
      <c r="AO59" s="335">
        <v>-42.2</v>
      </c>
      <c r="AP59" s="336">
        <v>146367</v>
      </c>
      <c r="AQ59" s="337">
        <v>5.8</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219769</v>
      </c>
      <c r="AN60" s="342">
        <v>43202</v>
      </c>
      <c r="AO60" s="343">
        <v>-35</v>
      </c>
      <c r="AP60" s="344">
        <v>79441</v>
      </c>
      <c r="AQ60" s="345">
        <v>12.4</v>
      </c>
      <c r="AR60" s="346">
        <v>-47.4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934630</v>
      </c>
      <c r="AN61" s="349">
        <v>173439</v>
      </c>
      <c r="AO61" s="350">
        <v>-2.5</v>
      </c>
      <c r="AP61" s="351">
        <v>135350</v>
      </c>
      <c r="AQ61" s="352">
        <v>5.3</v>
      </c>
      <c r="AR61" s="338">
        <v>-7.8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342593</v>
      </c>
      <c r="AN62" s="342">
        <v>62974</v>
      </c>
      <c r="AO62" s="343">
        <v>-7.6</v>
      </c>
      <c r="AP62" s="344">
        <v>73059</v>
      </c>
      <c r="AQ62" s="345">
        <v>6.5</v>
      </c>
      <c r="AR62" s="346">
        <v>-14.1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Q1CwqYrH62aXrpqAxDjtvHWTn4T7xjOAsRZ+5UzbVJdsZMSAde5NcKMYVTT+gCR1I0rsVeTZYeYrO8hqZTdWg==" saltValue="8LvneePKUoW4mgMqcxqN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SA/fdJ8J7fNMbTC06i2ummOoVXo0XG7hoBdzS9kNudcjONUAIGHXd+MWxMzTEVSsA4DsFpXQWmERgFs2OkOdKg==" saltValue="NdwsrQVaPgHBZSGt8YNf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7" zoomScaleNormal="87"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COu5jMi4CkfeNB4TKAiq8mkSdhKq4eXXajNqvqjzgDwFcpFIgd/qxDfI34Gow01dG8hUwCIbMKCcHhH8SwKRvA==" saltValue="RxYHDGBpHOqt+3gCS2Zb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8" zoomScaleNormal="7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4" t="s">
        <v>3</v>
      </c>
      <c r="D47" s="1144"/>
      <c r="E47" s="1145"/>
      <c r="F47" s="11">
        <v>23.92</v>
      </c>
      <c r="G47" s="12">
        <v>21.58</v>
      </c>
      <c r="H47" s="12">
        <v>19.87</v>
      </c>
      <c r="I47" s="12">
        <v>18.82</v>
      </c>
      <c r="J47" s="13">
        <v>21.82</v>
      </c>
    </row>
    <row r="48" spans="2:10" ht="57.75" customHeight="1" x14ac:dyDescent="0.15">
      <c r="B48" s="14"/>
      <c r="C48" s="1146" t="s">
        <v>4</v>
      </c>
      <c r="D48" s="1146"/>
      <c r="E48" s="1147"/>
      <c r="F48" s="15">
        <v>0.02</v>
      </c>
      <c r="G48" s="16">
        <v>0.05</v>
      </c>
      <c r="H48" s="16">
        <v>0.05</v>
      </c>
      <c r="I48" s="16">
        <v>2.8</v>
      </c>
      <c r="J48" s="17">
        <v>4.47</v>
      </c>
    </row>
    <row r="49" spans="2:10" ht="57.75" customHeight="1" thickBot="1" x14ac:dyDescent="0.2">
      <c r="B49" s="18"/>
      <c r="C49" s="1148" t="s">
        <v>5</v>
      </c>
      <c r="D49" s="1148"/>
      <c r="E49" s="1149"/>
      <c r="F49" s="19" t="s">
        <v>563</v>
      </c>
      <c r="G49" s="20" t="s">
        <v>564</v>
      </c>
      <c r="H49" s="20" t="s">
        <v>565</v>
      </c>
      <c r="I49" s="20">
        <v>2.79</v>
      </c>
      <c r="J49" s="21">
        <v>4.55</v>
      </c>
    </row>
    <row r="50" spans="2:10" x14ac:dyDescent="0.15"/>
  </sheetData>
  <sheetProtection algorithmName="SHA-512" hashValue="0VoHtPQnrCAT6yMhJCtoekkgYum8b0vESTiBPRoXPOUPB4Vc2YbsqFtSvuRHSYDhBPfsR5f8PrhfMFnbQBJKLw==" saltValue="vCWMGw2TUtGmsj8WBFr0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2024-03-11T04:43:43Z</cp:lastPrinted>
  <dcterms:created xsi:type="dcterms:W3CDTF">2024-02-05T03:15:32Z</dcterms:created>
  <dcterms:modified xsi:type="dcterms:W3CDTF">2024-03-25T00:27:20Z</dcterms:modified>
  <cp:category/>
</cp:coreProperties>
</file>