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pc-21-0009\05_企画財政課\02_財政係\10_財政状況等一覧表・財政状況資料集\13_令和04年度\01_1回目（R6.3）\03_確認依頼\回答\"/>
    </mc:Choice>
  </mc:AlternateContent>
  <xr:revisionPtr revIDLastSave="0" documentId="13_ncr:1_{E1D8C4DE-0544-44E1-8C93-7D0D8F30C8FB}"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R102" i="12"/>
  <c r="AU88" i="12"/>
  <c r="AP88" i="12"/>
  <c r="AF88" i="12"/>
  <c r="AU63" i="12"/>
  <c r="AP63" i="12"/>
  <c r="AP23" i="12"/>
  <c r="AA23" i="12"/>
  <c r="V23" i="12"/>
  <c r="Q23" i="12"/>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U37" i="10"/>
  <c r="C37" i="10"/>
  <c r="CO36" i="10"/>
  <c r="BW36" i="10"/>
  <c r="AM36" i="10"/>
  <c r="CO35" i="10"/>
  <c r="BW35" i="10"/>
  <c r="AM35" i="10"/>
  <c r="CO34" i="10"/>
  <c r="BW34" i="10"/>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E37" i="10" s="1"/>
</calcChain>
</file>

<file path=xl/sharedStrings.xml><?xml version="1.0" encoding="utf-8"?>
<sst xmlns="http://schemas.openxmlformats.org/spreadsheetml/2006/main" count="1162" uniqueCount="619">
  <si>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</si>
  <si>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</si>
  <si>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</si>
  <si>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</si>
  <si>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</si>
  <si>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</si>
  <si>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</si>
  <si>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</si>
  <si>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</si>
  <si>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</si>
  <si>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</si>
  <si>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</si>
  <si>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</si>
  <si>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</si>
  <si>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</si>
  <si>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</si>
  <si>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</si>
  <si>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</si>
  <si>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</si>
  <si>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</si>
  <si>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</si>
  <si>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</si>
  <si>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</si>
  <si>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</si>
  <si>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</si>
  <si>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</si>
  <si>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</si>
  <si>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</si>
  <si>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</si>
  <si>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</si>
  <si>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</si>
  <si>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</si>
  <si>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</si>
  <si>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</si>
  <si>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</si>
  <si>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</si>
  <si>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</si>
  <si>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</si>
  <si>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</si>
  <si>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</si>
  <si>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</si>
  <si>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</si>
  <si>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</si>
  <si>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</si>
  <si>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</si>
  <si>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</si>
  <si>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</si>
  <si>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</si>
  <si>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</si>
  <si>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</si>
  <si>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</si>
  <si>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</si>
  <si>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</si>
  <si>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</si>
  <si>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</si>
  <si>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</si>
  <si>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</si>
  <si>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</si>
  <si>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</si>
  <si>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</si>
  <si>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</si>
  <si>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</si>
  <si>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</si>
  <si>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</si>
  <si>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</si>
  <si>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</si>
  <si>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</si>
  <si>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</si>
  <si>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</si>
  <si>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</si>
  <si>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</si>
  <si>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</si>
  <si>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</si>
  <si>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</si>
  <si>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</si>
  <si>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</si>
  <si>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</si>
  <si>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</si>
  <si>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</si>
  <si>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</si>
  <si>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</si>
  <si>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</si>
  <si>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</si>
  <si>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</si>
  <si>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</si>
  <si>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</si>
  <si>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</si>
  <si>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</si>
  <si>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</si>
  <si>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</si>
  <si>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</si>
  <si>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</si>
  <si>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</si>
  <si>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</si>
  <si>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</si>
  <si>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</si>
  <si>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</si>
  <si>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</si>
  <si>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</si>
  <si>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</si>
  <si>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梼原町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</si>
  <si>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</si>
  <si>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</si>
  <si>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</si>
  <si>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</si>
  <si>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</si>
  <si>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</si>
  <si>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</si>
  <si>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</si>
  <si>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</si>
  <si>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</si>
  <si>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</si>
  <si>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</si>
  <si>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</si>
  <si>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</si>
  <si>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</si>
  <si>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</si>
  <si>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</si>
  <si>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</si>
  <si>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</si>
  <si>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</si>
  <si>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</si>
  <si>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</si>
  <si>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</si>
  <si>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</si>
  <si>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</si>
  <si>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</si>
  <si>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</si>
  <si>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</si>
  <si>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</si>
  <si>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</si>
  <si>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</si>
  <si>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</si>
  <si>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</si>
  <si>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</si>
  <si>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</si>
  <si>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</si>
  <si>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</si>
  <si>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</si>
  <si>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</si>
  <si>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</si>
  <si>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</si>
  <si>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</si>
  <si>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</si>
  <si>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</si>
  <si>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</si>
  <si>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</si>
  <si>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</si>
  <si>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</si>
  <si>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</si>
  <si>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</si>
  <si>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</si>
  <si>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</si>
  <si>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</si>
  <si>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</si>
  <si>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</si>
  <si>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</si>
  <si>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</si>
  <si>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</si>
  <si>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</si>
  <si>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</si>
  <si>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</si>
  <si>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</si>
  <si>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</si>
  <si>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</si>
  <si>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</si>
  <si>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</si>
  <si>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</si>
  <si>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</si>
  <si>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</si>
  <si>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</si>
  <si>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</si>
  <si>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</si>
  <si>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</si>
  <si>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</si>
  <si>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</si>
  <si>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</si>
  <si>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</si>
  <si>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</si>
  <si>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</si>
  <si>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</si>
  <si>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</si>
  <si>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</si>
  <si>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</si>
  <si>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</si>
  <si>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</si>
  <si>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</si>
  <si>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</si>
  <si>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</si>
  <si>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</si>
  <si>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</si>
  <si>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</si>
  <si>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</si>
  <si>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</si>
  <si>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</si>
  <si>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</si>
  <si>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</si>
  <si>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</si>
  <si>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</si>
  <si>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</si>
  <si>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</si>
  <si>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</si>
  <si>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</si>
  <si>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</si>
  <si>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</si>
  <si>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</si>
  <si>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</si>
  <si>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</si>
  <si>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</si>
  <si>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</si>
  <si>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</si>
  <si>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</si>
  <si>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</si>
  <si>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</si>
  <si>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</si>
  <si>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</si>
  <si>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高知県梼原町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</si>
  <si>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</si>
  <si>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</si>
  <si>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</si>
  <si>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</si>
  <si>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</si>
  <si>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</si>
  <si>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</si>
  <si>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</si>
  <si>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</si>
  <si>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</si>
  <si>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</si>
  <si>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</si>
  <si>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</si>
  <si>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</si>
  <si>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</si>
  <si>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</si>
  <si>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</si>
  <si>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</si>
  <si>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</si>
  <si>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</si>
  <si>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</si>
  <si>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</si>
  <si>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</si>
  <si>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</si>
  <si>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</si>
  <si>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</si>
  <si>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</si>
  <si>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</si>
  <si>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</si>
  <si>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</si>
  <si>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</si>
  <si>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</si>
  <si>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</si>
  <si>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</si>
  <si>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</si>
  <si>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</si>
  <si>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</si>
  <si>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</si>
  <si>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</si>
  <si>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</si>
  <si>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</si>
  <si>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</si>
  <si>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</si>
  <si>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</si>
  <si>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</si>
  <si>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</si>
  <si>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</si>
  <si>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</si>
  <si>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</si>
  <si>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</si>
  <si>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</si>
  <si>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</si>
  <si>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</si>
  <si>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</si>
  <si>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</si>
  <si>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</si>
  <si>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</si>
  <si>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</si>
  <si>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</si>
  <si>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</si>
  <si>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</si>
  <si>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</si>
  <si>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</si>
  <si>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</si>
  <si>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</si>
  <si>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</si>
  <si>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</si>
  <si>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</si>
  <si>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</si>
  <si>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</si>
  <si>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</si>
  <si>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</si>
  <si>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</si>
  <si>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</si>
  <si>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</si>
  <si>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</si>
  <si>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</si>
  <si>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</si>
  <si>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</si>
  <si>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</si>
  <si>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</si>
  <si>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</si>
  <si>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</si>
  <si>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</si>
  <si>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</si>
  <si>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</si>
  <si>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</si>
  <si>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</si>
  <si>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</si>
  <si>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</si>
  <si>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</si>
  <si>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</si>
  <si>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</si>
  <si>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</si>
  <si>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</si>
  <si>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</si>
  <si>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</si>
  <si>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</si>
  <si>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</si>
  <si>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</si>
  <si>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</si>
  <si>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</si>
  <si>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</si>
  <si>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</si>
  <si>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</si>
  <si>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</si>
  <si>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</si>
  <si>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</si>
  <si>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</si>
  <si>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</si>
  <si>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</si>
  <si>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</si>
  <si>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</si>
  <si>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</si>
  <si>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</si>
  <si>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</si>
  <si>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</si>
  <si>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</si>
  <si>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</si>
  <si>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</si>
  <si>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</si>
  <si>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</si>
  <si>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</si>
  <si>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</si>
  <si>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</si>
  <si>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</si>
  <si>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</si>
  <si>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</si>
  <si>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</si>
  <si>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</si>
  <si>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</si>
  <si>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</si>
  <si>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</si>
  <si>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</si>
  <si>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</si>
  <si>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</si>
  <si>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</si>
  <si>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</si>
  <si>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</si>
  <si>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</si>
  <si>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</si>
  <si>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</si>
  <si>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</si>
  <si>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</si>
  <si>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</si>
  <si>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</si>
  <si>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</si>
  <si>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</si>
  <si>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</si>
  <si>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</si>
  <si>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</si>
  <si>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</si>
  <si>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高知県梼原町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</si>
  <si>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</si>
  <si>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</si>
  <si>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</si>
  <si>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</si>
  <si>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</si>
  <si>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</si>
  <si>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</si>
  <si>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</si>
  <si>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</si>
  <si>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</si>
  <si>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</si>
  <si>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</si>
  <si>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</si>
  <si>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</si>
  <si>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</si>
  <si>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</si>
  <si>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</si>
  <si>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</si>
  <si>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</si>
  <si>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</si>
  <si>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松原診療所特別会計</t>
    <phoneticPr fontId="5"/>
  </si>
  <si>
    <t>四万川診療所特別会計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</si>
  <si>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</si>
  <si>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</si>
  <si>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</si>
  <si>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</si>
  <si>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</si>
  <si>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</si>
  <si>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</si>
  <si>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</si>
  <si>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</si>
  <si>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</si>
  <si>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</si>
  <si>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</si>
  <si>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</si>
  <si>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</si>
  <si>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</si>
  <si>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</si>
  <si>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病院事業会計</t>
    <phoneticPr fontId="5"/>
  </si>
  <si>
    <t>法適用企業</t>
    <phoneticPr fontId="5"/>
  </si>
  <si>
    <t>簡易水道事業特別会計</t>
    <phoneticPr fontId="5"/>
  </si>
  <si>
    <t>-</t>
    <phoneticPr fontId="5"/>
  </si>
  <si>
    <t>法非適用企業</t>
    <phoneticPr fontId="5"/>
  </si>
  <si>
    <t>下水道事業特別会計</t>
    <phoneticPr fontId="5"/>
  </si>
  <si>
    <t>-</t>
    <phoneticPr fontId="5"/>
  </si>
  <si>
    <t>法非適用企業</t>
    <phoneticPr fontId="5"/>
  </si>
  <si>
    <t>農業集落排水事業特別会計</t>
    <phoneticPr fontId="5"/>
  </si>
  <si>
    <t>-</t>
    <phoneticPr fontId="5"/>
  </si>
  <si>
    <t>法非適用企業</t>
    <phoneticPr fontId="5"/>
  </si>
  <si>
    <t>風ぐるま事業特別会計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</si>
  <si>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</si>
  <si>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</si>
  <si>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</si>
  <si>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</si>
  <si>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</si>
  <si>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</si>
  <si>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</si>
  <si>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</si>
  <si>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</si>
  <si>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</si>
  <si>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</si>
  <si>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</si>
  <si>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</si>
  <si>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</si>
  <si>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</si>
  <si>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</si>
  <si>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</si>
  <si>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</si>
  <si>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</si>
  <si>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</si>
  <si>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</si>
  <si>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</si>
  <si>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</si>
  <si>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</si>
  <si>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</si>
  <si>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</si>
  <si>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</si>
  <si>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</si>
  <si>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</si>
  <si>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</si>
  <si>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</si>
  <si>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</si>
  <si>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</si>
  <si>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</si>
  <si>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</si>
  <si>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</si>
  <si>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</si>
  <si>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</si>
  <si>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</si>
  <si>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</si>
  <si>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</si>
  <si>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</si>
  <si>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</si>
  <si>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</si>
  <si>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</si>
  <si>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</si>
  <si>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</si>
  <si>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</si>
  <si>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</si>
  <si>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</si>
  <si>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</si>
  <si>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</si>
  <si>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</si>
  <si>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</si>
  <si>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</si>
  <si>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</si>
  <si>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</si>
  <si>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</si>
  <si>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</si>
  <si>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</si>
  <si>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</si>
  <si>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</si>
  <si>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</si>
  <si>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</si>
  <si>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</si>
  <si>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</si>
  <si>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</si>
  <si>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</si>
  <si>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</si>
  <si>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</si>
  <si>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</si>
  <si>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</si>
  <si>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</si>
  <si>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</si>
  <si>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</si>
  <si>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</si>
  <si>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</si>
  <si>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</si>
  <si>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</si>
  <si>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</si>
  <si>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</si>
  <si>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</si>
  <si>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</si>
  <si>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</si>
  <si>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</si>
  <si>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</si>
  <si>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</si>
  <si>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</si>
  <si>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</si>
  <si>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</si>
  <si>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</si>
  <si>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</si>
  <si>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</si>
  <si>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</si>
  <si>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</si>
  <si>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</si>
  <si>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</si>
  <si>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</si>
  <si>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</si>
  <si>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</si>
  <si>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</si>
  <si>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</si>
  <si>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</si>
  <si>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</si>
  <si>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</si>
  <si>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</si>
  <si>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</si>
  <si>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</si>
  <si>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</si>
  <si>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</si>
  <si>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</si>
  <si>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</si>
  <si>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</si>
  <si>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</si>
  <si>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</si>
  <si>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</si>
  <si>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</si>
  <si>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</si>
  <si>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</si>
  <si>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</si>
  <si>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</si>
  <si>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</si>
  <si>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</si>
  <si>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</si>
  <si>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</si>
  <si>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</si>
  <si>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</si>
  <si>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</si>
  <si>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</si>
  <si>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</si>
  <si>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</si>
  <si>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</si>
  <si>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</si>
  <si>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</si>
  <si>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</si>
  <si>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</si>
  <si>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</si>
  <si>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</si>
  <si>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</si>
  <si>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</si>
  <si>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</si>
  <si>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</si>
  <si>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</si>
  <si>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</si>
  <si>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</si>
  <si>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</si>
  <si>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</si>
  <si>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</si>
  <si>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</si>
  <si>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</si>
  <si>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</si>
  <si>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</si>
  <si>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</si>
  <si>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</si>
  <si>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</si>
  <si>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</si>
  <si>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</si>
  <si>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1.00</t>
  </si>
  <si>
    <t>病院事業会計</t>
  </si>
  <si>
    <t>一般会計</t>
  </si>
  <si>
    <t>介護保険事業特別会計</t>
  </si>
  <si>
    <t>国民健康保険特別会計</t>
  </si>
  <si>
    <t>後期高齢者医療特別会計</t>
  </si>
  <si>
    <t>風ぐるま事業特別会計</t>
  </si>
  <si>
    <t>松原診療所特別会計</t>
  </si>
  <si>
    <t>四万川診療所特別会計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</si>
  <si>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</si>
  <si>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</si>
  <si>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</si>
  <si>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</si>
  <si>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</si>
  <si>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</si>
  <si>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</si>
  <si>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</si>
  <si>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</si>
  <si>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高幡消防組合（一般会計）</t>
    <rPh sb="0" eb="6">
      <t>コウバンショウボウクミアイ</t>
    </rPh>
    <rPh sb="7" eb="11">
      <t>イッパンカイケイ</t>
    </rPh>
    <phoneticPr fontId="2"/>
  </si>
  <si>
    <t>津野山養護老人ホーム組合（一般会計）</t>
    <rPh sb="0" eb="5">
      <t>ツノヤマヨウゴ</t>
    </rPh>
    <rPh sb="5" eb="7">
      <t>ロウジン</t>
    </rPh>
    <rPh sb="10" eb="12">
      <t>クミアイ</t>
    </rPh>
    <rPh sb="13" eb="17">
      <t>イッパンカイケイ</t>
    </rPh>
    <phoneticPr fontId="2"/>
  </si>
  <si>
    <t>高陵特別養護老人ホーム組合（一般会計）</t>
    <rPh sb="0" eb="2">
      <t>コウリョウ</t>
    </rPh>
    <rPh sb="2" eb="6">
      <t>トクベツヨウゴ</t>
    </rPh>
    <rPh sb="6" eb="8">
      <t>ロウジン</t>
    </rPh>
    <rPh sb="11" eb="13">
      <t>クミアイ</t>
    </rPh>
    <rPh sb="14" eb="18">
      <t>イッパンカイケイ</t>
    </rPh>
    <phoneticPr fontId="2"/>
  </si>
  <si>
    <t>津野山広域事務組合（一般会計）</t>
    <rPh sb="0" eb="9">
      <t>ツノヤマコウイキジムクミアイ</t>
    </rPh>
    <rPh sb="10" eb="14">
      <t>イッパンカイケイ</t>
    </rPh>
    <phoneticPr fontId="2"/>
  </si>
  <si>
    <t>高幡東部清掃組合（一般会計）</t>
    <rPh sb="0" eb="8">
      <t>コウバントウブセイソウクミアイ</t>
    </rPh>
    <rPh sb="9" eb="13">
      <t>イッパンカイケイ</t>
    </rPh>
    <phoneticPr fontId="2"/>
  </si>
  <si>
    <t>高知県広域食肉センター事務組合（一般会計）</t>
    <rPh sb="0" eb="3">
      <t>コウチケン</t>
    </rPh>
    <rPh sb="3" eb="7">
      <t>コウイキショクニク</t>
    </rPh>
    <rPh sb="11" eb="15">
      <t>ジムクミアイ</t>
    </rPh>
    <rPh sb="16" eb="20">
      <t>イッパンカイケイ</t>
    </rPh>
    <phoneticPr fontId="2"/>
  </si>
  <si>
    <t>高幡障害者支援施設組合（一般会計）</t>
    <rPh sb="0" eb="5">
      <t>コウバンショウガイシャ</t>
    </rPh>
    <rPh sb="5" eb="7">
      <t>シエン</t>
    </rPh>
    <rPh sb="7" eb="9">
      <t>シセツ</t>
    </rPh>
    <rPh sb="9" eb="11">
      <t>クミアイ</t>
    </rPh>
    <rPh sb="12" eb="14">
      <t>イッパン</t>
    </rPh>
    <rPh sb="14" eb="16">
      <t>カイケイ</t>
    </rPh>
    <phoneticPr fontId="2"/>
  </si>
  <si>
    <t>高幡広域市町村圏事務組合（一般会計）</t>
    <rPh sb="0" eb="8">
      <t>コウバンコウイキシチョウソンケン</t>
    </rPh>
    <rPh sb="8" eb="12">
      <t>ジムクミアイ</t>
    </rPh>
    <rPh sb="13" eb="17">
      <t>イッパンカイケイ</t>
    </rPh>
    <phoneticPr fontId="2"/>
  </si>
  <si>
    <t>高幡広域市町村圏事務組合（滞納整理事業特別会計会計）</t>
    <rPh sb="0" eb="8">
      <t>コウバンコウイキシチョウソンケン</t>
    </rPh>
    <rPh sb="8" eb="12">
      <t>ジムクミアイ</t>
    </rPh>
    <rPh sb="13" eb="15">
      <t>タイノウ</t>
    </rPh>
    <rPh sb="15" eb="17">
      <t>セイリ</t>
    </rPh>
    <rPh sb="17" eb="19">
      <t>ジギョウ</t>
    </rPh>
    <rPh sb="19" eb="21">
      <t>トクベツ</t>
    </rPh>
    <rPh sb="21" eb="23">
      <t>カイケイ</t>
    </rPh>
    <rPh sb="23" eb="25">
      <t>カイケイ</t>
    </rPh>
    <phoneticPr fontId="2"/>
  </si>
  <si>
    <t>こうち人づくり広域連合（一般会計）</t>
    <rPh sb="3" eb="4">
      <t>ヒト</t>
    </rPh>
    <rPh sb="7" eb="11">
      <t>コウイキレンゴウ</t>
    </rPh>
    <rPh sb="12" eb="16">
      <t>イッパンカイケイ</t>
    </rPh>
    <phoneticPr fontId="2"/>
  </si>
  <si>
    <t>高知県市町村総合事務組合（一般会計）</t>
    <rPh sb="0" eb="3">
      <t>コウチケン</t>
    </rPh>
    <rPh sb="3" eb="6">
      <t>シチョウソン</t>
    </rPh>
    <rPh sb="6" eb="8">
      <t>ソウゴウ</t>
    </rPh>
    <rPh sb="8" eb="12">
      <t>ジムクミアイ</t>
    </rPh>
    <rPh sb="13" eb="17">
      <t>イッパンカイケイ</t>
    </rPh>
    <phoneticPr fontId="2"/>
  </si>
  <si>
    <t>高知県市町村総合事務組合（交通災害共済事業特別会計）</t>
    <rPh sb="0" eb="3">
      <t>コウチケン</t>
    </rPh>
    <rPh sb="3" eb="6">
      <t>シチョウソン</t>
    </rPh>
    <rPh sb="6" eb="8">
      <t>ソウゴウ</t>
    </rPh>
    <rPh sb="8" eb="12">
      <t>ジムクミアイ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</si>
  <si>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8">
      <t>コウキコウレイシャ</t>
    </rPh>
    <rPh sb="8" eb="14">
      <t>イリョウコウイキレンゴウ</t>
    </rPh>
    <rPh sb="15" eb="19">
      <t>イッパンカイケイ</t>
    </rPh>
    <phoneticPr fontId="2"/>
  </si>
  <si>
    <t>高知県後期高齢者医療広域連合（特別会計）</t>
    <rPh sb="0" eb="3">
      <t>コウチケン</t>
    </rPh>
    <rPh sb="3" eb="8">
      <t>コウキコウレイシャ</t>
    </rPh>
    <rPh sb="8" eb="14">
      <t>イリョウコウイキレンゴウ</t>
    </rPh>
    <rPh sb="15" eb="17">
      <t>トクベツ</t>
    </rPh>
    <rPh sb="17" eb="19">
      <t>カイケイ</t>
    </rPh>
    <phoneticPr fontId="2"/>
  </si>
  <si>
    <t>梼原町土地開発公社</t>
    <rPh sb="0" eb="3">
      <t>ユスハラチョウ</t>
    </rPh>
    <rPh sb="3" eb="9">
      <t>トチカイハツコウシャ</t>
    </rPh>
    <phoneticPr fontId="2"/>
  </si>
  <si>
    <t>ゆすはらペレット株式会社</t>
    <rPh sb="8" eb="12">
      <t>カブシキガイシャ</t>
    </rPh>
    <phoneticPr fontId="2"/>
  </si>
  <si>
    <t>一般社団法人 津野山畜産公社</t>
    <rPh sb="0" eb="6">
      <t>イッパンシャダンホウジン</t>
    </rPh>
    <rPh sb="7" eb="14">
      <t>ツノヤマチクサンコウシャ</t>
    </rPh>
    <phoneticPr fontId="2"/>
  </si>
  <si>
    <t>一般社団法人 ゆすはら雲の上観光協会</t>
    <rPh sb="0" eb="6">
      <t>イッパンシャダンホウジン</t>
    </rPh>
    <rPh sb="11" eb="12">
      <t>クモ</t>
    </rPh>
    <rPh sb="13" eb="14">
      <t>ウエ</t>
    </rPh>
    <rPh sb="14" eb="18">
      <t>カンコウキョウカイ</t>
    </rPh>
    <phoneticPr fontId="2"/>
  </si>
  <si>
    <t>-</t>
    <phoneticPr fontId="2"/>
  </si>
  <si>
    <t>保健文化社会福祉基金</t>
    <rPh sb="0" eb="10">
      <t>ホケンブンカシャカイフクシキキン</t>
    </rPh>
    <phoneticPr fontId="5"/>
  </si>
  <si>
    <t>公共施設整備事業基金</t>
    <rPh sb="0" eb="6">
      <t>コウキョウシセツセイビ</t>
    </rPh>
    <rPh sb="6" eb="8">
      <t>ジギョウ</t>
    </rPh>
    <rPh sb="8" eb="10">
      <t>キキン</t>
    </rPh>
    <phoneticPr fontId="2"/>
  </si>
  <si>
    <t>ゆすはら21夢・未来基金</t>
    <rPh sb="6" eb="7">
      <t>ユメ</t>
    </rPh>
    <rPh sb="8" eb="12">
      <t>ミライキキン</t>
    </rPh>
    <phoneticPr fontId="2"/>
  </si>
  <si>
    <t>森と水の文化のまちづくり基金</t>
    <rPh sb="0" eb="1">
      <t>モリ</t>
    </rPh>
    <phoneticPr fontId="2"/>
  </si>
  <si>
    <t>森林環境譲与税基金</t>
    <rPh sb="0" eb="9">
      <t>シンリンカンキョウジョウヨゼイキキン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</si>
</sst>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330026</c:v>
                </c:pt>
                <c:pt idx="4">
                  <c:v>278179</c:v>
                </c:pt>
              </c:numCache>
            </c:numRef>
          </c:val>
          <c:smooth val="0"/>
          <c:extLst>
            <c:ext xmlns:c16="http://schemas.microsoft.com/office/drawing/2014/chart" uri="{C3380CC4-5D6E-409C-BE32-E72D297353CC}">
              <c16:uniqueId val="{00000000-D755-44F9-BF91-D9173C51FC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581468</c:v>
                </c:pt>
                <c:pt idx="1">
                  <c:v>592936</c:v>
                </c:pt>
                <c:pt idx="2">
                  <c:v>925926</c:v>
                </c:pt>
                <c:pt idx="3">
                  <c:v>598075</c:v>
                </c:pt>
                <c:pt idx="4">
                  <c:v>611690</c:v>
                </c:pt>
              </c:numCache>
            </c:numRef>
          </c:val>
          <c:smooth val="0"/>
          <c:extLst>
            <c:ext xmlns:c16="http://schemas.microsoft.com/office/drawing/2014/chart" uri="{C3380CC4-5D6E-409C-BE32-E72D297353CC}">
              <c16:uniqueId val="{00000001-D755-44F9-BF91-D9173C51FC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1.86</c:v>
                </c:pt>
                <c:pt idx="1">
                  <c:v>1.46</c:v>
                </c:pt>
                <c:pt idx="2">
                  <c:v>1.05</c:v>
                </c:pt>
                <c:pt idx="3">
                  <c:v>1.35</c:v>
                </c:pt>
                <c:pt idx="4">
                  <c:v>1.33</c:v>
                </c:pt>
              </c:numCache>
            </c:numRef>
          </c:val>
          <c:extLst>
            <c:ext xmlns:c16="http://schemas.microsoft.com/office/drawing/2014/chart" uri="{C3380CC4-5D6E-409C-BE32-E72D297353CC}">
              <c16:uniqueId val="{00000000-1AEB-43A7-B1F7-87F8F7D865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25.03</c:v>
                </c:pt>
                <c:pt idx="1">
                  <c:v>22.63</c:v>
                </c:pt>
                <c:pt idx="2">
                  <c:v>29.53</c:v>
                </c:pt>
                <c:pt idx="3">
                  <c:v>34.61</c:v>
                </c:pt>
                <c:pt idx="4">
                  <c:v>35.93</c:v>
                </c:pt>
              </c:numCache>
            </c:numRef>
          </c:val>
          <c:extLst>
            <c:ext xmlns:c16="http://schemas.microsoft.com/office/drawing/2014/chart" uri="{C3380CC4-5D6E-409C-BE32-E72D297353CC}">
              <c16:uniqueId val="{00000001-1AEB-43A7-B1F7-87F8F7D865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c:v>
                </c:pt>
                <c:pt idx="1">
                  <c:v>4.72</c:v>
                </c:pt>
                <c:pt idx="2">
                  <c:v>18.37</c:v>
                </c:pt>
                <c:pt idx="3">
                  <c:v>10.35</c:v>
                </c:pt>
                <c:pt idx="4">
                  <c:v>0.8</c:v>
                </c:pt>
              </c:numCache>
            </c:numRef>
          </c:val>
          <c:smooth val="0"/>
          <c:extLst>
            <c:ext xmlns:c16="http://schemas.microsoft.com/office/drawing/2014/chart" uri="{C3380CC4-5D6E-409C-BE32-E72D297353CC}">
              <c16:uniqueId val="{00000002-1AEB-43A7-B1F7-87F8F7D865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F50-4E59-A584-77A5A6E5EE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50-4E59-A584-77A5A6E5EE26}"/>
            </c:ext>
          </c:extLst>
        </c:ser>
        <c:ser>
          <c:idx val="2"/>
          <c:order val="2"/>
          <c:tx>
            <c:strRef>
              <c:f>データシート!$A$29</c:f>
              <c:strCache>
                <c:ptCount val="1"/>
                <c:pt idx="0">
                  <c:v>四万川診療所特別会計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F50-4E59-A584-77A5A6E5EE26}"/>
            </c:ext>
          </c:extLst>
        </c:ser>
        <c:ser>
          <c:idx val="3"/>
          <c:order val="3"/>
          <c:tx>
            <c:strRef>
              <c:f>データシート!$A$30</c:f>
              <c:strCache>
                <c:ptCount val="1"/>
                <c:pt idx="0">
                  <c:v>松原診療所特別会計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F50-4E59-A584-77A5A6E5EE26}"/>
            </c:ext>
          </c:extLst>
        </c:ser>
        <c:ser>
          <c:idx val="4"/>
          <c:order val="4"/>
          <c:tx>
            <c:strRef>
              <c:f>データシート!$A$31</c:f>
              <c:strCache>
                <c:ptCount val="1"/>
                <c:pt idx="0">
                  <c:v>風ぐるま事業特別会計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4-AF50-4E59-A584-77A5A6E5EE2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5-AF50-4E59-A584-77A5A6E5EE2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0.05</c:v>
                </c:pt>
                <c:pt idx="6">
                  <c:v>#N/A</c:v>
                </c:pt>
                <c:pt idx="7">
                  <c:v>0</c:v>
                </c:pt>
                <c:pt idx="8">
                  <c:v>#N/A</c:v>
                </c:pt>
                <c:pt idx="9">
                  <c:v>0</c:v>
                </c:pt>
              </c:numCache>
            </c:numRef>
          </c:val>
          <c:extLst>
            <c:ext xmlns:c16="http://schemas.microsoft.com/office/drawing/2014/chart" uri="{C3380CC4-5D6E-409C-BE32-E72D297353CC}">
              <c16:uniqueId val="{00000006-AF50-4E59-A584-77A5A6E5EE2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0.62</c:v>
                </c:pt>
                <c:pt idx="2">
                  <c:v>#N/A</c:v>
                </c:pt>
                <c:pt idx="3">
                  <c:v>0.2</c:v>
                </c:pt>
                <c:pt idx="4">
                  <c:v>#N/A</c:v>
                </c:pt>
                <c:pt idx="5">
                  <c:v>0.35</c:v>
                </c:pt>
                <c:pt idx="6">
                  <c:v>#N/A</c:v>
                </c:pt>
                <c:pt idx="7">
                  <c:v>0.41</c:v>
                </c:pt>
                <c:pt idx="8">
                  <c:v>#N/A</c:v>
                </c:pt>
                <c:pt idx="9">
                  <c:v>0.97</c:v>
                </c:pt>
              </c:numCache>
            </c:numRef>
          </c:val>
          <c:extLst>
            <c:ext xmlns:c16="http://schemas.microsoft.com/office/drawing/2014/chart" uri="{C3380CC4-5D6E-409C-BE32-E72D297353CC}">
              <c16:uniqueId val="{00000007-AF50-4E59-A584-77A5A6E5EE2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1.86</c:v>
                </c:pt>
                <c:pt idx="2">
                  <c:v>#N/A</c:v>
                </c:pt>
                <c:pt idx="3">
                  <c:v>1.46</c:v>
                </c:pt>
                <c:pt idx="4">
                  <c:v>#N/A</c:v>
                </c:pt>
                <c:pt idx="5">
                  <c:v>1.04</c:v>
                </c:pt>
                <c:pt idx="6">
                  <c:v>#N/A</c:v>
                </c:pt>
                <c:pt idx="7">
                  <c:v>1.34</c:v>
                </c:pt>
                <c:pt idx="8">
                  <c:v>#N/A</c:v>
                </c:pt>
                <c:pt idx="9">
                  <c:v>1.33</c:v>
                </c:pt>
              </c:numCache>
            </c:numRef>
          </c:val>
          <c:extLst>
            <c:ext xmlns:c16="http://schemas.microsoft.com/office/drawing/2014/chart" uri="{C3380CC4-5D6E-409C-BE32-E72D297353CC}">
              <c16:uniqueId val="{00000008-AF50-4E59-A584-77A5A6E5EE2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16.350000000000001</c:v>
                </c:pt>
                <c:pt idx="2">
                  <c:v>#N/A</c:v>
                </c:pt>
                <c:pt idx="3">
                  <c:v>13.66</c:v>
                </c:pt>
                <c:pt idx="4">
                  <c:v>#N/A</c:v>
                </c:pt>
                <c:pt idx="5">
                  <c:v>11.66</c:v>
                </c:pt>
                <c:pt idx="6">
                  <c:v>#N/A</c:v>
                </c:pt>
                <c:pt idx="7">
                  <c:v>7.12</c:v>
                </c:pt>
                <c:pt idx="8">
                  <c:v>#N/A</c:v>
                </c:pt>
                <c:pt idx="9">
                  <c:v>5.99</c:v>
                </c:pt>
              </c:numCache>
            </c:numRef>
          </c:val>
          <c:extLst>
            <c:ext xmlns:c16="http://schemas.microsoft.com/office/drawing/2014/chart" uri="{C3380CC4-5D6E-409C-BE32-E72D297353CC}">
              <c16:uniqueId val="{00000009-AF50-4E59-A584-77A5A6E5EE2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678</c:v>
                </c:pt>
                <c:pt idx="5">
                  <c:v>670</c:v>
                </c:pt>
                <c:pt idx="8">
                  <c:v>660</c:v>
                </c:pt>
                <c:pt idx="11">
                  <c:v>752</c:v>
                </c:pt>
                <c:pt idx="14">
                  <c:v>788</c:v>
                </c:pt>
              </c:numCache>
            </c:numRef>
          </c:val>
          <c:extLst>
            <c:ext xmlns:c16="http://schemas.microsoft.com/office/drawing/2014/chart" uri="{C3380CC4-5D6E-409C-BE32-E72D297353CC}">
              <c16:uniqueId val="{00000000-61AE-46E8-B8D2-635CB01618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61AE-46E8-B8D2-635CB01618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61AE-46E8-B8D2-635CB01618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24</c:v>
                </c:pt>
                <c:pt idx="3">
                  <c:v>24</c:v>
                </c:pt>
                <c:pt idx="6">
                  <c:v>24</c:v>
                </c:pt>
                <c:pt idx="9">
                  <c:v>24</c:v>
                </c:pt>
                <c:pt idx="12">
                  <c:v>24</c:v>
                </c:pt>
              </c:numCache>
            </c:numRef>
          </c:val>
          <c:extLst>
            <c:ext xmlns:c16="http://schemas.microsoft.com/office/drawing/2014/chart" uri="{C3380CC4-5D6E-409C-BE32-E72D297353CC}">
              <c16:uniqueId val="{00000003-61AE-46E8-B8D2-635CB01618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175</c:v>
                </c:pt>
                <c:pt idx="3">
                  <c:v>182</c:v>
                </c:pt>
                <c:pt idx="6">
                  <c:v>172</c:v>
                </c:pt>
                <c:pt idx="9">
                  <c:v>163</c:v>
                </c:pt>
                <c:pt idx="12">
                  <c:v>169</c:v>
                </c:pt>
              </c:numCache>
            </c:numRef>
          </c:val>
          <c:extLst>
            <c:ext xmlns:c16="http://schemas.microsoft.com/office/drawing/2014/chart" uri="{C3380CC4-5D6E-409C-BE32-E72D297353CC}">
              <c16:uniqueId val="{00000004-61AE-46E8-B8D2-635CB01618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AE-46E8-B8D2-635CB01618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AE-46E8-B8D2-635CB01618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571</c:v>
                </c:pt>
                <c:pt idx="3">
                  <c:v>547</c:v>
                </c:pt>
                <c:pt idx="6">
                  <c:v>537</c:v>
                </c:pt>
                <c:pt idx="9">
                  <c:v>661</c:v>
                </c:pt>
                <c:pt idx="12">
                  <c:v>718</c:v>
                </c:pt>
              </c:numCache>
            </c:numRef>
          </c:val>
          <c:extLst>
            <c:ext xmlns:c16="http://schemas.microsoft.com/office/drawing/2014/chart" uri="{C3380CC4-5D6E-409C-BE32-E72D297353CC}">
              <c16:uniqueId val="{00000007-61AE-46E8-B8D2-635CB01618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97</c:v>
                </c:pt>
                <c:pt idx="2">
                  <c:v>#N/A</c:v>
                </c:pt>
                <c:pt idx="3">
                  <c:v>#N/A</c:v>
                </c:pt>
                <c:pt idx="4">
                  <c:v>88</c:v>
                </c:pt>
                <c:pt idx="5">
                  <c:v>#N/A</c:v>
                </c:pt>
                <c:pt idx="6">
                  <c:v>#N/A</c:v>
                </c:pt>
                <c:pt idx="7">
                  <c:v>78</c:v>
                </c:pt>
                <c:pt idx="8">
                  <c:v>#N/A</c:v>
                </c:pt>
                <c:pt idx="9">
                  <c:v>#N/A</c:v>
                </c:pt>
                <c:pt idx="10">
                  <c:v>101</c:v>
                </c:pt>
                <c:pt idx="11">
                  <c:v>#N/A</c:v>
                </c:pt>
                <c:pt idx="12">
                  <c:v>#N/A</c:v>
                </c:pt>
                <c:pt idx="13">
                  <c:v>129</c:v>
                </c:pt>
                <c:pt idx="14">
                  <c:v>#N/A</c:v>
                </c:pt>
              </c:numCache>
            </c:numRef>
          </c:val>
          <c:smooth val="0"/>
          <c:extLst>
            <c:ext xmlns:c16="http://schemas.microsoft.com/office/drawing/2014/chart" uri="{C3380CC4-5D6E-409C-BE32-E72D297353CC}">
              <c16:uniqueId val="{00000008-61AE-46E8-B8D2-635CB01618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6689</c:v>
                </c:pt>
                <c:pt idx="5">
                  <c:v>7016</c:v>
                </c:pt>
                <c:pt idx="8">
                  <c:v>7380</c:v>
                </c:pt>
                <c:pt idx="11">
                  <c:v>7530</c:v>
                </c:pt>
                <c:pt idx="14">
                  <c:v>7527</c:v>
                </c:pt>
              </c:numCache>
            </c:numRef>
          </c:val>
          <c:extLst>
            <c:ext xmlns:c16="http://schemas.microsoft.com/office/drawing/2014/chart" uri="{C3380CC4-5D6E-409C-BE32-E72D297353CC}">
              <c16:uniqueId val="{00000000-F6E8-498D-99F8-10CE7C5BAF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6E8-498D-99F8-10CE7C5BAF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10338</c:v>
                </c:pt>
                <c:pt idx="5">
                  <c:v>9770</c:v>
                </c:pt>
                <c:pt idx="8">
                  <c:v>9073</c:v>
                </c:pt>
                <c:pt idx="11">
                  <c:v>9246</c:v>
                </c:pt>
                <c:pt idx="14">
                  <c:v>8876</c:v>
                </c:pt>
              </c:numCache>
            </c:numRef>
          </c:val>
          <c:extLst>
            <c:ext xmlns:c16="http://schemas.microsoft.com/office/drawing/2014/chart" uri="{C3380CC4-5D6E-409C-BE32-E72D297353CC}">
              <c16:uniqueId val="{00000002-F6E8-498D-99F8-10CE7C5BAF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E8-498D-99F8-10CE7C5BAF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E8-498D-99F8-10CE7C5BAF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E8-498D-99F8-10CE7C5BAF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184</c:v>
                </c:pt>
                <c:pt idx="3">
                  <c:v>183</c:v>
                </c:pt>
                <c:pt idx="6">
                  <c:v>119</c:v>
                </c:pt>
                <c:pt idx="9">
                  <c:v>90</c:v>
                </c:pt>
                <c:pt idx="12">
                  <c:v>71</c:v>
                </c:pt>
              </c:numCache>
            </c:numRef>
          </c:val>
          <c:extLst>
            <c:ext xmlns:c16="http://schemas.microsoft.com/office/drawing/2014/chart" uri="{C3380CC4-5D6E-409C-BE32-E72D297353CC}">
              <c16:uniqueId val="{00000006-F6E8-498D-99F8-10CE7C5BAF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143</c:v>
                </c:pt>
                <c:pt idx="3">
                  <c:v>119</c:v>
                </c:pt>
                <c:pt idx="6">
                  <c:v>95</c:v>
                </c:pt>
                <c:pt idx="9">
                  <c:v>71</c:v>
                </c:pt>
                <c:pt idx="12">
                  <c:v>47</c:v>
                </c:pt>
              </c:numCache>
            </c:numRef>
          </c:val>
          <c:extLst>
            <c:ext xmlns:c16="http://schemas.microsoft.com/office/drawing/2014/chart" uri="{C3380CC4-5D6E-409C-BE32-E72D297353CC}">
              <c16:uniqueId val="{00000007-F6E8-498D-99F8-10CE7C5BAF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1732</c:v>
                </c:pt>
                <c:pt idx="3">
                  <c:v>1593</c:v>
                </c:pt>
                <c:pt idx="6">
                  <c:v>1446</c:v>
                </c:pt>
                <c:pt idx="9">
                  <c:v>1293</c:v>
                </c:pt>
                <c:pt idx="12">
                  <c:v>1141</c:v>
                </c:pt>
              </c:numCache>
            </c:numRef>
          </c:val>
          <c:extLst>
            <c:ext xmlns:c16="http://schemas.microsoft.com/office/drawing/2014/chart" uri="{C3380CC4-5D6E-409C-BE32-E72D297353CC}">
              <c16:uniqueId val="{00000008-F6E8-498D-99F8-10CE7C5BAF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45</c:v>
                </c:pt>
                <c:pt idx="3">
                  <c:v>32</c:v>
                </c:pt>
                <c:pt idx="6">
                  <c:v>18</c:v>
                </c:pt>
                <c:pt idx="9">
                  <c:v>13</c:v>
                </c:pt>
                <c:pt idx="12">
                  <c:v>8</c:v>
                </c:pt>
              </c:numCache>
            </c:numRef>
          </c:val>
          <c:extLst>
            <c:ext xmlns:c16="http://schemas.microsoft.com/office/drawing/2014/chart" uri="{C3380CC4-5D6E-409C-BE32-E72D297353CC}">
              <c16:uniqueId val="{00000009-F6E8-498D-99F8-10CE7C5BAF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6088</c:v>
                </c:pt>
                <c:pt idx="3">
                  <c:v>6465</c:v>
                </c:pt>
                <c:pt idx="6">
                  <c:v>7480</c:v>
                </c:pt>
                <c:pt idx="9">
                  <c:v>7983</c:v>
                </c:pt>
                <c:pt idx="12">
                  <c:v>8198</c:v>
                </c:pt>
              </c:numCache>
            </c:numRef>
          </c:val>
          <c:extLst>
            <c:ext xmlns:c16="http://schemas.microsoft.com/office/drawing/2014/chart" uri="{C3380CC4-5D6E-409C-BE32-E72D297353CC}">
              <c16:uniqueId val="{0000000A-F6E8-498D-99F8-10CE7C5BAF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6E8-498D-99F8-10CE7C5BAF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865</c:v>
                </c:pt>
                <c:pt idx="1">
                  <c:v>1109</c:v>
                </c:pt>
                <c:pt idx="2">
                  <c:v>1131</c:v>
                </c:pt>
              </c:numCache>
            </c:numRef>
          </c:val>
          <c:extLst>
            <c:ext xmlns:c16="http://schemas.microsoft.com/office/drawing/2014/chart" uri="{C3380CC4-5D6E-409C-BE32-E72D297353CC}">
              <c16:uniqueId val="{00000000-8880-4349-A909-134E1F30F4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983</c:v>
                </c:pt>
                <c:pt idx="1">
                  <c:v>916</c:v>
                </c:pt>
                <c:pt idx="2">
                  <c:v>920</c:v>
                </c:pt>
              </c:numCache>
            </c:numRef>
          </c:val>
          <c:extLst>
            <c:ext xmlns:c16="http://schemas.microsoft.com/office/drawing/2014/chart" uri="{C3380CC4-5D6E-409C-BE32-E72D297353CC}">
              <c16:uniqueId val="{00000001-8880-4349-A909-134E1F30F4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6910</c:v>
                </c:pt>
                <c:pt idx="1">
                  <c:v>6888</c:v>
                </c:pt>
                <c:pt idx="2">
                  <c:v>6489</c:v>
                </c:pt>
              </c:numCache>
            </c:numRef>
          </c:val>
          <c:extLst>
            <c:ext xmlns:c16="http://schemas.microsoft.com/office/drawing/2014/chart" uri="{C3380CC4-5D6E-409C-BE32-E72D297353CC}">
              <c16:uniqueId val="{00000002-8880-4349-A909-134E1F30F4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令和３年度から辺地対策事業債の大型事業借入れ分が償還開始となったことに伴い、令和４年度も元利償還金等が増となり、算入公債費等も増となった。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今後も大型の起債事業が見込まれていることから、財政への影響を考慮し、計画的な借入れや償還を行っていく。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令和４年度は、光ネット設備機器更改事業、アメゴ養殖継続事業、キジ生産・加工施設整備事業、公共施設の照明</a:t>
          </a:r>
          <a:r>
            <a:rPr kumimoji="1" lang="en-US" altLang="ja-JP" sz="1400">
              <a:latin typeface="ＭＳ ゴシック" pitchFamily="49" charset="-128"/>
              <a:ea typeface="ＭＳ ゴシック" pitchFamily="49" charset="-128"/>
            </a:rPr>
            <a:t>LED</a:t>
          </a:r>
          <a:r>
            <a:rPr kumimoji="1" lang="ja-JP" altLang="en-US" sz="1400">
              <a:latin typeface="ＭＳ ゴシック" pitchFamily="49" charset="-128"/>
              <a:ea typeface="ＭＳ ゴシック" pitchFamily="49" charset="-128"/>
            </a:rPr>
            <a:t>化事業等について地方債の借入れを行ったことにより、一般会計等に係る地方債の現在高が増額となった。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充用可能基金については、太郎川公園湿生園整備事業や健康増進センターの改修事業の起債残等に特目基金の繰入れを行ったほか、繰上償還のための減債基金の繰入れを行ったことにより減となっている。</a:t>
          </a:r>
          <a:endParaRPr kumimoji="1" lang="en-US" altLang="ja-JP" sz="1400">
            <a:latin typeface="ＭＳ ゴシック" pitchFamily="49" charset="-128"/>
            <a:ea typeface="ＭＳ ゴシック" pitchFamily="49" charset="-128"/>
          </a:endParaRPr>
        </a:p>
        <a:p>
          <a:r>
            <a:rPr kumimoji="1" lang="ja-JP" altLang="en-US" sz="1400">
              <a:effectLst/>
              <a:latin typeface="ＭＳ ゴシック" pitchFamily="49" charset="-128"/>
              <a:ea typeface="ＭＳ ゴシック" pitchFamily="49" charset="-128"/>
            </a:rPr>
            <a:t>その結果、将来負担比率の分子が、昨年度に引き続きプラス方向へ変動している状況である。</a:t>
          </a:r>
          <a:endParaRPr kumimoji="1" lang="en-US" altLang="ja-JP" sz="1400">
            <a:effectLst/>
            <a:latin typeface="ＭＳ ゴシック" pitchFamily="49" charset="-128"/>
            <a:ea typeface="ＭＳ ゴシック" pitchFamily="49" charset="-128"/>
          </a:endParaRPr>
        </a:p>
        <a:p>
          <a:r>
            <a:rPr kumimoji="1" lang="ja-JP" altLang="en-US" sz="1400">
              <a:effectLst/>
              <a:latin typeface="ＭＳ ゴシック" pitchFamily="49" charset="-128"/>
              <a:ea typeface="ＭＳ ゴシック" pitchFamily="49" charset="-128"/>
            </a:rPr>
            <a:t>今後についても、起債事業を予定しているため、交付税措置等を考慮した借入れを行うなど対応を図る。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高知県梼原町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定期的な繰上償還や目的に沿った各種事業への充当により、全体的に減少している。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引き続き目的に沿った各種事業への充当や計画的な繰上償還に努めていく。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文化社会福祉基金：町民が自助、共助、協働という支え合いの意識を持ち合う地域づくりと、町民の誰もが生涯にわたり生きがいを持ち続け、明るく健康な生活を営むことができる福祉社会を実現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○公共施設整備事業基金：公共施設の計画的整備促進、大規模な開発事業に係る町債の償還に対して活用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○森と水の文化のまちづくり基金：ふるさとづくりの基本となる人材育成を中心に、町民が互いに連携しふるさと創生のための事業運営に資するために活用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○ゆすはら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夢・未来基金：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梼原町が夢と希望に満ちた町であり続けるために、町民と行政が一体となり、地域の資源を有効的に活用し、総合的かつ計画的に行うことにより、梼原町に住みたい、住み続けたいと希求するまちづくりを未来にわたり実現していく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○森林環境譲与税基金：梼原町に存する民有林について、森林づくりに関する施策を総合的に実施することに活用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○保健文化社会福祉基金：複合福祉施設管理運営委託等の社会福祉事業に対し、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○公共施設整備事業基金：健康増進センター改修等に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○森と水の文化のまちづくり基金：担い手支援事業や集落支援員活動補助金等に対し、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○ゆすはら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夢・未来基金：がけくずれ住家防災対策事業等に対し、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○森林環境譲与税基金：太郎川公園湿生園整備事業や森林づくり推進交付金事業等に対し、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引き続き公共施設整備、担い手支援及び社会福祉事業への充当を予定しており、計画的な活用を行っていく。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及び利子を積立てている。令和４年度は大きな災害等がなかったため、取崩しを行わなかった。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引き続き前年度余剰金の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及び利子を積立て、消防道や作業道等の災害復旧が必要な場合に取崩す見込みである。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百万円を取崩したが、運用方法の変更により積立てを行ったため、増となった。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引き続き地方債全体の償還等を踏まえた繰上償還を行う予定のため、減少することが見込まれる。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677859F-966D-4635-88EF-E6047B16E29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9A08F2A-67EE-454D-872A-8F740A0FB93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334D8A9-6025-4BB7-B2C0-87143DDC2A2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AA5A29E-8B94-44D9-8C31-7C939A16185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AF5BCDD-864E-4A0F-9A66-10C7D6DE34C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EC21A7D-32A8-4F48-9E90-713D01C226D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B5EBECC-9714-43C0-9AC9-12426ED709E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131D8F8-B622-4AF7-BE4E-163CA4F1CB8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66EE5FF-6A99-4D41-BB78-F8FC929AE63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C3E27BA-302B-494C-B965-FCDD9B30170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3,236
3,225
236.45
6,806,512
6,690,058
41,949
3,148,667
8,197,621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6EBD5C1-D427-4240-9403-88FBC47E073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8BB53F1-3508-47F0-B269-DD72D68431D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69A13CE-CD71-46C5-8230-6E093E17046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52E2684-367B-462C-B725-DC36C58BAEA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9623A96-DE4A-4B31-8342-EE04F070EA3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D1CEAB1-BC99-4954-AF13-6AFBFEFDA7F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1AC959E-ED78-438A-BF87-B0999E4CF94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B63DCDD-1A4A-4FE9-931C-9B3462B4744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687E19C-1F1F-4498-9E3A-48FDB5F74A3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DE9B8E9-5AEE-4DAC-ABA8-9430B1B9B5E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68B2A6B-3701-4D56-A036-F30EC5CE8D0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6832F7D-7739-4123-A92B-DEA49FE516A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B9BA7B1-6DFF-4D41-8617-799BCA666CB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20FC72-5826-4770-86D0-3E69C31F5D9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9AAAE9C-84B7-4266-AA01-3E5D8EEC93F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B6DF55F-BD06-4BED-B93B-DD34B06D976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DF15B29-ED26-4BD7-85B5-7D22A592E70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9230767-0685-4A6A-ADA9-3E8947E124D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BCF5DE7-E962-48D7-9CE0-CDC661971A4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C094112-5494-416E-81EE-0CFD7137B1D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F920320-A15F-40FE-B112-B1682D6F275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D025DF2-159D-4EB0-A234-6B2336A3264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CB51782-AC30-4CE3-94B3-7137DE7FB4B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4E83336-7C8F-4F66-9F1E-893C8C719D0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2CA970D-E306-45F9-AE33-B6CF2FBA938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5063D1D-2319-4DD4-9D38-F3D438D1DF2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906EDA9-425B-4C20-84EF-AB2DF4F9D31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E8742DB-AF9C-4455-90B8-2ED0A6990434}"/>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2411C5F-4D6F-441D-8EE2-1034AF85384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95395E7-D31D-4A5C-B4C2-448274D1471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7B04F08-3D31-488D-98A7-8CAC0E78DE84}"/>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605AEB0-CF94-4D25-9487-CEA474C7965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83FEA50-B0AE-495A-87BA-0C0BE40A1B2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34EE4B9-4F3C-402D-859A-FCA59078EF7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EDB9E4C-830D-4E53-8D4D-F80451BB94C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9B00250-9B92-4852-AB31-FF4A7B759F6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5D3CDDD-1185-4736-9172-49C670D21C0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普通会計の財源のうち、</a:t>
          </a:r>
          <a:r>
            <a:rPr kumimoji="1" lang="en-US" altLang="ja-JP" sz="1300">
              <a:latin typeface="ＭＳ Ｐゴシック" panose="020B0600070205080204" pitchFamily="50" charset="-128"/>
              <a:ea typeface="ＭＳ Ｐゴシック" panose="020B0600070205080204" pitchFamily="50" charset="-128"/>
            </a:rPr>
            <a:t>77.0</a:t>
          </a:r>
          <a:r>
            <a:rPr kumimoji="1" lang="ja-JP" altLang="en-US" sz="1300">
              <a:latin typeface="ＭＳ Ｐゴシック" panose="020B0600070205080204" pitchFamily="50" charset="-128"/>
              <a:ea typeface="ＭＳ Ｐゴシック" panose="020B0600070205080204" pitchFamily="50" charset="-128"/>
            </a:rPr>
            <a:t>％が依存財源となっており、そのうち地方交付税は</a:t>
          </a:r>
          <a:r>
            <a:rPr kumimoji="1" lang="en-US" altLang="ja-JP" sz="1300">
              <a:latin typeface="ＭＳ Ｐゴシック" panose="020B0600070205080204" pitchFamily="50" charset="-128"/>
              <a:ea typeface="ＭＳ Ｐゴシック" panose="020B0600070205080204" pitchFamily="50" charset="-128"/>
            </a:rPr>
            <a:t>43.6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令和４年度の税収については、前年度比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％増となった。たばこ税が前年度比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％減となったものの、町民税、固定資産税、軽自動車税はいずれも増額となり、特に軽自動車税は前年度比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基準財政需要額は前年度比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％増、基準財政収入額は前年度比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％増となったことにより財政力指数は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ポイント増となったが、より一層の徴収率の向上及び歳入を確保することが求められる状況である。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212A1F3-A9E6-4803-AE7D-9C172688AD3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4DB844C7-E1B5-43F4-B706-F24FD1BC4B7E}"/>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47A31DBF-E759-4094-8E98-1827130B4954}"/>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AF5D876C-92B6-4D78-AD1B-3D6C03C02C09}"/>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3E6455E8-6D01-493F-A360-9FBC686CEFE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9D9E2070-6E9D-4499-AC57-71F8448B669E}"/>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87F7E9B1-FB3E-41F1-8BD2-7562338315EC}"/>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70DD5DE8-3432-4C42-9187-2FF5FE71978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E5F6AA01-DD33-464F-A91C-EFB8610D71D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26FE6B45-0736-45FC-AA7D-AEBC79BFF9E9}"/>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A2715BB-8229-4135-BAAB-CBE73E2D8145}"/>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78105AAD-2382-4911-BB99-C8000F1C54E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AEB64DE-DB6F-4D74-9987-35B22CD89D1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2F6D86DA-6748-400C-84F3-337534F3F51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1D32A896-BAF8-4376-A0EA-D009824237C8}"/>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27B753D7-3820-44B2-B655-E550FCE3EB86}"/>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7BC3722-6DA9-4DE7-A712-3CDB7E833C6F}"/>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6320B4B8-2A76-424C-BC56-A19AEE71FF0E}"/>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7AA4B328-3599-4EFF-8408-C26E34797687}"/>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140970</xdr:rowOff>
    </xdr:to>
    <xdr:cxnSp macro="">
      <xdr:nvCxnSpPr>
        <xdr:cNvPr id="68" name="直線コネクタ 67">
          <a:extLst>
            <a:ext uri="{FF2B5EF4-FFF2-40B4-BE49-F238E27FC236}">
              <a16:creationId xmlns:a16="http://schemas.microsoft.com/office/drawing/2014/main" id="{8D38CDF9-7C6E-40C9-9537-0C9D318B037B}"/>
            </a:ext>
          </a:extLst>
        </xdr:cNvPr>
        <xdr:cNvCxnSpPr/>
      </xdr:nvCxnSpPr>
      <xdr:spPr>
        <a:xfrm flipV="1">
          <a:off x="4114800" y="76767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AA92E594-441B-469B-85F6-C9BDF61CF0CE}"/>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7C9D0CE9-2CAB-4F6E-83C2-09DEC98CA33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70B49219-1F9D-456C-9032-1884046A8CFC}"/>
            </a:ext>
          </a:extLst>
        </xdr:cNvPr>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6567DF73-EF64-4E4B-84E6-DBD89A2B45CF}"/>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7A43144E-ADA0-4819-BA52-13B0791B44A5}"/>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96BFD4B1-1EB2-48C7-A6EE-C42F5C9102A6}"/>
            </a:ext>
          </a:extLst>
        </xdr:cNvPr>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41910</xdr:rowOff>
    </xdr:from>
    <xdr:to>
      <xdr:col>15</xdr:col>
      <xdr:colOff>133350</xdr:colOff>
      <xdr:row>44</xdr:row>
      <xdr:rowOff>143510</xdr:rowOff>
    </xdr:to>
    <xdr:sp macro="" textlink="">
      <xdr:nvSpPr>
        <xdr:cNvPr id="75" name="フローチャート: 判断 74">
          <a:extLst>
            <a:ext uri="{FF2B5EF4-FFF2-40B4-BE49-F238E27FC236}">
              <a16:creationId xmlns:a16="http://schemas.microsoft.com/office/drawing/2014/main" id="{CB47E565-19CF-4311-98DC-C16325D339D1}"/>
            </a:ext>
          </a:extLst>
        </xdr:cNvPr>
        <xdr:cNvSpPr/>
      </xdr:nvSpPr>
      <xdr:spPr>
        <a:xfrm>
          <a:off x="3175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153687</xdr:rowOff>
    </xdr:from>
    <xdr:ext cx="762000" cy="259045"/>
    <xdr:sp macro="" textlink="">
      <xdr:nvSpPr>
        <xdr:cNvPr id="76" name="テキスト ボックス 75">
          <a:extLst>
            <a:ext uri="{FF2B5EF4-FFF2-40B4-BE49-F238E27FC236}">
              <a16:creationId xmlns:a16="http://schemas.microsoft.com/office/drawing/2014/main" id="{374E67A8-F08E-4480-8442-5CE20A4EC05B}"/>
            </a:ext>
          </a:extLst>
        </xdr:cNvPr>
        <xdr:cNvSpPr txBox="1"/>
      </xdr:nvSpPr>
      <xdr:spPr>
        <a:xfrm>
          <a:off x="2844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149013</xdr:rowOff>
    </xdr:to>
    <xdr:cxnSp macro="">
      <xdr:nvCxnSpPr>
        <xdr:cNvPr id="77" name="直線コネクタ 76">
          <a:extLst>
            <a:ext uri="{FF2B5EF4-FFF2-40B4-BE49-F238E27FC236}">
              <a16:creationId xmlns:a16="http://schemas.microsoft.com/office/drawing/2014/main" id="{567ED5C3-11EA-4675-8817-103B43F7C088}"/>
            </a:ext>
          </a:extLst>
        </xdr:cNvPr>
        <xdr:cNvCxnSpPr/>
      </xdr:nvCxnSpPr>
      <xdr:spPr>
        <a:xfrm flipV="1">
          <a:off x="1447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26285640-15A8-4D1F-A2D1-ECDE9BC1210A}"/>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D5402686-1511-41A8-8FFA-49B954DAC627}"/>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a:extLst>
            <a:ext uri="{FF2B5EF4-FFF2-40B4-BE49-F238E27FC236}">
              <a16:creationId xmlns:a16="http://schemas.microsoft.com/office/drawing/2014/main" id="{CF8C6F6C-8DBC-4BAE-A400-3DC9D7AB330F}"/>
            </a:ext>
          </a:extLst>
        </xdr:cNvPr>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161731</xdr:rowOff>
    </xdr:from>
    <xdr:ext cx="762000" cy="259045"/>
    <xdr:sp macro="" textlink="">
      <xdr:nvSpPr>
        <xdr:cNvPr id="81" name="テキスト ボックス 80">
          <a:extLst>
            <a:ext uri="{FF2B5EF4-FFF2-40B4-BE49-F238E27FC236}">
              <a16:creationId xmlns:a16="http://schemas.microsoft.com/office/drawing/2014/main" id="{C09E3EDD-5C26-41DD-98E8-CF719534C840}"/>
            </a:ext>
          </a:extLst>
        </xdr:cNvPr>
        <xdr:cNvSpPr txBox="1"/>
      </xdr:nvSpPr>
      <xdr:spPr>
        <a:xfrm>
          <a:off x="1066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30232D03-9251-4E2F-A21C-E50676BC233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2DE8E60-2AD6-4D41-9D07-D16ABEDF669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EA2E56F-5E7C-44B1-BBB7-026B434EACB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81A9B9E-9A87-44C0-B5CD-F39199A503A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3902062-BAA7-4D59-9809-55B39F8FAD3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a:extLst>
            <a:ext uri="{FF2B5EF4-FFF2-40B4-BE49-F238E27FC236}">
              <a16:creationId xmlns:a16="http://schemas.microsoft.com/office/drawing/2014/main" id="{6E02ED3D-EB31-4C3B-B92E-A9342C912832}"/>
            </a:ext>
          </a:extLst>
        </xdr:cNvPr>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149454</xdr:rowOff>
    </xdr:from>
    <xdr:ext cx="762000" cy="259045"/>
    <xdr:sp macro="" textlink="">
      <xdr:nvSpPr>
        <xdr:cNvPr id="88" name="財政力該当値テキスト">
          <a:extLst>
            <a:ext uri="{FF2B5EF4-FFF2-40B4-BE49-F238E27FC236}">
              <a16:creationId xmlns:a16="http://schemas.microsoft.com/office/drawing/2014/main" id="{925E92BB-7CCD-499F-A766-23C3B7E6ABE4}"/>
            </a:ext>
          </a:extLst>
        </xdr:cNvPr>
        <xdr:cNvSpPr txBox="1"/>
      </xdr:nvSpPr>
      <xdr:spPr>
        <a:xfrm>
          <a:off x="5041900" y="752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id="{449E0113-97FD-46DA-BC1B-FBCF81049264}"/>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a16="http://schemas.microsoft.com/office/drawing/2014/main" id="{0BF52991-9BC5-4613-89A3-338E7E58DABC}"/>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D00E7A32-6FD4-4A1F-96E1-DF62493D7F3F}"/>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81FE7671-C47C-47F0-80BA-3F5AC376BEFB}"/>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3B0E9474-5846-480B-BF2E-5F7D48B662AC}"/>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B90C15CE-5E97-4380-9674-70E06CA050FE}"/>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a:extLst>
            <a:ext uri="{FF2B5EF4-FFF2-40B4-BE49-F238E27FC236}">
              <a16:creationId xmlns:a16="http://schemas.microsoft.com/office/drawing/2014/main" id="{1021AAFD-F63F-447E-918A-7479F24B035E}"/>
            </a:ext>
          </a:extLst>
        </xdr:cNvPr>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a:extLst>
            <a:ext uri="{FF2B5EF4-FFF2-40B4-BE49-F238E27FC236}">
              <a16:creationId xmlns:a16="http://schemas.microsoft.com/office/drawing/2014/main" id="{5874EBC8-BB5B-447B-88B7-F69691923674}"/>
            </a:ext>
          </a:extLst>
        </xdr:cNvPr>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51BE7C04-01A9-401A-8576-689D69A28D6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A318EB1F-9355-499D-B4A1-39DE10AD3F6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F08D8919-8A95-49C6-9ACD-B7FB1AF08AB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2D83E158-27F0-4ACB-891F-B54D4EA335D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298BFB41-5BE8-442F-A64A-4ABB36B9EC1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A7ADE998-CFED-4F50-B6C3-CCD8DD314BF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D2BC10CD-6EA6-4801-8C16-7637A1B4AC4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D6171426-39DE-417C-8FA4-32ADDBA22D9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1AAE3F10-AA39-409C-BCEB-01F84C2FCD1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4CFA5730-F399-4631-A426-48F6CCE1DE5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524D4955-7796-44D6-B736-A26862BFAAB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6E8D7EC6-DBE4-4465-B8BA-99D62B88521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A743FA2E-B368-4A7C-B720-0A358C43DD6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a:t>
          </a:r>
          <a:r>
            <a:rPr kumimoji="1" lang="en-US" altLang="ja-JP" sz="1300">
              <a:latin typeface="ＭＳ Ｐゴシック" panose="020B0600070205080204" pitchFamily="50" charset="-128"/>
              <a:ea typeface="ＭＳ Ｐゴシック" panose="020B0600070205080204" pitchFamily="50" charset="-128"/>
            </a:rPr>
            <a:t>82.2</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令和３年度は、普通交付税の再算定による追加交付に伴い、分母となる歳入経常一般財源が増加したため大きく経常収支比率が減少したことが要因と考えられる。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令和４年度は、歳入経常一般財源が減少したが、経常経費充当一般財源のうち、公債費及び物件費が増加したため、経常収支比率は上昇した。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BCDBFA1-B813-40D2-B02F-04F6482D428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29791469-C542-42E4-8E74-D0051F74322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7F0C2664-31EE-4F92-B321-C72C71794AC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6A370EEC-6F3E-4C3B-9527-5B4F272B81B4}"/>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8FFF1F37-3A5E-4E36-92DB-4B00A0AC09E3}"/>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A2971BBA-BB8E-4079-9A17-2EE12A714E49}"/>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E5687DCF-8006-459B-BEBC-FE080FA84F4D}"/>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875F28BC-971A-4DB8-A809-658A58E29AAD}"/>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4E2469D1-0549-44D9-87AE-7297D427A3A4}"/>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29D9278C-1834-4B1B-890C-98B2F1D16606}"/>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D60AC1F7-F9E2-48DB-9B59-64A33D0768E9}"/>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E2FD1FF4-F0D9-4FD7-BE2D-4F410E46E88C}"/>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1018F632-AB38-421D-8111-0C43060811F1}"/>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82A40CE-3F0D-40E2-A541-72ADDA116E6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4ADF72AC-A7BD-43CD-BCC2-8F9408E4529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F0094ABE-70E1-4C31-85C1-6D32E2ABAC4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E21F84B0-2EEB-48E8-A55F-75D9CFA7EAD1}"/>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4BDD61DC-8175-40BB-9CA6-423E2815522F}"/>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3BD5C4A3-994E-4E68-86FE-5D56DD312E08}"/>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9A64AFFD-3B34-400B-8970-CC959AD6BE17}"/>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B885AFDB-E669-424E-BF89-83DE7147282C}"/>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82127</xdr:rowOff>
    </xdr:from>
    <xdr:to>
      <xdr:col>23</xdr:col>
      <xdr:colOff>133350</xdr:colOff>
      <xdr:row>64</xdr:row>
      <xdr:rowOff>47413</xdr:rowOff>
    </xdr:to>
    <xdr:cxnSp macro="">
      <xdr:nvCxnSpPr>
        <xdr:cNvPr id="131" name="直線コネクタ 130">
          <a:extLst>
            <a:ext uri="{FF2B5EF4-FFF2-40B4-BE49-F238E27FC236}">
              <a16:creationId xmlns:a16="http://schemas.microsoft.com/office/drawing/2014/main" id="{21A01B44-FE87-4CF4-B5FD-166609378FAC}"/>
            </a:ext>
          </a:extLst>
        </xdr:cNvPr>
        <xdr:cNvCxnSpPr/>
      </xdr:nvCxnSpPr>
      <xdr:spPr>
        <a:xfrm>
          <a:off x="4114800" y="1088347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0662024E-E64B-438A-A074-3E2C1FCEB7A6}"/>
            </a:ext>
          </a:extLst>
        </xdr:cNvPr>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D73FDA6D-2A33-4353-8E0B-099BC148645A}"/>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82127</xdr:rowOff>
    </xdr:from>
    <xdr:to>
      <xdr:col>19</xdr:col>
      <xdr:colOff>133350</xdr:colOff>
      <xdr:row>65</xdr:row>
      <xdr:rowOff>8679</xdr:rowOff>
    </xdr:to>
    <xdr:cxnSp macro="">
      <xdr:nvCxnSpPr>
        <xdr:cNvPr id="134" name="直線コネクタ 133">
          <a:extLst>
            <a:ext uri="{FF2B5EF4-FFF2-40B4-BE49-F238E27FC236}">
              <a16:creationId xmlns:a16="http://schemas.microsoft.com/office/drawing/2014/main" id="{A420BD99-C299-4ECF-BF31-37C19AAB9045}"/>
            </a:ext>
          </a:extLst>
        </xdr:cNvPr>
        <xdr:cNvCxnSpPr/>
      </xdr:nvCxnSpPr>
      <xdr:spPr>
        <a:xfrm flipV="1">
          <a:off x="3225800" y="10883477"/>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B6CB1613-6816-4234-BA9E-9140C2299A04}"/>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5CAC59EB-E2BC-4F01-B273-A071B2A4C38F}"/>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65</xdr:row>
      <xdr:rowOff>8679</xdr:rowOff>
    </xdr:to>
    <xdr:cxnSp macro="">
      <xdr:nvCxnSpPr>
        <xdr:cNvPr id="137" name="直線コネクタ 136">
          <a:extLst>
            <a:ext uri="{FF2B5EF4-FFF2-40B4-BE49-F238E27FC236}">
              <a16:creationId xmlns:a16="http://schemas.microsoft.com/office/drawing/2014/main" id="{11B5B287-098E-4054-B07B-EFB7B50A04EE}"/>
            </a:ext>
          </a:extLst>
        </xdr:cNvPr>
        <xdr:cNvCxnSpPr/>
      </xdr:nvCxnSpPr>
      <xdr:spPr>
        <a:xfrm>
          <a:off x="2336800" y="11100646"/>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DABC058B-9622-4E2B-9DAF-DFF3A8BBFF89}"/>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A05DF6F3-FB9E-42BE-9B3B-21AAFD38C048}"/>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64</xdr:row>
      <xdr:rowOff>135890</xdr:rowOff>
    </xdr:to>
    <xdr:cxnSp macro="">
      <xdr:nvCxnSpPr>
        <xdr:cNvPr id="140" name="直線コネクタ 139">
          <a:extLst>
            <a:ext uri="{FF2B5EF4-FFF2-40B4-BE49-F238E27FC236}">
              <a16:creationId xmlns:a16="http://schemas.microsoft.com/office/drawing/2014/main" id="{B02E4E61-3F01-435D-83E5-D884B09858C9}"/>
            </a:ext>
          </a:extLst>
        </xdr:cNvPr>
        <xdr:cNvCxnSpPr/>
      </xdr:nvCxnSpPr>
      <xdr:spPr>
        <a:xfrm flipV="1">
          <a:off x="1447800" y="1110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CE590B3B-E462-4841-A378-1D38B4F24DB1}"/>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DC962A31-79D7-4FE7-96B9-146A1D9DECC8}"/>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D7000A3-2429-4AFC-A867-0CE43D1F3142}"/>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56BDF7C-6436-4E5B-BA76-557A0C327C58}"/>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C7C8272-1C31-47FB-B35A-65FBC901837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9EBC489-B059-4A77-82B0-BF7A4579D8B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ED76DA1-DE58-4CB9-A05A-297E6DDA8D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BB6B673-C728-421D-B6F9-79AF9DBFFEF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770A0A9-5053-4AE2-BB30-718EF99F578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50" name="楕円 149">
          <a:extLst>
            <a:ext uri="{FF2B5EF4-FFF2-40B4-BE49-F238E27FC236}">
              <a16:creationId xmlns:a16="http://schemas.microsoft.com/office/drawing/2014/main" id="{9D58BC0A-FBC4-4F90-AFC2-77DE8046DAC9}"/>
            </a:ext>
          </a:extLst>
        </xdr:cNvPr>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140140</xdr:rowOff>
    </xdr:from>
    <xdr:ext cx="762000" cy="259045"/>
    <xdr:sp macro="" textlink="">
      <xdr:nvSpPr>
        <xdr:cNvPr id="151" name="財政構造の弾力性該当値テキスト">
          <a:extLst>
            <a:ext uri="{FF2B5EF4-FFF2-40B4-BE49-F238E27FC236}">
              <a16:creationId xmlns:a16="http://schemas.microsoft.com/office/drawing/2014/main" id="{E7329BF7-1CF3-4D1A-AE0F-AB9F50C71802}"/>
            </a:ext>
          </a:extLst>
        </xdr:cNvPr>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2" name="楕円 151">
          <a:extLst>
            <a:ext uri="{FF2B5EF4-FFF2-40B4-BE49-F238E27FC236}">
              <a16:creationId xmlns:a16="http://schemas.microsoft.com/office/drawing/2014/main" id="{0BD022F3-A636-49F7-B147-B555D02BDBB6}"/>
            </a:ext>
          </a:extLst>
        </xdr:cNvPr>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53" name="テキスト ボックス 152">
          <a:extLst>
            <a:ext uri="{FF2B5EF4-FFF2-40B4-BE49-F238E27FC236}">
              <a16:creationId xmlns:a16="http://schemas.microsoft.com/office/drawing/2014/main" id="{8FEAD7B6-B77E-47F9-9EF4-974BE7741A98}"/>
            </a:ext>
          </a:extLst>
        </xdr:cNvPr>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129329</xdr:rowOff>
    </xdr:from>
    <xdr:to>
      <xdr:col>15</xdr:col>
      <xdr:colOff>133350</xdr:colOff>
      <xdr:row>65</xdr:row>
      <xdr:rowOff>59479</xdr:rowOff>
    </xdr:to>
    <xdr:sp macro="" textlink="">
      <xdr:nvSpPr>
        <xdr:cNvPr id="154" name="楕円 153">
          <a:extLst>
            <a:ext uri="{FF2B5EF4-FFF2-40B4-BE49-F238E27FC236}">
              <a16:creationId xmlns:a16="http://schemas.microsoft.com/office/drawing/2014/main" id="{7D079033-33CC-44E2-BAFE-A49DB3ADCD49}"/>
            </a:ext>
          </a:extLst>
        </xdr:cNvPr>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44256</xdr:rowOff>
    </xdr:from>
    <xdr:ext cx="762000" cy="259045"/>
    <xdr:sp macro="" textlink="">
      <xdr:nvSpPr>
        <xdr:cNvPr id="155" name="テキスト ボックス 154">
          <a:extLst>
            <a:ext uri="{FF2B5EF4-FFF2-40B4-BE49-F238E27FC236}">
              <a16:creationId xmlns:a16="http://schemas.microsoft.com/office/drawing/2014/main" id="{C213BAF2-039A-408E-8D7B-E9C828842ED8}"/>
            </a:ext>
          </a:extLst>
        </xdr:cNvPr>
        <xdr:cNvSpPr txBox="1"/>
      </xdr:nvSpPr>
      <xdr:spPr>
        <a:xfrm>
          <a:off x="2844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6" name="楕円 155">
          <a:extLst>
            <a:ext uri="{FF2B5EF4-FFF2-40B4-BE49-F238E27FC236}">
              <a16:creationId xmlns:a16="http://schemas.microsoft.com/office/drawing/2014/main" id="{F47A7CF4-140F-446A-A391-9037A0FAE7F0}"/>
            </a:ext>
          </a:extLst>
        </xdr:cNvPr>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57" name="テキスト ボックス 156">
          <a:extLst>
            <a:ext uri="{FF2B5EF4-FFF2-40B4-BE49-F238E27FC236}">
              <a16:creationId xmlns:a16="http://schemas.microsoft.com/office/drawing/2014/main" id="{F2998E8A-AC16-4F94-9818-E8EB26C6B892}"/>
            </a:ext>
          </a:extLst>
        </xdr:cNvPr>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8" name="楕円 157">
          <a:extLst>
            <a:ext uri="{FF2B5EF4-FFF2-40B4-BE49-F238E27FC236}">
              <a16:creationId xmlns:a16="http://schemas.microsoft.com/office/drawing/2014/main" id="{84D675B2-4BFC-4315-8400-0F1B3C4B5065}"/>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9" name="テキスト ボックス 158">
          <a:extLst>
            <a:ext uri="{FF2B5EF4-FFF2-40B4-BE49-F238E27FC236}">
              <a16:creationId xmlns:a16="http://schemas.microsoft.com/office/drawing/2014/main" id="{96A15FF2-AF3A-4004-8917-7A33D97A00C5}"/>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23C31F4B-6BDE-4CEC-8708-0DF311C6D41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7955D319-C699-48D6-9559-44BCDE1DA79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F9ECB8BE-D960-43F9-A1F2-DB69FFCE16A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BB061708-AB30-471E-9657-22860741A88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5BD98A7F-F6CA-452A-A2FF-F05EE87C9B5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6F120AB6-BC46-4E7E-9AD2-E49F22A1684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978AA148-7C8E-435A-9C97-7830495797E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7E45E9EC-E8E8-430D-9FD3-46606C449B5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EA3213A9-6C6E-4A5A-9F5B-43786FF2CF9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C60C8CDC-4593-4E16-8D01-C68D7A789A0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46F06866-0924-462E-9B32-DE69245D928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5ED8061A-D70E-4BF0-917E-7B1A8C3A5D2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CF4AAB5B-76E3-44C1-AE61-4F8EA3CDF95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人件費については、一般職員及び会計年度任用職員の増及び職員給与等の改定により、前年度比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物件費については、新型コロナウイルス感染症対策に係る委託料や、燃料費等の高騰による温泉運営委託料の増額により、前年度比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令和５年度は、物価高騰により需用費や役務費が軒並み増額傾向であり、物件費は確実に上昇することが見込まれる。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ECCDA297-C81F-40AA-A9AA-0697CEE041A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11DE21A2-44A1-4827-9E06-BAEC58D0E1B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E3BA7FDA-D733-4447-B7C5-AA16CFC142D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BED74CC5-6100-477A-8C82-F864B48F1BFC}"/>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10570AD6-8FE5-4CB3-999C-25960C0E5D04}"/>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261E380-AD11-4080-9C12-D4EB079C056A}"/>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B5BAE801-180C-44DA-874F-B015144DCFBA}"/>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382BB4C9-9CC4-4146-B01A-4F32E3AEFA94}"/>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5192BD24-CE3C-4509-B138-4098C9961FB4}"/>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24CB7854-A390-44C1-A569-761BE58EEF09}"/>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1234144C-459E-49F8-94FF-6B4B85049495}"/>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B69FE5F9-6F81-4B84-820D-4E58B3411A9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AC79878F-6E38-4518-BE81-506A47DBA7F8}"/>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CD3CA5AA-855F-4401-AEF1-B1F3A2673E77}"/>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745BE1C4-A48E-467C-A870-B0FECE2A433E}"/>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465CBDD0-B78C-4E96-A670-DC4DEBC3627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FB8F399D-521C-475C-A2EE-5A9055FA2D9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648D1D51-9C1D-46D0-8843-7842EA52E03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96725F23-F1B8-4E45-AD55-36879E7DA272}"/>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5D07DCFF-2393-4F6A-B438-42ABD44B4AD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EEC6FB3E-6E8A-4257-892A-0AEB407DBAC2}"/>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E808AB1A-43D5-47F2-A918-16DF8270BE3C}"/>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36F4C20D-D6E4-4A18-BD8C-195AF6FE1767}"/>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112681</xdr:rowOff>
    </xdr:from>
    <xdr:to>
      <xdr:col>23</xdr:col>
      <xdr:colOff>133350</xdr:colOff>
      <xdr:row>81</xdr:row>
      <xdr:rowOff>168815</xdr:rowOff>
    </xdr:to>
    <xdr:cxnSp macro="">
      <xdr:nvCxnSpPr>
        <xdr:cNvPr id="196" name="直線コネクタ 195">
          <a:extLst>
            <a:ext uri="{FF2B5EF4-FFF2-40B4-BE49-F238E27FC236}">
              <a16:creationId xmlns:a16="http://schemas.microsoft.com/office/drawing/2014/main" id="{D5E335D6-9A4E-44CD-94F8-89AC69E4E926}"/>
            </a:ext>
          </a:extLst>
        </xdr:cNvPr>
        <xdr:cNvCxnSpPr/>
      </xdr:nvCxnSpPr>
      <xdr:spPr>
        <a:xfrm>
          <a:off x="4114800" y="14000131"/>
          <a:ext cx="838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104AB27C-B3A2-4DA3-9592-890886384136}"/>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F020C3CB-6D7C-499C-9AA5-12E0B8B26B42}"/>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78448</xdr:rowOff>
    </xdr:from>
    <xdr:to>
      <xdr:col>19</xdr:col>
      <xdr:colOff>133350</xdr:colOff>
      <xdr:row>81</xdr:row>
      <xdr:rowOff>112681</xdr:rowOff>
    </xdr:to>
    <xdr:cxnSp macro="">
      <xdr:nvCxnSpPr>
        <xdr:cNvPr id="199" name="直線コネクタ 198">
          <a:extLst>
            <a:ext uri="{FF2B5EF4-FFF2-40B4-BE49-F238E27FC236}">
              <a16:creationId xmlns:a16="http://schemas.microsoft.com/office/drawing/2014/main" id="{4C73F140-1DF2-4DC5-9B7A-8C8EA78C4F8C}"/>
            </a:ext>
          </a:extLst>
        </xdr:cNvPr>
        <xdr:cNvCxnSpPr/>
      </xdr:nvCxnSpPr>
      <xdr:spPr>
        <a:xfrm>
          <a:off x="3225800" y="13965898"/>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2E034FDF-6E38-4261-9D47-7179F94969FB}"/>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39162269-4979-4965-B7A9-3382A457522E}"/>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49107</xdr:rowOff>
    </xdr:from>
    <xdr:to>
      <xdr:col>15</xdr:col>
      <xdr:colOff>82550</xdr:colOff>
      <xdr:row>81</xdr:row>
      <xdr:rowOff>78448</xdr:rowOff>
    </xdr:to>
    <xdr:cxnSp macro="">
      <xdr:nvCxnSpPr>
        <xdr:cNvPr id="202" name="直線コネクタ 201">
          <a:extLst>
            <a:ext uri="{FF2B5EF4-FFF2-40B4-BE49-F238E27FC236}">
              <a16:creationId xmlns:a16="http://schemas.microsoft.com/office/drawing/2014/main" id="{14F146B6-8B2A-47C2-9AAB-D9427C08CC15}"/>
            </a:ext>
          </a:extLst>
        </xdr:cNvPr>
        <xdr:cNvCxnSpPr/>
      </xdr:nvCxnSpPr>
      <xdr:spPr>
        <a:xfrm>
          <a:off x="2336800" y="13936557"/>
          <a:ext cx="889000" cy="2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168894</xdr:rowOff>
    </xdr:from>
    <xdr:to>
      <xdr:col>15</xdr:col>
      <xdr:colOff>133350</xdr:colOff>
      <xdr:row>81</xdr:row>
      <xdr:rowOff>99044</xdr:rowOff>
    </xdr:to>
    <xdr:sp macro="" textlink="">
      <xdr:nvSpPr>
        <xdr:cNvPr id="203" name="フローチャート: 判断 202">
          <a:extLst>
            <a:ext uri="{FF2B5EF4-FFF2-40B4-BE49-F238E27FC236}">
              <a16:creationId xmlns:a16="http://schemas.microsoft.com/office/drawing/2014/main" id="{977C500B-AB51-4287-BF7B-7F4DD02583D9}"/>
            </a:ext>
          </a:extLst>
        </xdr:cNvPr>
        <xdr:cNvSpPr/>
      </xdr:nvSpPr>
      <xdr:spPr>
        <a:xfrm>
          <a:off x="3175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109221</xdr:rowOff>
    </xdr:from>
    <xdr:ext cx="762000" cy="259045"/>
    <xdr:sp macro="" textlink="">
      <xdr:nvSpPr>
        <xdr:cNvPr id="204" name="テキスト ボックス 203">
          <a:extLst>
            <a:ext uri="{FF2B5EF4-FFF2-40B4-BE49-F238E27FC236}">
              <a16:creationId xmlns:a16="http://schemas.microsoft.com/office/drawing/2014/main" id="{3D80F2E3-6A7E-4805-8001-C6EDDCB6FCA8}"/>
            </a:ext>
          </a:extLst>
        </xdr:cNvPr>
        <xdr:cNvSpPr txBox="1"/>
      </xdr:nvSpPr>
      <xdr:spPr>
        <a:xfrm>
          <a:off x="2844800" y="1365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27107</xdr:rowOff>
    </xdr:from>
    <xdr:to>
      <xdr:col>11</xdr:col>
      <xdr:colOff>31750</xdr:colOff>
      <xdr:row>81</xdr:row>
      <xdr:rowOff>49107</xdr:rowOff>
    </xdr:to>
    <xdr:cxnSp macro="">
      <xdr:nvCxnSpPr>
        <xdr:cNvPr id="205" name="直線コネクタ 204">
          <a:extLst>
            <a:ext uri="{FF2B5EF4-FFF2-40B4-BE49-F238E27FC236}">
              <a16:creationId xmlns:a16="http://schemas.microsoft.com/office/drawing/2014/main" id="{9AD5E83B-4B2A-4478-95A1-AB686A3AC81B}"/>
            </a:ext>
          </a:extLst>
        </xdr:cNvPr>
        <xdr:cNvCxnSpPr/>
      </xdr:nvCxnSpPr>
      <xdr:spPr>
        <a:xfrm>
          <a:off x="1447800" y="13914557"/>
          <a:ext cx="889000" cy="2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123935</xdr:rowOff>
    </xdr:from>
    <xdr:to>
      <xdr:col>11</xdr:col>
      <xdr:colOff>82550</xdr:colOff>
      <xdr:row>81</xdr:row>
      <xdr:rowOff>54085</xdr:rowOff>
    </xdr:to>
    <xdr:sp macro="" textlink="">
      <xdr:nvSpPr>
        <xdr:cNvPr id="206" name="フローチャート: 判断 205">
          <a:extLst>
            <a:ext uri="{FF2B5EF4-FFF2-40B4-BE49-F238E27FC236}">
              <a16:creationId xmlns:a16="http://schemas.microsoft.com/office/drawing/2014/main" id="{A43932C2-D0E5-45D2-A801-8BD34F3778D8}"/>
            </a:ext>
          </a:extLst>
        </xdr:cNvPr>
        <xdr:cNvSpPr/>
      </xdr:nvSpPr>
      <xdr:spPr>
        <a:xfrm>
          <a:off x="2286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64262</xdr:rowOff>
    </xdr:from>
    <xdr:ext cx="762000" cy="259045"/>
    <xdr:sp macro="" textlink="">
      <xdr:nvSpPr>
        <xdr:cNvPr id="207" name="テキスト ボックス 206">
          <a:extLst>
            <a:ext uri="{FF2B5EF4-FFF2-40B4-BE49-F238E27FC236}">
              <a16:creationId xmlns:a16="http://schemas.microsoft.com/office/drawing/2014/main" id="{EAC462D2-1E83-4E54-B89C-5E5D9E555E23}"/>
            </a:ext>
          </a:extLst>
        </xdr:cNvPr>
        <xdr:cNvSpPr txBox="1"/>
      </xdr:nvSpPr>
      <xdr:spPr>
        <a:xfrm>
          <a:off x="1955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113081</xdr:rowOff>
    </xdr:from>
    <xdr:to>
      <xdr:col>7</xdr:col>
      <xdr:colOff>31750</xdr:colOff>
      <xdr:row>81</xdr:row>
      <xdr:rowOff>43231</xdr:rowOff>
    </xdr:to>
    <xdr:sp macro="" textlink="">
      <xdr:nvSpPr>
        <xdr:cNvPr id="208" name="フローチャート: 判断 207">
          <a:extLst>
            <a:ext uri="{FF2B5EF4-FFF2-40B4-BE49-F238E27FC236}">
              <a16:creationId xmlns:a16="http://schemas.microsoft.com/office/drawing/2014/main" id="{1FFA3B5F-0B68-479F-A7F0-B4AC232DD4B2}"/>
            </a:ext>
          </a:extLst>
        </xdr:cNvPr>
        <xdr:cNvSpPr/>
      </xdr:nvSpPr>
      <xdr:spPr>
        <a:xfrm>
          <a:off x="1397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5E84E5DD-EB6D-412E-8A89-8877ADC29CB4}"/>
            </a:ext>
          </a:extLst>
        </xdr:cNvPr>
        <xdr:cNvSpPr txBox="1"/>
      </xdr:nvSpPr>
      <xdr:spPr>
        <a:xfrm>
          <a:off x="1066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2317628-93A9-4BBE-A31E-1D3155254FC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4B9DAF6-2F0D-44B3-8ACE-67753AAA8EA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1868AE05-B16D-4138-A404-552B5BA0BB1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52472B7-95EB-4D24-9A38-340BB502B88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BB6F6DBC-F9C6-4A01-ADA7-6D74D46435C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118015</xdr:rowOff>
    </xdr:from>
    <xdr:to>
      <xdr:col>23</xdr:col>
      <xdr:colOff>184150</xdr:colOff>
      <xdr:row>82</xdr:row>
      <xdr:rowOff>48165</xdr:rowOff>
    </xdr:to>
    <xdr:sp macro="" textlink="">
      <xdr:nvSpPr>
        <xdr:cNvPr id="215" name="楕円 214">
          <a:extLst>
            <a:ext uri="{FF2B5EF4-FFF2-40B4-BE49-F238E27FC236}">
              <a16:creationId xmlns:a16="http://schemas.microsoft.com/office/drawing/2014/main" id="{D628E749-C8F4-4248-97D0-8844E663FA85}"/>
            </a:ext>
          </a:extLst>
        </xdr:cNvPr>
        <xdr:cNvSpPr/>
      </xdr:nvSpPr>
      <xdr:spPr>
        <a:xfrm>
          <a:off x="4902200" y="140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90092</xdr:rowOff>
    </xdr:from>
    <xdr:ext cx="762000" cy="259045"/>
    <xdr:sp macro="" textlink="">
      <xdr:nvSpPr>
        <xdr:cNvPr id="216" name="人件費・物件費等の状況該当値テキスト">
          <a:extLst>
            <a:ext uri="{FF2B5EF4-FFF2-40B4-BE49-F238E27FC236}">
              <a16:creationId xmlns:a16="http://schemas.microsoft.com/office/drawing/2014/main" id="{B76ABC2E-B8E6-4DD0-A57C-254879F2CEE3}"/>
            </a:ext>
          </a:extLst>
        </xdr:cNvPr>
        <xdr:cNvSpPr txBox="1"/>
      </xdr:nvSpPr>
      <xdr:spPr>
        <a:xfrm>
          <a:off x="5041900" y="1397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61881</xdr:rowOff>
    </xdr:from>
    <xdr:to>
      <xdr:col>19</xdr:col>
      <xdr:colOff>184150</xdr:colOff>
      <xdr:row>81</xdr:row>
      <xdr:rowOff>163481</xdr:rowOff>
    </xdr:to>
    <xdr:sp macro="" textlink="">
      <xdr:nvSpPr>
        <xdr:cNvPr id="217" name="楕円 216">
          <a:extLst>
            <a:ext uri="{FF2B5EF4-FFF2-40B4-BE49-F238E27FC236}">
              <a16:creationId xmlns:a16="http://schemas.microsoft.com/office/drawing/2014/main" id="{8110B1D8-24E7-4269-85B8-6C83DBA60CF1}"/>
            </a:ext>
          </a:extLst>
        </xdr:cNvPr>
        <xdr:cNvSpPr/>
      </xdr:nvSpPr>
      <xdr:spPr>
        <a:xfrm>
          <a:off x="4064000" y="139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148258</xdr:rowOff>
    </xdr:from>
    <xdr:ext cx="736600" cy="259045"/>
    <xdr:sp macro="" textlink="">
      <xdr:nvSpPr>
        <xdr:cNvPr id="218" name="テキスト ボックス 217">
          <a:extLst>
            <a:ext uri="{FF2B5EF4-FFF2-40B4-BE49-F238E27FC236}">
              <a16:creationId xmlns:a16="http://schemas.microsoft.com/office/drawing/2014/main" id="{5ADCBDCB-2542-41D0-AAB7-76AE82802557}"/>
            </a:ext>
          </a:extLst>
        </xdr:cNvPr>
        <xdr:cNvSpPr txBox="1"/>
      </xdr:nvSpPr>
      <xdr:spPr>
        <a:xfrm>
          <a:off x="3733800" y="14035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27648</xdr:rowOff>
    </xdr:from>
    <xdr:to>
      <xdr:col>15</xdr:col>
      <xdr:colOff>133350</xdr:colOff>
      <xdr:row>81</xdr:row>
      <xdr:rowOff>129248</xdr:rowOff>
    </xdr:to>
    <xdr:sp macro="" textlink="">
      <xdr:nvSpPr>
        <xdr:cNvPr id="219" name="楕円 218">
          <a:extLst>
            <a:ext uri="{FF2B5EF4-FFF2-40B4-BE49-F238E27FC236}">
              <a16:creationId xmlns:a16="http://schemas.microsoft.com/office/drawing/2014/main" id="{25D34F96-5051-49FC-B287-CF4642E87217}"/>
            </a:ext>
          </a:extLst>
        </xdr:cNvPr>
        <xdr:cNvSpPr/>
      </xdr:nvSpPr>
      <xdr:spPr>
        <a:xfrm>
          <a:off x="3175000" y="1391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114025</xdr:rowOff>
    </xdr:from>
    <xdr:ext cx="762000" cy="259045"/>
    <xdr:sp macro="" textlink="">
      <xdr:nvSpPr>
        <xdr:cNvPr id="220" name="テキスト ボックス 219">
          <a:extLst>
            <a:ext uri="{FF2B5EF4-FFF2-40B4-BE49-F238E27FC236}">
              <a16:creationId xmlns:a16="http://schemas.microsoft.com/office/drawing/2014/main" id="{78521881-3F55-4D04-9C88-6D18E3122C65}"/>
            </a:ext>
          </a:extLst>
        </xdr:cNvPr>
        <xdr:cNvSpPr txBox="1"/>
      </xdr:nvSpPr>
      <xdr:spPr>
        <a:xfrm>
          <a:off x="2844800" y="1400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169757</xdr:rowOff>
    </xdr:from>
    <xdr:to>
      <xdr:col>11</xdr:col>
      <xdr:colOff>82550</xdr:colOff>
      <xdr:row>81</xdr:row>
      <xdr:rowOff>99907</xdr:rowOff>
    </xdr:to>
    <xdr:sp macro="" textlink="">
      <xdr:nvSpPr>
        <xdr:cNvPr id="221" name="楕円 220">
          <a:extLst>
            <a:ext uri="{FF2B5EF4-FFF2-40B4-BE49-F238E27FC236}">
              <a16:creationId xmlns:a16="http://schemas.microsoft.com/office/drawing/2014/main" id="{4D259645-437D-43A9-8FC9-D7112914B002}"/>
            </a:ext>
          </a:extLst>
        </xdr:cNvPr>
        <xdr:cNvSpPr/>
      </xdr:nvSpPr>
      <xdr:spPr>
        <a:xfrm>
          <a:off x="2286000" y="138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84684</xdr:rowOff>
    </xdr:from>
    <xdr:ext cx="762000" cy="259045"/>
    <xdr:sp macro="" textlink="">
      <xdr:nvSpPr>
        <xdr:cNvPr id="222" name="テキスト ボックス 221">
          <a:extLst>
            <a:ext uri="{FF2B5EF4-FFF2-40B4-BE49-F238E27FC236}">
              <a16:creationId xmlns:a16="http://schemas.microsoft.com/office/drawing/2014/main" id="{FAF1663F-87E6-4833-BFA6-C7CE5948C750}"/>
            </a:ext>
          </a:extLst>
        </xdr:cNvPr>
        <xdr:cNvSpPr txBox="1"/>
      </xdr:nvSpPr>
      <xdr:spPr>
        <a:xfrm>
          <a:off x="1955800" y="139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147757</xdr:rowOff>
    </xdr:from>
    <xdr:to>
      <xdr:col>7</xdr:col>
      <xdr:colOff>31750</xdr:colOff>
      <xdr:row>81</xdr:row>
      <xdr:rowOff>77907</xdr:rowOff>
    </xdr:to>
    <xdr:sp macro="" textlink="">
      <xdr:nvSpPr>
        <xdr:cNvPr id="223" name="楕円 222">
          <a:extLst>
            <a:ext uri="{FF2B5EF4-FFF2-40B4-BE49-F238E27FC236}">
              <a16:creationId xmlns:a16="http://schemas.microsoft.com/office/drawing/2014/main" id="{2E9F303D-8BE2-49B9-975B-BD2D872F1FF4}"/>
            </a:ext>
          </a:extLst>
        </xdr:cNvPr>
        <xdr:cNvSpPr/>
      </xdr:nvSpPr>
      <xdr:spPr>
        <a:xfrm>
          <a:off x="1397000" y="1386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62684</xdr:rowOff>
    </xdr:from>
    <xdr:ext cx="762000" cy="259045"/>
    <xdr:sp macro="" textlink="">
      <xdr:nvSpPr>
        <xdr:cNvPr id="224" name="テキスト ボックス 223">
          <a:extLst>
            <a:ext uri="{FF2B5EF4-FFF2-40B4-BE49-F238E27FC236}">
              <a16:creationId xmlns:a16="http://schemas.microsoft.com/office/drawing/2014/main" id="{7A81455B-756D-40B2-9CB5-43694E9EE63B}"/>
            </a:ext>
          </a:extLst>
        </xdr:cNvPr>
        <xdr:cNvSpPr txBox="1"/>
      </xdr:nvSpPr>
      <xdr:spPr>
        <a:xfrm>
          <a:off x="1066800" y="1395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D719D13F-DE12-4DF5-89F9-9256E4DD92D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56D63AE2-92DC-47C2-9A68-410782B67A0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5CF1530-F48B-4B66-94AF-1206FA8FBED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8CCFB840-CBA2-4071-B768-D161F43C716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7F84EDA4-32D7-486B-AB64-48BDC7A7529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6BC620E6-3328-4169-BDEF-6C7B6652E12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342087A3-1105-43D3-9DA4-D13C9BD260C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1092E040-2C9A-4552-8856-E1CAA734C71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333D9EC2-B36C-444A-9C19-A88AB852BFC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9AF7D699-BF35-45D8-9F7E-9530F2BD01A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8FB6296F-B1E3-4632-A2DD-91D2A74D359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56F0E864-F298-4272-AB48-8F842881104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B0DC2128-3052-4788-A552-DAEEF9485A8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年度にかけて、国家公務員の時限的な給与改革特例法による措置を反映した算定方法となったため指数が上昇していたが、平成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年７月から翌３月にかけて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％の給与カットを行ったことにより、ラスパイレス指数は減少した。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近年、国家公務員給与改定及び職員構成の変更等に伴い減少傾向であったが、令和４年度は上昇に転じた。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B02A1502-C0AC-483F-A137-C9DBD3730B1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A4B087F7-3E24-4046-8579-05E4BDDF99F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FDC27049-E8FC-438D-8109-DFEB5A7FFB09}"/>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E4454DD8-3E11-4491-91C2-A5DA48D1445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58FB4873-041A-4046-83D3-1585AC257ECC}"/>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AA6EF324-89EC-4ECD-8B87-432B7CA1D957}"/>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E9EFA1C4-6EA5-4FD0-817E-2DF86F149C4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92742CEE-0E76-41D8-A92F-78C0A67556B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C3D08638-9104-446A-BAD0-8FC6B5F00A85}"/>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A2BA964A-5909-4202-B260-A204457CF81E}"/>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FAFA97EA-70E9-403F-999B-DA8AA2EC6112}"/>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19E2B014-DCDA-4B17-934F-123D8B55DECA}"/>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82B73512-E882-4B98-9651-194A2C7ED41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14C39CF5-0BD4-425B-AD0B-E79E64B7324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1D65D398-6291-4B4B-ACE5-6BDDF7E407B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4FDEFACF-BCD5-4B9B-97FF-8B5DAB8207DC}"/>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9DC1EA17-1461-47AA-80EB-06AD8ED728DA}"/>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C3289CEB-BBE0-4C06-ABE8-0AFE8D04BE62}"/>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70E72DF2-DB9D-4058-A4B9-C260C8A7E45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F1E71EB6-E579-4D3D-A42C-135F0214178E}"/>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83</xdr:row>
      <xdr:rowOff>39511</xdr:rowOff>
    </xdr:to>
    <xdr:cxnSp macro="">
      <xdr:nvCxnSpPr>
        <xdr:cNvPr id="258" name="直線コネクタ 257">
          <a:extLst>
            <a:ext uri="{FF2B5EF4-FFF2-40B4-BE49-F238E27FC236}">
              <a16:creationId xmlns:a16="http://schemas.microsoft.com/office/drawing/2014/main" id="{A0E8E1C8-655A-4099-B25F-1E78E52BBE5F}"/>
            </a:ext>
          </a:extLst>
        </xdr:cNvPr>
        <xdr:cNvCxnSpPr/>
      </xdr:nvCxnSpPr>
      <xdr:spPr>
        <a:xfrm>
          <a:off x="16179800" y="142296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a:extLst>
            <a:ext uri="{FF2B5EF4-FFF2-40B4-BE49-F238E27FC236}">
              <a16:creationId xmlns:a16="http://schemas.microsoft.com/office/drawing/2014/main" id="{9C7310A4-FAEA-4B7B-A336-D2550F8BE1FC}"/>
            </a:ext>
          </a:extLst>
        </xdr:cNvPr>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4975B66C-FFE3-4F76-B0D3-8239CCE7F7A7}"/>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170745</xdr:rowOff>
    </xdr:from>
    <xdr:to>
      <xdr:col>77</xdr:col>
      <xdr:colOff>44450</xdr:colOff>
      <xdr:row>83</xdr:row>
      <xdr:rowOff>106539</xdr:rowOff>
    </xdr:to>
    <xdr:cxnSp macro="">
      <xdr:nvCxnSpPr>
        <xdr:cNvPr id="261" name="直線コネクタ 260">
          <a:extLst>
            <a:ext uri="{FF2B5EF4-FFF2-40B4-BE49-F238E27FC236}">
              <a16:creationId xmlns:a16="http://schemas.microsoft.com/office/drawing/2014/main" id="{16695BF2-2AB9-4C33-BF2A-4B1FA9B3A2C8}"/>
            </a:ext>
          </a:extLst>
        </xdr:cNvPr>
        <xdr:cNvCxnSpPr/>
      </xdr:nvCxnSpPr>
      <xdr:spPr>
        <a:xfrm flipV="1">
          <a:off x="15290800" y="142296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9D5318B6-82D3-49E9-A5A1-EC70FC8BD2FB}"/>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a16="http://schemas.microsoft.com/office/drawing/2014/main" id="{FD813E63-AE7F-43B6-A933-4C566FAC7F24}"/>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84</xdr:row>
      <xdr:rowOff>136172</xdr:rowOff>
    </xdr:to>
    <xdr:cxnSp macro="">
      <xdr:nvCxnSpPr>
        <xdr:cNvPr id="264" name="直線コネクタ 263">
          <a:extLst>
            <a:ext uri="{FF2B5EF4-FFF2-40B4-BE49-F238E27FC236}">
              <a16:creationId xmlns:a16="http://schemas.microsoft.com/office/drawing/2014/main" id="{4128C414-07DF-478B-A8C9-605301139F97}"/>
            </a:ext>
          </a:extLst>
        </xdr:cNvPr>
        <xdr:cNvCxnSpPr/>
      </xdr:nvCxnSpPr>
      <xdr:spPr>
        <a:xfrm flipV="1">
          <a:off x="14401800" y="1433688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158045</xdr:rowOff>
    </xdr:from>
    <xdr:to>
      <xdr:col>73</xdr:col>
      <xdr:colOff>44450</xdr:colOff>
      <xdr:row>87</xdr:row>
      <xdr:rowOff>88195</xdr:rowOff>
    </xdr:to>
    <xdr:sp macro="" textlink="">
      <xdr:nvSpPr>
        <xdr:cNvPr id="265" name="フローチャート: 判断 264">
          <a:extLst>
            <a:ext uri="{FF2B5EF4-FFF2-40B4-BE49-F238E27FC236}">
              <a16:creationId xmlns:a16="http://schemas.microsoft.com/office/drawing/2014/main" id="{573DEF1C-553F-4314-BC8C-DA292BE9C8A5}"/>
            </a:ext>
          </a:extLst>
        </xdr:cNvPr>
        <xdr:cNvSpPr/>
      </xdr:nvSpPr>
      <xdr:spPr>
        <a:xfrm>
          <a:off x="15240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66" name="テキスト ボックス 265">
          <a:extLst>
            <a:ext uri="{FF2B5EF4-FFF2-40B4-BE49-F238E27FC236}">
              <a16:creationId xmlns:a16="http://schemas.microsoft.com/office/drawing/2014/main" id="{70513072-FE8F-42DF-9BA4-E833AE94C3A8}"/>
            </a:ext>
          </a:extLst>
        </xdr:cNvPr>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84</xdr:row>
      <xdr:rowOff>136172</xdr:rowOff>
    </xdr:to>
    <xdr:cxnSp macro="">
      <xdr:nvCxnSpPr>
        <xdr:cNvPr id="267" name="直線コネクタ 266">
          <a:extLst>
            <a:ext uri="{FF2B5EF4-FFF2-40B4-BE49-F238E27FC236}">
              <a16:creationId xmlns:a16="http://schemas.microsoft.com/office/drawing/2014/main" id="{E6344448-8A1A-435C-A162-2145D6547A0D}"/>
            </a:ext>
          </a:extLst>
        </xdr:cNvPr>
        <xdr:cNvCxnSpPr/>
      </xdr:nvCxnSpPr>
      <xdr:spPr>
        <a:xfrm>
          <a:off x="13512800" y="1453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158045</xdr:rowOff>
    </xdr:from>
    <xdr:to>
      <xdr:col>68</xdr:col>
      <xdr:colOff>203200</xdr:colOff>
      <xdr:row>87</xdr:row>
      <xdr:rowOff>88195</xdr:rowOff>
    </xdr:to>
    <xdr:sp macro="" textlink="">
      <xdr:nvSpPr>
        <xdr:cNvPr id="268" name="フローチャート: 判断 267">
          <a:extLst>
            <a:ext uri="{FF2B5EF4-FFF2-40B4-BE49-F238E27FC236}">
              <a16:creationId xmlns:a16="http://schemas.microsoft.com/office/drawing/2014/main" id="{45D2BFBD-A71B-4B35-9DE8-723658AABF8B}"/>
            </a:ext>
          </a:extLst>
        </xdr:cNvPr>
        <xdr:cNvSpPr/>
      </xdr:nvSpPr>
      <xdr:spPr>
        <a:xfrm>
          <a:off x="14351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69" name="テキスト ボックス 268">
          <a:extLst>
            <a:ext uri="{FF2B5EF4-FFF2-40B4-BE49-F238E27FC236}">
              <a16:creationId xmlns:a16="http://schemas.microsoft.com/office/drawing/2014/main" id="{B4FAC53E-83E7-4880-A2BE-C3D16F174BCE}"/>
            </a:ext>
          </a:extLst>
        </xdr:cNvPr>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70" name="フローチャート: 判断 269">
          <a:extLst>
            <a:ext uri="{FF2B5EF4-FFF2-40B4-BE49-F238E27FC236}">
              <a16:creationId xmlns:a16="http://schemas.microsoft.com/office/drawing/2014/main" id="{2EC12D63-D956-47DD-AC6B-7A9FD5C35E1C}"/>
            </a:ext>
          </a:extLst>
        </xdr:cNvPr>
        <xdr:cNvSpPr/>
      </xdr:nvSpPr>
      <xdr:spPr>
        <a:xfrm>
          <a:off x="13462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71" name="テキスト ボックス 270">
          <a:extLst>
            <a:ext uri="{FF2B5EF4-FFF2-40B4-BE49-F238E27FC236}">
              <a16:creationId xmlns:a16="http://schemas.microsoft.com/office/drawing/2014/main" id="{40507871-3591-48CF-A3D9-A114CFD70C32}"/>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A99127A-4CDE-4760-BE03-378012DC0E0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9E5A9656-AF4A-4F6F-9085-01E7D5D6903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24A0AF4-AB6A-4C12-B38C-E7CA3D60C00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19493371-846E-4965-B42B-D72F20AEDE1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94DB7E3F-A7AA-41AA-8B14-5AA5EB11F9F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160161</xdr:rowOff>
    </xdr:from>
    <xdr:to>
      <xdr:col>81</xdr:col>
      <xdr:colOff>95250</xdr:colOff>
      <xdr:row>83</xdr:row>
      <xdr:rowOff>90311</xdr:rowOff>
    </xdr:to>
    <xdr:sp macro="" textlink="">
      <xdr:nvSpPr>
        <xdr:cNvPr id="277" name="楕円 276">
          <a:extLst>
            <a:ext uri="{FF2B5EF4-FFF2-40B4-BE49-F238E27FC236}">
              <a16:creationId xmlns:a16="http://schemas.microsoft.com/office/drawing/2014/main" id="{084B5CEF-3B97-4AA2-B600-01552C323F3D}"/>
            </a:ext>
          </a:extLst>
        </xdr:cNvPr>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5238</xdr:rowOff>
    </xdr:from>
    <xdr:ext cx="762000" cy="259045"/>
    <xdr:sp macro="" textlink="">
      <xdr:nvSpPr>
        <xdr:cNvPr id="278" name="給与水準   （国との比較）該当値テキスト">
          <a:extLst>
            <a:ext uri="{FF2B5EF4-FFF2-40B4-BE49-F238E27FC236}">
              <a16:creationId xmlns:a16="http://schemas.microsoft.com/office/drawing/2014/main" id="{24985719-8665-4014-9233-4D10CE664461}"/>
            </a:ext>
          </a:extLst>
        </xdr:cNvPr>
        <xdr:cNvSpPr txBox="1"/>
      </xdr:nvSpPr>
      <xdr:spPr>
        <a:xfrm>
          <a:off x="171069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79" name="楕円 278">
          <a:extLst>
            <a:ext uri="{FF2B5EF4-FFF2-40B4-BE49-F238E27FC236}">
              <a16:creationId xmlns:a16="http://schemas.microsoft.com/office/drawing/2014/main" id="{83E63906-8018-46E8-9E51-C73D814B3DFF}"/>
            </a:ext>
          </a:extLst>
        </xdr:cNvPr>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80" name="テキスト ボックス 279">
          <a:extLst>
            <a:ext uri="{FF2B5EF4-FFF2-40B4-BE49-F238E27FC236}">
              <a16:creationId xmlns:a16="http://schemas.microsoft.com/office/drawing/2014/main" id="{40D2C77F-4DD8-44B9-8862-937955F91F61}"/>
            </a:ext>
          </a:extLst>
        </xdr:cNvPr>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81" name="楕円 280">
          <a:extLst>
            <a:ext uri="{FF2B5EF4-FFF2-40B4-BE49-F238E27FC236}">
              <a16:creationId xmlns:a16="http://schemas.microsoft.com/office/drawing/2014/main" id="{64778921-6460-4620-A858-40C10650459B}"/>
            </a:ext>
          </a:extLst>
        </xdr:cNvPr>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82" name="テキスト ボックス 281">
          <a:extLst>
            <a:ext uri="{FF2B5EF4-FFF2-40B4-BE49-F238E27FC236}">
              <a16:creationId xmlns:a16="http://schemas.microsoft.com/office/drawing/2014/main" id="{B84ADB70-1B37-458E-9FCB-13B5018FD756}"/>
            </a:ext>
          </a:extLst>
        </xdr:cNvPr>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83" name="楕円 282">
          <a:extLst>
            <a:ext uri="{FF2B5EF4-FFF2-40B4-BE49-F238E27FC236}">
              <a16:creationId xmlns:a16="http://schemas.microsoft.com/office/drawing/2014/main" id="{9A9B24E7-84E5-4E8C-9202-630F6A845247}"/>
            </a:ext>
          </a:extLst>
        </xdr:cNvPr>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25699</xdr:rowOff>
    </xdr:from>
    <xdr:ext cx="762000" cy="259045"/>
    <xdr:sp macro="" textlink="">
      <xdr:nvSpPr>
        <xdr:cNvPr id="284" name="テキスト ボックス 283">
          <a:extLst>
            <a:ext uri="{FF2B5EF4-FFF2-40B4-BE49-F238E27FC236}">
              <a16:creationId xmlns:a16="http://schemas.microsoft.com/office/drawing/2014/main" id="{745F1EC9-3085-4E32-B7D1-FEFA1E25CBF1}"/>
            </a:ext>
          </a:extLst>
        </xdr:cNvPr>
        <xdr:cNvSpPr txBox="1"/>
      </xdr:nvSpPr>
      <xdr:spPr>
        <a:xfrm>
          <a:off x="14020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5" name="楕円 284">
          <a:extLst>
            <a:ext uri="{FF2B5EF4-FFF2-40B4-BE49-F238E27FC236}">
              <a16:creationId xmlns:a16="http://schemas.microsoft.com/office/drawing/2014/main" id="{CEB16869-AA46-4F93-80EF-F1FEB90FBA79}"/>
            </a:ext>
          </a:extLst>
        </xdr:cNvPr>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25699</xdr:rowOff>
    </xdr:from>
    <xdr:ext cx="762000" cy="259045"/>
    <xdr:sp macro="" textlink="">
      <xdr:nvSpPr>
        <xdr:cNvPr id="286" name="テキスト ボックス 285">
          <a:extLst>
            <a:ext uri="{FF2B5EF4-FFF2-40B4-BE49-F238E27FC236}">
              <a16:creationId xmlns:a16="http://schemas.microsoft.com/office/drawing/2014/main" id="{52014FB3-98CF-4D96-8B37-6ACA89B1D84E}"/>
            </a:ext>
          </a:extLst>
        </xdr:cNvPr>
        <xdr:cNvSpPr txBox="1"/>
      </xdr:nvSpPr>
      <xdr:spPr>
        <a:xfrm>
          <a:off x="13131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E5CA1B09-C1F5-4E5B-9D46-66C22C7289A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A59AD032-637D-48E0-BE0F-85FACE67B7C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A1A2E6C3-EB5A-4BAD-9CAA-696DA549299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4F5A7D76-737A-45A7-A436-521E9165E77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B72D7381-322B-411B-972F-80683BBEC09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BCE6460-7A23-4FD7-9194-5EE133B8ABF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E57C87FC-BB9A-4AD1-A4FE-EF55827EB53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9F1F0FA2-95E4-4B84-ACBF-DEEAD4365AA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9259F275-2CCD-42EE-BA99-17E293712B8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7B520351-4FCF-4101-A414-0FBE4445556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4A63A2C3-4241-4A12-B0FC-8FEEC5FD246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3E02D117-7FBE-49A2-8E62-19ADCDB56EA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878CE467-440C-495A-9E03-A4C7F687714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令和４年度は、一般職員及び会計年度任用職員の増により職員数が増加している。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539119AA-0345-4484-9B8D-3AA110ABC24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DC5DA2DE-632F-4EB4-89AF-936DD867B4E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8FACC6DA-6B44-476B-89AC-3756678B210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EC4AC1B2-EF38-4BAD-910D-2D555376B445}"/>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3C3984E6-9704-4A3C-A986-DF039CB2484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45A61371-53FB-45B0-8344-EC1D5E1672A6}"/>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A0B3C207-6712-465E-84CB-B98A83EC1813}"/>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835D0E23-1682-4368-BA64-7DA4433874B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AF2EB9E8-7972-4110-AC76-962BACD3DA7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28F154DB-76C7-452B-A55C-DB906D9278B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B60C595D-5D72-4F5D-A64B-0954FBE5A003}"/>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C611B2B8-DD42-4222-8258-ED6A4E54AFAC}"/>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FF289751-2CD0-4609-8FC1-3F827A919AD5}"/>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A7F1148B-A71A-4567-9575-248FEFBD66D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AAA02758-3C76-43CB-AA53-BCF03444E60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B431BB59-32F9-4BF3-A6B1-BC763CD50CBE}"/>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1592FCD9-85DC-4B01-966D-2AF1337EFE34}"/>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9740B791-5C09-4C20-964D-19525388F461}"/>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466EABCF-6A76-42AF-B226-D8E138A2D10E}"/>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84A4ADBE-C2F5-40F7-8603-356520453121}"/>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31507</xdr:rowOff>
    </xdr:from>
    <xdr:to>
      <xdr:col>81</xdr:col>
      <xdr:colOff>44450</xdr:colOff>
      <xdr:row>61</xdr:row>
      <xdr:rowOff>54229</xdr:rowOff>
    </xdr:to>
    <xdr:cxnSp macro="">
      <xdr:nvCxnSpPr>
        <xdr:cNvPr id="320" name="直線コネクタ 319">
          <a:extLst>
            <a:ext uri="{FF2B5EF4-FFF2-40B4-BE49-F238E27FC236}">
              <a16:creationId xmlns:a16="http://schemas.microsoft.com/office/drawing/2014/main" id="{4FF8E23C-094C-49CD-BF96-C2DAB605FE3A}"/>
            </a:ext>
          </a:extLst>
        </xdr:cNvPr>
        <xdr:cNvCxnSpPr/>
      </xdr:nvCxnSpPr>
      <xdr:spPr>
        <a:xfrm>
          <a:off x="16179800" y="10489957"/>
          <a:ext cx="8382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837408C5-D474-49BB-8339-6EC5B628DA56}"/>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97754809-F7F1-40DF-A187-53C496CD1339}"/>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22458</xdr:rowOff>
    </xdr:from>
    <xdr:to>
      <xdr:col>77</xdr:col>
      <xdr:colOff>44450</xdr:colOff>
      <xdr:row>61</xdr:row>
      <xdr:rowOff>31507</xdr:rowOff>
    </xdr:to>
    <xdr:cxnSp macro="">
      <xdr:nvCxnSpPr>
        <xdr:cNvPr id="323" name="直線コネクタ 322">
          <a:extLst>
            <a:ext uri="{FF2B5EF4-FFF2-40B4-BE49-F238E27FC236}">
              <a16:creationId xmlns:a16="http://schemas.microsoft.com/office/drawing/2014/main" id="{01A147A6-79F5-4C19-AE72-A5D7B1859957}"/>
            </a:ext>
          </a:extLst>
        </xdr:cNvPr>
        <xdr:cNvCxnSpPr/>
      </xdr:nvCxnSpPr>
      <xdr:spPr>
        <a:xfrm>
          <a:off x="15290800" y="10480908"/>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7A0E8544-4613-4E37-932C-27F0856C9B79}"/>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D95CBBC5-9B90-4449-90FB-226DBA6CF48A}"/>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19039</xdr:rowOff>
    </xdr:from>
    <xdr:to>
      <xdr:col>72</xdr:col>
      <xdr:colOff>203200</xdr:colOff>
      <xdr:row>61</xdr:row>
      <xdr:rowOff>22458</xdr:rowOff>
    </xdr:to>
    <xdr:cxnSp macro="">
      <xdr:nvCxnSpPr>
        <xdr:cNvPr id="326" name="直線コネクタ 325">
          <a:extLst>
            <a:ext uri="{FF2B5EF4-FFF2-40B4-BE49-F238E27FC236}">
              <a16:creationId xmlns:a16="http://schemas.microsoft.com/office/drawing/2014/main" id="{E91B1C5C-6956-4918-8152-25235344631E}"/>
            </a:ext>
          </a:extLst>
        </xdr:cNvPr>
        <xdr:cNvCxnSpPr/>
      </xdr:nvCxnSpPr>
      <xdr:spPr>
        <a:xfrm>
          <a:off x="14401800" y="10477489"/>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110331</xdr:rowOff>
    </xdr:from>
    <xdr:to>
      <xdr:col>73</xdr:col>
      <xdr:colOff>44450</xdr:colOff>
      <xdr:row>61</xdr:row>
      <xdr:rowOff>40481</xdr:rowOff>
    </xdr:to>
    <xdr:sp macro="" textlink="">
      <xdr:nvSpPr>
        <xdr:cNvPr id="327" name="フローチャート: 判断 326">
          <a:extLst>
            <a:ext uri="{FF2B5EF4-FFF2-40B4-BE49-F238E27FC236}">
              <a16:creationId xmlns:a16="http://schemas.microsoft.com/office/drawing/2014/main" id="{815DE643-B78A-4990-AB46-B171B99A7ADA}"/>
            </a:ext>
          </a:extLst>
        </xdr:cNvPr>
        <xdr:cNvSpPr/>
      </xdr:nvSpPr>
      <xdr:spPr>
        <a:xfrm>
          <a:off x="15240000" y="1039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50658</xdr:rowOff>
    </xdr:from>
    <xdr:ext cx="762000" cy="259045"/>
    <xdr:sp macro="" textlink="">
      <xdr:nvSpPr>
        <xdr:cNvPr id="328" name="テキスト ボックス 327">
          <a:extLst>
            <a:ext uri="{FF2B5EF4-FFF2-40B4-BE49-F238E27FC236}">
              <a16:creationId xmlns:a16="http://schemas.microsoft.com/office/drawing/2014/main" id="{57DE6DE8-C719-4A5E-814F-16E1EFF6CCBC}"/>
            </a:ext>
          </a:extLst>
        </xdr:cNvPr>
        <xdr:cNvSpPr txBox="1"/>
      </xdr:nvSpPr>
      <xdr:spPr>
        <a:xfrm>
          <a:off x="14909800" y="1016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169175</xdr:rowOff>
    </xdr:from>
    <xdr:to>
      <xdr:col>68</xdr:col>
      <xdr:colOff>152400</xdr:colOff>
      <xdr:row>61</xdr:row>
      <xdr:rowOff>19039</xdr:rowOff>
    </xdr:to>
    <xdr:cxnSp macro="">
      <xdr:nvCxnSpPr>
        <xdr:cNvPr id="329" name="直線コネクタ 328">
          <a:extLst>
            <a:ext uri="{FF2B5EF4-FFF2-40B4-BE49-F238E27FC236}">
              <a16:creationId xmlns:a16="http://schemas.microsoft.com/office/drawing/2014/main" id="{2F7FF957-1D5E-4F4B-9B05-6D4AD081688E}"/>
            </a:ext>
          </a:extLst>
        </xdr:cNvPr>
        <xdr:cNvCxnSpPr/>
      </xdr:nvCxnSpPr>
      <xdr:spPr>
        <a:xfrm>
          <a:off x="13512800" y="10456175"/>
          <a:ext cx="889000" cy="2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102489</xdr:rowOff>
    </xdr:from>
    <xdr:to>
      <xdr:col>68</xdr:col>
      <xdr:colOff>203200</xdr:colOff>
      <xdr:row>61</xdr:row>
      <xdr:rowOff>32639</xdr:rowOff>
    </xdr:to>
    <xdr:sp macro="" textlink="">
      <xdr:nvSpPr>
        <xdr:cNvPr id="330" name="フローチャート: 判断 329">
          <a:extLst>
            <a:ext uri="{FF2B5EF4-FFF2-40B4-BE49-F238E27FC236}">
              <a16:creationId xmlns:a16="http://schemas.microsoft.com/office/drawing/2014/main" id="{4F220758-1FBA-4FEE-8252-501D536F38BB}"/>
            </a:ext>
          </a:extLst>
        </xdr:cNvPr>
        <xdr:cNvSpPr/>
      </xdr:nvSpPr>
      <xdr:spPr>
        <a:xfrm>
          <a:off x="14351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42816</xdr:rowOff>
    </xdr:from>
    <xdr:ext cx="762000" cy="259045"/>
    <xdr:sp macro="" textlink="">
      <xdr:nvSpPr>
        <xdr:cNvPr id="331" name="テキスト ボックス 330">
          <a:extLst>
            <a:ext uri="{FF2B5EF4-FFF2-40B4-BE49-F238E27FC236}">
              <a16:creationId xmlns:a16="http://schemas.microsoft.com/office/drawing/2014/main" id="{49EB82E6-FA25-4556-880A-E123CD23F6CC}"/>
            </a:ext>
          </a:extLst>
        </xdr:cNvPr>
        <xdr:cNvSpPr txBox="1"/>
      </xdr:nvSpPr>
      <xdr:spPr>
        <a:xfrm>
          <a:off x="14020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92032</xdr:rowOff>
    </xdr:from>
    <xdr:to>
      <xdr:col>64</xdr:col>
      <xdr:colOff>152400</xdr:colOff>
      <xdr:row>61</xdr:row>
      <xdr:rowOff>22182</xdr:rowOff>
    </xdr:to>
    <xdr:sp macro="" textlink="">
      <xdr:nvSpPr>
        <xdr:cNvPr id="332" name="フローチャート: 判断 331">
          <a:extLst>
            <a:ext uri="{FF2B5EF4-FFF2-40B4-BE49-F238E27FC236}">
              <a16:creationId xmlns:a16="http://schemas.microsoft.com/office/drawing/2014/main" id="{6607E23D-558F-42F3-A8B9-C6C9C08B290F}"/>
            </a:ext>
          </a:extLst>
        </xdr:cNvPr>
        <xdr:cNvSpPr/>
      </xdr:nvSpPr>
      <xdr:spPr>
        <a:xfrm>
          <a:off x="13462000" y="103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32359</xdr:rowOff>
    </xdr:from>
    <xdr:ext cx="762000" cy="259045"/>
    <xdr:sp macro="" textlink="">
      <xdr:nvSpPr>
        <xdr:cNvPr id="333" name="テキスト ボックス 332">
          <a:extLst>
            <a:ext uri="{FF2B5EF4-FFF2-40B4-BE49-F238E27FC236}">
              <a16:creationId xmlns:a16="http://schemas.microsoft.com/office/drawing/2014/main" id="{8BE221EB-592B-4290-9CB5-F3558DB13F7B}"/>
            </a:ext>
          </a:extLst>
        </xdr:cNvPr>
        <xdr:cNvSpPr txBox="1"/>
      </xdr:nvSpPr>
      <xdr:spPr>
        <a:xfrm>
          <a:off x="13131800" y="101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5CCFD8B-45DB-40E7-A417-8FFA8E39741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2E71572-C277-41BA-981F-08151F6867D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B121161-C23C-4BA5-B0B5-D574B02AA88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3D11A9B-2C04-4F8A-8503-1FA44709BE7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9DE5EE8-A31B-4F82-9415-CDB5C660BF7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3429</xdr:rowOff>
    </xdr:from>
    <xdr:to>
      <xdr:col>81</xdr:col>
      <xdr:colOff>95250</xdr:colOff>
      <xdr:row>61</xdr:row>
      <xdr:rowOff>105029</xdr:rowOff>
    </xdr:to>
    <xdr:sp macro="" textlink="">
      <xdr:nvSpPr>
        <xdr:cNvPr id="339" name="楕円 338">
          <a:extLst>
            <a:ext uri="{FF2B5EF4-FFF2-40B4-BE49-F238E27FC236}">
              <a16:creationId xmlns:a16="http://schemas.microsoft.com/office/drawing/2014/main" id="{F62C1AB8-7B7A-4732-9230-30B6866ABAA6}"/>
            </a:ext>
          </a:extLst>
        </xdr:cNvPr>
        <xdr:cNvSpPr/>
      </xdr:nvSpPr>
      <xdr:spPr>
        <a:xfrm>
          <a:off x="169672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146956</xdr:rowOff>
    </xdr:from>
    <xdr:ext cx="762000" cy="259045"/>
    <xdr:sp macro="" textlink="">
      <xdr:nvSpPr>
        <xdr:cNvPr id="340" name="定員管理の状況該当値テキスト">
          <a:extLst>
            <a:ext uri="{FF2B5EF4-FFF2-40B4-BE49-F238E27FC236}">
              <a16:creationId xmlns:a16="http://schemas.microsoft.com/office/drawing/2014/main" id="{B0BA4D7C-0B6D-4933-AD5E-CC561C7DCB8F}"/>
            </a:ext>
          </a:extLst>
        </xdr:cNvPr>
        <xdr:cNvSpPr txBox="1"/>
      </xdr:nvSpPr>
      <xdr:spPr>
        <a:xfrm>
          <a:off x="17106900" y="1043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152157</xdr:rowOff>
    </xdr:from>
    <xdr:to>
      <xdr:col>77</xdr:col>
      <xdr:colOff>95250</xdr:colOff>
      <xdr:row>61</xdr:row>
      <xdr:rowOff>82307</xdr:rowOff>
    </xdr:to>
    <xdr:sp macro="" textlink="">
      <xdr:nvSpPr>
        <xdr:cNvPr id="341" name="楕円 340">
          <a:extLst>
            <a:ext uri="{FF2B5EF4-FFF2-40B4-BE49-F238E27FC236}">
              <a16:creationId xmlns:a16="http://schemas.microsoft.com/office/drawing/2014/main" id="{A41164AD-D718-4017-90B5-501898ABBC7E}"/>
            </a:ext>
          </a:extLst>
        </xdr:cNvPr>
        <xdr:cNvSpPr/>
      </xdr:nvSpPr>
      <xdr:spPr>
        <a:xfrm>
          <a:off x="16129000" y="104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67084</xdr:rowOff>
    </xdr:from>
    <xdr:ext cx="736600" cy="259045"/>
    <xdr:sp macro="" textlink="">
      <xdr:nvSpPr>
        <xdr:cNvPr id="342" name="テキスト ボックス 341">
          <a:extLst>
            <a:ext uri="{FF2B5EF4-FFF2-40B4-BE49-F238E27FC236}">
              <a16:creationId xmlns:a16="http://schemas.microsoft.com/office/drawing/2014/main" id="{D7F8D396-6F74-42FD-B64E-8691833F34D8}"/>
            </a:ext>
          </a:extLst>
        </xdr:cNvPr>
        <xdr:cNvSpPr txBox="1"/>
      </xdr:nvSpPr>
      <xdr:spPr>
        <a:xfrm>
          <a:off x="15798800" y="1052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143108</xdr:rowOff>
    </xdr:from>
    <xdr:to>
      <xdr:col>73</xdr:col>
      <xdr:colOff>44450</xdr:colOff>
      <xdr:row>61</xdr:row>
      <xdr:rowOff>73258</xdr:rowOff>
    </xdr:to>
    <xdr:sp macro="" textlink="">
      <xdr:nvSpPr>
        <xdr:cNvPr id="343" name="楕円 342">
          <a:extLst>
            <a:ext uri="{FF2B5EF4-FFF2-40B4-BE49-F238E27FC236}">
              <a16:creationId xmlns:a16="http://schemas.microsoft.com/office/drawing/2014/main" id="{660F8933-0136-446F-9270-4E729CBE9E35}"/>
            </a:ext>
          </a:extLst>
        </xdr:cNvPr>
        <xdr:cNvSpPr/>
      </xdr:nvSpPr>
      <xdr:spPr>
        <a:xfrm>
          <a:off x="15240000" y="1043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58035</xdr:rowOff>
    </xdr:from>
    <xdr:ext cx="762000" cy="259045"/>
    <xdr:sp macro="" textlink="">
      <xdr:nvSpPr>
        <xdr:cNvPr id="344" name="テキスト ボックス 343">
          <a:extLst>
            <a:ext uri="{FF2B5EF4-FFF2-40B4-BE49-F238E27FC236}">
              <a16:creationId xmlns:a16="http://schemas.microsoft.com/office/drawing/2014/main" id="{5E8F2622-CA98-4A5E-A8E4-B301B86B3B46}"/>
            </a:ext>
          </a:extLst>
        </xdr:cNvPr>
        <xdr:cNvSpPr txBox="1"/>
      </xdr:nvSpPr>
      <xdr:spPr>
        <a:xfrm>
          <a:off x="14909800" y="105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139689</xdr:rowOff>
    </xdr:from>
    <xdr:to>
      <xdr:col>68</xdr:col>
      <xdr:colOff>203200</xdr:colOff>
      <xdr:row>61</xdr:row>
      <xdr:rowOff>69839</xdr:rowOff>
    </xdr:to>
    <xdr:sp macro="" textlink="">
      <xdr:nvSpPr>
        <xdr:cNvPr id="345" name="楕円 344">
          <a:extLst>
            <a:ext uri="{FF2B5EF4-FFF2-40B4-BE49-F238E27FC236}">
              <a16:creationId xmlns:a16="http://schemas.microsoft.com/office/drawing/2014/main" id="{5D09594B-ACDB-487E-A2DA-69DA784EEA43}"/>
            </a:ext>
          </a:extLst>
        </xdr:cNvPr>
        <xdr:cNvSpPr/>
      </xdr:nvSpPr>
      <xdr:spPr>
        <a:xfrm>
          <a:off x="14351000" y="104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54616</xdr:rowOff>
    </xdr:from>
    <xdr:ext cx="762000" cy="259045"/>
    <xdr:sp macro="" textlink="">
      <xdr:nvSpPr>
        <xdr:cNvPr id="346" name="テキスト ボックス 345">
          <a:extLst>
            <a:ext uri="{FF2B5EF4-FFF2-40B4-BE49-F238E27FC236}">
              <a16:creationId xmlns:a16="http://schemas.microsoft.com/office/drawing/2014/main" id="{DA3D2305-F401-45DE-AE22-62FCC1D10E31}"/>
            </a:ext>
          </a:extLst>
        </xdr:cNvPr>
        <xdr:cNvSpPr txBox="1"/>
      </xdr:nvSpPr>
      <xdr:spPr>
        <a:xfrm>
          <a:off x="14020800" y="1051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118375</xdr:rowOff>
    </xdr:from>
    <xdr:to>
      <xdr:col>64</xdr:col>
      <xdr:colOff>152400</xdr:colOff>
      <xdr:row>61</xdr:row>
      <xdr:rowOff>48525</xdr:rowOff>
    </xdr:to>
    <xdr:sp macro="" textlink="">
      <xdr:nvSpPr>
        <xdr:cNvPr id="347" name="楕円 346">
          <a:extLst>
            <a:ext uri="{FF2B5EF4-FFF2-40B4-BE49-F238E27FC236}">
              <a16:creationId xmlns:a16="http://schemas.microsoft.com/office/drawing/2014/main" id="{194CAE91-E5F4-4599-8A9E-7AF1C02ACDB5}"/>
            </a:ext>
          </a:extLst>
        </xdr:cNvPr>
        <xdr:cNvSpPr/>
      </xdr:nvSpPr>
      <xdr:spPr>
        <a:xfrm>
          <a:off x="13462000" y="1040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33302</xdr:rowOff>
    </xdr:from>
    <xdr:ext cx="762000" cy="259045"/>
    <xdr:sp macro="" textlink="">
      <xdr:nvSpPr>
        <xdr:cNvPr id="348" name="テキスト ボックス 347">
          <a:extLst>
            <a:ext uri="{FF2B5EF4-FFF2-40B4-BE49-F238E27FC236}">
              <a16:creationId xmlns:a16="http://schemas.microsoft.com/office/drawing/2014/main" id="{3DB8248E-C559-4C8E-B357-41242E0D618B}"/>
            </a:ext>
          </a:extLst>
        </xdr:cNvPr>
        <xdr:cNvSpPr txBox="1"/>
      </xdr:nvSpPr>
      <xdr:spPr>
        <a:xfrm>
          <a:off x="13131800" y="1049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99BDE309-0746-42D5-8C01-7F40432470B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C32C7FEC-4E6B-4794-8A23-CCAEB166C4E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DAC5322B-2868-4CB7-9B6B-FDD780E9E59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E34602CE-2AE7-46F2-8E61-820DA33C265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8846B6F3-DFAD-4822-82FA-73F0F137179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A4F470FC-50B8-4717-9151-8E969EC5F90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6FD3D564-CCAB-4055-9D0A-6193EE80DCF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237413A6-C1AC-4074-87E7-EB1BEFDCAAF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B01EE701-36FE-4871-938A-7FBB7A69D2A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4F405394-B66B-43E3-AB46-AE12FBC9E00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B601CF5C-86F0-4502-909F-55A7FE74970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856F4FB7-96AC-4C5A-BF24-890512C3BAB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EE2BC8F4-EDBC-4966-9ED4-F04FE374B3B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年度から元利償還金額が減少傾向にあったが、令和３年度から上昇に転じており、単年度の比率も令和４年度は上昇した。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今後も大規模な起債事業が見込まれることから、財政措置等を踏まえた計画的な借入れや償還を行い、水準を抑えられるよう努めていく。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8CC26CE2-031E-459C-8849-276A45DCF66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924B9052-07CA-4538-AD94-FB3CDCD9020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1E97533C-476D-4853-AECB-974009DBF35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55E59CBE-7B46-472E-9D37-D6A0EB6EEE42}"/>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B1E735BE-686E-4A46-910B-134A0A0C087C}"/>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F072763E-878F-463B-8F9D-CCE47FA205B1}"/>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7A1EE29C-B969-4BBA-A1C1-9BEDC725AE9F}"/>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2B113B45-AB0A-492B-8BD6-972ECF01B8A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30970133-C9D6-450F-8620-3CD33151DE55}"/>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DCAD9940-C791-49DD-BD8F-1F33FA87E78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8C322CFD-3B72-4C09-B419-344A631FB1A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8CACD30B-8901-435C-B76E-C8422F0E8C65}"/>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5F37D650-38EC-410C-878C-58DDA6B2624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E9B40D6B-622F-40A2-BDBF-62E85863CAA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6B73E063-2B49-4EB4-9633-ED8D29ADF69C}"/>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6E00F2B0-BDA3-43DD-8503-5FEA328946F3}"/>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120A3642-1189-4623-90E3-244B4AC8728C}"/>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ACBD8EDB-D92F-4BB2-BA68-D17A1969B56A}"/>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989A2280-0A10-47D1-9921-D24CB7AD81AD}"/>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70696</xdr:rowOff>
    </xdr:to>
    <xdr:cxnSp macro="">
      <xdr:nvCxnSpPr>
        <xdr:cNvPr id="381" name="直線コネクタ 380">
          <a:extLst>
            <a:ext uri="{FF2B5EF4-FFF2-40B4-BE49-F238E27FC236}">
              <a16:creationId xmlns:a16="http://schemas.microsoft.com/office/drawing/2014/main" id="{23144D4F-D6B7-425E-AF0C-74C4B79A5CDA}"/>
            </a:ext>
          </a:extLst>
        </xdr:cNvPr>
        <xdr:cNvCxnSpPr/>
      </xdr:nvCxnSpPr>
      <xdr:spPr>
        <a:xfrm>
          <a:off x="16179800" y="68965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a:extLst>
            <a:ext uri="{FF2B5EF4-FFF2-40B4-BE49-F238E27FC236}">
              <a16:creationId xmlns:a16="http://schemas.microsoft.com/office/drawing/2014/main" id="{8D8582CB-37DB-498E-A7FA-61D2BD7643CD}"/>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609F4B55-5FAB-43B4-BB03-AA5BD59DE36C}"/>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46567</xdr:rowOff>
    </xdr:to>
    <xdr:cxnSp macro="">
      <xdr:nvCxnSpPr>
        <xdr:cNvPr id="384" name="直線コネクタ 383">
          <a:extLst>
            <a:ext uri="{FF2B5EF4-FFF2-40B4-BE49-F238E27FC236}">
              <a16:creationId xmlns:a16="http://schemas.microsoft.com/office/drawing/2014/main" id="{E32C3262-FE1F-4FBD-A70B-81D7A8E548E4}"/>
            </a:ext>
          </a:extLst>
        </xdr:cNvPr>
        <xdr:cNvCxnSpPr/>
      </xdr:nvCxnSpPr>
      <xdr:spPr>
        <a:xfrm flipV="1">
          <a:off x="15290800" y="68965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4FFB1128-1D98-490C-9BF3-1B84F39C9F3F}"/>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86" name="テキスト ボックス 385">
          <a:extLst>
            <a:ext uri="{FF2B5EF4-FFF2-40B4-BE49-F238E27FC236}">
              <a16:creationId xmlns:a16="http://schemas.microsoft.com/office/drawing/2014/main" id="{7AC846DF-042C-4BD3-9A01-B547BFEA299B}"/>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62654</xdr:rowOff>
    </xdr:to>
    <xdr:cxnSp macro="">
      <xdr:nvCxnSpPr>
        <xdr:cNvPr id="387" name="直線コネクタ 386">
          <a:extLst>
            <a:ext uri="{FF2B5EF4-FFF2-40B4-BE49-F238E27FC236}">
              <a16:creationId xmlns:a16="http://schemas.microsoft.com/office/drawing/2014/main" id="{0138C7A4-A561-4544-9544-CA182330B5FE}"/>
            </a:ext>
          </a:extLst>
        </xdr:cNvPr>
        <xdr:cNvCxnSpPr/>
      </xdr:nvCxnSpPr>
      <xdr:spPr>
        <a:xfrm flipV="1">
          <a:off x="14401800" y="69045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8" name="フローチャート: 判断 387">
          <a:extLst>
            <a:ext uri="{FF2B5EF4-FFF2-40B4-BE49-F238E27FC236}">
              <a16:creationId xmlns:a16="http://schemas.microsoft.com/office/drawing/2014/main" id="{B6F2F542-AE19-4DA4-B53F-9BEDE35606CF}"/>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A401E5E3-F21D-4F09-ADC1-77C8FF61F829}"/>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78740</xdr:rowOff>
    </xdr:to>
    <xdr:cxnSp macro="">
      <xdr:nvCxnSpPr>
        <xdr:cNvPr id="390" name="直線コネクタ 389">
          <a:extLst>
            <a:ext uri="{FF2B5EF4-FFF2-40B4-BE49-F238E27FC236}">
              <a16:creationId xmlns:a16="http://schemas.microsoft.com/office/drawing/2014/main" id="{76B1EBCA-929E-452A-96BE-BFC3F8BE6DDF}"/>
            </a:ext>
          </a:extLst>
        </xdr:cNvPr>
        <xdr:cNvCxnSpPr/>
      </xdr:nvCxnSpPr>
      <xdr:spPr>
        <a:xfrm flipV="1">
          <a:off x="13512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91" name="フローチャート: 判断 390">
          <a:extLst>
            <a:ext uri="{FF2B5EF4-FFF2-40B4-BE49-F238E27FC236}">
              <a16:creationId xmlns:a16="http://schemas.microsoft.com/office/drawing/2014/main" id="{4348B178-7140-4328-B5AA-77FEBEDC9053}"/>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2" name="テキスト ボックス 391">
          <a:extLst>
            <a:ext uri="{FF2B5EF4-FFF2-40B4-BE49-F238E27FC236}">
              <a16:creationId xmlns:a16="http://schemas.microsoft.com/office/drawing/2014/main" id="{C8938954-0587-4132-983E-34DE21646D11}"/>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3B517BD4-A69B-4306-BBCE-E8AF16A10CF1}"/>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FB1F356F-F8C1-4809-89A5-B411BC840F74}"/>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C35D3FD-C311-49BB-BC15-1BDF138C31D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A2887C34-86E3-4EB6-8774-98F6A5B9961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1D195BC-EE83-4E43-8F1A-9E2891430AF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F1D3E29-D101-462F-8F5F-1D3613B5769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B4CBBE6-61EC-48F3-B4D5-D3E2BB55FBB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0" name="楕円 399">
          <a:extLst>
            <a:ext uri="{FF2B5EF4-FFF2-40B4-BE49-F238E27FC236}">
              <a16:creationId xmlns:a16="http://schemas.microsoft.com/office/drawing/2014/main" id="{44F505B9-355C-4AB1-9EAF-C6DDE361455D}"/>
            </a:ext>
          </a:extLst>
        </xdr:cNvPr>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1" name="公債費負担の状況該当値テキスト">
          <a:extLst>
            <a:ext uri="{FF2B5EF4-FFF2-40B4-BE49-F238E27FC236}">
              <a16:creationId xmlns:a16="http://schemas.microsoft.com/office/drawing/2014/main" id="{904FB828-29BA-402D-BDE6-65DDE34CB597}"/>
            </a:ext>
          </a:extLst>
        </xdr:cNvPr>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2" name="楕円 401">
          <a:extLst>
            <a:ext uri="{FF2B5EF4-FFF2-40B4-BE49-F238E27FC236}">
              <a16:creationId xmlns:a16="http://schemas.microsoft.com/office/drawing/2014/main" id="{349F5A37-04E9-45F8-8F3C-8C2EB912D6BC}"/>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3" name="テキスト ボックス 402">
          <a:extLst>
            <a:ext uri="{FF2B5EF4-FFF2-40B4-BE49-F238E27FC236}">
              <a16:creationId xmlns:a16="http://schemas.microsoft.com/office/drawing/2014/main" id="{C0B30274-D698-4A3F-9170-0817E2A48FA4}"/>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4" name="楕円 403">
          <a:extLst>
            <a:ext uri="{FF2B5EF4-FFF2-40B4-BE49-F238E27FC236}">
              <a16:creationId xmlns:a16="http://schemas.microsoft.com/office/drawing/2014/main" id="{98D1A824-02AF-48F0-8463-75CEAC129433}"/>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5" name="テキスト ボックス 404">
          <a:extLst>
            <a:ext uri="{FF2B5EF4-FFF2-40B4-BE49-F238E27FC236}">
              <a16:creationId xmlns:a16="http://schemas.microsoft.com/office/drawing/2014/main" id="{A4835C7D-434B-4B76-B27B-156F67CCFA80}"/>
            </a:ext>
          </a:extLst>
        </xdr:cNvPr>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6" name="楕円 405">
          <a:extLst>
            <a:ext uri="{FF2B5EF4-FFF2-40B4-BE49-F238E27FC236}">
              <a16:creationId xmlns:a16="http://schemas.microsoft.com/office/drawing/2014/main" id="{8C4F3BCB-19F5-4648-B45C-F757DDD8A521}"/>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7" name="テキスト ボックス 406">
          <a:extLst>
            <a:ext uri="{FF2B5EF4-FFF2-40B4-BE49-F238E27FC236}">
              <a16:creationId xmlns:a16="http://schemas.microsoft.com/office/drawing/2014/main" id="{4DB27B63-BF86-48C6-91BD-DEE592D7DD7B}"/>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a:extLst>
            <a:ext uri="{FF2B5EF4-FFF2-40B4-BE49-F238E27FC236}">
              <a16:creationId xmlns:a16="http://schemas.microsoft.com/office/drawing/2014/main" id="{243CE75F-5B00-46CD-8959-6DB214BF1793}"/>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9" name="テキスト ボックス 408">
          <a:extLst>
            <a:ext uri="{FF2B5EF4-FFF2-40B4-BE49-F238E27FC236}">
              <a16:creationId xmlns:a16="http://schemas.microsoft.com/office/drawing/2014/main" id="{18DB7BFC-9332-414C-B6A8-6F0C225F6CAA}"/>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13070E97-AFAC-481F-99B1-7395A7AA2AE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C36D3A1B-5510-4292-88A6-384F501BA9A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A2DCEEC3-9DEA-4277-82A6-F14E56F661A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A668301F-7F29-4662-A665-4376B42E892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347F1023-F32F-494A-936B-46665BDB626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E1FC3434-6AC6-4B58-9B72-8876F816311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CFE781AD-F810-46CF-8723-2D7510DCC43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B691248-D617-406E-B9B2-F97979CF167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CF59886D-01AE-4908-B9DD-19E3DC0911D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3D05950A-F44C-4DDE-9986-CF58E5890FB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1CBB5B38-1B67-4734-887F-D3BF22E500C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C0307FB8-7978-499A-899E-B71712EE22D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4D8F3793-7325-42C0-BDCA-F5517B7EF0F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等が将来負担額を上回っているため、将来負担比率の数値は表示されていないが、今後予定している起債事業による借入れや基金の取崩しも予定されていることから、将来負担額の増、充当可能財源等の減が見込まれる。今後も計画的な事業の実施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D6052E85-B2D8-4EEB-9677-3A5C951C1D2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15EFEB55-1D81-4042-8388-1E84E17D1E4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864DB780-232E-40C1-9CDF-281BD641C84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D87F3F42-2BC4-40F2-A8E4-099ECB3D8D81}"/>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4773A1A3-28A2-4027-BA2D-4975221E43B8}"/>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C21F37A5-5C1C-4F41-8AC8-78544A56609A}"/>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7579B52C-0915-4815-A24E-E83A43D53941}"/>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826CF07F-C2EF-4708-AC7D-DED7DAC41FCF}"/>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2D36500B-A695-4CDA-904A-096E24239777}"/>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ED3E78F1-0CB3-4BB9-8C27-16D09C208E48}"/>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8EB21477-9D60-44BD-8816-8F34CB7DD51A}"/>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DF24602B-3E7B-46D4-A510-E64D26A6130F}"/>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8B80DDDD-6F76-42F6-BB39-781F57E86BE2}"/>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DBF07B85-6297-4022-B741-6058F76F4F98}"/>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CB2FF371-083F-48D0-A076-BA61F6E5AD58}"/>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6A91611C-1B6C-4F69-99AE-D85DF61548E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C188A975-BFFE-4801-9A81-85C6823B6B5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C0203598-F286-41F5-9679-995B6B238AD5}"/>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7A39799B-B0DE-4CD7-B1AC-C46380F85499}"/>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537819EB-49FF-4C75-AD6A-2FCBB9D56DF6}"/>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C3FF0281-0BFE-4A28-9ACD-9F30A1D5C96B}"/>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6ECD3A79-9069-4C7E-A5CA-9E9C271BA009}"/>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47CE336A-66E4-4378-BE73-B1CDAEDA545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4AD9918B-3DDE-4DC8-89AC-50A6561188FB}"/>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90F7FC33-8FC3-4441-B14E-9251AFC1321F}"/>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648C02D4-8C0F-4FFA-9875-3ABE4228DF63}"/>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48CC4A81-6247-44E1-BC25-BFA4AB0C764B}"/>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70C19C1F-105F-4564-A1A8-0AAAEF5C8A7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449A1659-E958-4D4C-ADB2-3E0F5660D8BA}"/>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538BF2F9-DBE9-4888-9146-4D495F1074A4}"/>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7D1194F4-B0A3-4952-BA6E-7BA9935B0BFF}"/>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560E617B-E227-433D-9A04-0A77C1076BC1}"/>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6BDD48D-0D89-402D-B303-3737EDBB9E9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3DA1E163-57E9-4BAB-94A0-93CD2C91A52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546B7EF3-F4D8-46EC-85E4-DF2ADBEDC86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2008CB9-DDE6-4244-A419-4E7F2426B7C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EA27AFE7-1DEA-4CB9-99D9-9AA5E9E5177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3,236
3,225
236.45
6,806,512
6,690,058
41,949
3,148,667
8,197,621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年度に図書館職員の採用、令和２年度に会計年度任用職員制度の導入や職員の昇給により上昇した。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令和４年度も一般職員及び会計年度任用職員の増及び職員給与等の改定により人件費が増となったが、経常経費充当一般財源が微減となったため経常収支比率は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93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1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639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49530</xdr:rowOff>
    </xdr:from>
    <xdr:to>
      <xdr:col>15</xdr:col>
      <xdr:colOff>149225</xdr:colOff>
      <xdr:row>37</xdr:row>
      <xdr:rowOff>151130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1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前年度は、新型コロナウイルス感染症の影響により各事業は規模縮小していたが、令和４年度は概ね回復傾向となり、経常収支比率は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92710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296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147574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2963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18</xdr:row>
      <xdr:rowOff>53848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622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53848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21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96774</xdr:rowOff>
    </xdr:from>
    <xdr:to>
      <xdr:col>74</xdr:col>
      <xdr:colOff>31750</xdr:colOff>
      <xdr:row>18</xdr:row>
      <xdr:rowOff>26924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11701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xdr:rowOff>
    </xdr:from>
    <xdr:to>
      <xdr:col>69</xdr:col>
      <xdr:colOff>142875</xdr:colOff>
      <xdr:row>18</xdr:row>
      <xdr:rowOff>104648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89425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新型コロナウイルス感染症対策に係る臨時特別給付事業等により、扶助費は前年度比</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％増となったが、経常経費充当一般財源の減で、経常収支比率は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758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8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8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投資及び出資・貸付金のうち、奨学資金貸付金に対して返納金を充当しないこととしたため、経常経費充当一般財源が前年度比</a:t>
          </a:r>
          <a:r>
            <a:rPr kumimoji="1" lang="en-US" altLang="ja-JP" sz="1300">
              <a:latin typeface="ＭＳ Ｐゴシック" panose="020B0600070205080204" pitchFamily="50" charset="-128"/>
              <a:ea typeface="ＭＳ Ｐゴシック" panose="020B0600070205080204" pitchFamily="50" charset="-128"/>
            </a:rPr>
            <a:t>309.7</a:t>
          </a:r>
          <a:r>
            <a:rPr kumimoji="1" lang="ja-JP" altLang="en-US" sz="1300">
              <a:latin typeface="ＭＳ Ｐゴシック" panose="020B0600070205080204" pitchFamily="50" charset="-128"/>
              <a:ea typeface="ＭＳ Ｐゴシック" panose="020B0600070205080204" pitchFamily="50" charset="-128"/>
            </a:rPr>
            <a:t>％増となり、経常収支比率は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繰出金のうち、国民健康保険特別会計において、繰出金の仕訳を変更したため、経常経費充当一般財源が前年度比</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％減となり、経常収支比率は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120142</xdr:rowOff>
    </xdr:from>
    <xdr:to>
      <xdr:col>82</xdr:col>
      <xdr:colOff>107950</xdr:colOff>
      <xdr:row>55</xdr:row>
      <xdr:rowOff>156718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49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156718</xdr:rowOff>
    </xdr:from>
    <xdr:to>
      <xdr:col>78</xdr:col>
      <xdr:colOff>69850</xdr:colOff>
      <xdr:row>56</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864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56</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55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21336</xdr:rowOff>
    </xdr:from>
    <xdr:to>
      <xdr:col>74</xdr:col>
      <xdr:colOff>31750</xdr:colOff>
      <xdr:row>56</xdr:row>
      <xdr:rowOff>122936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117856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55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xdr:rowOff>
    </xdr:from>
    <xdr:to>
      <xdr:col>69</xdr:col>
      <xdr:colOff>142875</xdr:colOff>
      <xdr:row>56</xdr:row>
      <xdr:rowOff>118364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103141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69342</xdr:rowOff>
    </xdr:from>
    <xdr:to>
      <xdr:col>82</xdr:col>
      <xdr:colOff>158750</xdr:colOff>
      <xdr:row>55</xdr:row>
      <xdr:rowOff>170942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85869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105918</xdr:rowOff>
    </xdr:from>
    <xdr:to>
      <xdr:col>78</xdr:col>
      <xdr:colOff>120650</xdr:colOff>
      <xdr:row>56</xdr:row>
      <xdr:rowOff>36068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46245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令和４年度は、一部事務組合負担金（塵芥処理）の増額等により、補助費の経常経費充当一般財源は前年度比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％の増、経常収支比率は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83566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723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101854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723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120142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4272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長期債に係る元利償還金が前年度比</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％増となったことに伴い、経常経費充当一般財源も増となり、経常収支比率は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今後、建設事業等に伴う地方債の元利償還の開始に伴い、ポイントが上昇する見込みである。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79</xdr:row>
      <xdr:rowOff>83565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522961"/>
          <a:ext cx="8382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49276</xdr:rowOff>
    </xdr:from>
    <xdr:to>
      <xdr:col>19</xdr:col>
      <xdr:colOff>187325</xdr:colOff>
      <xdr:row>78</xdr:row>
      <xdr:rowOff>149861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422376"/>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49276</xdr:rowOff>
    </xdr:from>
    <xdr:to>
      <xdr:col>15</xdr:col>
      <xdr:colOff>98425</xdr:colOff>
      <xdr:row>78</xdr:row>
      <xdr:rowOff>99568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223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151637</xdr:rowOff>
    </xdr:from>
    <xdr:to>
      <xdr:col>15</xdr:col>
      <xdr:colOff>149225</xdr:colOff>
      <xdr:row>78</xdr:row>
      <xdr:rowOff>81787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91964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99568</xdr:rowOff>
    </xdr:from>
    <xdr:to>
      <xdr:col>11</xdr:col>
      <xdr:colOff>9525</xdr:colOff>
      <xdr:row>78</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472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91964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32765</xdr:rowOff>
    </xdr:from>
    <xdr:to>
      <xdr:col>24</xdr:col>
      <xdr:colOff>76200</xdr:colOff>
      <xdr:row>79</xdr:row>
      <xdr:rowOff>134365</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4842</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84853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48768</xdr:rowOff>
    </xdr:from>
    <xdr:to>
      <xdr:col>11</xdr:col>
      <xdr:colOff>60325</xdr:colOff>
      <xdr:row>78</xdr:row>
      <xdr:rowOff>150368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経常収支比率は、前年度と比較して扶助費で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ポイント減、物件費で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ポイント増、補助費等で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ポイント増、繰出金で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全体的な経常経費充当一般財源の増により、公債費以外の経常収支比率は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96520</xdr:rowOff>
    </xdr:from>
    <xdr:to>
      <xdr:col>82</xdr:col>
      <xdr:colOff>107950</xdr:colOff>
      <xdr:row>75</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9552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96520</xdr:rowOff>
    </xdr:from>
    <xdr:to>
      <xdr:col>78</xdr:col>
      <xdr:colOff>69850</xdr:colOff>
      <xdr:row>77</xdr:row>
      <xdr:rowOff>92711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955270"/>
          <a:ext cx="889000" cy="3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202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49530</xdr:rowOff>
    </xdr:from>
    <xdr:to>
      <xdr:col>74</xdr:col>
      <xdr:colOff>31750</xdr:colOff>
      <xdr:row>76</xdr:row>
      <xdr:rowOff>151130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157480</xdr:rowOff>
    </xdr:from>
    <xdr:to>
      <xdr:col>69</xdr:col>
      <xdr:colOff>92075</xdr:colOff>
      <xdr:row>77</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45720</xdr:rowOff>
    </xdr:from>
    <xdr:to>
      <xdr:col>78</xdr:col>
      <xdr:colOff>120650</xdr:colOff>
      <xdr:row>75</xdr:row>
      <xdr:rowOff>147320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157497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112023</xdr:rowOff>
    </xdr:from>
    <xdr:to>
      <xdr:col>29</xdr:col>
      <xdr:colOff>127000</xdr:colOff>
      <xdr:row>17</xdr:row>
      <xdr:rowOff>166889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74298"/>
          <a:ext cx="647700" cy="54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96800</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59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166889</xdr:rowOff>
    </xdr:from>
    <xdr:to>
      <xdr:col>26</xdr:col>
      <xdr:colOff>50800</xdr:colOff>
      <xdr:row>18</xdr:row>
      <xdr:rowOff>14748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29164"/>
          <a:ext cx="698500" cy="19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14748</xdr:rowOff>
    </xdr:from>
    <xdr:to>
      <xdr:col>22</xdr:col>
      <xdr:colOff>114300</xdr:colOff>
      <xdr:row>18</xdr:row>
      <xdr:rowOff>30573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48473"/>
          <a:ext cx="698500" cy="15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50949</xdr:rowOff>
    </xdr:from>
    <xdr:to>
      <xdr:col>22</xdr:col>
      <xdr:colOff>165100</xdr:colOff>
      <xdr:row>17</xdr:row>
      <xdr:rowOff>152549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8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30573</xdr:rowOff>
    </xdr:from>
    <xdr:to>
      <xdr:col>18</xdr:col>
      <xdr:colOff>177800</xdr:colOff>
      <xdr:row>18</xdr:row>
      <xdr:rowOff>42751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64298"/>
          <a:ext cx="698500" cy="12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61724</xdr:rowOff>
    </xdr:from>
    <xdr:to>
      <xdr:col>19</xdr:col>
      <xdr:colOff>38100</xdr:colOff>
      <xdr:row>17</xdr:row>
      <xdr:rowOff>163324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80102</xdr:rowOff>
    </xdr:from>
    <xdr:to>
      <xdr:col>15</xdr:col>
      <xdr:colOff>101600</xdr:colOff>
      <xdr:row>18</xdr:row>
      <xdr:rowOff>10252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20429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61223</xdr:rowOff>
    </xdr:from>
    <xdr:to>
      <xdr:col>29</xdr:col>
      <xdr:colOff>177800</xdr:colOff>
      <xdr:row>17</xdr:row>
      <xdr:rowOff>162823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23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77750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116089</xdr:rowOff>
    </xdr:from>
    <xdr:to>
      <xdr:col>26</xdr:col>
      <xdr:colOff>101600</xdr:colOff>
      <xdr:row>18</xdr:row>
      <xdr:rowOff>46239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78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56416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135398</xdr:rowOff>
    </xdr:from>
    <xdr:to>
      <xdr:col>22</xdr:col>
      <xdr:colOff>165100</xdr:colOff>
      <xdr:row>18</xdr:row>
      <xdr:rowOff>65548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97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50325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151223</xdr:rowOff>
    </xdr:from>
    <xdr:to>
      <xdr:col>19</xdr:col>
      <xdr:colOff>38100</xdr:colOff>
      <xdr:row>18</xdr:row>
      <xdr:rowOff>81373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3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66150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9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163401</xdr:rowOff>
    </xdr:from>
    <xdr:to>
      <xdr:col>15</xdr:col>
      <xdr:colOff>101600</xdr:colOff>
      <xdr:row>18</xdr:row>
      <xdr:rowOff>93551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25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78328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1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11809</xdr:rowOff>
    </xdr:from>
    <xdr:to>
      <xdr:col>29</xdr:col>
      <xdr:colOff>127000</xdr:colOff>
      <xdr:row>37</xdr:row>
      <xdr:rowOff>66627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136509"/>
          <a:ext cx="647700" cy="54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168036</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121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66627</xdr:rowOff>
    </xdr:from>
    <xdr:to>
      <xdr:col>26</xdr:col>
      <xdr:colOff>50800</xdr:colOff>
      <xdr:row>37</xdr:row>
      <xdr:rowOff>107735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191327"/>
          <a:ext cx="698500" cy="4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264913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7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93064</xdr:rowOff>
    </xdr:from>
    <xdr:to>
      <xdr:col>22</xdr:col>
      <xdr:colOff>114300</xdr:colOff>
      <xdr:row>37</xdr:row>
      <xdr:rowOff>107735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7217764"/>
          <a:ext cx="698500" cy="1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91716</xdr:rowOff>
    </xdr:from>
    <xdr:to>
      <xdr:col>22</xdr:col>
      <xdr:colOff>165100</xdr:colOff>
      <xdr:row>37</xdr:row>
      <xdr:rowOff>21866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0449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203493</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1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84680</xdr:rowOff>
    </xdr:from>
    <xdr:to>
      <xdr:col>18</xdr:col>
      <xdr:colOff>177800</xdr:colOff>
      <xdr:row>37</xdr:row>
      <xdr:rowOff>93064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209380"/>
          <a:ext cx="698500" cy="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105895</xdr:rowOff>
    </xdr:from>
    <xdr:to>
      <xdr:col>19</xdr:col>
      <xdr:colOff>38100</xdr:colOff>
      <xdr:row>37</xdr:row>
      <xdr:rowOff>36045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217672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116714</xdr:rowOff>
    </xdr:from>
    <xdr:to>
      <xdr:col>15</xdr:col>
      <xdr:colOff>101600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228491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132459</xdr:rowOff>
    </xdr:from>
    <xdr:to>
      <xdr:col>29</xdr:col>
      <xdr:colOff>177800</xdr:colOff>
      <xdr:row>37</xdr:row>
      <xdr:rowOff>62609</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085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320436</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93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15827</xdr:rowOff>
    </xdr:from>
    <xdr:to>
      <xdr:col>26</xdr:col>
      <xdr:colOff>101600</xdr:colOff>
      <xdr:row>37</xdr:row>
      <xdr:rowOff>117427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140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102204</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226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56935</xdr:rowOff>
    </xdr:from>
    <xdr:to>
      <xdr:col>22</xdr:col>
      <xdr:colOff>165100</xdr:colOff>
      <xdr:row>37</xdr:row>
      <xdr:rowOff>158535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181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143312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2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42264</xdr:rowOff>
    </xdr:from>
    <xdr:to>
      <xdr:col>19</xdr:col>
      <xdr:colOff>38100</xdr:colOff>
      <xdr:row>37</xdr:row>
      <xdr:rowOff>143864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6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128641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5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33880</xdr:rowOff>
    </xdr:from>
    <xdr:to>
      <xdr:col>15</xdr:col>
      <xdr:colOff>101600</xdr:colOff>
      <xdr:row>37</xdr:row>
      <xdr:rowOff>135480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58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120257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2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3,236
3,225
236.45
6,806,512
6,690,058
41,949
3,148,667
8,197,621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143725</xdr:rowOff>
    </xdr:from>
    <xdr:to>
      <xdr:col>24</xdr:col>
      <xdr:colOff>63500</xdr:colOff>
      <xdr:row>36</xdr:row>
      <xdr:rowOff>161981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15925"/>
          <a:ext cx="8382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161981</xdr:rowOff>
    </xdr:from>
    <xdr:to>
      <xdr:col>19</xdr:col>
      <xdr:colOff>177800</xdr:colOff>
      <xdr:row>37</xdr:row>
      <xdr:rowOff>6238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34181"/>
          <a:ext cx="889000" cy="1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6238</xdr:rowOff>
    </xdr:from>
    <xdr:to>
      <xdr:col>15</xdr:col>
      <xdr:colOff>50800</xdr:colOff>
      <xdr:row>37</xdr:row>
      <xdr:rowOff>78212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49888"/>
          <a:ext cx="889000" cy="7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78212</xdr:rowOff>
    </xdr:from>
    <xdr:to>
      <xdr:col>10</xdr:col>
      <xdr:colOff>114300</xdr:colOff>
      <xdr:row>37</xdr:row>
      <xdr:rowOff>92290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21862"/>
          <a:ext cx="8890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92925</xdr:rowOff>
    </xdr:from>
    <xdr:to>
      <xdr:col>24</xdr:col>
      <xdr:colOff>114300</xdr:colOff>
      <xdr:row>37</xdr:row>
      <xdr:rowOff>23075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115802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1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111181</xdr:rowOff>
    </xdr:from>
    <xdr:to>
      <xdr:col>20</xdr:col>
      <xdr:colOff>38100</xdr:colOff>
      <xdr:row>37</xdr:row>
      <xdr:rowOff>41331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57858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5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126888</xdr:rowOff>
    </xdr:from>
    <xdr:to>
      <xdr:col>15</xdr:col>
      <xdr:colOff>101600</xdr:colOff>
      <xdr:row>37</xdr:row>
      <xdr:rowOff>57038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48165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9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27412</xdr:rowOff>
    </xdr:from>
    <xdr:to>
      <xdr:col>10</xdr:col>
      <xdr:colOff>165100</xdr:colOff>
      <xdr:row>37</xdr:row>
      <xdr:rowOff>129012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120139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6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41490</xdr:rowOff>
    </xdr:from>
    <xdr:to>
      <xdr:col>6</xdr:col>
      <xdr:colOff>38100</xdr:colOff>
      <xdr:row>37</xdr:row>
      <xdr:rowOff>143090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134217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7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94739</xdr:rowOff>
    </xdr:from>
    <xdr:to>
      <xdr:col>24</xdr:col>
      <xdr:colOff>63500</xdr:colOff>
      <xdr:row>56</xdr:row>
      <xdr:rowOff>121570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95939"/>
          <a:ext cx="838200" cy="2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121570</xdr:rowOff>
    </xdr:from>
    <xdr:to>
      <xdr:col>19</xdr:col>
      <xdr:colOff>177800</xdr:colOff>
      <xdr:row>56</xdr:row>
      <xdr:rowOff>164033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22770"/>
          <a:ext cx="889000" cy="4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125264</xdr:rowOff>
    </xdr:from>
    <xdr:to>
      <xdr:col>15</xdr:col>
      <xdr:colOff>50800</xdr:colOff>
      <xdr:row>56</xdr:row>
      <xdr:rowOff>164033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26464"/>
          <a:ext cx="889000" cy="3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25534</xdr:rowOff>
    </xdr:from>
    <xdr:to>
      <xdr:col>15</xdr:col>
      <xdr:colOff>101600</xdr:colOff>
      <xdr:row>57</xdr:row>
      <xdr:rowOff>127134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118261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125264</xdr:rowOff>
    </xdr:from>
    <xdr:to>
      <xdr:col>10</xdr:col>
      <xdr:colOff>114300</xdr:colOff>
      <xdr:row>56</xdr:row>
      <xdr:rowOff>147952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26464"/>
          <a:ext cx="889000" cy="2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32596</xdr:rowOff>
    </xdr:from>
    <xdr:to>
      <xdr:col>10</xdr:col>
      <xdr:colOff>165100</xdr:colOff>
      <xdr:row>57</xdr:row>
      <xdr:rowOff>134196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125323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39965</xdr:rowOff>
    </xdr:from>
    <xdr:to>
      <xdr:col>6</xdr:col>
      <xdr:colOff>38100</xdr:colOff>
      <xdr:row>57</xdr:row>
      <xdr:rowOff>141565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132692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43939</xdr:rowOff>
    </xdr:from>
    <xdr:to>
      <xdr:col>24</xdr:col>
      <xdr:colOff>114300</xdr:colOff>
      <xdr:row>56</xdr:row>
      <xdr:rowOff>145539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66816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9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70770</xdr:rowOff>
    </xdr:from>
    <xdr:to>
      <xdr:col>20</xdr:col>
      <xdr:colOff>38100</xdr:colOff>
      <xdr:row>57</xdr:row>
      <xdr:rowOff>920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17447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4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113233</xdr:rowOff>
    </xdr:from>
    <xdr:to>
      <xdr:col>15</xdr:col>
      <xdr:colOff>101600</xdr:colOff>
      <xdr:row>57</xdr:row>
      <xdr:rowOff>43383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59910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74464</xdr:rowOff>
    </xdr:from>
    <xdr:to>
      <xdr:col>10</xdr:col>
      <xdr:colOff>165100</xdr:colOff>
      <xdr:row>57</xdr:row>
      <xdr:rowOff>4614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21141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5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97152</xdr:rowOff>
    </xdr:from>
    <xdr:to>
      <xdr:col>6</xdr:col>
      <xdr:colOff>38100</xdr:colOff>
      <xdr:row>57</xdr:row>
      <xdr:rowOff>27302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43829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7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122784</xdr:rowOff>
    </xdr:from>
    <xdr:to>
      <xdr:col>24</xdr:col>
      <xdr:colOff>63500</xdr:colOff>
      <xdr:row>76</xdr:row>
      <xdr:rowOff>154609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981534"/>
          <a:ext cx="838200" cy="20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8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135623</xdr:rowOff>
    </xdr:from>
    <xdr:to>
      <xdr:col>19</xdr:col>
      <xdr:colOff>177800</xdr:colOff>
      <xdr:row>76</xdr:row>
      <xdr:rowOff>154609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65823"/>
          <a:ext cx="889000" cy="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135623</xdr:rowOff>
    </xdr:from>
    <xdr:to>
      <xdr:col>15</xdr:col>
      <xdr:colOff>50800</xdr:colOff>
      <xdr:row>77</xdr:row>
      <xdr:rowOff>140919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65823"/>
          <a:ext cx="889000" cy="17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92672</xdr:rowOff>
    </xdr:from>
    <xdr:to>
      <xdr:col>15</xdr:col>
      <xdr:colOff>101600</xdr:colOff>
      <xdr:row>77</xdr:row>
      <xdr:rowOff>22822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13949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125527</xdr:rowOff>
    </xdr:from>
    <xdr:to>
      <xdr:col>10</xdr:col>
      <xdr:colOff>114300</xdr:colOff>
      <xdr:row>77</xdr:row>
      <xdr:rowOff>140919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27177"/>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20396</xdr:rowOff>
    </xdr:from>
    <xdr:to>
      <xdr:col>10</xdr:col>
      <xdr:colOff>165100</xdr:colOff>
      <xdr:row>77</xdr:row>
      <xdr:rowOff>121996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2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138523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29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164795</xdr:rowOff>
    </xdr:from>
    <xdr:to>
      <xdr:col>6</xdr:col>
      <xdr:colOff>38100</xdr:colOff>
      <xdr:row>77</xdr:row>
      <xdr:rowOff>94945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111472</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2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71984</xdr:rowOff>
    </xdr:from>
    <xdr:to>
      <xdr:col>24</xdr:col>
      <xdr:colOff>114300</xdr:colOff>
      <xdr:row>76</xdr:row>
      <xdr:rowOff>2133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307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94861</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103809</xdr:rowOff>
    </xdr:from>
    <xdr:to>
      <xdr:col>20</xdr:col>
      <xdr:colOff>38100</xdr:colOff>
      <xdr:row>77</xdr:row>
      <xdr:rowOff>33959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50487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9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84823</xdr:rowOff>
    </xdr:from>
    <xdr:to>
      <xdr:col>15</xdr:col>
      <xdr:colOff>101600</xdr:colOff>
      <xdr:row>77</xdr:row>
      <xdr:rowOff>14973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31501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90119</xdr:rowOff>
    </xdr:from>
    <xdr:to>
      <xdr:col>10</xdr:col>
      <xdr:colOff>165100</xdr:colOff>
      <xdr:row>78</xdr:row>
      <xdr:rowOff>20269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11396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33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74727</xdr:rowOff>
    </xdr:from>
    <xdr:to>
      <xdr:col>6</xdr:col>
      <xdr:colOff>38100</xdr:colOff>
      <xdr:row>78</xdr:row>
      <xdr:rowOff>4877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167454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336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31899</xdr:rowOff>
    </xdr:from>
    <xdr:to>
      <xdr:col>24</xdr:col>
      <xdr:colOff>63500</xdr:colOff>
      <xdr:row>96</xdr:row>
      <xdr:rowOff>48892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19649"/>
          <a:ext cx="838200" cy="18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48892</xdr:rowOff>
    </xdr:from>
    <xdr:to>
      <xdr:col>19</xdr:col>
      <xdr:colOff>177800</xdr:colOff>
      <xdr:row>96</xdr:row>
      <xdr:rowOff>81941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08092"/>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81941</xdr:rowOff>
    </xdr:from>
    <xdr:to>
      <xdr:col>15</xdr:col>
      <xdr:colOff>50800</xdr:colOff>
      <xdr:row>96</xdr:row>
      <xdr:rowOff>124558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41141"/>
          <a:ext cx="8890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109365</xdr:rowOff>
    </xdr:from>
    <xdr:to>
      <xdr:col>15</xdr:col>
      <xdr:colOff>101600</xdr:colOff>
      <xdr:row>97</xdr:row>
      <xdr:rowOff>39515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6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124558</xdr:rowOff>
    </xdr:from>
    <xdr:to>
      <xdr:col>10</xdr:col>
      <xdr:colOff>114300</xdr:colOff>
      <xdr:row>96</xdr:row>
      <xdr:rowOff>135074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8375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147847</xdr:rowOff>
    </xdr:from>
    <xdr:to>
      <xdr:col>10</xdr:col>
      <xdr:colOff>165100</xdr:colOff>
      <xdr:row>97</xdr:row>
      <xdr:rowOff>77997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69124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2696</xdr:rowOff>
    </xdr:from>
    <xdr:to>
      <xdr:col>6</xdr:col>
      <xdr:colOff>38100</xdr:colOff>
      <xdr:row>97</xdr:row>
      <xdr:rowOff>104296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95423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152549</xdr:rowOff>
    </xdr:from>
    <xdr:to>
      <xdr:col>24</xdr:col>
      <xdr:colOff>114300</xdr:colOff>
      <xdr:row>95</xdr:row>
      <xdr:rowOff>82699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6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3976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169542</xdr:rowOff>
    </xdr:from>
    <xdr:to>
      <xdr:col>20</xdr:col>
      <xdr:colOff>38100</xdr:colOff>
      <xdr:row>96</xdr:row>
      <xdr:rowOff>99692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90819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31141</xdr:rowOff>
    </xdr:from>
    <xdr:to>
      <xdr:col>15</xdr:col>
      <xdr:colOff>101600</xdr:colOff>
      <xdr:row>96</xdr:row>
      <xdr:rowOff>132741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149268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6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73758</xdr:rowOff>
    </xdr:from>
    <xdr:to>
      <xdr:col>10</xdr:col>
      <xdr:colOff>165100</xdr:colOff>
      <xdr:row>97</xdr:row>
      <xdr:rowOff>3908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3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20435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0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84274</xdr:rowOff>
    </xdr:from>
    <xdr:to>
      <xdr:col>6</xdr:col>
      <xdr:colOff>38100</xdr:colOff>
      <xdr:row>97</xdr:row>
      <xdr:rowOff>14424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30951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1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88969</xdr:rowOff>
    </xdr:from>
    <xdr:to>
      <xdr:col>55</xdr:col>
      <xdr:colOff>0</xdr:colOff>
      <xdr:row>37</xdr:row>
      <xdr:rowOff>149875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32619"/>
          <a:ext cx="838200" cy="6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72590</xdr:rowOff>
    </xdr:from>
    <xdr:to>
      <xdr:col>50</xdr:col>
      <xdr:colOff>114300</xdr:colOff>
      <xdr:row>37</xdr:row>
      <xdr:rowOff>149875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16240"/>
          <a:ext cx="889000" cy="7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72590</xdr:rowOff>
    </xdr:from>
    <xdr:to>
      <xdr:col>45</xdr:col>
      <xdr:colOff>177800</xdr:colOff>
      <xdr:row>38</xdr:row>
      <xdr:rowOff>37186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16240"/>
          <a:ext cx="889000" cy="13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23981</xdr:rowOff>
    </xdr:from>
    <xdr:to>
      <xdr:col>46</xdr:col>
      <xdr:colOff>38100</xdr:colOff>
      <xdr:row>37</xdr:row>
      <xdr:rowOff>125581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116708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46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37186</xdr:rowOff>
    </xdr:from>
    <xdr:to>
      <xdr:col>41</xdr:col>
      <xdr:colOff>50800</xdr:colOff>
      <xdr:row>38</xdr:row>
      <xdr:rowOff>41556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52286"/>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3118</xdr:rowOff>
    </xdr:from>
    <xdr:to>
      <xdr:col>41</xdr:col>
      <xdr:colOff>101600</xdr:colOff>
      <xdr:row>38</xdr:row>
      <xdr:rowOff>104718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95845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1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13903</xdr:rowOff>
    </xdr:from>
    <xdr:to>
      <xdr:col>36</xdr:col>
      <xdr:colOff>165100</xdr:colOff>
      <xdr:row>38</xdr:row>
      <xdr:rowOff>115503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106630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2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38169</xdr:rowOff>
    </xdr:from>
    <xdr:to>
      <xdr:col>55</xdr:col>
      <xdr:colOff>50800</xdr:colOff>
      <xdr:row>37</xdr:row>
      <xdr:rowOff>139769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61046</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99075</xdr:rowOff>
    </xdr:from>
    <xdr:to>
      <xdr:col>50</xdr:col>
      <xdr:colOff>165100</xdr:colOff>
      <xdr:row>38</xdr:row>
      <xdr:rowOff>29225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4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45752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1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21790</xdr:rowOff>
    </xdr:from>
    <xdr:to>
      <xdr:col>46</xdr:col>
      <xdr:colOff>38100</xdr:colOff>
      <xdr:row>37</xdr:row>
      <xdr:rowOff>123390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139917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14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157836</xdr:rowOff>
    </xdr:from>
    <xdr:to>
      <xdr:col>41</xdr:col>
      <xdr:colOff>101600</xdr:colOff>
      <xdr:row>38</xdr:row>
      <xdr:rowOff>87986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104513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7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162206</xdr:rowOff>
    </xdr:from>
    <xdr:to>
      <xdr:col>36</xdr:col>
      <xdr:colOff>165100</xdr:colOff>
      <xdr:row>38</xdr:row>
      <xdr:rowOff>92356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108884</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28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118811</xdr:rowOff>
    </xdr:from>
    <xdr:to>
      <xdr:col>55</xdr:col>
      <xdr:colOff>0</xdr:colOff>
      <xdr:row>55</xdr:row>
      <xdr:rowOff>133631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548561"/>
          <a:ext cx="8382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66588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39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119642</xdr:rowOff>
    </xdr:from>
    <xdr:to>
      <xdr:col>50</xdr:col>
      <xdr:colOff>114300</xdr:colOff>
      <xdr:row>55</xdr:row>
      <xdr:rowOff>133631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206492"/>
          <a:ext cx="889000" cy="3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89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119642</xdr:rowOff>
    </xdr:from>
    <xdr:to>
      <xdr:col>45</xdr:col>
      <xdr:colOff>177800</xdr:colOff>
      <xdr:row>55</xdr:row>
      <xdr:rowOff>139226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206492"/>
          <a:ext cx="889000" cy="3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63281</xdr:rowOff>
    </xdr:from>
    <xdr:to>
      <xdr:col>46</xdr:col>
      <xdr:colOff>38100</xdr:colOff>
      <xdr:row>57</xdr:row>
      <xdr:rowOff>164881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3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156008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92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139226</xdr:rowOff>
    </xdr:from>
    <xdr:to>
      <xdr:col>41</xdr:col>
      <xdr:colOff>50800</xdr:colOff>
      <xdr:row>55</xdr:row>
      <xdr:rowOff>151709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568976"/>
          <a:ext cx="889000" cy="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98834</xdr:rowOff>
    </xdr:from>
    <xdr:to>
      <xdr:col>41</xdr:col>
      <xdr:colOff>101600</xdr:colOff>
      <xdr:row>58</xdr:row>
      <xdr:rowOff>28984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20111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6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95343</xdr:rowOff>
    </xdr:from>
    <xdr:to>
      <xdr:col>36</xdr:col>
      <xdr:colOff>165100</xdr:colOff>
      <xdr:row>58</xdr:row>
      <xdr:rowOff>25493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16620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6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68011</xdr:rowOff>
    </xdr:from>
    <xdr:to>
      <xdr:col>55</xdr:col>
      <xdr:colOff>50800</xdr:colOff>
      <xdr:row>55</xdr:row>
      <xdr:rowOff>169611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49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90888</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34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82831</xdr:rowOff>
    </xdr:from>
    <xdr:to>
      <xdr:col>50</xdr:col>
      <xdr:colOff>165100</xdr:colOff>
      <xdr:row>56</xdr:row>
      <xdr:rowOff>12981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1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29508</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28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68842</xdr:rowOff>
    </xdr:from>
    <xdr:to>
      <xdr:col>46</xdr:col>
      <xdr:colOff>38100</xdr:colOff>
      <xdr:row>53</xdr:row>
      <xdr:rowOff>170442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15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15519</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893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88426</xdr:rowOff>
    </xdr:from>
    <xdr:to>
      <xdr:col>41</xdr:col>
      <xdr:colOff>101600</xdr:colOff>
      <xdr:row>56</xdr:row>
      <xdr:rowOff>18576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1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35103</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29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100909</xdr:rowOff>
    </xdr:from>
    <xdr:to>
      <xdr:col>36</xdr:col>
      <xdr:colOff>165100</xdr:colOff>
      <xdr:row>56</xdr:row>
      <xdr:rowOff>31059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47586</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30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71264</xdr:rowOff>
    </xdr:from>
    <xdr:to>
      <xdr:col>55</xdr:col>
      <xdr:colOff>0</xdr:colOff>
      <xdr:row>78</xdr:row>
      <xdr:rowOff>77068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44364"/>
          <a:ext cx="8382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95740</xdr:rowOff>
    </xdr:from>
    <xdr:to>
      <xdr:col>50</xdr:col>
      <xdr:colOff>114300</xdr:colOff>
      <xdr:row>78</xdr:row>
      <xdr:rowOff>71264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297390"/>
          <a:ext cx="889000" cy="14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13661</xdr:rowOff>
    </xdr:from>
    <xdr:to>
      <xdr:col>45</xdr:col>
      <xdr:colOff>177800</xdr:colOff>
      <xdr:row>77</xdr:row>
      <xdr:rowOff>95740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215311"/>
          <a:ext cx="889000" cy="8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156748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154054</xdr:rowOff>
    </xdr:from>
    <xdr:to>
      <xdr:col>41</xdr:col>
      <xdr:colOff>50800</xdr:colOff>
      <xdr:row>77</xdr:row>
      <xdr:rowOff>13661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184254"/>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159566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169366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26268</xdr:rowOff>
    </xdr:from>
    <xdr:to>
      <xdr:col>55</xdr:col>
      <xdr:colOff>50800</xdr:colOff>
      <xdr:row>78</xdr:row>
      <xdr:rowOff>127868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4695</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20464</xdr:rowOff>
    </xdr:from>
    <xdr:to>
      <xdr:col>50</xdr:col>
      <xdr:colOff>165100</xdr:colOff>
      <xdr:row>78</xdr:row>
      <xdr:rowOff>122064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113191</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39795" y="134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44940</xdr:rowOff>
    </xdr:from>
    <xdr:to>
      <xdr:col>46</xdr:col>
      <xdr:colOff>38100</xdr:colOff>
      <xdr:row>77</xdr:row>
      <xdr:rowOff>146540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163067</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302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134311</xdr:rowOff>
    </xdr:from>
    <xdr:to>
      <xdr:col>41</xdr:col>
      <xdr:colOff>101600</xdr:colOff>
      <xdr:row>77</xdr:row>
      <xdr:rowOff>64461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16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80988</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2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103254</xdr:rowOff>
    </xdr:from>
    <xdr:to>
      <xdr:col>36</xdr:col>
      <xdr:colOff>165100</xdr:colOff>
      <xdr:row>77</xdr:row>
      <xdr:rowOff>33404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49930</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290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107869</xdr:rowOff>
    </xdr:from>
    <xdr:to>
      <xdr:col>54</xdr:col>
      <xdr:colOff>189865</xdr:colOff>
      <xdr:row>98</xdr:row>
      <xdr:rowOff>136221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6052719"/>
          <a:ext cx="1270" cy="8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140048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136221</xdr:rowOff>
    </xdr:from>
    <xdr:to>
      <xdr:col>55</xdr:col>
      <xdr:colOff>88900</xdr:colOff>
      <xdr:row>98</xdr:row>
      <xdr:rowOff>136221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54546</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82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107869</xdr:rowOff>
    </xdr:from>
    <xdr:to>
      <xdr:col>55</xdr:col>
      <xdr:colOff>88900</xdr:colOff>
      <xdr:row>93</xdr:row>
      <xdr:rowOff>107869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052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89222</xdr:rowOff>
    </xdr:from>
    <xdr:to>
      <xdr:col>55</xdr:col>
      <xdr:colOff>0</xdr:colOff>
      <xdr:row>94</xdr:row>
      <xdr:rowOff>67094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034072"/>
          <a:ext cx="838200" cy="14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114464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73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136037</xdr:rowOff>
    </xdr:from>
    <xdr:to>
      <xdr:col>55</xdr:col>
      <xdr:colOff>50800</xdr:colOff>
      <xdr:row>97</xdr:row>
      <xdr:rowOff>66187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9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127893</xdr:rowOff>
    </xdr:from>
    <xdr:to>
      <xdr:col>50</xdr:col>
      <xdr:colOff>114300</xdr:colOff>
      <xdr:row>93</xdr:row>
      <xdr:rowOff>89222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5558393"/>
          <a:ext cx="889000" cy="47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169948</xdr:rowOff>
    </xdr:from>
    <xdr:to>
      <xdr:col>50</xdr:col>
      <xdr:colOff>165100</xdr:colOff>
      <xdr:row>96</xdr:row>
      <xdr:rowOff>100098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5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91225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5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127893</xdr:rowOff>
    </xdr:from>
    <xdr:to>
      <xdr:col>45</xdr:col>
      <xdr:colOff>177800</xdr:colOff>
      <xdr:row>95</xdr:row>
      <xdr:rowOff>134227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5558393"/>
          <a:ext cx="889000" cy="86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20532</xdr:rowOff>
    </xdr:from>
    <xdr:to>
      <xdr:col>46</xdr:col>
      <xdr:colOff>38100</xdr:colOff>
      <xdr:row>96</xdr:row>
      <xdr:rowOff>122132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113259</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7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134227</xdr:rowOff>
    </xdr:from>
    <xdr:to>
      <xdr:col>41</xdr:col>
      <xdr:colOff>50800</xdr:colOff>
      <xdr:row>96</xdr:row>
      <xdr:rowOff>20689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42197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106322</xdr:rowOff>
    </xdr:from>
    <xdr:to>
      <xdr:col>41</xdr:col>
      <xdr:colOff>101600</xdr:colOff>
      <xdr:row>97</xdr:row>
      <xdr:rowOff>36472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6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27599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65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113567</xdr:rowOff>
    </xdr:from>
    <xdr:to>
      <xdr:col>36</xdr:col>
      <xdr:colOff>165100</xdr:colOff>
      <xdr:row>97</xdr:row>
      <xdr:rowOff>43717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7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34844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66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16294</xdr:rowOff>
    </xdr:from>
    <xdr:to>
      <xdr:col>55</xdr:col>
      <xdr:colOff>50800</xdr:colOff>
      <xdr:row>94</xdr:row>
      <xdr:rowOff>117894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1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39171</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98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38422</xdr:rowOff>
    </xdr:from>
    <xdr:to>
      <xdr:col>50</xdr:col>
      <xdr:colOff>165100</xdr:colOff>
      <xdr:row>93</xdr:row>
      <xdr:rowOff>140022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598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156549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575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77093</xdr:rowOff>
    </xdr:from>
    <xdr:to>
      <xdr:col>46</xdr:col>
      <xdr:colOff>38100</xdr:colOff>
      <xdr:row>91</xdr:row>
      <xdr:rowOff>7243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550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23770</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528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83427</xdr:rowOff>
    </xdr:from>
    <xdr:to>
      <xdr:col>41</xdr:col>
      <xdr:colOff>101600</xdr:colOff>
      <xdr:row>96</xdr:row>
      <xdr:rowOff>13577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7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30104</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14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141339</xdr:rowOff>
    </xdr:from>
    <xdr:to>
      <xdr:col>36</xdr:col>
      <xdr:colOff>165100</xdr:colOff>
      <xdr:row>96</xdr:row>
      <xdr:rowOff>71489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4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88016</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620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136328</xdr:rowOff>
    </xdr:from>
    <xdr:to>
      <xdr:col>85</xdr:col>
      <xdr:colOff>127000</xdr:colOff>
      <xdr:row>39</xdr:row>
      <xdr:rowOff>1530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1428"/>
          <a:ext cx="8382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49727</xdr:rowOff>
    </xdr:from>
    <xdr:to>
      <xdr:col>81</xdr:col>
      <xdr:colOff>50800</xdr:colOff>
      <xdr:row>38</xdr:row>
      <xdr:rowOff>136328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564827"/>
          <a:ext cx="889000" cy="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83586</xdr:rowOff>
    </xdr:from>
    <xdr:to>
      <xdr:col>76</xdr:col>
      <xdr:colOff>114300</xdr:colOff>
      <xdr:row>38</xdr:row>
      <xdr:rowOff>49727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255786"/>
          <a:ext cx="889000" cy="30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75241</xdr:rowOff>
    </xdr:from>
    <xdr:to>
      <xdr:col>76</xdr:col>
      <xdr:colOff>165100</xdr:colOff>
      <xdr:row>39</xdr:row>
      <xdr:rowOff>5391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9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167968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6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83586</xdr:rowOff>
    </xdr:from>
    <xdr:to>
      <xdr:col>71</xdr:col>
      <xdr:colOff>177800</xdr:colOff>
      <xdr:row>37</xdr:row>
      <xdr:rowOff>150547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255786"/>
          <a:ext cx="889000" cy="23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77287</xdr:rowOff>
    </xdr:from>
    <xdr:to>
      <xdr:col>72</xdr:col>
      <xdr:colOff>38100</xdr:colOff>
      <xdr:row>39</xdr:row>
      <xdr:rowOff>7437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170014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6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92005</xdr:rowOff>
    </xdr:from>
    <xdr:to>
      <xdr:col>67</xdr:col>
      <xdr:colOff>101600</xdr:colOff>
      <xdr:row>39</xdr:row>
      <xdr:rowOff>22155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13282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47111" y="66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122180</xdr:rowOff>
    </xdr:from>
    <xdr:to>
      <xdr:col>85</xdr:col>
      <xdr:colOff>177800</xdr:colOff>
      <xdr:row>39</xdr:row>
      <xdr:rowOff>52330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37107</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5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85528</xdr:rowOff>
    </xdr:from>
    <xdr:to>
      <xdr:col>81</xdr:col>
      <xdr:colOff>101600</xdr:colOff>
      <xdr:row>39</xdr:row>
      <xdr:rowOff>15678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6805</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6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170377</xdr:rowOff>
    </xdr:from>
    <xdr:to>
      <xdr:col>76</xdr:col>
      <xdr:colOff>165100</xdr:colOff>
      <xdr:row>38</xdr:row>
      <xdr:rowOff>100527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1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117054</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28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32786</xdr:rowOff>
    </xdr:from>
    <xdr:to>
      <xdr:col>72</xdr:col>
      <xdr:colOff>38100</xdr:colOff>
      <xdr:row>36</xdr:row>
      <xdr:rowOff>134386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20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150913</xdr:rowOff>
    </xdr:from>
    <xdr:ext cx="59901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03795" y="59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99747</xdr:rowOff>
    </xdr:from>
    <xdr:to>
      <xdr:col>67</xdr:col>
      <xdr:colOff>101600</xdr:colOff>
      <xdr:row>38</xdr:row>
      <xdr:rowOff>29897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4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46424</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621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142870</xdr:rowOff>
    </xdr:from>
    <xdr:to>
      <xdr:col>85</xdr:col>
      <xdr:colOff>127000</xdr:colOff>
      <xdr:row>75</xdr:row>
      <xdr:rowOff>150626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001620"/>
          <a:ext cx="8382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77498</xdr:rowOff>
    </xdr:from>
    <xdr:to>
      <xdr:col>81</xdr:col>
      <xdr:colOff>50800</xdr:colOff>
      <xdr:row>75</xdr:row>
      <xdr:rowOff>150626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936248"/>
          <a:ext cx="889000" cy="7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77498</xdr:rowOff>
    </xdr:from>
    <xdr:to>
      <xdr:col>76</xdr:col>
      <xdr:colOff>114300</xdr:colOff>
      <xdr:row>75</xdr:row>
      <xdr:rowOff>150991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36248"/>
          <a:ext cx="889000" cy="7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88548</xdr:rowOff>
    </xdr:from>
    <xdr:to>
      <xdr:col>76</xdr:col>
      <xdr:colOff>165100</xdr:colOff>
      <xdr:row>77</xdr:row>
      <xdr:rowOff>18698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9825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21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150991</xdr:rowOff>
    </xdr:from>
    <xdr:to>
      <xdr:col>71</xdr:col>
      <xdr:colOff>177800</xdr:colOff>
      <xdr:row>76</xdr:row>
      <xdr:rowOff>5254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009741"/>
          <a:ext cx="889000" cy="2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98695</xdr:rowOff>
    </xdr:from>
    <xdr:to>
      <xdr:col>72</xdr:col>
      <xdr:colOff>38100</xdr:colOff>
      <xdr:row>77</xdr:row>
      <xdr:rowOff>28845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19972</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22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103361</xdr:rowOff>
    </xdr:from>
    <xdr:to>
      <xdr:col>67</xdr:col>
      <xdr:colOff>101600</xdr:colOff>
      <xdr:row>77</xdr:row>
      <xdr:rowOff>33511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24638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22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92070</xdr:rowOff>
    </xdr:from>
    <xdr:to>
      <xdr:col>85</xdr:col>
      <xdr:colOff>177800</xdr:colOff>
      <xdr:row>76</xdr:row>
      <xdr:rowOff>22220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114947</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0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99827</xdr:rowOff>
    </xdr:from>
    <xdr:to>
      <xdr:col>81</xdr:col>
      <xdr:colOff>101600</xdr:colOff>
      <xdr:row>76</xdr:row>
      <xdr:rowOff>29976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9585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46504</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73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26698</xdr:rowOff>
    </xdr:from>
    <xdr:to>
      <xdr:col>76</xdr:col>
      <xdr:colOff>165100</xdr:colOff>
      <xdr:row>75</xdr:row>
      <xdr:rowOff>128298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8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144825</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66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100191</xdr:rowOff>
    </xdr:from>
    <xdr:to>
      <xdr:col>72</xdr:col>
      <xdr:colOff>38100</xdr:colOff>
      <xdr:row>76</xdr:row>
      <xdr:rowOff>30341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46868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73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125903</xdr:rowOff>
    </xdr:from>
    <xdr:to>
      <xdr:col>67</xdr:col>
      <xdr:colOff>101600</xdr:colOff>
      <xdr:row>76</xdr:row>
      <xdr:rowOff>56052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84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72580</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75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48778</xdr:rowOff>
    </xdr:from>
    <xdr:to>
      <xdr:col>85</xdr:col>
      <xdr:colOff>127000</xdr:colOff>
      <xdr:row>98</xdr:row>
      <xdr:rowOff>6513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507978"/>
          <a:ext cx="838200" cy="30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48778</xdr:rowOff>
    </xdr:from>
    <xdr:to>
      <xdr:col>81</xdr:col>
      <xdr:colOff>50800</xdr:colOff>
      <xdr:row>97</xdr:row>
      <xdr:rowOff>98433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507978"/>
          <a:ext cx="889000" cy="22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98433</xdr:rowOff>
    </xdr:from>
    <xdr:to>
      <xdr:col>76</xdr:col>
      <xdr:colOff>114300</xdr:colOff>
      <xdr:row>97</xdr:row>
      <xdr:rowOff>105773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29083"/>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76411</xdr:rowOff>
    </xdr:from>
    <xdr:to>
      <xdr:col>76</xdr:col>
      <xdr:colOff>165100</xdr:colOff>
      <xdr:row>98</xdr:row>
      <xdr:rowOff>6561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0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169138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7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105166</xdr:rowOff>
    </xdr:from>
    <xdr:to>
      <xdr:col>71</xdr:col>
      <xdr:colOff>177800</xdr:colOff>
      <xdr:row>97</xdr:row>
      <xdr:rowOff>105773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735816"/>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106069</xdr:rowOff>
    </xdr:from>
    <xdr:to>
      <xdr:col>72</xdr:col>
      <xdr:colOff>38100</xdr:colOff>
      <xdr:row>98</xdr:row>
      <xdr:rowOff>36219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3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27346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2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96997</xdr:rowOff>
    </xdr:from>
    <xdr:to>
      <xdr:col>67</xdr:col>
      <xdr:colOff>101600</xdr:colOff>
      <xdr:row>98</xdr:row>
      <xdr:rowOff>27147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18274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127163</xdr:rowOff>
    </xdr:from>
    <xdr:to>
      <xdr:col>85</xdr:col>
      <xdr:colOff>177800</xdr:colOff>
      <xdr:row>98</xdr:row>
      <xdr:rowOff>57313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105590</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3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169428</xdr:rowOff>
    </xdr:from>
    <xdr:to>
      <xdr:col>81</xdr:col>
      <xdr:colOff>101600</xdr:colOff>
      <xdr:row>96</xdr:row>
      <xdr:rowOff>99578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4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90705</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654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47633</xdr:rowOff>
    </xdr:from>
    <xdr:to>
      <xdr:col>76</xdr:col>
      <xdr:colOff>165100</xdr:colOff>
      <xdr:row>97</xdr:row>
      <xdr:rowOff>149233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165760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54973</xdr:rowOff>
    </xdr:from>
    <xdr:to>
      <xdr:col>72</xdr:col>
      <xdr:colOff>38100</xdr:colOff>
      <xdr:row>97</xdr:row>
      <xdr:rowOff>156573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1650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4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54366</xdr:rowOff>
    </xdr:from>
    <xdr:to>
      <xdr:col>67</xdr:col>
      <xdr:colOff>101600</xdr:colOff>
      <xdr:row>97</xdr:row>
      <xdr:rowOff>155966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46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89027</xdr:rowOff>
    </xdr:from>
    <xdr:to>
      <xdr:col>116</xdr:col>
      <xdr:colOff>63500</xdr:colOff>
      <xdr:row>31</xdr:row>
      <xdr:rowOff>169418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5403977"/>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35323</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50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167132</xdr:rowOff>
    </xdr:from>
    <xdr:to>
      <xdr:col>111</xdr:col>
      <xdr:colOff>177800</xdr:colOff>
      <xdr:row>31</xdr:row>
      <xdr:rowOff>169418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54820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152036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66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167132</xdr:rowOff>
    </xdr:from>
    <xdr:to>
      <xdr:col>107</xdr:col>
      <xdr:colOff>50800</xdr:colOff>
      <xdr:row>32</xdr:row>
      <xdr:rowOff>131445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5482082"/>
          <a:ext cx="889000" cy="13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20447</xdr:rowOff>
    </xdr:from>
    <xdr:to>
      <xdr:col>107</xdr:col>
      <xdr:colOff>101600</xdr:colOff>
      <xdr:row>37</xdr:row>
      <xdr:rowOff>122047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113174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5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131445</xdr:rowOff>
    </xdr:from>
    <xdr:to>
      <xdr:col>102</xdr:col>
      <xdr:colOff>114300</xdr:colOff>
      <xdr:row>32</xdr:row>
      <xdr:rowOff>150622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5617845"/>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28575</xdr:rowOff>
    </xdr:from>
    <xdr:to>
      <xdr:col>102</xdr:col>
      <xdr:colOff>165100</xdr:colOff>
      <xdr:row>38</xdr:row>
      <xdr:rowOff>130175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121302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171323</xdr:rowOff>
    </xdr:from>
    <xdr:to>
      <xdr:col>98</xdr:col>
      <xdr:colOff>38100</xdr:colOff>
      <xdr:row>38</xdr:row>
      <xdr:rowOff>101473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92600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0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38227</xdr:rowOff>
    </xdr:from>
    <xdr:to>
      <xdr:col>116</xdr:col>
      <xdr:colOff>114300</xdr:colOff>
      <xdr:row>31</xdr:row>
      <xdr:rowOff>139827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124604</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26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118618</xdr:rowOff>
    </xdr:from>
    <xdr:to>
      <xdr:col>112</xdr:col>
      <xdr:colOff>38100</xdr:colOff>
      <xdr:row>32</xdr:row>
      <xdr:rowOff>48768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4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65295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52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116332</xdr:rowOff>
    </xdr:from>
    <xdr:to>
      <xdr:col>107</xdr:col>
      <xdr:colOff>101600</xdr:colOff>
      <xdr:row>32</xdr:row>
      <xdr:rowOff>46482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4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63009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520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80645</xdr:rowOff>
    </xdr:from>
    <xdr:to>
      <xdr:col>102</xdr:col>
      <xdr:colOff>165100</xdr:colOff>
      <xdr:row>33</xdr:row>
      <xdr:rowOff>10795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556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27322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534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99822</xdr:rowOff>
    </xdr:from>
    <xdr:to>
      <xdr:col>98</xdr:col>
      <xdr:colOff>38100</xdr:colOff>
      <xdr:row>33</xdr:row>
      <xdr:rowOff>29972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558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46499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536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141163</xdr:rowOff>
    </xdr:from>
    <xdr:to>
      <xdr:col>116</xdr:col>
      <xdr:colOff>63500</xdr:colOff>
      <xdr:row>58</xdr:row>
      <xdr:rowOff>30978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13813"/>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85636</xdr:rowOff>
    </xdr:from>
    <xdr:to>
      <xdr:col>111</xdr:col>
      <xdr:colOff>177800</xdr:colOff>
      <xdr:row>57</xdr:row>
      <xdr:rowOff>141163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172486"/>
          <a:ext cx="889000" cy="74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39186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98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85636</xdr:rowOff>
    </xdr:from>
    <xdr:to>
      <xdr:col>107</xdr:col>
      <xdr:colOff>50800</xdr:colOff>
      <xdr:row>55</xdr:row>
      <xdr:rowOff>126441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172486"/>
          <a:ext cx="889000" cy="38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74247</xdr:rowOff>
    </xdr:from>
    <xdr:to>
      <xdr:col>107</xdr:col>
      <xdr:colOff>101600</xdr:colOff>
      <xdr:row>58</xdr:row>
      <xdr:rowOff>4397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166974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93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126441</xdr:rowOff>
    </xdr:from>
    <xdr:to>
      <xdr:col>102</xdr:col>
      <xdr:colOff>114300</xdr:colOff>
      <xdr:row>55</xdr:row>
      <xdr:rowOff>144409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556191"/>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77698</xdr:rowOff>
    </xdr:from>
    <xdr:to>
      <xdr:col>102</xdr:col>
      <xdr:colOff>165100</xdr:colOff>
      <xdr:row>58</xdr:row>
      <xdr:rowOff>7848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170425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94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83710</xdr:rowOff>
    </xdr:from>
    <xdr:to>
      <xdr:col>98</xdr:col>
      <xdr:colOff>38100</xdr:colOff>
      <xdr:row>58</xdr:row>
      <xdr:rowOff>13860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4987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94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151628</xdr:rowOff>
    </xdr:from>
    <xdr:to>
      <xdr:col>116</xdr:col>
      <xdr:colOff>114300</xdr:colOff>
      <xdr:row>58</xdr:row>
      <xdr:rowOff>81778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108475</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90363</xdr:rowOff>
    </xdr:from>
    <xdr:to>
      <xdr:col>112</xdr:col>
      <xdr:colOff>38100</xdr:colOff>
      <xdr:row>58</xdr:row>
      <xdr:rowOff>20513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6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37040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3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34836</xdr:rowOff>
    </xdr:from>
    <xdr:to>
      <xdr:col>107</xdr:col>
      <xdr:colOff>101600</xdr:colOff>
      <xdr:row>53</xdr:row>
      <xdr:rowOff>136436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12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152963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889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75641</xdr:rowOff>
    </xdr:from>
    <xdr:to>
      <xdr:col>102</xdr:col>
      <xdr:colOff>165100</xdr:colOff>
      <xdr:row>56</xdr:row>
      <xdr:rowOff>5791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5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22318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2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93609</xdr:rowOff>
    </xdr:from>
    <xdr:to>
      <xdr:col>98</xdr:col>
      <xdr:colOff>38100</xdr:colOff>
      <xdr:row>56</xdr:row>
      <xdr:rowOff>23759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5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40286</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29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10130</xdr:rowOff>
    </xdr:from>
    <xdr:to>
      <xdr:col>116</xdr:col>
      <xdr:colOff>63500</xdr:colOff>
      <xdr:row>75</xdr:row>
      <xdr:rowOff>58899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868880"/>
          <a:ext cx="8382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166839</xdr:rowOff>
    </xdr:from>
    <xdr:to>
      <xdr:col>111</xdr:col>
      <xdr:colOff>177800</xdr:colOff>
      <xdr:row>75</xdr:row>
      <xdr:rowOff>58899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854139"/>
          <a:ext cx="889000" cy="6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166839</xdr:rowOff>
    </xdr:from>
    <xdr:to>
      <xdr:col>107</xdr:col>
      <xdr:colOff>50800</xdr:colOff>
      <xdr:row>75</xdr:row>
      <xdr:rowOff>30132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854139"/>
          <a:ext cx="889000" cy="3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89343</xdr:rowOff>
    </xdr:from>
    <xdr:to>
      <xdr:col>107</xdr:col>
      <xdr:colOff>101600</xdr:colOff>
      <xdr:row>76</xdr:row>
      <xdr:rowOff>19493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10620</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34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30132</xdr:rowOff>
    </xdr:from>
    <xdr:to>
      <xdr:col>102</xdr:col>
      <xdr:colOff>114300</xdr:colOff>
      <xdr:row>75</xdr:row>
      <xdr:rowOff>77196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888882"/>
          <a:ext cx="889000" cy="4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98671</xdr:rowOff>
    </xdr:from>
    <xdr:to>
      <xdr:col>102</xdr:col>
      <xdr:colOff>165100</xdr:colOff>
      <xdr:row>76</xdr:row>
      <xdr:rowOff>28820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19947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110923</xdr:rowOff>
    </xdr:from>
    <xdr:to>
      <xdr:col>98</xdr:col>
      <xdr:colOff>38100</xdr:colOff>
      <xdr:row>76</xdr:row>
      <xdr:rowOff>41073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32200</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130780</xdr:rowOff>
    </xdr:from>
    <xdr:to>
      <xdr:col>116</xdr:col>
      <xdr:colOff>114300</xdr:colOff>
      <xdr:row>75</xdr:row>
      <xdr:rowOff>60930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8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153657</xdr:rowOff>
    </xdr:from>
    <xdr:ext cx="599010"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66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8099</xdr:rowOff>
    </xdr:from>
    <xdr:to>
      <xdr:col>112</xdr:col>
      <xdr:colOff>38100</xdr:colOff>
      <xdr:row>75</xdr:row>
      <xdr:rowOff>109699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8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126226</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23795" y="1264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116039</xdr:rowOff>
    </xdr:from>
    <xdr:to>
      <xdr:col>107</xdr:col>
      <xdr:colOff>101600</xdr:colOff>
      <xdr:row>75</xdr:row>
      <xdr:rowOff>46189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8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62716</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34795" y="1257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150782</xdr:rowOff>
    </xdr:from>
    <xdr:to>
      <xdr:col>102</xdr:col>
      <xdr:colOff>165100</xdr:colOff>
      <xdr:row>75</xdr:row>
      <xdr:rowOff>80932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8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97459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45795" y="1261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26396</xdr:rowOff>
    </xdr:from>
    <xdr:to>
      <xdr:col>98</xdr:col>
      <xdr:colOff>38100</xdr:colOff>
      <xdr:row>75</xdr:row>
      <xdr:rowOff>127996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8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144523</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56795" y="1266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令和４年度の決算額は、新型コロナウイルス感染症関連経費が減少した一方、コロナ以前の事業等が回復傾向となり、全体では前年度と比較して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一般職員及び会計年度任用職員の増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及び職員給与等の改定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により人件費が増となった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対策に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委託料や、燃料費等の高騰による温泉運営委託料の増額により、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維持補修費については、防災行政無線局修繕等により、前年度比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％増となった。扶助費については、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感染症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対策に係る臨時特別給付事業等により、前年度比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。補助費等については、一部事務組合の加入先の変更に伴う財産取得等による負担金の増に伴い、前年度比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普通建設事業費のうち新規整備分としては、令和３年度の光ネットループ化事業の完了等に伴い減、更新整備分においても、令和３年度分における道の駅水道施設整備事業の完了等に伴い減となった。災害復旧事業費については、大きな災害がなかったため、全体的に減となった。公債費については、長期債元金が増額となったが、繰上償還金が減額となっ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％減となった。積立金については、令和３年度は普通交付税の再算定による追加交付分及び令和２年度実施事業に対する県交付金の積立てを行ったため、前年度比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％減となった。貸付金については、津野山畜産公社への貸付を行わなかったため、前年度比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％減となった。前年度繰上充用金については、発生していないため数値として表れていない。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3,236
3,225
236.45
6,806,512
6,690,058
41,949
3,148,667
8,197,621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58004</xdr:rowOff>
    </xdr:from>
    <xdr:to>
      <xdr:col>24</xdr:col>
      <xdr:colOff>63500</xdr:colOff>
      <xdr:row>37</xdr:row>
      <xdr:rowOff>76492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401654"/>
          <a:ext cx="838200" cy="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17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76492</xdr:rowOff>
    </xdr:from>
    <xdr:to>
      <xdr:col>19</xdr:col>
      <xdr:colOff>177800</xdr:colOff>
      <xdr:row>37</xdr:row>
      <xdr:rowOff>78149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420142"/>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121788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76321</xdr:rowOff>
    </xdr:from>
    <xdr:to>
      <xdr:col>15</xdr:col>
      <xdr:colOff>50800</xdr:colOff>
      <xdr:row>37</xdr:row>
      <xdr:rowOff>78149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41997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112617</xdr:rowOff>
    </xdr:from>
    <xdr:to>
      <xdr:col>15</xdr:col>
      <xdr:colOff>101600</xdr:colOff>
      <xdr:row>37</xdr:row>
      <xdr:rowOff>42767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2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59294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0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64662</xdr:rowOff>
    </xdr:from>
    <xdr:to>
      <xdr:col>10</xdr:col>
      <xdr:colOff>114300</xdr:colOff>
      <xdr:row>37</xdr:row>
      <xdr:rowOff>76321</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408312"/>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96444</xdr:rowOff>
    </xdr:from>
    <xdr:to>
      <xdr:col>10</xdr:col>
      <xdr:colOff>165100</xdr:colOff>
      <xdr:row>37</xdr:row>
      <xdr:rowOff>26594</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43121</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106302</xdr:rowOff>
    </xdr:from>
    <xdr:to>
      <xdr:col>6</xdr:col>
      <xdr:colOff>38100</xdr:colOff>
      <xdr:row>37</xdr:row>
      <xdr:rowOff>36452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7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52979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05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7204</xdr:rowOff>
    </xdr:from>
    <xdr:to>
      <xdr:col>24</xdr:col>
      <xdr:colOff>114300</xdr:colOff>
      <xdr:row>37</xdr:row>
      <xdr:rowOff>108804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35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157081</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32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25692</xdr:rowOff>
    </xdr:from>
    <xdr:to>
      <xdr:col>20</xdr:col>
      <xdr:colOff>38100</xdr:colOff>
      <xdr:row>37</xdr:row>
      <xdr:rowOff>127292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3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118419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27349</xdr:rowOff>
    </xdr:from>
    <xdr:to>
      <xdr:col>15</xdr:col>
      <xdr:colOff>101600</xdr:colOff>
      <xdr:row>37</xdr:row>
      <xdr:rowOff>128949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3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120076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46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25521</xdr:rowOff>
    </xdr:from>
    <xdr:to>
      <xdr:col>10</xdr:col>
      <xdr:colOff>165100</xdr:colOff>
      <xdr:row>37</xdr:row>
      <xdr:rowOff>127121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36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118248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46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13862</xdr:rowOff>
    </xdr:from>
    <xdr:to>
      <xdr:col>6</xdr:col>
      <xdr:colOff>38100</xdr:colOff>
      <xdr:row>37</xdr:row>
      <xdr:rowOff>115462</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106589</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45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37618</xdr:rowOff>
    </xdr:from>
    <xdr:to>
      <xdr:col>24</xdr:col>
      <xdr:colOff>63500</xdr:colOff>
      <xdr:row>57</xdr:row>
      <xdr:rowOff>31490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467368"/>
          <a:ext cx="838200" cy="3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126715</xdr:rowOff>
    </xdr:from>
    <xdr:to>
      <xdr:col>19</xdr:col>
      <xdr:colOff>177800</xdr:colOff>
      <xdr:row>55</xdr:row>
      <xdr:rowOff>37618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385015"/>
          <a:ext cx="889000" cy="8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26144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126715</xdr:rowOff>
    </xdr:from>
    <xdr:to>
      <xdr:col>15</xdr:col>
      <xdr:colOff>50800</xdr:colOff>
      <xdr:row>57</xdr:row>
      <xdr:rowOff>86767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385015"/>
          <a:ext cx="889000" cy="47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104259</xdr:rowOff>
    </xdr:from>
    <xdr:to>
      <xdr:col>15</xdr:col>
      <xdr:colOff>101600</xdr:colOff>
      <xdr:row>57</xdr:row>
      <xdr:rowOff>34409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25536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9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21565</xdr:rowOff>
    </xdr:from>
    <xdr:to>
      <xdr:col>10</xdr:col>
      <xdr:colOff>114300</xdr:colOff>
      <xdr:row>57</xdr:row>
      <xdr:rowOff>86767</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794215"/>
          <a:ext cx="889000" cy="6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82678</xdr:rowOff>
    </xdr:from>
    <xdr:to>
      <xdr:col>10</xdr:col>
      <xdr:colOff>165100</xdr:colOff>
      <xdr:row>58</xdr:row>
      <xdr:rowOff>12828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5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3955</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4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83675</xdr:rowOff>
    </xdr:from>
    <xdr:to>
      <xdr:col>6</xdr:col>
      <xdr:colOff>38100</xdr:colOff>
      <xdr:row>58</xdr:row>
      <xdr:rowOff>13825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4952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94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152140</xdr:rowOff>
    </xdr:from>
    <xdr:to>
      <xdr:col>24</xdr:col>
      <xdr:colOff>114300</xdr:colOff>
      <xdr:row>57</xdr:row>
      <xdr:rowOff>82290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130567</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3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158268</xdr:rowOff>
    </xdr:from>
    <xdr:to>
      <xdr:col>20</xdr:col>
      <xdr:colOff>38100</xdr:colOff>
      <xdr:row>55</xdr:row>
      <xdr:rowOff>88418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4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104945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19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75915</xdr:rowOff>
    </xdr:from>
    <xdr:to>
      <xdr:col>15</xdr:col>
      <xdr:colOff>101600</xdr:colOff>
      <xdr:row>55</xdr:row>
      <xdr:rowOff>6065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3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22592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1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35967</xdr:rowOff>
    </xdr:from>
    <xdr:to>
      <xdr:col>10</xdr:col>
      <xdr:colOff>165100</xdr:colOff>
      <xdr:row>57</xdr:row>
      <xdr:rowOff>137567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154094</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58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142215</xdr:rowOff>
    </xdr:from>
    <xdr:to>
      <xdr:col>6</xdr:col>
      <xdr:colOff>38100</xdr:colOff>
      <xdr:row>57</xdr:row>
      <xdr:rowOff>72365</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7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88892</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51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80913</xdr:rowOff>
    </xdr:from>
    <xdr:to>
      <xdr:col>24</xdr:col>
      <xdr:colOff>63500</xdr:colOff>
      <xdr:row>75</xdr:row>
      <xdr:rowOff>2247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768213"/>
          <a:ext cx="838200" cy="9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2247</xdr:rowOff>
    </xdr:from>
    <xdr:to>
      <xdr:col>19</xdr:col>
      <xdr:colOff>177800</xdr:colOff>
      <xdr:row>75</xdr:row>
      <xdr:rowOff>24312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860997"/>
          <a:ext cx="889000" cy="2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24312</xdr:rowOff>
    </xdr:from>
    <xdr:to>
      <xdr:col>15</xdr:col>
      <xdr:colOff>50800</xdr:colOff>
      <xdr:row>75</xdr:row>
      <xdr:rowOff>83378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83062"/>
          <a:ext cx="889000" cy="5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155327</xdr:rowOff>
    </xdr:from>
    <xdr:to>
      <xdr:col>15</xdr:col>
      <xdr:colOff>101600</xdr:colOff>
      <xdr:row>75</xdr:row>
      <xdr:rowOff>85477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4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76604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3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16284</xdr:rowOff>
    </xdr:from>
    <xdr:to>
      <xdr:col>10</xdr:col>
      <xdr:colOff>114300</xdr:colOff>
      <xdr:row>75</xdr:row>
      <xdr:rowOff>83378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875034"/>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64321</xdr:rowOff>
    </xdr:from>
    <xdr:to>
      <xdr:col>10</xdr:col>
      <xdr:colOff>165100</xdr:colOff>
      <xdr:row>75</xdr:row>
      <xdr:rowOff>165922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230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157049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1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106776</xdr:rowOff>
    </xdr:from>
    <xdr:to>
      <xdr:col>6</xdr:col>
      <xdr:colOff>38100</xdr:colOff>
      <xdr:row>76</xdr:row>
      <xdr:rowOff>36926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28053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5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30113</xdr:rowOff>
    </xdr:from>
    <xdr:to>
      <xdr:col>24</xdr:col>
      <xdr:colOff>114300</xdr:colOff>
      <xdr:row>74</xdr:row>
      <xdr:rowOff>131713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52990</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56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122897</xdr:rowOff>
    </xdr:from>
    <xdr:to>
      <xdr:col>20</xdr:col>
      <xdr:colOff>38100</xdr:colOff>
      <xdr:row>75</xdr:row>
      <xdr:rowOff>53047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44174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90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144962</xdr:rowOff>
    </xdr:from>
    <xdr:to>
      <xdr:col>15</xdr:col>
      <xdr:colOff>101600</xdr:colOff>
      <xdr:row>75</xdr:row>
      <xdr:rowOff>75112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91639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60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32578</xdr:rowOff>
    </xdr:from>
    <xdr:to>
      <xdr:col>10</xdr:col>
      <xdr:colOff>165100</xdr:colOff>
      <xdr:row>75</xdr:row>
      <xdr:rowOff>134178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9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150705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6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136934</xdr:rowOff>
    </xdr:from>
    <xdr:to>
      <xdr:col>6</xdr:col>
      <xdr:colOff>38100</xdr:colOff>
      <xdr:row>75</xdr:row>
      <xdr:rowOff>67084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82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83611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59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115098</xdr:rowOff>
    </xdr:from>
    <xdr:to>
      <xdr:col>24</xdr:col>
      <xdr:colOff>63500</xdr:colOff>
      <xdr:row>93</xdr:row>
      <xdr:rowOff>74188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717048"/>
          <a:ext cx="838200" cy="30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74188</xdr:rowOff>
    </xdr:from>
    <xdr:to>
      <xdr:col>19</xdr:col>
      <xdr:colOff>177800</xdr:colOff>
      <xdr:row>94</xdr:row>
      <xdr:rowOff>118235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019038"/>
          <a:ext cx="889000" cy="21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110720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39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118235</xdr:rowOff>
    </xdr:from>
    <xdr:to>
      <xdr:col>15</xdr:col>
      <xdr:colOff>50800</xdr:colOff>
      <xdr:row>94</xdr:row>
      <xdr:rowOff>148081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234535"/>
          <a:ext cx="889000" cy="2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23256</xdr:rowOff>
    </xdr:from>
    <xdr:to>
      <xdr:col>15</xdr:col>
      <xdr:colOff>101600</xdr:colOff>
      <xdr:row>95</xdr:row>
      <xdr:rowOff>124856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31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115983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0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148081</xdr:rowOff>
    </xdr:from>
    <xdr:to>
      <xdr:col>10</xdr:col>
      <xdr:colOff>114300</xdr:colOff>
      <xdr:row>95</xdr:row>
      <xdr:rowOff>53508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264381"/>
          <a:ext cx="889000" cy="7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87300</xdr:rowOff>
    </xdr:from>
    <xdr:to>
      <xdr:col>10</xdr:col>
      <xdr:colOff>165100</xdr:colOff>
      <xdr:row>96</xdr:row>
      <xdr:rowOff>17450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3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8577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6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126848</xdr:rowOff>
    </xdr:from>
    <xdr:to>
      <xdr:col>6</xdr:col>
      <xdr:colOff>38100</xdr:colOff>
      <xdr:row>96</xdr:row>
      <xdr:rowOff>56998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1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48125</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0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64298</xdr:rowOff>
    </xdr:from>
    <xdr:to>
      <xdr:col>24</xdr:col>
      <xdr:colOff>114300</xdr:colOff>
      <xdr:row>91</xdr:row>
      <xdr:rowOff>165898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6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150675</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58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23388</xdr:rowOff>
    </xdr:from>
    <xdr:to>
      <xdr:col>20</xdr:col>
      <xdr:colOff>38100</xdr:colOff>
      <xdr:row>93</xdr:row>
      <xdr:rowOff>124988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96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141515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74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67435</xdr:rowOff>
    </xdr:from>
    <xdr:to>
      <xdr:col>15</xdr:col>
      <xdr:colOff>101600</xdr:colOff>
      <xdr:row>94</xdr:row>
      <xdr:rowOff>169035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1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14112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95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97281</xdr:rowOff>
    </xdr:from>
    <xdr:to>
      <xdr:col>10</xdr:col>
      <xdr:colOff>165100</xdr:colOff>
      <xdr:row>95</xdr:row>
      <xdr:rowOff>27431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2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43958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98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2708</xdr:rowOff>
    </xdr:from>
    <xdr:to>
      <xdr:col>6</xdr:col>
      <xdr:colOff>38100</xdr:colOff>
      <xdr:row>95</xdr:row>
      <xdr:rowOff>104308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29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120835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06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44221</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07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44221</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109398</xdr:rowOff>
    </xdr:from>
    <xdr:to>
      <xdr:col>46</xdr:col>
      <xdr:colOff>38100</xdr:colOff>
      <xdr:row>39</xdr:row>
      <xdr:rowOff>39548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56075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9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122124</xdr:rowOff>
    </xdr:from>
    <xdr:to>
      <xdr:col>41</xdr:col>
      <xdr:colOff>101600</xdr:colOff>
      <xdr:row>39</xdr:row>
      <xdr:rowOff>52274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68800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12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124943</xdr:rowOff>
    </xdr:from>
    <xdr:to>
      <xdr:col>36</xdr:col>
      <xdr:colOff>165100</xdr:colOff>
      <xdr:row>39</xdr:row>
      <xdr:rowOff>55093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71620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15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164871</xdr:rowOff>
    </xdr:from>
    <xdr:to>
      <xdr:col>50</xdr:col>
      <xdr:colOff>165100</xdr:colOff>
      <xdr:row>39</xdr:row>
      <xdr:rowOff>95021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86148</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148095</xdr:rowOff>
    </xdr:from>
    <xdr:to>
      <xdr:col>55</xdr:col>
      <xdr:colOff>0</xdr:colOff>
      <xdr:row>57</xdr:row>
      <xdr:rowOff>121431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49295"/>
          <a:ext cx="838200" cy="14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100725</xdr:rowOff>
    </xdr:from>
    <xdr:to>
      <xdr:col>50</xdr:col>
      <xdr:colOff>114300</xdr:colOff>
      <xdr:row>57</xdr:row>
      <xdr:rowOff>121431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73375"/>
          <a:ext cx="889000" cy="2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59515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100725</xdr:rowOff>
    </xdr:from>
    <xdr:to>
      <xdr:col>45</xdr:col>
      <xdr:colOff>177800</xdr:colOff>
      <xdr:row>57</xdr:row>
      <xdr:rowOff>151743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73375"/>
          <a:ext cx="8890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133362</xdr:rowOff>
    </xdr:from>
    <xdr:to>
      <xdr:col>46</xdr:col>
      <xdr:colOff>38100</xdr:colOff>
      <xdr:row>58</xdr:row>
      <xdr:rowOff>63512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54639</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133776</xdr:rowOff>
    </xdr:from>
    <xdr:to>
      <xdr:col>41</xdr:col>
      <xdr:colOff>50800</xdr:colOff>
      <xdr:row>57</xdr:row>
      <xdr:rowOff>151743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06426"/>
          <a:ext cx="889000" cy="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136680</xdr:rowOff>
    </xdr:from>
    <xdr:to>
      <xdr:col>41</xdr:col>
      <xdr:colOff>101600</xdr:colOff>
      <xdr:row>58</xdr:row>
      <xdr:rowOff>66830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57957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130231</xdr:rowOff>
    </xdr:from>
    <xdr:to>
      <xdr:col>36</xdr:col>
      <xdr:colOff>165100</xdr:colOff>
      <xdr:row>58</xdr:row>
      <xdr:rowOff>60381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51508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97295</xdr:rowOff>
    </xdr:from>
    <xdr:to>
      <xdr:col>55</xdr:col>
      <xdr:colOff>50800</xdr:colOff>
      <xdr:row>57</xdr:row>
      <xdr:rowOff>27445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120172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70631</xdr:rowOff>
    </xdr:from>
    <xdr:to>
      <xdr:col>50</xdr:col>
      <xdr:colOff>165100</xdr:colOff>
      <xdr:row>58</xdr:row>
      <xdr:rowOff>781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17308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1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49925</xdr:rowOff>
    </xdr:from>
    <xdr:to>
      <xdr:col>46</xdr:col>
      <xdr:colOff>38100</xdr:colOff>
      <xdr:row>57</xdr:row>
      <xdr:rowOff>151525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168052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5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100943</xdr:rowOff>
    </xdr:from>
    <xdr:to>
      <xdr:col>41</xdr:col>
      <xdr:colOff>101600</xdr:colOff>
      <xdr:row>58</xdr:row>
      <xdr:rowOff>31093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47620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4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82976</xdr:rowOff>
    </xdr:from>
    <xdr:to>
      <xdr:col>36</xdr:col>
      <xdr:colOff>165100</xdr:colOff>
      <xdr:row>58</xdr:row>
      <xdr:rowOff>13126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29653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3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157882</xdr:rowOff>
    </xdr:from>
    <xdr:to>
      <xdr:col>55</xdr:col>
      <xdr:colOff>0</xdr:colOff>
      <xdr:row>78</xdr:row>
      <xdr:rowOff>142029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59532"/>
          <a:ext cx="838200" cy="15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142029</xdr:rowOff>
    </xdr:from>
    <xdr:to>
      <xdr:col>50</xdr:col>
      <xdr:colOff>114300</xdr:colOff>
      <xdr:row>78</xdr:row>
      <xdr:rowOff>145469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15129"/>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90635</xdr:rowOff>
    </xdr:from>
    <xdr:to>
      <xdr:col>45</xdr:col>
      <xdr:colOff>177800</xdr:colOff>
      <xdr:row>78</xdr:row>
      <xdr:rowOff>145469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63735"/>
          <a:ext cx="889000" cy="5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80018</xdr:rowOff>
    </xdr:from>
    <xdr:to>
      <xdr:col>46</xdr:col>
      <xdr:colOff>38100</xdr:colOff>
      <xdr:row>78</xdr:row>
      <xdr:rowOff>10168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26695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5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90635</xdr:rowOff>
    </xdr:from>
    <xdr:to>
      <xdr:col>41</xdr:col>
      <xdr:colOff>50800</xdr:colOff>
      <xdr:row>78</xdr:row>
      <xdr:rowOff>112751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63735"/>
          <a:ext cx="889000" cy="2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136857</xdr:rowOff>
    </xdr:from>
    <xdr:to>
      <xdr:col>41</xdr:col>
      <xdr:colOff>101600</xdr:colOff>
      <xdr:row>78</xdr:row>
      <xdr:rowOff>67007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83534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1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146115</xdr:rowOff>
    </xdr:from>
    <xdr:to>
      <xdr:col>36</xdr:col>
      <xdr:colOff>165100</xdr:colOff>
      <xdr:row>78</xdr:row>
      <xdr:rowOff>76265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92792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107082</xdr:rowOff>
    </xdr:from>
    <xdr:to>
      <xdr:col>55</xdr:col>
      <xdr:colOff>50800</xdr:colOff>
      <xdr:row>78</xdr:row>
      <xdr:rowOff>37232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85509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91229</xdr:rowOff>
    </xdr:from>
    <xdr:to>
      <xdr:col>50</xdr:col>
      <xdr:colOff>165100</xdr:colOff>
      <xdr:row>79</xdr:row>
      <xdr:rowOff>21379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12506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94669</xdr:rowOff>
    </xdr:from>
    <xdr:to>
      <xdr:col>46</xdr:col>
      <xdr:colOff>38100</xdr:colOff>
      <xdr:row>79</xdr:row>
      <xdr:rowOff>24819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15946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6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39835</xdr:rowOff>
    </xdr:from>
    <xdr:to>
      <xdr:col>41</xdr:col>
      <xdr:colOff>101600</xdr:colOff>
      <xdr:row>78</xdr:row>
      <xdr:rowOff>141435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132562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61951</xdr:rowOff>
    </xdr:from>
    <xdr:to>
      <xdr:col>36</xdr:col>
      <xdr:colOff>165100</xdr:colOff>
      <xdr:row>78</xdr:row>
      <xdr:rowOff>163551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154678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31361</xdr:rowOff>
    </xdr:from>
    <xdr:to>
      <xdr:col>55</xdr:col>
      <xdr:colOff>0</xdr:colOff>
      <xdr:row>97</xdr:row>
      <xdr:rowOff>52592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62011"/>
          <a:ext cx="838200" cy="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40387</xdr:rowOff>
    </xdr:from>
    <xdr:to>
      <xdr:col>50</xdr:col>
      <xdr:colOff>114300</xdr:colOff>
      <xdr:row>97</xdr:row>
      <xdr:rowOff>52592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499587"/>
          <a:ext cx="889000" cy="18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40387</xdr:rowOff>
    </xdr:from>
    <xdr:to>
      <xdr:col>45</xdr:col>
      <xdr:colOff>177800</xdr:colOff>
      <xdr:row>96</xdr:row>
      <xdr:rowOff>49946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499587"/>
          <a:ext cx="889000" cy="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139858</xdr:rowOff>
    </xdr:from>
    <xdr:to>
      <xdr:col>46</xdr:col>
      <xdr:colOff>38100</xdr:colOff>
      <xdr:row>98</xdr:row>
      <xdr:rowOff>70008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7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61135</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8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49946</xdr:rowOff>
    </xdr:from>
    <xdr:to>
      <xdr:col>41</xdr:col>
      <xdr:colOff>50800</xdr:colOff>
      <xdr:row>96</xdr:row>
      <xdr:rowOff>58834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09146"/>
          <a:ext cx="8890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149974</xdr:rowOff>
    </xdr:from>
    <xdr:to>
      <xdr:col>41</xdr:col>
      <xdr:colOff>101600</xdr:colOff>
      <xdr:row>98</xdr:row>
      <xdr:rowOff>80124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71251</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87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153178</xdr:rowOff>
    </xdr:from>
    <xdr:to>
      <xdr:col>36</xdr:col>
      <xdr:colOff>165100</xdr:colOff>
      <xdr:row>98</xdr:row>
      <xdr:rowOff>83328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8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74455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87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152011</xdr:rowOff>
    </xdr:from>
    <xdr:to>
      <xdr:col>55</xdr:col>
      <xdr:colOff>50800</xdr:colOff>
      <xdr:row>97</xdr:row>
      <xdr:rowOff>82161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1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3438</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6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1792</xdr:rowOff>
    </xdr:from>
    <xdr:to>
      <xdr:col>50</xdr:col>
      <xdr:colOff>165100</xdr:colOff>
      <xdr:row>97</xdr:row>
      <xdr:rowOff>103392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119919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40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161037</xdr:rowOff>
    </xdr:from>
    <xdr:to>
      <xdr:col>46</xdr:col>
      <xdr:colOff>38100</xdr:colOff>
      <xdr:row>96</xdr:row>
      <xdr:rowOff>91187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107714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22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170596</xdr:rowOff>
    </xdr:from>
    <xdr:to>
      <xdr:col>41</xdr:col>
      <xdr:colOff>101600</xdr:colOff>
      <xdr:row>96</xdr:row>
      <xdr:rowOff>100746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5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117273</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23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8034</xdr:rowOff>
    </xdr:from>
    <xdr:to>
      <xdr:col>36</xdr:col>
      <xdr:colOff>165100</xdr:colOff>
      <xdr:row>96</xdr:row>
      <xdr:rowOff>109634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126161</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24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58703</xdr:rowOff>
    </xdr:from>
    <xdr:to>
      <xdr:col>85</xdr:col>
      <xdr:colOff>127000</xdr:colOff>
      <xdr:row>38</xdr:row>
      <xdr:rowOff>10244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02353"/>
          <a:ext cx="838200" cy="1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76303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1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88612</xdr:rowOff>
    </xdr:from>
    <xdr:to>
      <xdr:col>81</xdr:col>
      <xdr:colOff>50800</xdr:colOff>
      <xdr:row>38</xdr:row>
      <xdr:rowOff>10244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32262"/>
          <a:ext cx="889000" cy="9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159634</xdr:rowOff>
    </xdr:from>
    <xdr:to>
      <xdr:col>76</xdr:col>
      <xdr:colOff>114300</xdr:colOff>
      <xdr:row>37</xdr:row>
      <xdr:rowOff>88612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31834"/>
          <a:ext cx="889000" cy="10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69991</xdr:rowOff>
    </xdr:from>
    <xdr:to>
      <xdr:col>76</xdr:col>
      <xdr:colOff>165100</xdr:colOff>
      <xdr:row>38</xdr:row>
      <xdr:rowOff>141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162718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0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159634</xdr:rowOff>
    </xdr:from>
    <xdr:to>
      <xdr:col>71</xdr:col>
      <xdr:colOff>177800</xdr:colOff>
      <xdr:row>38</xdr:row>
      <xdr:rowOff>1119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31834"/>
          <a:ext cx="889000" cy="18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134529</xdr:rowOff>
    </xdr:from>
    <xdr:to>
      <xdr:col>72</xdr:col>
      <xdr:colOff>38100</xdr:colOff>
      <xdr:row>38</xdr:row>
      <xdr:rowOff>64678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55805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129046</xdr:rowOff>
    </xdr:from>
    <xdr:to>
      <xdr:col>67</xdr:col>
      <xdr:colOff>101600</xdr:colOff>
      <xdr:row>38</xdr:row>
      <xdr:rowOff>59196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50323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7903</xdr:rowOff>
    </xdr:from>
    <xdr:to>
      <xdr:col>85</xdr:col>
      <xdr:colOff>177800</xdr:colOff>
      <xdr:row>37</xdr:row>
      <xdr:rowOff>109503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5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30780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130894</xdr:rowOff>
    </xdr:from>
    <xdr:to>
      <xdr:col>81</xdr:col>
      <xdr:colOff>101600</xdr:colOff>
      <xdr:row>38</xdr:row>
      <xdr:rowOff>61044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7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52171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37812</xdr:rowOff>
    </xdr:from>
    <xdr:to>
      <xdr:col>76</xdr:col>
      <xdr:colOff>165100</xdr:colOff>
      <xdr:row>37</xdr:row>
      <xdr:rowOff>139412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155939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5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108834</xdr:rowOff>
    </xdr:from>
    <xdr:to>
      <xdr:col>72</xdr:col>
      <xdr:colOff>38100</xdr:colOff>
      <xdr:row>37</xdr:row>
      <xdr:rowOff>38984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8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55511</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605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121769</xdr:rowOff>
    </xdr:from>
    <xdr:to>
      <xdr:col>67</xdr:col>
      <xdr:colOff>101600</xdr:colOff>
      <xdr:row>38</xdr:row>
      <xdr:rowOff>51919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68446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121340</xdr:rowOff>
    </xdr:from>
    <xdr:to>
      <xdr:col>85</xdr:col>
      <xdr:colOff>127000</xdr:colOff>
      <xdr:row>56</xdr:row>
      <xdr:rowOff>43394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51090"/>
          <a:ext cx="8382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24564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25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159230</xdr:rowOff>
    </xdr:from>
    <xdr:to>
      <xdr:col>81</xdr:col>
      <xdr:colOff>50800</xdr:colOff>
      <xdr:row>56</xdr:row>
      <xdr:rowOff>43394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246080"/>
          <a:ext cx="889000" cy="39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159230</xdr:rowOff>
    </xdr:from>
    <xdr:to>
      <xdr:col>76</xdr:col>
      <xdr:colOff>114300</xdr:colOff>
      <xdr:row>55</xdr:row>
      <xdr:rowOff>31088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246080"/>
          <a:ext cx="889000" cy="2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145666</xdr:rowOff>
    </xdr:from>
    <xdr:to>
      <xdr:col>76</xdr:col>
      <xdr:colOff>165100</xdr:colOff>
      <xdr:row>56</xdr:row>
      <xdr:rowOff>75816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7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66943</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6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31088</xdr:rowOff>
    </xdr:from>
    <xdr:to>
      <xdr:col>71</xdr:col>
      <xdr:colOff>177800</xdr:colOff>
      <xdr:row>56</xdr:row>
      <xdr:rowOff>82912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460838"/>
          <a:ext cx="889000" cy="22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42391</xdr:rowOff>
    </xdr:from>
    <xdr:to>
      <xdr:col>72</xdr:col>
      <xdr:colOff>38100</xdr:colOff>
      <xdr:row>56</xdr:row>
      <xdr:rowOff>143991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135118</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3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41522</xdr:rowOff>
    </xdr:from>
    <xdr:to>
      <xdr:col>67</xdr:col>
      <xdr:colOff>101600</xdr:colOff>
      <xdr:row>56</xdr:row>
      <xdr:rowOff>143122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4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134249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3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70540</xdr:rowOff>
    </xdr:from>
    <xdr:to>
      <xdr:col>85</xdr:col>
      <xdr:colOff>177800</xdr:colOff>
      <xdr:row>56</xdr:row>
      <xdr:rowOff>690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0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93417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5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164044</xdr:rowOff>
    </xdr:from>
    <xdr:to>
      <xdr:col>81</xdr:col>
      <xdr:colOff>101600</xdr:colOff>
      <xdr:row>56</xdr:row>
      <xdr:rowOff>94194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59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110721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36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108430</xdr:rowOff>
    </xdr:from>
    <xdr:to>
      <xdr:col>76</xdr:col>
      <xdr:colOff>165100</xdr:colOff>
      <xdr:row>54</xdr:row>
      <xdr:rowOff>38580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1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55107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897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151738</xdr:rowOff>
    </xdr:from>
    <xdr:to>
      <xdr:col>72</xdr:col>
      <xdr:colOff>38100</xdr:colOff>
      <xdr:row>55</xdr:row>
      <xdr:rowOff>81888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41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98415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18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32112</xdr:rowOff>
    </xdr:from>
    <xdr:to>
      <xdr:col>67</xdr:col>
      <xdr:colOff>101600</xdr:colOff>
      <xdr:row>56</xdr:row>
      <xdr:rowOff>133712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150239</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40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136328</xdr:rowOff>
    </xdr:from>
    <xdr:to>
      <xdr:col>85</xdr:col>
      <xdr:colOff>127000</xdr:colOff>
      <xdr:row>79</xdr:row>
      <xdr:rowOff>1530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09428"/>
          <a:ext cx="8382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49727</xdr:rowOff>
    </xdr:from>
    <xdr:to>
      <xdr:col>81</xdr:col>
      <xdr:colOff>50800</xdr:colOff>
      <xdr:row>78</xdr:row>
      <xdr:rowOff>136328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22827"/>
          <a:ext cx="889000" cy="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83586</xdr:rowOff>
    </xdr:from>
    <xdr:to>
      <xdr:col>76</xdr:col>
      <xdr:colOff>114300</xdr:colOff>
      <xdr:row>78</xdr:row>
      <xdr:rowOff>49727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113786"/>
          <a:ext cx="889000" cy="30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75237</xdr:rowOff>
    </xdr:from>
    <xdr:to>
      <xdr:col>76</xdr:col>
      <xdr:colOff>165100</xdr:colOff>
      <xdr:row>79</xdr:row>
      <xdr:rowOff>5387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4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167964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83586</xdr:rowOff>
    </xdr:from>
    <xdr:to>
      <xdr:col>71</xdr:col>
      <xdr:colOff>177800</xdr:colOff>
      <xdr:row>77</xdr:row>
      <xdr:rowOff>150547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113786"/>
          <a:ext cx="889000" cy="23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77279</xdr:rowOff>
    </xdr:from>
    <xdr:to>
      <xdr:col>72</xdr:col>
      <xdr:colOff>38100</xdr:colOff>
      <xdr:row>79</xdr:row>
      <xdr:rowOff>7429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5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170006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4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92005</xdr:rowOff>
    </xdr:from>
    <xdr:to>
      <xdr:col>67</xdr:col>
      <xdr:colOff>101600</xdr:colOff>
      <xdr:row>79</xdr:row>
      <xdr:rowOff>22155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13282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122180</xdr:rowOff>
    </xdr:from>
    <xdr:to>
      <xdr:col>85</xdr:col>
      <xdr:colOff>177800</xdr:colOff>
      <xdr:row>79</xdr:row>
      <xdr:rowOff>52330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37107</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1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85528</xdr:rowOff>
    </xdr:from>
    <xdr:to>
      <xdr:col>81</xdr:col>
      <xdr:colOff>101600</xdr:colOff>
      <xdr:row>79</xdr:row>
      <xdr:rowOff>15678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6805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170377</xdr:rowOff>
    </xdr:from>
    <xdr:to>
      <xdr:col>76</xdr:col>
      <xdr:colOff>165100</xdr:colOff>
      <xdr:row>78</xdr:row>
      <xdr:rowOff>100527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117054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32786</xdr:rowOff>
    </xdr:from>
    <xdr:to>
      <xdr:col>72</xdr:col>
      <xdr:colOff>38100</xdr:colOff>
      <xdr:row>76</xdr:row>
      <xdr:rowOff>134386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0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150913</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283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99747</xdr:rowOff>
    </xdr:from>
    <xdr:to>
      <xdr:col>67</xdr:col>
      <xdr:colOff>101600</xdr:colOff>
      <xdr:row>78</xdr:row>
      <xdr:rowOff>29897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46424</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0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142870</xdr:rowOff>
    </xdr:from>
    <xdr:to>
      <xdr:col>85</xdr:col>
      <xdr:colOff>127000</xdr:colOff>
      <xdr:row>95</xdr:row>
      <xdr:rowOff>150626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30620"/>
          <a:ext cx="8382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77498</xdr:rowOff>
    </xdr:from>
    <xdr:to>
      <xdr:col>81</xdr:col>
      <xdr:colOff>50800</xdr:colOff>
      <xdr:row>95</xdr:row>
      <xdr:rowOff>150626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365248"/>
          <a:ext cx="889000" cy="7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77498</xdr:rowOff>
    </xdr:from>
    <xdr:to>
      <xdr:col>76</xdr:col>
      <xdr:colOff>114300</xdr:colOff>
      <xdr:row>95</xdr:row>
      <xdr:rowOff>150991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365248"/>
          <a:ext cx="889000" cy="7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88548</xdr:rowOff>
    </xdr:from>
    <xdr:to>
      <xdr:col>76</xdr:col>
      <xdr:colOff>165100</xdr:colOff>
      <xdr:row>97</xdr:row>
      <xdr:rowOff>18698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9825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64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150991</xdr:rowOff>
    </xdr:from>
    <xdr:to>
      <xdr:col>71</xdr:col>
      <xdr:colOff>177800</xdr:colOff>
      <xdr:row>96</xdr:row>
      <xdr:rowOff>5254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438741"/>
          <a:ext cx="889000" cy="2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98661</xdr:rowOff>
    </xdr:from>
    <xdr:to>
      <xdr:col>72</xdr:col>
      <xdr:colOff>38100</xdr:colOff>
      <xdr:row>97</xdr:row>
      <xdr:rowOff>28811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19938</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6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103360</xdr:rowOff>
    </xdr:from>
    <xdr:to>
      <xdr:col>67</xdr:col>
      <xdr:colOff>101600</xdr:colOff>
      <xdr:row>97</xdr:row>
      <xdr:rowOff>33510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24637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65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92070</xdr:rowOff>
    </xdr:from>
    <xdr:to>
      <xdr:col>85</xdr:col>
      <xdr:colOff>177800</xdr:colOff>
      <xdr:row>96</xdr:row>
      <xdr:rowOff>22220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114947</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3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99826</xdr:rowOff>
    </xdr:from>
    <xdr:to>
      <xdr:col>81</xdr:col>
      <xdr:colOff>101600</xdr:colOff>
      <xdr:row>96</xdr:row>
      <xdr:rowOff>29976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8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46503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16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26698</xdr:rowOff>
    </xdr:from>
    <xdr:to>
      <xdr:col>76</xdr:col>
      <xdr:colOff>165100</xdr:colOff>
      <xdr:row>95</xdr:row>
      <xdr:rowOff>128298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1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144825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08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100191</xdr:rowOff>
    </xdr:from>
    <xdr:to>
      <xdr:col>72</xdr:col>
      <xdr:colOff>38100</xdr:colOff>
      <xdr:row>96</xdr:row>
      <xdr:rowOff>30341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8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46868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16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125904</xdr:rowOff>
    </xdr:from>
    <xdr:to>
      <xdr:col>67</xdr:col>
      <xdr:colOff>101600</xdr:colOff>
      <xdr:row>96</xdr:row>
      <xdr:rowOff>56054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1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72581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18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118618</xdr:rowOff>
    </xdr:from>
    <xdr:to>
      <xdr:col>107</xdr:col>
      <xdr:colOff>101600</xdr:colOff>
      <xdr:row>37</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126238</xdr:rowOff>
    </xdr:from>
    <xdr:to>
      <xdr:col>98</xdr:col>
      <xdr:colOff>38100</xdr:colOff>
      <xdr:row>38</xdr:row>
      <xdr:rowOff>56388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72915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衛生費において、津野山広域事務組合負担金・高幡東部清掃組合負担金の増額で、前年度比</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％増となった。農林水産業費において、キジ加工施設整備補助金及び普通林道開設事業費等の増額で、前年度比</a:t>
          </a:r>
          <a:r>
            <a:rPr kumimoji="1" lang="en-US" altLang="ja-JP" sz="1300">
              <a:latin typeface="ＭＳ Ｐゴシック" panose="020B0600070205080204" pitchFamily="50" charset="-128"/>
              <a:ea typeface="ＭＳ Ｐゴシック" panose="020B0600070205080204" pitchFamily="50" charset="-128"/>
            </a:rPr>
            <a:t>49.5</a:t>
          </a:r>
          <a:r>
            <a:rPr kumimoji="1" lang="ja-JP" altLang="en-US" sz="1300">
              <a:latin typeface="ＭＳ Ｐゴシック" panose="020B0600070205080204" pitchFamily="50" charset="-128"/>
              <a:ea typeface="ＭＳ Ｐゴシック" panose="020B0600070205080204" pitchFamily="50" charset="-128"/>
            </a:rPr>
            <a:t>％増となった。商工費において、博覧会受入環境整備事業等の増額で、前年度比</a:t>
          </a:r>
          <a:r>
            <a:rPr kumimoji="1" lang="en-US" altLang="ja-JP" sz="1300">
              <a:latin typeface="ＭＳ Ｐゴシック" panose="020B0600070205080204" pitchFamily="50" charset="-128"/>
              <a:ea typeface="ＭＳ Ｐゴシック" panose="020B0600070205080204" pitchFamily="50" charset="-128"/>
            </a:rPr>
            <a:t>200.7</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消防費において、防災無線システム連携工事及び安全なまちづくり事業（工事請負費）の増額で、前年度比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％増となった。教育費において、健康増進センター改修工事に伴い、前年度比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一方、減額となったものについて、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道の駅に係る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水道施設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整備事業の完了等に伴い、前年度比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。災害復旧費において、大きな災害がなかったため前年度比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財政調整基金については、前年度の余剰金の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を積立て、消防道や作業道等の災害復旧事業等で取崩しを行っている。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令和４年度は大きな災害等がなかったため、繰入れを行わずに余剰分を積立てたことで、前年度比</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ポイント増となった。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資金不足等が発生していないため、赤字額についてはグラフへの表示がない。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介護保険事業特別会計以外の各会計において実質収支が減となったこと、標準財政規模が減となったこと等により、全体的な比率が減少した。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今後も予算の計画的な執行及び健全な財政運営に努めていく。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6806512</v>
      </c>
      <c r="BO4" s="371"/>
      <c r="BP4" s="371"/>
      <c r="BQ4" s="371"/>
      <c r="BR4" s="371"/>
      <c r="BS4" s="371"/>
      <c r="BT4" s="371"/>
      <c r="BU4" s="372"/>
      <c r="BV4" s="370">
        <v>7001431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1.3</v>
      </c>
      <c r="CU4" s="377"/>
      <c r="CV4" s="377"/>
      <c r="CW4" s="377"/>
      <c r="CX4" s="377"/>
      <c r="CY4" s="377"/>
      <c r="CZ4" s="377"/>
      <c r="DA4" s="378"/>
      <c r="DB4" s="376">
        <v>1.3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6690058</v>
      </c>
      <c r="BO5" s="408"/>
      <c r="BP5" s="408"/>
      <c r="BQ5" s="408"/>
      <c r="BR5" s="408"/>
      <c r="BS5" s="408"/>
      <c r="BT5" s="408"/>
      <c r="BU5" s="409"/>
      <c r="BV5" s="407">
        <v>6912008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85.6</v>
      </c>
      <c r="CU5" s="405"/>
      <c r="CV5" s="405"/>
      <c r="CW5" s="405"/>
      <c r="CX5" s="405"/>
      <c r="CY5" s="405"/>
      <c r="CZ5" s="405"/>
      <c r="DA5" s="406"/>
      <c r="DB5" s="404">
        <v>82.2</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116454</v>
      </c>
      <c r="BO6" s="408"/>
      <c r="BP6" s="408"/>
      <c r="BQ6" s="408"/>
      <c r="BR6" s="408"/>
      <c r="BS6" s="408"/>
      <c r="BT6" s="408"/>
      <c r="BU6" s="409"/>
      <c r="BV6" s="407">
        <v>89423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86.2</v>
      </c>
      <c r="CU6" s="445"/>
      <c r="CV6" s="445"/>
      <c r="CW6" s="445"/>
      <c r="CX6" s="445"/>
      <c r="CY6" s="445"/>
      <c r="CZ6" s="445"/>
      <c r="DA6" s="446"/>
      <c r="DB6" s="444">
        <v>84.6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74505</v>
      </c>
      <c r="BO7" s="408"/>
      <c r="BP7" s="408"/>
      <c r="BQ7" s="408"/>
      <c r="BR7" s="408"/>
      <c r="BS7" s="408"/>
      <c r="BT7" s="408"/>
      <c r="BU7" s="409"/>
      <c r="BV7" s="407">
        <v>46166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3148667</v>
      </c>
      <c r="CU7" s="408"/>
      <c r="CV7" s="408"/>
      <c r="CW7" s="408"/>
      <c r="CX7" s="408"/>
      <c r="CY7" s="408"/>
      <c r="CZ7" s="408"/>
      <c r="DA7" s="409"/>
      <c r="DB7" s="407">
        <v>3204324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107</v>
      </c>
      <c r="AV8" s="440"/>
      <c r="AW8" s="440"/>
      <c r="AX8" s="440"/>
      <c r="AY8" s="441" t="s">
        <v>111</v>
      </c>
      <c r="AZ8" s="442"/>
      <c r="BA8" s="442"/>
      <c r="BB8" s="442"/>
      <c r="BC8" s="442"/>
      <c r="BD8" s="442"/>
      <c r="BE8" s="442"/>
      <c r="BF8" s="442"/>
      <c r="BG8" s="442"/>
      <c r="BH8" s="442"/>
      <c r="BI8" s="442"/>
      <c r="BJ8" s="442"/>
      <c r="BK8" s="442"/>
      <c r="BL8" s="442"/>
      <c r="BM8" s="443"/>
      <c r="BN8" s="407">
        <v>41949</v>
      </c>
      <c r="BO8" s="408"/>
      <c r="BP8" s="408"/>
      <c r="BQ8" s="408"/>
      <c r="BR8" s="408"/>
      <c r="BS8" s="408"/>
      <c r="BT8" s="408"/>
      <c r="BU8" s="409"/>
      <c r="BV8" s="407">
        <v>43257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0.14000000000000001</v>
      </c>
      <c r="CU8" s="448"/>
      <c r="CV8" s="448"/>
      <c r="CW8" s="448"/>
      <c r="CX8" s="448"/>
      <c r="CY8" s="448"/>
      <c r="CZ8" s="448"/>
      <c r="DA8" s="449"/>
      <c r="DB8" s="447">
        <v>0.13</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3307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-1308</v>
      </c>
      <c r="BO9" s="408"/>
      <c r="BP9" s="408"/>
      <c r="BQ9" s="408"/>
      <c r="BR9" s="408"/>
      <c r="BS9" s="408"/>
      <c r="BT9" s="408"/>
      <c r="BU9" s="409"/>
      <c r="BV9" s="407">
        <v>12628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19</v>
      </c>
      <c r="CU9" s="405"/>
      <c r="CV9" s="405"/>
      <c r="CW9" s="405"/>
      <c r="CX9" s="405"/>
      <c r="CY9" s="405"/>
      <c r="CZ9" s="405"/>
      <c r="DA9" s="406"/>
      <c r="DB9" s="404">
        <v>19.5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3608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22266</v>
      </c>
      <c r="BO10" s="408"/>
      <c r="BP10" s="408"/>
      <c r="BQ10" s="408"/>
      <c r="BR10" s="408"/>
      <c r="BS10" s="408"/>
      <c r="BT10" s="408"/>
      <c r="BU10" s="409"/>
      <c r="BV10" s="407">
        <v>244221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4253</v>
      </c>
      <c r="BO11" s="408"/>
      <c r="BP11" s="408"/>
      <c r="BQ11" s="408"/>
      <c r="BR11" s="408"/>
      <c r="BS11" s="408"/>
      <c r="BT11" s="408"/>
      <c r="BU11" s="409"/>
      <c r="BV11" s="407">
        <v>74696</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3236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107</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3225</v>
      </c>
      <c r="S13" s="492"/>
      <c r="T13" s="492"/>
      <c r="U13" s="492"/>
      <c r="V13" s="493"/>
      <c r="W13" s="423" t="s">
        <v>141</v>
      </c>
      <c r="X13" s="424"/>
      <c r="Y13" s="424"/>
      <c r="Z13" s="424"/>
      <c r="AA13" s="424"/>
      <c r="AB13" s="414"/>
      <c r="AC13" s="458">
        <v>289</v>
      </c>
      <c r="AD13" s="459"/>
      <c r="AE13" s="459"/>
      <c r="AF13" s="459"/>
      <c r="AG13" s="501"/>
      <c r="AH13" s="458">
        <v>511</v>
      </c>
      <c r="AI13" s="459"/>
      <c r="AJ13" s="459"/>
      <c r="AK13" s="459"/>
      <c r="AL13" s="460"/>
      <c r="AM13" s="436" t="s">
        <v>142</v>
      </c>
      <c r="AN13" s="437"/>
      <c r="AO13" s="437"/>
      <c r="AP13" s="437"/>
      <c r="AQ13" s="437"/>
      <c r="AR13" s="437"/>
      <c r="AS13" s="437"/>
      <c r="AT13" s="438"/>
      <c r="AU13" s="439" t="s">
        <v>128</v>
      </c>
      <c r="AV13" s="440"/>
      <c r="AW13" s="440"/>
      <c r="AX13" s="440"/>
      <c r="AY13" s="441" t="s">
        <v>143</v>
      </c>
      <c r="AZ13" s="442"/>
      <c r="BA13" s="442"/>
      <c r="BB13" s="442"/>
      <c r="BC13" s="442"/>
      <c r="BD13" s="442"/>
      <c r="BE13" s="442"/>
      <c r="BF13" s="442"/>
      <c r="BG13" s="442"/>
      <c r="BH13" s="442"/>
      <c r="BI13" s="442"/>
      <c r="BJ13" s="442"/>
      <c r="BK13" s="442"/>
      <c r="BL13" s="442"/>
      <c r="BM13" s="443"/>
      <c r="BN13" s="407">
        <v>25211</v>
      </c>
      <c r="BO13" s="408"/>
      <c r="BP13" s="408"/>
      <c r="BQ13" s="408"/>
      <c r="BR13" s="408"/>
      <c r="BS13" s="408"/>
      <c r="BT13" s="408"/>
      <c r="BU13" s="409"/>
      <c r="BV13" s="407">
        <v>331545</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4.3</v>
      </c>
      <c r="CU13" s="405"/>
      <c r="CV13" s="405"/>
      <c r="CW13" s="405"/>
      <c r="CX13" s="405"/>
      <c r="CY13" s="405"/>
      <c r="CZ13" s="405"/>
      <c r="DA13" s="406"/>
      <c r="DB13" s="404">
        <v>3.9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3343</v>
      </c>
      <c r="S14" s="492"/>
      <c r="T14" s="492"/>
      <c r="U14" s="492"/>
      <c r="V14" s="493"/>
      <c r="W14" s="397"/>
      <c r="X14" s="398"/>
      <c r="Y14" s="398"/>
      <c r="Z14" s="398"/>
      <c r="AA14" s="398"/>
      <c r="AB14" s="387"/>
      <c r="AC14" s="494">
        <v>17.8</v>
      </c>
      <c r="AD14" s="495"/>
      <c r="AE14" s="495"/>
      <c r="AF14" s="495"/>
      <c r="AG14" s="496"/>
      <c r="AH14" s="494">
        <v>27.7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3337</v>
      </c>
      <c r="S15" s="492"/>
      <c r="T15" s="492"/>
      <c r="U15" s="492"/>
      <c r="V15" s="493"/>
      <c r="W15" s="423" t="s">
        <v>149</v>
      </c>
      <c r="X15" s="424"/>
      <c r="Y15" s="424"/>
      <c r="Z15" s="424"/>
      <c r="AA15" s="424"/>
      <c r="AB15" s="414"/>
      <c r="AC15" s="458">
        <v>389</v>
      </c>
      <c r="AD15" s="459"/>
      <c r="AE15" s="459"/>
      <c r="AF15" s="459"/>
      <c r="AG15" s="501"/>
      <c r="AH15" s="458">
        <v>443</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420098</v>
      </c>
      <c r="BO15" s="371"/>
      <c r="BP15" s="371"/>
      <c r="BQ15" s="371"/>
      <c r="BR15" s="371"/>
      <c r="BS15" s="371"/>
      <c r="BT15" s="371"/>
      <c r="BU15" s="372"/>
      <c r="BV15" s="370">
        <v>395932</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23.9</v>
      </c>
      <c r="AD16" s="495"/>
      <c r="AE16" s="495"/>
      <c r="AF16" s="495"/>
      <c r="AG16" s="496"/>
      <c r="AH16" s="494">
        <v>24</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3042536</v>
      </c>
      <c r="BO16" s="408"/>
      <c r="BP16" s="408"/>
      <c r="BQ16" s="408"/>
      <c r="BR16" s="408"/>
      <c r="BS16" s="408"/>
      <c r="BT16" s="408"/>
      <c r="BU16" s="409"/>
      <c r="BV16" s="407">
        <v>3032527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947</v>
      </c>
      <c r="AD17" s="459"/>
      <c r="AE17" s="459"/>
      <c r="AF17" s="459"/>
      <c r="AG17" s="501"/>
      <c r="AH17" s="458">
        <v>892</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501892</v>
      </c>
      <c r="BO17" s="408"/>
      <c r="BP17" s="408"/>
      <c r="BQ17" s="408"/>
      <c r="BR17" s="408"/>
      <c r="BS17" s="408"/>
      <c r="BT17" s="408"/>
      <c r="BU17" s="409"/>
      <c r="BV17" s="407">
        <v>475957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236.45</v>
      </c>
      <c r="M18" s="531"/>
      <c r="N18" s="531"/>
      <c r="O18" s="531"/>
      <c r="P18" s="531"/>
      <c r="Q18" s="531"/>
      <c r="R18" s="532"/>
      <c r="S18" s="532"/>
      <c r="T18" s="532"/>
      <c r="U18" s="532"/>
      <c r="V18" s="533"/>
      <c r="W18" s="425"/>
      <c r="X18" s="426"/>
      <c r="Y18" s="426"/>
      <c r="Z18" s="426"/>
      <c r="AA18" s="426"/>
      <c r="AB18" s="417"/>
      <c r="AC18" s="534">
        <v>58.3</v>
      </c>
      <c r="AD18" s="535"/>
      <c r="AE18" s="535"/>
      <c r="AF18" s="535"/>
      <c r="AG18" s="536"/>
      <c r="AH18" s="534">
        <v>48.3</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2695679</v>
      </c>
      <c r="BO18" s="408"/>
      <c r="BP18" s="408"/>
      <c r="BQ18" s="408"/>
      <c r="BR18" s="408"/>
      <c r="BS18" s="408"/>
      <c r="BT18" s="408"/>
      <c r="BU18" s="409"/>
      <c r="BV18" s="407">
        <v>2647188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14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3800772</v>
      </c>
      <c r="BO19" s="408"/>
      <c r="BP19" s="408"/>
      <c r="BQ19" s="408"/>
      <c r="BR19" s="408"/>
      <c r="BS19" s="408"/>
      <c r="BT19" s="408"/>
      <c r="BU19" s="409"/>
      <c r="BV19" s="407">
        <v>3774107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1513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8197621</v>
      </c>
      <c r="BO22" s="371"/>
      <c r="BP22" s="371"/>
      <c r="BQ22" s="371"/>
      <c r="BR22" s="371"/>
      <c r="BS22" s="371"/>
      <c r="BT22" s="371"/>
      <c r="BU22" s="372"/>
      <c r="BV22" s="370">
        <v>7982806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7562593</v>
      </c>
      <c r="BO23" s="408"/>
      <c r="BP23" s="408"/>
      <c r="BQ23" s="408"/>
      <c r="BR23" s="408"/>
      <c r="BS23" s="408"/>
      <c r="BT23" s="408"/>
      <c r="BU23" s="409"/>
      <c r="BV23" s="407">
        <v>7370481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6820</v>
      </c>
      <c r="R24" s="459"/>
      <c r="S24" s="459"/>
      <c r="T24" s="459"/>
      <c r="U24" s="459"/>
      <c r="V24" s="501"/>
      <c r="W24" s="553"/>
      <c r="X24" s="554"/>
      <c r="Y24" s="555"/>
      <c r="Z24" s="457" t="s">
        <v>174</v>
      </c>
      <c r="AA24" s="437"/>
      <c r="AB24" s="437"/>
      <c r="AC24" s="437"/>
      <c r="AD24" s="437"/>
      <c r="AE24" s="437"/>
      <c r="AF24" s="437"/>
      <c r="AG24" s="438"/>
      <c r="AH24" s="458">
        <v>75</v>
      </c>
      <c r="AI24" s="459"/>
      <c r="AJ24" s="459"/>
      <c r="AK24" s="459"/>
      <c r="AL24" s="501"/>
      <c r="AM24" s="458">
        <v>199275</v>
      </c>
      <c r="AN24" s="459"/>
      <c r="AO24" s="459"/>
      <c r="AP24" s="459"/>
      <c r="AQ24" s="459"/>
      <c r="AR24" s="501"/>
      <c r="AS24" s="458">
        <v>2657</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8073422</v>
      </c>
      <c r="BO24" s="408"/>
      <c r="BP24" s="408"/>
      <c r="BQ24" s="408"/>
      <c r="BR24" s="408"/>
      <c r="BS24" s="408"/>
      <c r="BT24" s="408"/>
      <c r="BU24" s="409"/>
      <c r="BV24" s="407">
        <v>7880820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5900</v>
      </c>
      <c r="R25" s="459"/>
      <c r="S25" s="459"/>
      <c r="T25" s="459"/>
      <c r="U25" s="459"/>
      <c r="V25" s="501"/>
      <c r="W25" s="553"/>
      <c r="X25" s="554"/>
      <c r="Y25" s="555"/>
      <c r="Z25" s="457" t="s">
        <v>177</v>
      </c>
      <c r="AA25" s="437"/>
      <c r="AB25" s="437"/>
      <c r="AC25" s="437"/>
      <c r="AD25" s="437"/>
      <c r="AE25" s="437"/>
      <c r="AF25" s="437"/>
      <c r="AG25" s="438"/>
      <c r="AH25" s="458" t="s">
        <v>139</v>
      </c>
      <c r="AI25" s="459"/>
      <c r="AJ25" s="459"/>
      <c r="AK25" s="459"/>
      <c r="AL25" s="501"/>
      <c r="AM25" s="458" t="s">
        <v>139</v>
      </c>
      <c r="AN25" s="459"/>
      <c r="AO25" s="459"/>
      <c r="AP25" s="459"/>
      <c r="AQ25" s="459"/>
      <c r="AR25" s="501"/>
      <c r="AS25" s="458" t="s">
        <v>147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15364</v>
      </c>
      <c r="BO25" s="371"/>
      <c r="BP25" s="371"/>
      <c r="BQ25" s="371"/>
      <c r="BR25" s="371"/>
      <c r="BS25" s="371"/>
      <c r="BT25" s="371"/>
      <c r="BU25" s="372"/>
      <c r="BV25" s="370">
        <v>13808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5540</v>
      </c>
      <c r="R26" s="459"/>
      <c r="S26" s="459"/>
      <c r="T26" s="459"/>
      <c r="U26" s="459"/>
      <c r="V26" s="501"/>
      <c r="W26" s="553"/>
      <c r="X26" s="554"/>
      <c r="Y26" s="555"/>
      <c r="Z26" s="457" t="s">
        <v>180</v>
      </c>
      <c r="AA26" s="559"/>
      <c r="AB26" s="559"/>
      <c r="AC26" s="559"/>
      <c r="AD26" s="559"/>
      <c r="AE26" s="559"/>
      <c r="AF26" s="559"/>
      <c r="AG26" s="560"/>
      <c r="AH26" s="458" t="s">
        <v>147</v>
      </c>
      <c r="AI26" s="459"/>
      <c r="AJ26" s="459"/>
      <c r="AK26" s="459"/>
      <c r="AL26" s="501"/>
      <c r="AM26" s="458" t="s">
        <v>139</v>
      </c>
      <c r="AN26" s="459"/>
      <c r="AO26" s="459"/>
      <c r="AP26" s="459"/>
      <c r="AQ26" s="459"/>
      <c r="AR26" s="501"/>
      <c r="AS26" s="458" t="s">
        <v>147</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2700</v>
      </c>
      <c r="R27" s="459"/>
      <c r="S27" s="459"/>
      <c r="T27" s="459"/>
      <c r="U27" s="459"/>
      <c r="V27" s="501"/>
      <c r="W27" s="553"/>
      <c r="X27" s="554"/>
      <c r="Y27" s="555"/>
      <c r="Z27" s="457" t="s">
        <v>183</v>
      </c>
      <c r="AA27" s="437"/>
      <c r="AB27" s="437"/>
      <c r="AC27" s="437"/>
      <c r="AD27" s="437"/>
      <c r="AE27" s="437"/>
      <c r="AF27" s="437"/>
      <c r="AG27" s="438"/>
      <c r="AH27" s="458">
        <v>9</v>
      </c>
      <c r="AI27" s="459"/>
      <c r="AJ27" s="459"/>
      <c r="AK27" s="459"/>
      <c r="AL27" s="501"/>
      <c r="AM27" s="458">
        <v>20088</v>
      </c>
      <c r="AN27" s="459"/>
      <c r="AO27" s="459"/>
      <c r="AP27" s="459"/>
      <c r="AQ27" s="459"/>
      <c r="AR27" s="501"/>
      <c r="AS27" s="458">
        <v>2232</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149412</v>
      </c>
      <c r="BO27" s="527"/>
      <c r="BP27" s="527"/>
      <c r="BQ27" s="527"/>
      <c r="BR27" s="527"/>
      <c r="BS27" s="527"/>
      <c r="BT27" s="527"/>
      <c r="BU27" s="528"/>
      <c r="BV27" s="526">
        <v>149407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2400</v>
      </c>
      <c r="R28" s="459"/>
      <c r="S28" s="459"/>
      <c r="T28" s="459"/>
      <c r="U28" s="459"/>
      <c r="V28" s="501"/>
      <c r="W28" s="553"/>
      <c r="X28" s="554"/>
      <c r="Y28" s="555"/>
      <c r="Z28" s="457" t="s">
        <v>186</v>
      </c>
      <c r="AA28" s="437"/>
      <c r="AB28" s="437"/>
      <c r="AC28" s="437"/>
      <c r="AD28" s="437"/>
      <c r="AE28" s="437"/>
      <c r="AF28" s="437"/>
      <c r="AG28" s="438"/>
      <c r="AH28" s="458" t="s">
        <v>147</v>
      </c>
      <c r="AI28" s="459"/>
      <c r="AJ28" s="459"/>
      <c r="AK28" s="459"/>
      <c r="AL28" s="501"/>
      <c r="AM28" s="458" t="s">
        <v>139</v>
      </c>
      <c r="AN28" s="459"/>
      <c r="AO28" s="459"/>
      <c r="AP28" s="459"/>
      <c r="AQ28" s="459"/>
      <c r="AR28" s="501"/>
      <c r="AS28" s="458" t="s">
        <v>139</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1131277</v>
      </c>
      <c r="BO28" s="371"/>
      <c r="BP28" s="371"/>
      <c r="BQ28" s="371"/>
      <c r="BR28" s="371"/>
      <c r="BS28" s="371"/>
      <c r="BT28" s="371"/>
      <c r="BU28" s="372"/>
      <c r="BV28" s="370">
        <v>1109011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6</v>
      </c>
      <c r="M29" s="459"/>
      <c r="N29" s="459"/>
      <c r="O29" s="459"/>
      <c r="P29" s="501"/>
      <c r="Q29" s="458">
        <v>2200</v>
      </c>
      <c r="R29" s="459"/>
      <c r="S29" s="459"/>
      <c r="T29" s="459"/>
      <c r="U29" s="459"/>
      <c r="V29" s="501"/>
      <c r="W29" s="556"/>
      <c r="X29" s="557"/>
      <c r="Y29" s="558"/>
      <c r="Z29" s="457" t="s">
        <v>189</v>
      </c>
      <c r="AA29" s="437"/>
      <c r="AB29" s="437"/>
      <c r="AC29" s="437"/>
      <c r="AD29" s="437"/>
      <c r="AE29" s="437"/>
      <c r="AF29" s="437"/>
      <c r="AG29" s="438"/>
      <c r="AH29" s="458">
        <v>84</v>
      </c>
      <c r="AI29" s="459"/>
      <c r="AJ29" s="459"/>
      <c r="AK29" s="459"/>
      <c r="AL29" s="501"/>
      <c r="AM29" s="458">
        <v>219363</v>
      </c>
      <c r="AN29" s="459"/>
      <c r="AO29" s="459"/>
      <c r="AP29" s="459"/>
      <c r="AQ29" s="459"/>
      <c r="AR29" s="501"/>
      <c r="AS29" s="458">
        <v>2611</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920452</v>
      </c>
      <c r="BO29" s="408"/>
      <c r="BP29" s="408"/>
      <c r="BQ29" s="408"/>
      <c r="BR29" s="408"/>
      <c r="BS29" s="408"/>
      <c r="BT29" s="408"/>
      <c r="BU29" s="409"/>
      <c r="BV29" s="407">
        <v>915947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90.5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6488604</v>
      </c>
      <c r="BO30" s="527"/>
      <c r="BP30" s="527"/>
      <c r="BQ30" s="527"/>
      <c r="BR30" s="527"/>
      <c r="BS30" s="527"/>
      <c r="BT30" s="527"/>
      <c r="BU30" s="528"/>
      <c r="BV30" s="526">
        <v>6888248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203</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病院事業会計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IF('各会計、関係団体の財政状況及び健全化判断比率'!B32="","",'各会計、関係団体の財政状況及び健全化判断比率'!B32)</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高幡消防組合（一般会計）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22</v>
      </c>
      <c r="CP34" s="597"/>
      <c r="CQ34" s="598" t="str">
        <f>IF('各会計、関係団体の財政状況及び健全化判断比率'!BS7="","",'各会計、関係団体の財政状況及び健全化判断比率'!BS7)</f>
        <v>梼原町土地開発公社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松原診療所特別会計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IF('各会計、関係団体の財政状況及び健全化判断比率'!B33="","",'各会計、関係団体の財政状況及び健全化判断比率'!B33)</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津野山養護老人ホーム組合（一般会計）</v>
      </c>
      <c r="BZ35" s="598"/>
      <c r="CA35" s="598"/>
      <c r="CB35" s="598"/>
      <c r="CC35" s="598"/>
      <c r="CD35" s="598"/>
      <c r="CE35" s="598"/>
      <c r="CF35" s="598"/>
      <c r="CG35" s="598"/>
      <c r="CH35" s="598"/>
      <c r="CI35" s="598"/>
      <c r="CJ35" s="598"/>
      <c r="CK35" s="598"/>
      <c r="CL35" s="598"/>
      <c r="CM35" s="598"/>
      <c r="CN35" s="181"/>
      <c r="CO35" s="597">
        <f t="shared" ref="CO35:CO43" si="3">IF(CQ35="","",CO34+1)</f>
        <v>23</v>
      </c>
      <c r="CP35" s="597"/>
      <c r="CQ35" s="598" t="str">
        <f>IF('各会計、関係団体の財政状況及び健全化判断比率'!BS8="","",'各会計、関係団体の財政状況及び健全化判断比率'!BS8)</f>
        <v>ゆすはらペレット株式会社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四万川診療所特別会計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10</v>
      </c>
      <c r="BF36" s="597"/>
      <c r="BG36" s="598" t="str">
        <f>IF('各会計、関係団体の財政状況及び健全化判断比率'!B34="","",'各会計、関係団体の財政状況及び健全化判断比率'!B34)</f>
        <v>農業集落排水事業特別会計</v>
      </c>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高陵特別養護老人ホーム組合（一般会計）</v>
      </c>
      <c r="BZ36" s="598"/>
      <c r="CA36" s="598"/>
      <c r="CB36" s="598"/>
      <c r="CC36" s="598"/>
      <c r="CD36" s="598"/>
      <c r="CE36" s="598"/>
      <c r="CF36" s="598"/>
      <c r="CG36" s="598"/>
      <c r="CH36" s="598"/>
      <c r="CI36" s="598"/>
      <c r="CJ36" s="598"/>
      <c r="CK36" s="598"/>
      <c r="CL36" s="598"/>
      <c r="CM36" s="598"/>
      <c r="CN36" s="181"/>
      <c r="CO36" s="597">
        <f t="shared" si="3"/>
        <v>24</v>
      </c>
      <c r="CP36" s="597"/>
      <c r="CQ36" s="598" t="str">
        <f>IF('各会計、関係団体の財政状況及び健全化判断比率'!BS9="","",'各会計、関係団体の財政状況及び健全化判断比率'!BS9)</f>
        <v>一般社団法人 津野山畜産公社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11</v>
      </c>
      <c r="BF37" s="597"/>
      <c r="BG37" s="598" t="str">
        <f>IF('各会計、関係団体の財政状況及び健全化判断比率'!B35="","",'各会計、関係団体の財政状況及び健全化判断比率'!B35)</f>
        <v>風ぐるま事業特別会計</v>
      </c>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津野山広域事務組合（一般会計）</v>
      </c>
      <c r="BZ37" s="598"/>
      <c r="CA37" s="598"/>
      <c r="CB37" s="598"/>
      <c r="CC37" s="598"/>
      <c r="CD37" s="598"/>
      <c r="CE37" s="598"/>
      <c r="CF37" s="598"/>
      <c r="CG37" s="598"/>
      <c r="CH37" s="598"/>
      <c r="CI37" s="598"/>
      <c r="CJ37" s="598"/>
      <c r="CK37" s="598"/>
      <c r="CL37" s="598"/>
      <c r="CM37" s="598"/>
      <c r="CN37" s="181"/>
      <c r="CO37" s="597">
        <f t="shared" si="3"/>
        <v>25</v>
      </c>
      <c r="CP37" s="597"/>
      <c r="CQ37" s="598" t="str">
        <f>IF('各会計、関係団体の財政状況及び健全化判断比率'!BS10="","",'各会計、関係団体の財政状況及び健全化判断比率'!BS10)</f>
        <v>一般社団法人 ゆすはら雲の上観光協会</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高幡東部清掃組合（一般会計）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高知県広域食肉センター事務組合（一般会計）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高幡障害者支援施設組合（一般会計）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19</v>
      </c>
      <c r="BX41" s="597"/>
      <c r="BY41" s="598" t="str">
        <f>IF('各会計、関係団体の財政状況及び健全化判断比率'!B75="","",'各会計、関係団体の財政状況及び健全化判断比率'!B75)</f>
        <v>高幡広域市町村圏事務組合（一般会計）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20</v>
      </c>
      <c r="BX42" s="597"/>
      <c r="BY42" s="598" t="str">
        <f>IF('各会計、関係団体の財政状況及び健全化判断比率'!B76="","",'各会計、関係団体の財政状況及び健全化判断比率'!B76)</f>
        <v>高幡広域市町村圏事務組合（滞納整理事業特別会計会計）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21</v>
      </c>
      <c r="BX43" s="597"/>
      <c r="BY43" s="598" t="str">
        <f>IF('各会計、関係団体の財政状況及び健全化判断比率'!B77="","",'各会計、関係団体の財政状況及び健全化判断比率'!B77)</f>
        <v>こうち人づくり広域連合（一般会計）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6BGrKKgVWxyCsPmjXTcKIcIjPn4pK+myNfxUResjUNKWRoq2Z2Mqeh51ZuADVwqwPb7zrn9CNkXlctnZh4HBZA==" saltValue="wGe6hmAFi8qYJLLZCYDxl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48" t="s">
        <v>578</v>
      </c>
      <c r="D34" s="1148"/>
      <c r="E34" s="1149"/>
      <c r="F34" s="32">
        <v>16.350000000000001</v>
      </c>
      <c r="G34" s="33">
        <v>13.66</v>
      </c>
      <c r="H34" s="33">
        <v>11.66</v>
      </c>
      <c r="I34" s="33">
        <v>7.12</v>
      </c>
      <c r="J34" s="34">
        <v>5.99</v>
      </c>
      <c r="K34" s="22"/>
      <c r="L34" s="22"/>
      <c r="M34" s="22"/>
      <c r="N34" s="22"/>
      <c r="O34" s="22"/>
      <c r="P34" s="22"/>
    </row>
    <row r="35" spans="1:16" ht="39" customHeight="1" x14ac:dyDescent="0.15">
      <c r="A35" s="22"/>
      <c r="B35" s="35"/>
      <c r="C35" s="1142" t="s">
        <v>579</v>
      </c>
      <c r="D35" s="1143"/>
      <c r="E35" s="1144"/>
      <c r="F35" s="36">
        <v>1.86</v>
      </c>
      <c r="G35" s="37">
        <v>1.46</v>
      </c>
      <c r="H35" s="37">
        <v>1.04</v>
      </c>
      <c r="I35" s="37">
        <v>1.34</v>
      </c>
      <c r="J35" s="38">
        <v>1.33</v>
      </c>
      <c r="K35" s="22"/>
      <c r="L35" s="22"/>
      <c r="M35" s="22"/>
      <c r="N35" s="22"/>
      <c r="O35" s="22"/>
      <c r="P35" s="22"/>
    </row>
    <row r="36" spans="1:16" ht="39" customHeight="1" x14ac:dyDescent="0.15">
      <c r="A36" s="22"/>
      <c r="B36" s="35"/>
      <c r="C36" s="1142" t="s">
        <v>580</v>
      </c>
      <c r="D36" s="1143"/>
      <c r="E36" s="1144"/>
      <c r="F36" s="36">
        <v>0.62</v>
      </c>
      <c r="G36" s="37">
        <v>0.2</v>
      </c>
      <c r="H36" s="37">
        <v>0.35</v>
      </c>
      <c r="I36" s="37">
        <v>0.41</v>
      </c>
      <c r="J36" s="38">
        <v>0.97</v>
      </c>
      <c r="K36" s="22"/>
      <c r="L36" s="22"/>
      <c r="M36" s="22"/>
      <c r="N36" s="22"/>
      <c r="O36" s="22"/>
      <c r="P36" s="22"/>
    </row>
    <row r="37" spans="1:16" ht="39" customHeight="1" x14ac:dyDescent="0.15">
      <c r="A37" s="22"/>
      <c r="B37" s="35"/>
      <c r="C37" s="1142" t="s">
        <v>581</v>
      </c>
      <c r="D37" s="1143"/>
      <c r="E37" s="1144"/>
      <c r="F37" s="36">
        <v>0</v>
      </c>
      <c r="G37" s="37">
        <v>0</v>
      </c>
      <c r="H37" s="37">
        <v>0.05</v>
      </c>
      <c r="I37" s="37">
        <v>0</v>
      </c>
      <c r="J37" s="38">
        <v>0</v>
      </c>
      <c r="K37" s="22"/>
      <c r="L37" s="22"/>
      <c r="M37" s="22"/>
      <c r="N37" s="22"/>
      <c r="O37" s="22"/>
      <c r="P37" s="22"/>
    </row>
    <row r="38" spans="1:16" ht="39" customHeight="1" x14ac:dyDescent="0.15">
      <c r="A38" s="22"/>
      <c r="B38" s="35"/>
      <c r="C38" s="1142" t="s">
        <v>582</v>
      </c>
      <c r="D38" s="1143"/>
      <c r="E38" s="1144"/>
      <c r="F38" s="36">
        <v>0.01</v>
      </c>
      <c r="G38" s="37">
        <v>0.02</v>
      </c>
      <c r="H38" s="37">
        <v>0.01</v>
      </c>
      <c r="I38" s="37">
        <v>0.01</v>
      </c>
      <c r="J38" s="38">
        <v>0</v>
      </c>
      <c r="K38" s="22"/>
      <c r="L38" s="22"/>
      <c r="M38" s="22"/>
      <c r="N38" s="22"/>
      <c r="O38" s="22"/>
      <c r="P38" s="22"/>
    </row>
    <row r="39" spans="1:16" ht="39" customHeight="1" x14ac:dyDescent="0.15">
      <c r="A39" s="22"/>
      <c r="B39" s="35"/>
      <c r="C39" s="1142" t="s">
        <v>583</v>
      </c>
      <c r="D39" s="1143"/>
      <c r="E39" s="1144"/>
      <c r="F39" s="36">
        <v>0.09</v>
      </c>
      <c r="G39" s="37">
        <v>0.04</v>
      </c>
      <c r="H39" s="37">
        <v>0</v>
      </c>
      <c r="I39" s="37">
        <v>0</v>
      </c>
      <c r="J39" s="38">
        <v>0</v>
      </c>
      <c r="K39" s="22"/>
      <c r="L39" s="22"/>
      <c r="M39" s="22"/>
      <c r="N39" s="22"/>
      <c r="O39" s="22"/>
      <c r="P39" s="22"/>
    </row>
    <row r="40" spans="1:16" ht="39" customHeight="1" x14ac:dyDescent="0.15">
      <c r="A40" s="22"/>
      <c r="B40" s="35"/>
      <c r="C40" s="1142" t="s">
        <v>584</v>
      </c>
      <c r="D40" s="1143"/>
      <c r="E40" s="1144"/>
      <c r="F40" s="36">
        <v>0</v>
      </c>
      <c r="G40" s="37">
        <v>0</v>
      </c>
      <c r="H40" s="37">
        <v>0</v>
      </c>
      <c r="I40" s="37">
        <v>0</v>
      </c>
      <c r="J40" s="38">
        <v>0</v>
      </c>
      <c r="K40" s="22"/>
      <c r="L40" s="22"/>
      <c r="M40" s="22"/>
      <c r="N40" s="22"/>
      <c r="O40" s="22"/>
      <c r="P40" s="22"/>
    </row>
    <row r="41" spans="1:16" ht="39" customHeight="1" x14ac:dyDescent="0.15">
      <c r="A41" s="22"/>
      <c r="B41" s="35"/>
      <c r="C41" s="1142" t="s">
        <v>585</v>
      </c>
      <c r="D41" s="1143"/>
      <c r="E41" s="1144"/>
      <c r="F41" s="36">
        <v>0</v>
      </c>
      <c r="G41" s="37">
        <v>0</v>
      </c>
      <c r="H41" s="37">
        <v>0</v>
      </c>
      <c r="I41" s="37">
        <v>0</v>
      </c>
      <c r="J41" s="38">
        <v>0</v>
      </c>
      <c r="K41" s="22"/>
      <c r="L41" s="22"/>
      <c r="M41" s="22"/>
      <c r="N41" s="22"/>
      <c r="O41" s="22"/>
      <c r="P41" s="22"/>
    </row>
    <row r="42" spans="1:16" ht="39" customHeight="1" x14ac:dyDescent="0.15">
      <c r="A42" s="22"/>
      <c r="B42" s="39"/>
      <c r="C42" s="1142" t="s">
        <v>586</v>
      </c>
      <c r="D42" s="1143"/>
      <c r="E42" s="1144"/>
      <c r="F42" s="36" t="s">
        <v>530</v>
      </c>
      <c r="G42" s="37" t="s">
        <v>530</v>
      </c>
      <c r="H42" s="37" t="s">
        <v>530</v>
      </c>
      <c r="I42" s="37" t="s">
        <v>530</v>
      </c>
      <c r="J42" s="38" t="s">
        <v>530</v>
      </c>
      <c r="K42" s="22"/>
      <c r="L42" s="22"/>
      <c r="M42" s="22"/>
      <c r="N42" s="22"/>
      <c r="O42" s="22"/>
      <c r="P42" s="22"/>
    </row>
    <row r="43" spans="1:16" ht="39" customHeight="1" thickBot="1" x14ac:dyDescent="0.2">
      <c r="A43" s="22"/>
      <c r="B43" s="40"/>
      <c r="C43" s="1145" t="s">
        <v>587</v>
      </c>
      <c r="D43" s="1146"/>
      <c r="E43" s="11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OrIaFDUKQfyGW+dHXmcBCtZ5QxQ820XHYI1vphkZNKLudfCnk7sUekGo+45ejMEwpBbiZvDPBu/yQa1NfqdTA==" saltValue="nWc36K359mUhdrSJrzVZ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50" t="s">
        <v>11</v>
      </c>
      <c r="C45" s="1151"/>
      <c r="D45" s="58"/>
      <c r="E45" s="1156" t="s">
        <v>12</v>
      </c>
      <c r="F45" s="1156"/>
      <c r="G45" s="1156"/>
      <c r="H45" s="1156"/>
      <c r="I45" s="1156"/>
      <c r="J45" s="1157"/>
      <c r="K45" s="59">
        <v>571</v>
      </c>
      <c r="L45" s="60">
        <v>547</v>
      </c>
      <c r="M45" s="60">
        <v>537</v>
      </c>
      <c r="N45" s="60">
        <v>661</v>
      </c>
      <c r="O45" s="61">
        <v>718</v>
      </c>
      <c r="P45" s="48"/>
      <c r="Q45" s="48"/>
      <c r="R45" s="48"/>
      <c r="S45" s="48"/>
      <c r="T45" s="48"/>
      <c r="U45" s="48"/>
    </row>
    <row r="46" spans="1:21" ht="30.75" customHeight="1" x14ac:dyDescent="0.15">
      <c r="A46" s="48"/>
      <c r="B46" s="1152"/>
      <c r="C46" s="1153"/>
      <c r="D46" s="62"/>
      <c r="E46" s="1158" t="s">
        <v>13</v>
      </c>
      <c r="F46" s="1158"/>
      <c r="G46" s="1158"/>
      <c r="H46" s="1158"/>
      <c r="I46" s="1158"/>
      <c r="J46" s="1159"/>
      <c r="K46" s="63" t="s">
        <v>530</v>
      </c>
      <c r="L46" s="64" t="s">
        <v>530</v>
      </c>
      <c r="M46" s="64" t="s">
        <v>530</v>
      </c>
      <c r="N46" s="64" t="s">
        <v>530</v>
      </c>
      <c r="O46" s="65" t="s">
        <v>530</v>
      </c>
      <c r="P46" s="48"/>
      <c r="Q46" s="48"/>
      <c r="R46" s="48"/>
      <c r="S46" s="48"/>
      <c r="T46" s="48"/>
      <c r="U46" s="48"/>
    </row>
    <row r="47" spans="1:21" ht="30.75" customHeight="1" x14ac:dyDescent="0.15">
      <c r="A47" s="48"/>
      <c r="B47" s="1152"/>
      <c r="C47" s="1153"/>
      <c r="D47" s="62"/>
      <c r="E47" s="1158" t="s">
        <v>14</v>
      </c>
      <c r="F47" s="1158"/>
      <c r="G47" s="1158"/>
      <c r="H47" s="1158"/>
      <c r="I47" s="1158"/>
      <c r="J47" s="1159"/>
      <c r="K47" s="63" t="s">
        <v>530</v>
      </c>
      <c r="L47" s="64" t="s">
        <v>530</v>
      </c>
      <c r="M47" s="64" t="s">
        <v>530</v>
      </c>
      <c r="N47" s="64" t="s">
        <v>530</v>
      </c>
      <c r="O47" s="65" t="s">
        <v>530</v>
      </c>
      <c r="P47" s="48"/>
      <c r="Q47" s="48"/>
      <c r="R47" s="48"/>
      <c r="S47" s="48"/>
      <c r="T47" s="48"/>
      <c r="U47" s="48"/>
    </row>
    <row r="48" spans="1:21" ht="30.75" customHeight="1" x14ac:dyDescent="0.15">
      <c r="A48" s="48"/>
      <c r="B48" s="1152"/>
      <c r="C48" s="1153"/>
      <c r="D48" s="62"/>
      <c r="E48" s="1158" t="s">
        <v>15</v>
      </c>
      <c r="F48" s="1158"/>
      <c r="G48" s="1158"/>
      <c r="H48" s="1158"/>
      <c r="I48" s="1158"/>
      <c r="J48" s="1159"/>
      <c r="K48" s="63">
        <v>175</v>
      </c>
      <c r="L48" s="64">
        <v>182</v>
      </c>
      <c r="M48" s="64">
        <v>172</v>
      </c>
      <c r="N48" s="64">
        <v>163</v>
      </c>
      <c r="O48" s="65">
        <v>169</v>
      </c>
      <c r="P48" s="48"/>
      <c r="Q48" s="48"/>
      <c r="R48" s="48"/>
      <c r="S48" s="48"/>
      <c r="T48" s="48"/>
      <c r="U48" s="48"/>
    </row>
    <row r="49" spans="1:21" ht="30.75" customHeight="1" x14ac:dyDescent="0.15">
      <c r="A49" s="48"/>
      <c r="B49" s="1152"/>
      <c r="C49" s="1153"/>
      <c r="D49" s="62"/>
      <c r="E49" s="1158" t="s">
        <v>16</v>
      </c>
      <c r="F49" s="1158"/>
      <c r="G49" s="1158"/>
      <c r="H49" s="1158"/>
      <c r="I49" s="1158"/>
      <c r="J49" s="1159"/>
      <c r="K49" s="63">
        <v>24</v>
      </c>
      <c r="L49" s="64">
        <v>24</v>
      </c>
      <c r="M49" s="64">
        <v>24</v>
      </c>
      <c r="N49" s="64">
        <v>24</v>
      </c>
      <c r="O49" s="65">
        <v>24</v>
      </c>
      <c r="P49" s="48"/>
      <c r="Q49" s="48"/>
      <c r="R49" s="48"/>
      <c r="S49" s="48"/>
      <c r="T49" s="48"/>
      <c r="U49" s="48"/>
    </row>
    <row r="50" spans="1:21" ht="30.75" customHeight="1" x14ac:dyDescent="0.15">
      <c r="A50" s="48"/>
      <c r="B50" s="1152"/>
      <c r="C50" s="1153"/>
      <c r="D50" s="62"/>
      <c r="E50" s="1158" t="s">
        <v>17</v>
      </c>
      <c r="F50" s="1158"/>
      <c r="G50" s="1158"/>
      <c r="H50" s="1158"/>
      <c r="I50" s="1158"/>
      <c r="J50" s="1159"/>
      <c r="K50" s="63">
        <v>5</v>
      </c>
      <c r="L50" s="64">
        <v>5</v>
      </c>
      <c r="M50" s="64">
        <v>5</v>
      </c>
      <c r="N50" s="64">
        <v>5</v>
      </c>
      <c r="O50" s="65">
        <v>5</v>
      </c>
      <c r="P50" s="48"/>
      <c r="Q50" s="48"/>
      <c r="R50" s="48"/>
      <c r="S50" s="48"/>
      <c r="T50" s="48"/>
      <c r="U50" s="48"/>
    </row>
    <row r="51" spans="1:21" ht="30.75" customHeight="1" x14ac:dyDescent="0.15">
      <c r="A51" s="48"/>
      <c r="B51" s="1154"/>
      <c r="C51" s="1155"/>
      <c r="D51" s="66"/>
      <c r="E51" s="1158" t="s">
        <v>18</v>
      </c>
      <c r="F51" s="1158"/>
      <c r="G51" s="1158"/>
      <c r="H51" s="1158"/>
      <c r="I51" s="1158"/>
      <c r="J51" s="1159"/>
      <c r="K51" s="63">
        <v>0</v>
      </c>
      <c r="L51" s="64">
        <v>0</v>
      </c>
      <c r="M51" s="64">
        <v>0</v>
      </c>
      <c r="N51" s="64">
        <v>0</v>
      </c>
      <c r="O51" s="65">
        <v>1</v>
      </c>
      <c r="P51" s="48"/>
      <c r="Q51" s="48"/>
      <c r="R51" s="48"/>
      <c r="S51" s="48"/>
      <c r="T51" s="48"/>
      <c r="U51" s="48"/>
    </row>
    <row r="52" spans="1:21" ht="30.75" customHeight="1" x14ac:dyDescent="0.15">
      <c r="A52" s="48"/>
      <c r="B52" s="1160" t="s">
        <v>19</v>
      </c>
      <c r="C52" s="1161"/>
      <c r="D52" s="66"/>
      <c r="E52" s="1158" t="s">
        <v>20</v>
      </c>
      <c r="F52" s="1158"/>
      <c r="G52" s="1158"/>
      <c r="H52" s="1158"/>
      <c r="I52" s="1158"/>
      <c r="J52" s="1159"/>
      <c r="K52" s="63">
        <v>678</v>
      </c>
      <c r="L52" s="64">
        <v>670</v>
      </c>
      <c r="M52" s="64">
        <v>660</v>
      </c>
      <c r="N52" s="64">
        <v>752</v>
      </c>
      <c r="O52" s="65">
        <v>788</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97</v>
      </c>
      <c r="L53" s="69">
        <v>88</v>
      </c>
      <c r="M53" s="69">
        <v>78</v>
      </c>
      <c r="N53" s="69">
        <v>101</v>
      </c>
      <c r="O53" s="70">
        <v>129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6" t="s">
        <v>26</v>
      </c>
      <c r="C58" s="1167"/>
      <c r="D58" s="1172" t="s">
        <v>27</v>
      </c>
      <c r="E58" s="1173"/>
      <c r="F58" s="1173"/>
      <c r="G58" s="1173"/>
      <c r="H58" s="1173"/>
      <c r="I58" s="1173"/>
      <c r="J58" s="1174"/>
      <c r="K58" s="83"/>
      <c r="L58" s="84"/>
      <c r="M58" s="84"/>
      <c r="N58" s="84"/>
      <c r="O58" s="85"/>
    </row>
    <row r="59" spans="1:21" ht="31.5" customHeight="1" x14ac:dyDescent="0.15">
      <c r="B59" s="1168"/>
      <c r="C59" s="1169"/>
      <c r="D59" s="1175" t="s">
        <v>28</v>
      </c>
      <c r="E59" s="1176"/>
      <c r="F59" s="1176"/>
      <c r="G59" s="1176"/>
      <c r="H59" s="1176"/>
      <c r="I59" s="1176"/>
      <c r="J59" s="1177"/>
      <c r="K59" s="86"/>
      <c r="L59" s="87"/>
      <c r="M59" s="87"/>
      <c r="N59" s="87"/>
      <c r="O59" s="88"/>
    </row>
    <row r="60" spans="1:21" ht="31.5" customHeight="1" thickBot="1" x14ac:dyDescent="0.2">
      <c r="B60" s="1170"/>
      <c r="C60" s="1171"/>
      <c r="D60" s="1178" t="s">
        <v>29</v>
      </c>
      <c r="E60" s="1179"/>
      <c r="F60" s="1179"/>
      <c r="G60" s="1179"/>
      <c r="H60" s="1179"/>
      <c r="I60" s="1179"/>
      <c r="J60" s="1180"/>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7E8Uy5oRA590jqciQ/rfhrRpA6vhACm7duek+AAg9Bw5s/7EVpJsvqC1t6L/PlVZNHC3RRZvZCogCRrHtLdXg==" saltValue="gTDofBEEZL/GqaPtMDjyZ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81" t="s">
        <v>32</v>
      </c>
      <c r="C41" s="1182"/>
      <c r="D41" s="105"/>
      <c r="E41" s="1187" t="s">
        <v>33</v>
      </c>
      <c r="F41" s="1187"/>
      <c r="G41" s="1187"/>
      <c r="H41" s="1188"/>
      <c r="I41" s="355">
        <v>6088</v>
      </c>
      <c r="J41" s="356">
        <v>6465</v>
      </c>
      <c r="K41" s="356">
        <v>7480</v>
      </c>
      <c r="L41" s="356">
        <v>7983</v>
      </c>
      <c r="M41" s="357">
        <v>8198</v>
      </c>
    </row>
    <row r="42" spans="2:13" ht="27.75" customHeight="1" x14ac:dyDescent="0.15">
      <c r="B42" s="1183"/>
      <c r="C42" s="1184"/>
      <c r="D42" s="106"/>
      <c r="E42" s="1189" t="s">
        <v>34</v>
      </c>
      <c r="F42" s="1189"/>
      <c r="G42" s="1189"/>
      <c r="H42" s="1190"/>
      <c r="I42" s="358">
        <v>45</v>
      </c>
      <c r="J42" s="359">
        <v>32</v>
      </c>
      <c r="K42" s="359">
        <v>18</v>
      </c>
      <c r="L42" s="359">
        <v>13</v>
      </c>
      <c r="M42" s="360">
        <v>8</v>
      </c>
    </row>
    <row r="43" spans="2:13" ht="27.75" customHeight="1" x14ac:dyDescent="0.15">
      <c r="B43" s="1183"/>
      <c r="C43" s="1184"/>
      <c r="D43" s="106"/>
      <c r="E43" s="1189" t="s">
        <v>35</v>
      </c>
      <c r="F43" s="1189"/>
      <c r="G43" s="1189"/>
      <c r="H43" s="1190"/>
      <c r="I43" s="358">
        <v>1732</v>
      </c>
      <c r="J43" s="359">
        <v>1593</v>
      </c>
      <c r="K43" s="359">
        <v>1446</v>
      </c>
      <c r="L43" s="359">
        <v>1293</v>
      </c>
      <c r="M43" s="360">
        <v>1141</v>
      </c>
    </row>
    <row r="44" spans="2:13" ht="27.75" customHeight="1" x14ac:dyDescent="0.15">
      <c r="B44" s="1183"/>
      <c r="C44" s="1184"/>
      <c r="D44" s="106"/>
      <c r="E44" s="1189" t="s">
        <v>36</v>
      </c>
      <c r="F44" s="1189"/>
      <c r="G44" s="1189"/>
      <c r="H44" s="1190"/>
      <c r="I44" s="358">
        <v>143</v>
      </c>
      <c r="J44" s="359">
        <v>119</v>
      </c>
      <c r="K44" s="359">
        <v>95</v>
      </c>
      <c r="L44" s="359">
        <v>71</v>
      </c>
      <c r="M44" s="360">
        <v>47</v>
      </c>
    </row>
    <row r="45" spans="2:13" ht="27.75" customHeight="1" x14ac:dyDescent="0.15">
      <c r="B45" s="1183"/>
      <c r="C45" s="1184"/>
      <c r="D45" s="106"/>
      <c r="E45" s="1189" t="s">
        <v>37</v>
      </c>
      <c r="F45" s="1189"/>
      <c r="G45" s="1189"/>
      <c r="H45" s="1190"/>
      <c r="I45" s="358">
        <v>184</v>
      </c>
      <c r="J45" s="359">
        <v>183</v>
      </c>
      <c r="K45" s="359">
        <v>119</v>
      </c>
      <c r="L45" s="359">
        <v>90</v>
      </c>
      <c r="M45" s="360">
        <v>71</v>
      </c>
    </row>
    <row r="46" spans="2:13" ht="27.75" customHeight="1" x14ac:dyDescent="0.15">
      <c r="B46" s="1183"/>
      <c r="C46" s="1184"/>
      <c r="D46" s="107"/>
      <c r="E46" s="1189" t="s">
        <v>38</v>
      </c>
      <c r="F46" s="1189"/>
      <c r="G46" s="1189"/>
      <c r="H46" s="1190"/>
      <c r="I46" s="358" t="s">
        <v>530</v>
      </c>
      <c r="J46" s="359" t="s">
        <v>530</v>
      </c>
      <c r="K46" s="359" t="s">
        <v>530</v>
      </c>
      <c r="L46" s="359" t="s">
        <v>530</v>
      </c>
      <c r="M46" s="360" t="s">
        <v>530</v>
      </c>
    </row>
    <row r="47" spans="2:13" ht="27.75" customHeight="1" x14ac:dyDescent="0.15">
      <c r="B47" s="1183"/>
      <c r="C47" s="1184"/>
      <c r="D47" s="108"/>
      <c r="E47" s="1191" t="s">
        <v>39</v>
      </c>
      <c r="F47" s="1192"/>
      <c r="G47" s="1192"/>
      <c r="H47" s="1193"/>
      <c r="I47" s="358" t="s">
        <v>530</v>
      </c>
      <c r="J47" s="359" t="s">
        <v>530</v>
      </c>
      <c r="K47" s="359" t="s">
        <v>530</v>
      </c>
      <c r="L47" s="359" t="s">
        <v>530</v>
      </c>
      <c r="M47" s="360" t="s">
        <v>530</v>
      </c>
    </row>
    <row r="48" spans="2:13" ht="27.75" customHeight="1" x14ac:dyDescent="0.15">
      <c r="B48" s="1183"/>
      <c r="C48" s="1184"/>
      <c r="D48" s="106"/>
      <c r="E48" s="1189" t="s">
        <v>40</v>
      </c>
      <c r="F48" s="1189"/>
      <c r="G48" s="1189"/>
      <c r="H48" s="1190"/>
      <c r="I48" s="358" t="s">
        <v>530</v>
      </c>
      <c r="J48" s="359" t="s">
        <v>530</v>
      </c>
      <c r="K48" s="359" t="s">
        <v>530</v>
      </c>
      <c r="L48" s="359" t="s">
        <v>530</v>
      </c>
      <c r="M48" s="360" t="s">
        <v>530</v>
      </c>
    </row>
    <row r="49" spans="2:13" ht="27.75" customHeight="1" x14ac:dyDescent="0.15">
      <c r="B49" s="1185"/>
      <c r="C49" s="1186"/>
      <c r="D49" s="106"/>
      <c r="E49" s="1189" t="s">
        <v>41</v>
      </c>
      <c r="F49" s="1189"/>
      <c r="G49" s="1189"/>
      <c r="H49" s="1190"/>
      <c r="I49" s="358" t="s">
        <v>530</v>
      </c>
      <c r="J49" s="359" t="s">
        <v>530</v>
      </c>
      <c r="K49" s="359" t="s">
        <v>530</v>
      </c>
      <c r="L49" s="359" t="s">
        <v>530</v>
      </c>
      <c r="M49" s="360" t="s">
        <v>530</v>
      </c>
    </row>
    <row r="50" spans="2:13" ht="27.75" customHeight="1" x14ac:dyDescent="0.15">
      <c r="B50" s="1194" t="s">
        <v>42</v>
      </c>
      <c r="C50" s="1195"/>
      <c r="D50" s="109"/>
      <c r="E50" s="1189" t="s">
        <v>43</v>
      </c>
      <c r="F50" s="1189"/>
      <c r="G50" s="1189"/>
      <c r="H50" s="1190"/>
      <c r="I50" s="358">
        <v>10338</v>
      </c>
      <c r="J50" s="359">
        <v>9770</v>
      </c>
      <c r="K50" s="359">
        <v>9073</v>
      </c>
      <c r="L50" s="359">
        <v>9246</v>
      </c>
      <c r="M50" s="360">
        <v>8876</v>
      </c>
    </row>
    <row r="51" spans="2:13" ht="27.75" customHeight="1" x14ac:dyDescent="0.15">
      <c r="B51" s="1183"/>
      <c r="C51" s="1184"/>
      <c r="D51" s="106"/>
      <c r="E51" s="1189" t="s">
        <v>44</v>
      </c>
      <c r="F51" s="1189"/>
      <c r="G51" s="1189"/>
      <c r="H51" s="1190"/>
      <c r="I51" s="358" t="s">
        <v>530</v>
      </c>
      <c r="J51" s="359" t="s">
        <v>530</v>
      </c>
      <c r="K51" s="359" t="s">
        <v>530</v>
      </c>
      <c r="L51" s="359" t="s">
        <v>530</v>
      </c>
      <c r="M51" s="360" t="s">
        <v>530</v>
      </c>
    </row>
    <row r="52" spans="2:13" ht="27.75" customHeight="1" x14ac:dyDescent="0.15">
      <c r="B52" s="1185"/>
      <c r="C52" s="1186"/>
      <c r="D52" s="106"/>
      <c r="E52" s="1189" t="s">
        <v>45</v>
      </c>
      <c r="F52" s="1189"/>
      <c r="G52" s="1189"/>
      <c r="H52" s="1190"/>
      <c r="I52" s="358">
        <v>6689</v>
      </c>
      <c r="J52" s="359">
        <v>7016</v>
      </c>
      <c r="K52" s="359">
        <v>7380</v>
      </c>
      <c r="L52" s="359">
        <v>7530</v>
      </c>
      <c r="M52" s="360">
        <v>7527</v>
      </c>
    </row>
    <row r="53" spans="2:13" ht="27.75" customHeight="1" thickBot="1" x14ac:dyDescent="0.2">
      <c r="B53" s="1196" t="s">
        <v>46</v>
      </c>
      <c r="C53" s="1197"/>
      <c r="D53" s="110"/>
      <c r="E53" s="1198" t="s">
        <v>47</v>
      </c>
      <c r="F53" s="1198"/>
      <c r="G53" s="1198"/>
      <c r="H53" s="1199"/>
      <c r="I53" s="361">
        <v>-8834</v>
      </c>
      <c r="J53" s="362">
        <v>-8394</v>
      </c>
      <c r="K53" s="362">
        <v>-7294</v>
      </c>
      <c r="L53" s="362">
        <v>-7326</v>
      </c>
      <c r="M53" s="363">
        <v>-6939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9owxZWjC/S+vqf488vNvaWwmVIgNZABlR6+MjrSWid5gO+Erd3ZNMgEV9zrj6qbQvswRwg5x/sxIe53OX37pw==" saltValue="HgPWxw14LXoBzJR71nNG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08" t="s">
        <v>50</v>
      </c>
      <c r="D55" s="1208"/>
      <c r="E55" s="1209"/>
      <c r="F55" s="122">
        <v>865</v>
      </c>
      <c r="G55" s="122">
        <v>1109</v>
      </c>
      <c r="H55" s="123">
        <v>1131</v>
      </c>
    </row>
    <row r="56" spans="2:8" ht="52.5" customHeight="1" x14ac:dyDescent="0.15">
      <c r="B56" s="124"/>
      <c r="C56" s="1210" t="s">
        <v>51</v>
      </c>
      <c r="D56" s="1210"/>
      <c r="E56" s="1211"/>
      <c r="F56" s="125">
        <v>983</v>
      </c>
      <c r="G56" s="125">
        <v>916</v>
      </c>
      <c r="H56" s="126">
        <v>920</v>
      </c>
    </row>
    <row r="57" spans="2:8" ht="53.25" customHeight="1" x14ac:dyDescent="0.15">
      <c r="B57" s="124"/>
      <c r="C57" s="1212" t="s">
        <v>52</v>
      </c>
      <c r="D57" s="1212"/>
      <c r="E57" s="1213"/>
      <c r="F57" s="127">
        <v>6910</v>
      </c>
      <c r="G57" s="127">
        <v>6888</v>
      </c>
      <c r="H57" s="128">
        <v>6489</v>
      </c>
    </row>
    <row r="58" spans="2:8" ht="45.75" customHeight="1" x14ac:dyDescent="0.15">
      <c r="B58" s="129"/>
      <c r="C58" s="1200" t="s">
        <v>614</v>
      </c>
      <c r="D58" s="1201"/>
      <c r="E58" s="1202"/>
      <c r="F58" s="130">
        <v>2530</v>
      </c>
      <c r="G58" s="130">
        <v>2453</v>
      </c>
      <c r="H58" s="131">
        <v>2413</v>
      </c>
    </row>
    <row r="59" spans="2:8" ht="45.75" customHeight="1" x14ac:dyDescent="0.15">
      <c r="B59" s="129"/>
      <c r="C59" s="1200" t="s">
        <v>615</v>
      </c>
      <c r="D59" s="1201"/>
      <c r="E59" s="1202"/>
      <c r="F59" s="130">
        <v>2082</v>
      </c>
      <c r="G59" s="130">
        <v>2040</v>
      </c>
      <c r="H59" s="131">
        <v>2000</v>
      </c>
    </row>
    <row r="60" spans="2:8" ht="45.75" customHeight="1" x14ac:dyDescent="0.15">
      <c r="B60" s="129"/>
      <c r="C60" s="1200" t="s">
        <v>616</v>
      </c>
      <c r="D60" s="1201"/>
      <c r="E60" s="1202"/>
      <c r="F60" s="130">
        <v>1213</v>
      </c>
      <c r="G60" s="130">
        <v>1253</v>
      </c>
      <c r="H60" s="131">
        <v>1124</v>
      </c>
    </row>
    <row r="61" spans="2:8" ht="45.75" customHeight="1" x14ac:dyDescent="0.15">
      <c r="B61" s="129"/>
      <c r="C61" s="1200" t="s">
        <v>617</v>
      </c>
      <c r="D61" s="1201"/>
      <c r="E61" s="1202"/>
      <c r="F61" s="130">
        <v>1038</v>
      </c>
      <c r="G61" s="130">
        <v>1070</v>
      </c>
      <c r="H61" s="131">
        <v>870</v>
      </c>
    </row>
    <row r="62" spans="2:8" ht="45.75" customHeight="1" thickBot="1" x14ac:dyDescent="0.2">
      <c r="B62" s="132"/>
      <c r="C62" s="1203" t="s">
        <v>618</v>
      </c>
      <c r="D62" s="1204"/>
      <c r="E62" s="1205"/>
      <c r="F62" s="133">
        <v>28</v>
      </c>
      <c r="G62" s="133">
        <v>53</v>
      </c>
      <c r="H62" s="134">
        <v>41</v>
      </c>
    </row>
    <row r="63" spans="2:8" ht="52.5" customHeight="1" thickBot="1" x14ac:dyDescent="0.2">
      <c r="B63" s="135"/>
      <c r="C63" s="1206" t="s">
        <v>53</v>
      </c>
      <c r="D63" s="1206"/>
      <c r="E63" s="1207"/>
      <c r="F63" s="136">
        <v>8758</v>
      </c>
      <c r="G63" s="136">
        <v>8913</v>
      </c>
      <c r="H63" s="137">
        <v>8540</v>
      </c>
    </row>
    <row r="64" spans="2:8" x14ac:dyDescent="0.15"/>
  </sheetData>
  <sheetProtection algorithmName="SHA-512" hashValue="zeakiMBxirVzdT7Rt4x7bEQyWJKlOlH1/GARSRrKqiBEqYmP8ENUkE/kuPMil+cUxdn7hLOkhHgV0F04to5UKQ==" saltValue="+Qdkx4arNLJ0duKspNbk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581468</v>
      </c>
      <c r="E3" s="156"/>
      <c r="F3" s="157">
        <v>271581</v>
      </c>
      <c r="G3" s="158"/>
      <c r="H3" s="159"/>
    </row>
    <row r="4" spans="1:8" x14ac:dyDescent="0.15">
      <c r="A4" s="160"/>
      <c r="B4" s="161"/>
      <c r="C4" s="162"/>
      <c r="D4" s="163">
        <v>240021</v>
      </c>
      <c r="E4" s="164"/>
      <c r="F4" s="165">
        <v>117844</v>
      </c>
      <c r="G4" s="166"/>
      <c r="H4" s="167"/>
    </row>
    <row r="5" spans="1:8" x14ac:dyDescent="0.15">
      <c r="A5" s="148" t="s">
        <v>564</v>
      </c>
      <c r="B5" s="153"/>
      <c r="C5" s="154"/>
      <c r="D5" s="155">
        <v>592936</v>
      </c>
      <c r="E5" s="156"/>
      <c r="F5" s="157">
        <v>268375</v>
      </c>
      <c r="G5" s="158"/>
      <c r="H5" s="159"/>
    </row>
    <row r="6" spans="1:8" x14ac:dyDescent="0.15">
      <c r="A6" s="160"/>
      <c r="B6" s="161"/>
      <c r="C6" s="162"/>
      <c r="D6" s="163">
        <v>218611</v>
      </c>
      <c r="E6" s="164"/>
      <c r="F6" s="165">
        <v>119602</v>
      </c>
      <c r="G6" s="166"/>
      <c r="H6" s="167"/>
    </row>
    <row r="7" spans="1:8" x14ac:dyDescent="0.15">
      <c r="A7" s="148" t="s">
        <v>565</v>
      </c>
      <c r="B7" s="153"/>
      <c r="C7" s="154"/>
      <c r="D7" s="155">
        <v>925926</v>
      </c>
      <c r="E7" s="156"/>
      <c r="F7" s="157">
        <v>301035</v>
      </c>
      <c r="G7" s="158"/>
      <c r="H7" s="159"/>
    </row>
    <row r="8" spans="1:8" x14ac:dyDescent="0.15">
      <c r="A8" s="160"/>
      <c r="B8" s="161"/>
      <c r="C8" s="162"/>
      <c r="D8" s="163">
        <v>506061</v>
      </c>
      <c r="E8" s="164"/>
      <c r="F8" s="165">
        <v>154376</v>
      </c>
      <c r="G8" s="166"/>
      <c r="H8" s="167"/>
    </row>
    <row r="9" spans="1:8" x14ac:dyDescent="0.15">
      <c r="A9" s="148" t="s">
        <v>566</v>
      </c>
      <c r="B9" s="153"/>
      <c r="C9" s="154"/>
      <c r="D9" s="155">
        <v>598075</v>
      </c>
      <c r="E9" s="156"/>
      <c r="F9" s="157">
        <v>330026</v>
      </c>
      <c r="G9" s="158"/>
      <c r="H9" s="159"/>
    </row>
    <row r="10" spans="1:8" x14ac:dyDescent="0.15">
      <c r="A10" s="160"/>
      <c r="B10" s="161"/>
      <c r="C10" s="162"/>
      <c r="D10" s="163">
        <v>364240</v>
      </c>
      <c r="E10" s="164"/>
      <c r="F10" s="165">
        <v>141075</v>
      </c>
      <c r="G10" s="166"/>
      <c r="H10" s="167"/>
    </row>
    <row r="11" spans="1:8" x14ac:dyDescent="0.15">
      <c r="A11" s="148" t="s">
        <v>567</v>
      </c>
      <c r="B11" s="153"/>
      <c r="C11" s="154"/>
      <c r="D11" s="155">
        <v>611690</v>
      </c>
      <c r="E11" s="156"/>
      <c r="F11" s="157">
        <v>278179</v>
      </c>
      <c r="G11" s="158"/>
      <c r="H11" s="159"/>
    </row>
    <row r="12" spans="1:8" x14ac:dyDescent="0.15">
      <c r="A12" s="160"/>
      <c r="B12" s="161"/>
      <c r="C12" s="168"/>
      <c r="D12" s="163">
        <v>371136</v>
      </c>
      <c r="E12" s="164"/>
      <c r="F12" s="165">
        <v>122182</v>
      </c>
      <c r="G12" s="166"/>
      <c r="H12" s="167"/>
    </row>
    <row r="13" spans="1:8" x14ac:dyDescent="0.15">
      <c r="A13" s="148"/>
      <c r="B13" s="153"/>
      <c r="C13" s="169"/>
      <c r="D13" s="170">
        <v>662019</v>
      </c>
      <c r="E13" s="171"/>
      <c r="F13" s="172">
        <v>289839</v>
      </c>
      <c r="G13" s="173"/>
      <c r="H13" s="159"/>
    </row>
    <row r="14" spans="1:8" x14ac:dyDescent="0.15">
      <c r="A14" s="160"/>
      <c r="B14" s="161"/>
      <c r="C14" s="162"/>
      <c r="D14" s="163">
        <v>340014</v>
      </c>
      <c r="E14" s="164"/>
      <c r="F14" s="165">
        <v>131016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1.86</v>
      </c>
      <c r="C19" s="174">
        <f>ROUND(VALUE(SUBSTITUTE(実質収支比率等に係る経年分析!G$48,"▲","-")),2)</f>
        <v>1.46</v>
      </c>
      <c r="D19" s="174">
        <f>ROUND(VALUE(SUBSTITUTE(実質収支比率等に係る経年分析!H$48,"▲","-")),2)</f>
        <v>1.05</v>
      </c>
      <c r="E19" s="174">
        <f>ROUND(VALUE(SUBSTITUTE(実質収支比率等に係る経年分析!I$48,"▲","-")),2)</f>
        <v>1.35</v>
      </c>
      <c r="F19" s="174">
        <f>ROUND(VALUE(SUBSTITUTE(実質収支比率等に係る経年分析!J$48,"▲","-")),2)</f>
        <v>1.33</v>
      </c>
    </row>
    <row r="20" spans="1:11" x14ac:dyDescent="0.15">
      <c r="A20" s="174" t="s">
        <v>57</v>
      </c>
      <c r="B20" s="174">
        <f>ROUND(VALUE(SUBSTITUTE(実質収支比率等に係る経年分析!F$47,"▲","-")),2)</f>
        <v>25.03</v>
      </c>
      <c r="C20" s="174">
        <f>ROUND(VALUE(SUBSTITUTE(実質収支比率等に係る経年分析!G$47,"▲","-")),2)</f>
        <v>22.63</v>
      </c>
      <c r="D20" s="174">
        <f>ROUND(VALUE(SUBSTITUTE(実質収支比率等に係る経年分析!H$47,"▲","-")),2)</f>
        <v>29.53</v>
      </c>
      <c r="E20" s="174">
        <f>ROUND(VALUE(SUBSTITUTE(実質収支比率等に係る経年分析!I$47,"▲","-")),2)</f>
        <v>34.61</v>
      </c>
      <c r="F20" s="174">
        <f>ROUND(VALUE(SUBSTITUTE(実質収支比率等に係る経年分析!J$47,"▲","-")),2)</f>
        <v>35.93</v>
      </c>
    </row>
    <row r="21" spans="1:11" x14ac:dyDescent="0.15">
      <c r="A21" s="174" t="s">
        <v>58</v>
      </c>
      <c r="B21" s="174">
        <f>IF(ISNUMBER(VALUE(SUBSTITUTE(実質収支比率等に係る経年分析!F$49,"▲","-"))),ROUND(VALUE(SUBSTITUTE(実質収支比率等に係る経年分析!F$49,"▲","-")),2),NA())</f>
        <v>-1</v>
      </c>
      <c r="C21" s="174">
        <f>IF(ISNUMBER(VALUE(SUBSTITUTE(実質収支比率等に係る経年分析!G$49,"▲","-"))),ROUND(VALUE(SUBSTITUTE(実質収支比率等に係る経年分析!G$49,"▲","-")),2),NA())</f>
        <v>4.72</v>
      </c>
      <c r="D21" s="174">
        <f>IF(ISNUMBER(VALUE(SUBSTITUTE(実質収支比率等に係る経年分析!H$49,"▲","-"))),ROUND(VALUE(SUBSTITUTE(実質収支比率等に係る経年分析!H$49,"▲","-")),2),NA())</f>
        <v>18.37</v>
      </c>
      <c r="E21" s="174">
        <f>IF(ISNUMBER(VALUE(SUBSTITUTE(実質収支比率等に係る経年分析!I$49,"▲","-"))),ROUND(VALUE(SUBSTITUTE(実質収支比率等に係る経年分析!I$49,"▲","-")),2),NA())</f>
        <v>10.35</v>
      </c>
      <c r="F21" s="174">
        <f>IF(ISNUMBER(VALUE(SUBSTITUTE(実質収支比率等に係る経年分析!J$49,"▲","-"))),ROUND(VALUE(SUBSTITUTE(実質収支比率等に係る経年分析!J$49,"▲","-")),2),NA())</f>
        <v>0.8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四万川診療所特別会計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松原診療所特別会計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風ぐるま事業特別会計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1.33</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16.350000000000001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13.66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7.12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5.99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678</v>
      </c>
      <c r="E42" s="176"/>
      <c r="F42" s="176"/>
      <c r="G42" s="176">
        <f>'実質公債費比率（分子）の構造'!L$52</f>
        <v>670</v>
      </c>
      <c r="H42" s="176"/>
      <c r="I42" s="176"/>
      <c r="J42" s="176">
        <f>'実質公債費比率（分子）の構造'!M$52</f>
        <v>660</v>
      </c>
      <c r="K42" s="176"/>
      <c r="L42" s="176"/>
      <c r="M42" s="176">
        <f>'実質公債費比率（分子）の構造'!N$52</f>
        <v>752</v>
      </c>
      <c r="N42" s="176"/>
      <c r="O42" s="176"/>
      <c r="P42" s="176">
        <f>'実質公債費比率（分子）の構造'!O$52</f>
        <v>788</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1</v>
      </c>
      <c r="O43" s="176"/>
      <c r="P43" s="176"/>
    </row>
    <row r="44" spans="1:16" x14ac:dyDescent="0.15">
      <c r="A44" s="176" t="s">
        <v>67</v>
      </c>
      <c r="B44" s="176">
        <f>'実質公債費比率（分子）の構造'!K$50</f>
        <v>5</v>
      </c>
      <c r="C44" s="176"/>
      <c r="D44" s="176"/>
      <c r="E44" s="176">
        <f>'実質公債費比率（分子）の構造'!L$50</f>
        <v>5</v>
      </c>
      <c r="F44" s="176"/>
      <c r="G44" s="176"/>
      <c r="H44" s="176">
        <f>'実質公債費比率（分子）の構造'!M$50</f>
        <v>5</v>
      </c>
      <c r="I44" s="176"/>
      <c r="J44" s="176"/>
      <c r="K44" s="176">
        <f>'実質公債費比率（分子）の構造'!N$50</f>
        <v>5</v>
      </c>
      <c r="L44" s="176"/>
      <c r="M44" s="176"/>
      <c r="N44" s="176">
        <f>'実質公債費比率（分子）の構造'!O$50</f>
        <v>5</v>
      </c>
      <c r="O44" s="176"/>
      <c r="P44" s="176"/>
    </row>
    <row r="45" spans="1:16" x14ac:dyDescent="0.15">
      <c r="A45" s="176" t="s">
        <v>68</v>
      </c>
      <c r="B45" s="176">
        <f>'実質公債費比率（分子）の構造'!K$49</f>
        <v>24</v>
      </c>
      <c r="C45" s="176"/>
      <c r="D45" s="176"/>
      <c r="E45" s="176">
        <f>'実質公債費比率（分子）の構造'!L$49</f>
        <v>24</v>
      </c>
      <c r="F45" s="176"/>
      <c r="G45" s="176"/>
      <c r="H45" s="176">
        <f>'実質公債費比率（分子）の構造'!M$49</f>
        <v>24</v>
      </c>
      <c r="I45" s="176"/>
      <c r="J45" s="176"/>
      <c r="K45" s="176">
        <f>'実質公債費比率（分子）の構造'!N$49</f>
        <v>24</v>
      </c>
      <c r="L45" s="176"/>
      <c r="M45" s="176"/>
      <c r="N45" s="176">
        <f>'実質公債費比率（分子）の構造'!O$49</f>
        <v>24</v>
      </c>
      <c r="O45" s="176"/>
      <c r="P45" s="176"/>
    </row>
    <row r="46" spans="1:16" x14ac:dyDescent="0.15">
      <c r="A46" s="176" t="s">
        <v>69</v>
      </c>
      <c r="B46" s="176">
        <f>'実質公債費比率（分子）の構造'!K$48</f>
        <v>175</v>
      </c>
      <c r="C46" s="176"/>
      <c r="D46" s="176"/>
      <c r="E46" s="176">
        <f>'実質公債費比率（分子）の構造'!L$48</f>
        <v>182</v>
      </c>
      <c r="F46" s="176"/>
      <c r="G46" s="176"/>
      <c r="H46" s="176">
        <f>'実質公債費比率（分子）の構造'!M$48</f>
        <v>172</v>
      </c>
      <c r="I46" s="176"/>
      <c r="J46" s="176"/>
      <c r="K46" s="176">
        <f>'実質公債費比率（分子）の構造'!N$48</f>
        <v>163</v>
      </c>
      <c r="L46" s="176"/>
      <c r="M46" s="176"/>
      <c r="N46" s="176">
        <f>'実質公債費比率（分子）の構造'!O$48</f>
        <v>169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571</v>
      </c>
      <c r="C49" s="176"/>
      <c r="D49" s="176"/>
      <c r="E49" s="176">
        <f>'実質公債費比率（分子）の構造'!L$45</f>
        <v>547</v>
      </c>
      <c r="F49" s="176"/>
      <c r="G49" s="176"/>
      <c r="H49" s="176">
        <f>'実質公債費比率（分子）の構造'!M$45</f>
        <v>537</v>
      </c>
      <c r="I49" s="176"/>
      <c r="J49" s="176"/>
      <c r="K49" s="176">
        <f>'実質公債費比率（分子）の構造'!N$45</f>
        <v>661</v>
      </c>
      <c r="L49" s="176"/>
      <c r="M49" s="176"/>
      <c r="N49" s="176">
        <f>'実質公債費比率（分子）の構造'!O$45</f>
        <v>718</v>
      </c>
      <c r="O49" s="176"/>
      <c r="P49" s="176"/>
    </row>
    <row r="50" spans="1:16" x14ac:dyDescent="0.15">
      <c r="A50" s="176" t="s">
        <v>73</v>
      </c>
      <c r="B50" s="176" t="e">
        <f>NA()</f>
        <v>#N/A</v>
      </c>
      <c r="C50" s="176">
        <f>IF(ISNUMBER('実質公債費比率（分子）の構造'!K$53),'実質公債費比率（分子）の構造'!K$53,NA())</f>
        <v>97</v>
      </c>
      <c r="D50" s="176" t="e">
        <f>NA()</f>
        <v>#N/A</v>
      </c>
      <c r="E50" s="176" t="e">
        <f>NA()</f>
        <v>#N/A</v>
      </c>
      <c r="F50" s="176">
        <f>IF(ISNUMBER('実質公債費比率（分子）の構造'!L$53),'実質公債費比率（分子）の構造'!L$53,NA())</f>
        <v>88</v>
      </c>
      <c r="G50" s="176" t="e">
        <f>NA()</f>
        <v>#N/A</v>
      </c>
      <c r="H50" s="176" t="e">
        <f>NA()</f>
        <v>#N/A</v>
      </c>
      <c r="I50" s="176">
        <f>IF(ISNUMBER('実質公債費比率（分子）の構造'!M$53),'実質公債費比率（分子）の構造'!M$53,NA())</f>
        <v>78</v>
      </c>
      <c r="J50" s="176" t="e">
        <f>NA()</f>
        <v>#N/A</v>
      </c>
      <c r="K50" s="176" t="e">
        <f>NA()</f>
        <v>#N/A</v>
      </c>
      <c r="L50" s="176">
        <f>IF(ISNUMBER('実質公債費比率（分子）の構造'!N$53),'実質公債費比率（分子）の構造'!N$53,NA())</f>
        <v>101</v>
      </c>
      <c r="M50" s="176" t="e">
        <f>NA()</f>
        <v>#N/A</v>
      </c>
      <c r="N50" s="176" t="e">
        <f>NA()</f>
        <v>#N/A</v>
      </c>
      <c r="O50" s="176">
        <f>IF(ISNUMBER('実質公債費比率（分子）の構造'!O$53),'実質公債費比率（分子）の構造'!O$53,NA())</f>
        <v>129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6689</v>
      </c>
      <c r="E56" s="175"/>
      <c r="F56" s="175"/>
      <c r="G56" s="175">
        <f>'将来負担比率（分子）の構造'!J$52</f>
        <v>7016</v>
      </c>
      <c r="H56" s="175"/>
      <c r="I56" s="175"/>
      <c r="J56" s="175">
        <f>'将来負担比率（分子）の構造'!K$52</f>
        <v>7380</v>
      </c>
      <c r="K56" s="175"/>
      <c r="L56" s="175"/>
      <c r="M56" s="175">
        <f>'将来負担比率（分子）の構造'!L$52</f>
        <v>7530</v>
      </c>
      <c r="N56" s="175"/>
      <c r="O56" s="175"/>
      <c r="P56" s="175">
        <f>'将来負担比率（分子）の構造'!M$52</f>
        <v>7527</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10338</v>
      </c>
      <c r="E58" s="175"/>
      <c r="F58" s="175"/>
      <c r="G58" s="175">
        <f>'将来負担比率（分子）の構造'!J$50</f>
        <v>9770</v>
      </c>
      <c r="H58" s="175"/>
      <c r="I58" s="175"/>
      <c r="J58" s="175">
        <f>'将来負担比率（分子）の構造'!K$50</f>
        <v>9073</v>
      </c>
      <c r="K58" s="175"/>
      <c r="L58" s="175"/>
      <c r="M58" s="175">
        <f>'将来負担比率（分子）の構造'!L$50</f>
        <v>9246</v>
      </c>
      <c r="N58" s="175"/>
      <c r="O58" s="175"/>
      <c r="P58" s="175">
        <f>'将来負担比率（分子）の構造'!M$50</f>
        <v>8876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184</v>
      </c>
      <c r="C62" s="175"/>
      <c r="D62" s="175"/>
      <c r="E62" s="175">
        <f>'将来負担比率（分子）の構造'!J$45</f>
        <v>183</v>
      </c>
      <c r="F62" s="175"/>
      <c r="G62" s="175"/>
      <c r="H62" s="175">
        <f>'将来負担比率（分子）の構造'!K$45</f>
        <v>119</v>
      </c>
      <c r="I62" s="175"/>
      <c r="J62" s="175"/>
      <c r="K62" s="175">
        <f>'将来負担比率（分子）の構造'!L$45</f>
        <v>90</v>
      </c>
      <c r="L62" s="175"/>
      <c r="M62" s="175"/>
      <c r="N62" s="175">
        <f>'将来負担比率（分子）の構造'!M$45</f>
        <v>71</v>
      </c>
      <c r="O62" s="175"/>
      <c r="P62" s="175"/>
    </row>
    <row r="63" spans="1:16" x14ac:dyDescent="0.15">
      <c r="A63" s="175" t="s">
        <v>36</v>
      </c>
      <c r="B63" s="175">
        <f>'将来負担比率（分子）の構造'!I$44</f>
        <v>143</v>
      </c>
      <c r="C63" s="175"/>
      <c r="D63" s="175"/>
      <c r="E63" s="175">
        <f>'将来負担比率（分子）の構造'!J$44</f>
        <v>119</v>
      </c>
      <c r="F63" s="175"/>
      <c r="G63" s="175"/>
      <c r="H63" s="175">
        <f>'将来負担比率（分子）の構造'!K$44</f>
        <v>95</v>
      </c>
      <c r="I63" s="175"/>
      <c r="J63" s="175"/>
      <c r="K63" s="175">
        <f>'将来負担比率（分子）の構造'!L$44</f>
        <v>71</v>
      </c>
      <c r="L63" s="175"/>
      <c r="M63" s="175"/>
      <c r="N63" s="175">
        <f>'将来負担比率（分子）の構造'!M$44</f>
        <v>47</v>
      </c>
      <c r="O63" s="175"/>
      <c r="P63" s="175"/>
    </row>
    <row r="64" spans="1:16" x14ac:dyDescent="0.15">
      <c r="A64" s="175" t="s">
        <v>35</v>
      </c>
      <c r="B64" s="175">
        <f>'将来負担比率（分子）の構造'!I$43</f>
        <v>1732</v>
      </c>
      <c r="C64" s="175"/>
      <c r="D64" s="175"/>
      <c r="E64" s="175">
        <f>'将来負担比率（分子）の構造'!J$43</f>
        <v>1593</v>
      </c>
      <c r="F64" s="175"/>
      <c r="G64" s="175"/>
      <c r="H64" s="175">
        <f>'将来負担比率（分子）の構造'!K$43</f>
        <v>1446</v>
      </c>
      <c r="I64" s="175"/>
      <c r="J64" s="175"/>
      <c r="K64" s="175">
        <f>'将来負担比率（分子）の構造'!L$43</f>
        <v>1293</v>
      </c>
      <c r="L64" s="175"/>
      <c r="M64" s="175"/>
      <c r="N64" s="175">
        <f>'将来負担比率（分子）の構造'!M$43</f>
        <v>1141</v>
      </c>
      <c r="O64" s="175"/>
      <c r="P64" s="175"/>
    </row>
    <row r="65" spans="1:16" x14ac:dyDescent="0.15">
      <c r="A65" s="175" t="s">
        <v>34</v>
      </c>
      <c r="B65" s="175">
        <f>'将来負担比率（分子）の構造'!I$42</f>
        <v>45</v>
      </c>
      <c r="C65" s="175"/>
      <c r="D65" s="175"/>
      <c r="E65" s="175">
        <f>'将来負担比率（分子）の構造'!J$42</f>
        <v>32</v>
      </c>
      <c r="F65" s="175"/>
      <c r="G65" s="175"/>
      <c r="H65" s="175">
        <f>'将来負担比率（分子）の構造'!K$42</f>
        <v>18</v>
      </c>
      <c r="I65" s="175"/>
      <c r="J65" s="175"/>
      <c r="K65" s="175">
        <f>'将来負担比率（分子）の構造'!L$42</f>
        <v>13</v>
      </c>
      <c r="L65" s="175"/>
      <c r="M65" s="175"/>
      <c r="N65" s="175">
        <f>'将来負担比率（分子）の構造'!M$42</f>
        <v>8</v>
      </c>
      <c r="O65" s="175"/>
      <c r="P65" s="175"/>
    </row>
    <row r="66" spans="1:16" x14ac:dyDescent="0.15">
      <c r="A66" s="175" t="s">
        <v>33</v>
      </c>
      <c r="B66" s="175">
        <f>'将来負担比率（分子）の構造'!I$41</f>
        <v>6088</v>
      </c>
      <c r="C66" s="175"/>
      <c r="D66" s="175"/>
      <c r="E66" s="175">
        <f>'将来負担比率（分子）の構造'!J$41</f>
        <v>6465</v>
      </c>
      <c r="F66" s="175"/>
      <c r="G66" s="175"/>
      <c r="H66" s="175">
        <f>'将来負担比率（分子）の構造'!K$41</f>
        <v>7480</v>
      </c>
      <c r="I66" s="175"/>
      <c r="J66" s="175"/>
      <c r="K66" s="175">
        <f>'将来負担比率（分子）の構造'!L$41</f>
        <v>7983</v>
      </c>
      <c r="L66" s="175"/>
      <c r="M66" s="175"/>
      <c r="N66" s="175">
        <f>'将来負担比率（分子）の構造'!M$41</f>
        <v>8198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865</v>
      </c>
      <c r="C72" s="179">
        <f>基金残高に係る経年分析!G55</f>
        <v>1109</v>
      </c>
      <c r="D72" s="179">
        <f>基金残高に係る経年分析!H55</f>
        <v>1131</v>
      </c>
    </row>
    <row r="73" spans="1:16" x14ac:dyDescent="0.15">
      <c r="A73" s="178" t="s">
        <v>80</v>
      </c>
      <c r="B73" s="179">
        <f>基金残高に係る経年分析!F56</f>
        <v>983</v>
      </c>
      <c r="C73" s="179">
        <f>基金残高に係る経年分析!G56</f>
        <v>916</v>
      </c>
      <c r="D73" s="179">
        <f>基金残高に係る経年分析!H56</f>
        <v>920</v>
      </c>
    </row>
    <row r="74" spans="1:16" x14ac:dyDescent="0.15">
      <c r="A74" s="178" t="s">
        <v>81</v>
      </c>
      <c r="B74" s="179">
        <f>基金残高に係る経年分析!F57</f>
        <v>6910</v>
      </c>
      <c r="C74" s="179">
        <f>基金残高に係る経年分析!G57</f>
        <v>6888</v>
      </c>
      <c r="D74" s="179">
        <f>基金残高に係る経年分析!H57</f>
        <v>6489</v>
      </c>
    </row>
  </sheetData>
  <sheetProtection algorithmName="SHA-512" hashValue="xrsiqhs67cSyXR2w/mvZqOe6fnNWWwi8+ZSZx/OPdUhL2JdhQVGczSYG2uqaSM+pnXVXDnhluLtb9SKvJ2zG9g==" saltValue="d04f/4VibuACQfW2OpcT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307350</v>
      </c>
      <c r="S5" s="613"/>
      <c r="T5" s="613"/>
      <c r="U5" s="613"/>
      <c r="V5" s="613"/>
      <c r="W5" s="613"/>
      <c r="X5" s="613"/>
      <c r="Y5" s="614"/>
      <c r="Z5" s="615">
        <v>4.5</v>
      </c>
      <c r="AA5" s="615"/>
      <c r="AB5" s="615"/>
      <c r="AC5" s="615"/>
      <c r="AD5" s="616">
        <v>307350</v>
      </c>
      <c r="AE5" s="616"/>
      <c r="AF5" s="616"/>
      <c r="AG5" s="616"/>
      <c r="AH5" s="616"/>
      <c r="AI5" s="616"/>
      <c r="AJ5" s="616"/>
      <c r="AK5" s="616"/>
      <c r="AL5" s="617">
        <v>9.8000000000000007</v>
      </c>
      <c r="AM5" s="618"/>
      <c r="AN5" s="618"/>
      <c r="AO5" s="619"/>
      <c r="AP5" s="609" t="s">
        <v>229</v>
      </c>
      <c r="AQ5" s="610"/>
      <c r="AR5" s="610"/>
      <c r="AS5" s="610"/>
      <c r="AT5" s="610"/>
      <c r="AU5" s="610"/>
      <c r="AV5" s="610"/>
      <c r="AW5" s="610"/>
      <c r="AX5" s="610"/>
      <c r="AY5" s="610"/>
      <c r="AZ5" s="610"/>
      <c r="BA5" s="610"/>
      <c r="BB5" s="610"/>
      <c r="BC5" s="610"/>
      <c r="BD5" s="610"/>
      <c r="BE5" s="610"/>
      <c r="BF5" s="611"/>
      <c r="BG5" s="623">
        <v>307350</v>
      </c>
      <c r="BH5" s="624"/>
      <c r="BI5" s="624"/>
      <c r="BJ5" s="624"/>
      <c r="BK5" s="624"/>
      <c r="BL5" s="624"/>
      <c r="BM5" s="624"/>
      <c r="BN5" s="625"/>
      <c r="BO5" s="626">
        <v>100</v>
      </c>
      <c r="BP5" s="626"/>
      <c r="BQ5" s="626"/>
      <c r="BR5" s="626"/>
      <c r="BS5" s="627" t="s">
        <v>147</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100453</v>
      </c>
      <c r="S6" s="624"/>
      <c r="T6" s="624"/>
      <c r="U6" s="624"/>
      <c r="V6" s="624"/>
      <c r="W6" s="624"/>
      <c r="X6" s="624"/>
      <c r="Y6" s="625"/>
      <c r="Z6" s="626">
        <v>1.5</v>
      </c>
      <c r="AA6" s="626"/>
      <c r="AB6" s="626"/>
      <c r="AC6" s="626"/>
      <c r="AD6" s="627">
        <v>100453</v>
      </c>
      <c r="AE6" s="627"/>
      <c r="AF6" s="627"/>
      <c r="AG6" s="627"/>
      <c r="AH6" s="627"/>
      <c r="AI6" s="627"/>
      <c r="AJ6" s="627"/>
      <c r="AK6" s="627"/>
      <c r="AL6" s="628">
        <v>3.2</v>
      </c>
      <c r="AM6" s="629"/>
      <c r="AN6" s="629"/>
      <c r="AO6" s="630"/>
      <c r="AP6" s="620" t="s">
        <v>234</v>
      </c>
      <c r="AQ6" s="621"/>
      <c r="AR6" s="621"/>
      <c r="AS6" s="621"/>
      <c r="AT6" s="621"/>
      <c r="AU6" s="621"/>
      <c r="AV6" s="621"/>
      <c r="AW6" s="621"/>
      <c r="AX6" s="621"/>
      <c r="AY6" s="621"/>
      <c r="AZ6" s="621"/>
      <c r="BA6" s="621"/>
      <c r="BB6" s="621"/>
      <c r="BC6" s="621"/>
      <c r="BD6" s="621"/>
      <c r="BE6" s="621"/>
      <c r="BF6" s="622"/>
      <c r="BG6" s="623">
        <v>307350</v>
      </c>
      <c r="BH6" s="624"/>
      <c r="BI6" s="624"/>
      <c r="BJ6" s="624"/>
      <c r="BK6" s="624"/>
      <c r="BL6" s="624"/>
      <c r="BM6" s="624"/>
      <c r="BN6" s="625"/>
      <c r="BO6" s="626">
        <v>100</v>
      </c>
      <c r="BP6" s="626"/>
      <c r="BQ6" s="626"/>
      <c r="BR6" s="626"/>
      <c r="BS6" s="627" t="s">
        <v>235</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48085</v>
      </c>
      <c r="CS6" s="624"/>
      <c r="CT6" s="624"/>
      <c r="CU6" s="624"/>
      <c r="CV6" s="624"/>
      <c r="CW6" s="624"/>
      <c r="CX6" s="624"/>
      <c r="CY6" s="625"/>
      <c r="CZ6" s="617">
        <v>0.7</v>
      </c>
      <c r="DA6" s="618"/>
      <c r="DB6" s="618"/>
      <c r="DC6" s="634"/>
      <c r="DD6" s="632" t="s">
        <v>139</v>
      </c>
      <c r="DE6" s="624"/>
      <c r="DF6" s="624"/>
      <c r="DG6" s="624"/>
      <c r="DH6" s="624"/>
      <c r="DI6" s="624"/>
      <c r="DJ6" s="624"/>
      <c r="DK6" s="624"/>
      <c r="DL6" s="624"/>
      <c r="DM6" s="624"/>
      <c r="DN6" s="624"/>
      <c r="DO6" s="624"/>
      <c r="DP6" s="625"/>
      <c r="DQ6" s="632">
        <v>48050</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312</v>
      </c>
      <c r="S7" s="624"/>
      <c r="T7" s="624"/>
      <c r="U7" s="624"/>
      <c r="V7" s="624"/>
      <c r="W7" s="624"/>
      <c r="X7" s="624"/>
      <c r="Y7" s="625"/>
      <c r="Z7" s="626">
        <v>0</v>
      </c>
      <c r="AA7" s="626"/>
      <c r="AB7" s="626"/>
      <c r="AC7" s="626"/>
      <c r="AD7" s="627">
        <v>312</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118231</v>
      </c>
      <c r="BH7" s="624"/>
      <c r="BI7" s="624"/>
      <c r="BJ7" s="624"/>
      <c r="BK7" s="624"/>
      <c r="BL7" s="624"/>
      <c r="BM7" s="624"/>
      <c r="BN7" s="625"/>
      <c r="BO7" s="626">
        <v>38.5</v>
      </c>
      <c r="BP7" s="626"/>
      <c r="BQ7" s="626"/>
      <c r="BR7" s="626"/>
      <c r="BS7" s="627" t="s">
        <v>235</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1219669</v>
      </c>
      <c r="CS7" s="624"/>
      <c r="CT7" s="624"/>
      <c r="CU7" s="624"/>
      <c r="CV7" s="624"/>
      <c r="CW7" s="624"/>
      <c r="CX7" s="624"/>
      <c r="CY7" s="625"/>
      <c r="CZ7" s="626">
        <v>18.2</v>
      </c>
      <c r="DA7" s="626"/>
      <c r="DB7" s="626"/>
      <c r="DC7" s="626"/>
      <c r="DD7" s="632">
        <v>302858</v>
      </c>
      <c r="DE7" s="624"/>
      <c r="DF7" s="624"/>
      <c r="DG7" s="624"/>
      <c r="DH7" s="624"/>
      <c r="DI7" s="624"/>
      <c r="DJ7" s="624"/>
      <c r="DK7" s="624"/>
      <c r="DL7" s="624"/>
      <c r="DM7" s="624"/>
      <c r="DN7" s="624"/>
      <c r="DO7" s="624"/>
      <c r="DP7" s="625"/>
      <c r="DQ7" s="632">
        <v>775514</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1173</v>
      </c>
      <c r="S8" s="624"/>
      <c r="T8" s="624"/>
      <c r="U8" s="624"/>
      <c r="V8" s="624"/>
      <c r="W8" s="624"/>
      <c r="X8" s="624"/>
      <c r="Y8" s="625"/>
      <c r="Z8" s="626">
        <v>0</v>
      </c>
      <c r="AA8" s="626"/>
      <c r="AB8" s="626"/>
      <c r="AC8" s="626"/>
      <c r="AD8" s="627">
        <v>1173</v>
      </c>
      <c r="AE8" s="627"/>
      <c r="AF8" s="627"/>
      <c r="AG8" s="627"/>
      <c r="AH8" s="627"/>
      <c r="AI8" s="627"/>
      <c r="AJ8" s="627"/>
      <c r="AK8" s="627"/>
      <c r="AL8" s="628">
        <v>0</v>
      </c>
      <c r="AM8" s="629"/>
      <c r="AN8" s="629"/>
      <c r="AO8" s="630"/>
      <c r="AP8" s="620" t="s">
        <v>241</v>
      </c>
      <c r="AQ8" s="621"/>
      <c r="AR8" s="621"/>
      <c r="AS8" s="621"/>
      <c r="AT8" s="621"/>
      <c r="AU8" s="621"/>
      <c r="AV8" s="621"/>
      <c r="AW8" s="621"/>
      <c r="AX8" s="621"/>
      <c r="AY8" s="621"/>
      <c r="AZ8" s="621"/>
      <c r="BA8" s="621"/>
      <c r="BB8" s="621"/>
      <c r="BC8" s="621"/>
      <c r="BD8" s="621"/>
      <c r="BE8" s="621"/>
      <c r="BF8" s="622"/>
      <c r="BG8" s="623">
        <v>4980</v>
      </c>
      <c r="BH8" s="624"/>
      <c r="BI8" s="624"/>
      <c r="BJ8" s="624"/>
      <c r="BK8" s="624"/>
      <c r="BL8" s="624"/>
      <c r="BM8" s="624"/>
      <c r="BN8" s="625"/>
      <c r="BO8" s="626">
        <v>1.6</v>
      </c>
      <c r="BP8" s="626"/>
      <c r="BQ8" s="626"/>
      <c r="BR8" s="626"/>
      <c r="BS8" s="627" t="s">
        <v>147</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850609</v>
      </c>
      <c r="CS8" s="624"/>
      <c r="CT8" s="624"/>
      <c r="CU8" s="624"/>
      <c r="CV8" s="624"/>
      <c r="CW8" s="624"/>
      <c r="CX8" s="624"/>
      <c r="CY8" s="625"/>
      <c r="CZ8" s="626">
        <v>12.7</v>
      </c>
      <c r="DA8" s="626"/>
      <c r="DB8" s="626"/>
      <c r="DC8" s="626"/>
      <c r="DD8" s="632">
        <v>1433</v>
      </c>
      <c r="DE8" s="624"/>
      <c r="DF8" s="624"/>
      <c r="DG8" s="624"/>
      <c r="DH8" s="624"/>
      <c r="DI8" s="624"/>
      <c r="DJ8" s="624"/>
      <c r="DK8" s="624"/>
      <c r="DL8" s="624"/>
      <c r="DM8" s="624"/>
      <c r="DN8" s="624"/>
      <c r="DO8" s="624"/>
      <c r="DP8" s="625"/>
      <c r="DQ8" s="632">
        <v>449131</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1327</v>
      </c>
      <c r="S9" s="624"/>
      <c r="T9" s="624"/>
      <c r="U9" s="624"/>
      <c r="V9" s="624"/>
      <c r="W9" s="624"/>
      <c r="X9" s="624"/>
      <c r="Y9" s="625"/>
      <c r="Z9" s="626">
        <v>0</v>
      </c>
      <c r="AA9" s="626"/>
      <c r="AB9" s="626"/>
      <c r="AC9" s="626"/>
      <c r="AD9" s="627">
        <v>1327</v>
      </c>
      <c r="AE9" s="627"/>
      <c r="AF9" s="627"/>
      <c r="AG9" s="627"/>
      <c r="AH9" s="627"/>
      <c r="AI9" s="627"/>
      <c r="AJ9" s="627"/>
      <c r="AK9" s="627"/>
      <c r="AL9" s="628">
        <v>0</v>
      </c>
      <c r="AM9" s="629"/>
      <c r="AN9" s="629"/>
      <c r="AO9" s="630"/>
      <c r="AP9" s="620" t="s">
        <v>244</v>
      </c>
      <c r="AQ9" s="621"/>
      <c r="AR9" s="621"/>
      <c r="AS9" s="621"/>
      <c r="AT9" s="621"/>
      <c r="AU9" s="621"/>
      <c r="AV9" s="621"/>
      <c r="AW9" s="621"/>
      <c r="AX9" s="621"/>
      <c r="AY9" s="621"/>
      <c r="AZ9" s="621"/>
      <c r="BA9" s="621"/>
      <c r="BB9" s="621"/>
      <c r="BC9" s="621"/>
      <c r="BD9" s="621"/>
      <c r="BE9" s="621"/>
      <c r="BF9" s="622"/>
      <c r="BG9" s="623">
        <v>104667</v>
      </c>
      <c r="BH9" s="624"/>
      <c r="BI9" s="624"/>
      <c r="BJ9" s="624"/>
      <c r="BK9" s="624"/>
      <c r="BL9" s="624"/>
      <c r="BM9" s="624"/>
      <c r="BN9" s="625"/>
      <c r="BO9" s="626">
        <v>34.1</v>
      </c>
      <c r="BP9" s="626"/>
      <c r="BQ9" s="626"/>
      <c r="BR9" s="626"/>
      <c r="BS9" s="627" t="s">
        <v>147</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866862</v>
      </c>
      <c r="CS9" s="624"/>
      <c r="CT9" s="624"/>
      <c r="CU9" s="624"/>
      <c r="CV9" s="624"/>
      <c r="CW9" s="624"/>
      <c r="CX9" s="624"/>
      <c r="CY9" s="625"/>
      <c r="CZ9" s="626">
        <v>13</v>
      </c>
      <c r="DA9" s="626"/>
      <c r="DB9" s="626"/>
      <c r="DC9" s="626"/>
      <c r="DD9" s="632">
        <v>67349</v>
      </c>
      <c r="DE9" s="624"/>
      <c r="DF9" s="624"/>
      <c r="DG9" s="624"/>
      <c r="DH9" s="624"/>
      <c r="DI9" s="624"/>
      <c r="DJ9" s="624"/>
      <c r="DK9" s="624"/>
      <c r="DL9" s="624"/>
      <c r="DM9" s="624"/>
      <c r="DN9" s="624"/>
      <c r="DO9" s="624"/>
      <c r="DP9" s="625"/>
      <c r="DQ9" s="632">
        <v>677121</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147</v>
      </c>
      <c r="S10" s="624"/>
      <c r="T10" s="624"/>
      <c r="U10" s="624"/>
      <c r="V10" s="624"/>
      <c r="W10" s="624"/>
      <c r="X10" s="624"/>
      <c r="Y10" s="625"/>
      <c r="Z10" s="626" t="s">
        <v>235</v>
      </c>
      <c r="AA10" s="626"/>
      <c r="AB10" s="626"/>
      <c r="AC10" s="626"/>
      <c r="AD10" s="627" t="s">
        <v>235</v>
      </c>
      <c r="AE10" s="627"/>
      <c r="AF10" s="627"/>
      <c r="AG10" s="627"/>
      <c r="AH10" s="627"/>
      <c r="AI10" s="627"/>
      <c r="AJ10" s="627"/>
      <c r="AK10" s="627"/>
      <c r="AL10" s="628" t="s">
        <v>147</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5531</v>
      </c>
      <c r="BH10" s="624"/>
      <c r="BI10" s="624"/>
      <c r="BJ10" s="624"/>
      <c r="BK10" s="624"/>
      <c r="BL10" s="624"/>
      <c r="BM10" s="624"/>
      <c r="BN10" s="625"/>
      <c r="BO10" s="626">
        <v>1.8</v>
      </c>
      <c r="BP10" s="626"/>
      <c r="BQ10" s="626"/>
      <c r="BR10" s="626"/>
      <c r="BS10" s="627" t="s">
        <v>139</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139</v>
      </c>
      <c r="CS10" s="624"/>
      <c r="CT10" s="624"/>
      <c r="CU10" s="624"/>
      <c r="CV10" s="624"/>
      <c r="CW10" s="624"/>
      <c r="CX10" s="624"/>
      <c r="CY10" s="625"/>
      <c r="CZ10" s="626" t="s">
        <v>235</v>
      </c>
      <c r="DA10" s="626"/>
      <c r="DB10" s="626"/>
      <c r="DC10" s="626"/>
      <c r="DD10" s="632" t="s">
        <v>139</v>
      </c>
      <c r="DE10" s="624"/>
      <c r="DF10" s="624"/>
      <c r="DG10" s="624"/>
      <c r="DH10" s="624"/>
      <c r="DI10" s="624"/>
      <c r="DJ10" s="624"/>
      <c r="DK10" s="624"/>
      <c r="DL10" s="624"/>
      <c r="DM10" s="624"/>
      <c r="DN10" s="624"/>
      <c r="DO10" s="624"/>
      <c r="DP10" s="625"/>
      <c r="DQ10" s="632" t="s">
        <v>139</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84639</v>
      </c>
      <c r="S11" s="624"/>
      <c r="T11" s="624"/>
      <c r="U11" s="624"/>
      <c r="V11" s="624"/>
      <c r="W11" s="624"/>
      <c r="X11" s="624"/>
      <c r="Y11" s="625"/>
      <c r="Z11" s="628">
        <v>1.2</v>
      </c>
      <c r="AA11" s="629"/>
      <c r="AB11" s="629"/>
      <c r="AC11" s="635"/>
      <c r="AD11" s="632">
        <v>84639</v>
      </c>
      <c r="AE11" s="624"/>
      <c r="AF11" s="624"/>
      <c r="AG11" s="624"/>
      <c r="AH11" s="624"/>
      <c r="AI11" s="624"/>
      <c r="AJ11" s="624"/>
      <c r="AK11" s="625"/>
      <c r="AL11" s="628">
        <v>2.7</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3053</v>
      </c>
      <c r="BH11" s="624"/>
      <c r="BI11" s="624"/>
      <c r="BJ11" s="624"/>
      <c r="BK11" s="624"/>
      <c r="BL11" s="624"/>
      <c r="BM11" s="624"/>
      <c r="BN11" s="625"/>
      <c r="BO11" s="626">
        <v>1</v>
      </c>
      <c r="BP11" s="626"/>
      <c r="BQ11" s="626"/>
      <c r="BR11" s="626"/>
      <c r="BS11" s="627" t="s">
        <v>235</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1046491</v>
      </c>
      <c r="CS11" s="624"/>
      <c r="CT11" s="624"/>
      <c r="CU11" s="624"/>
      <c r="CV11" s="624"/>
      <c r="CW11" s="624"/>
      <c r="CX11" s="624"/>
      <c r="CY11" s="625"/>
      <c r="CZ11" s="626">
        <v>15.6</v>
      </c>
      <c r="DA11" s="626"/>
      <c r="DB11" s="626"/>
      <c r="DC11" s="626"/>
      <c r="DD11" s="632">
        <v>688563</v>
      </c>
      <c r="DE11" s="624"/>
      <c r="DF11" s="624"/>
      <c r="DG11" s="624"/>
      <c r="DH11" s="624"/>
      <c r="DI11" s="624"/>
      <c r="DJ11" s="624"/>
      <c r="DK11" s="624"/>
      <c r="DL11" s="624"/>
      <c r="DM11" s="624"/>
      <c r="DN11" s="624"/>
      <c r="DO11" s="624"/>
      <c r="DP11" s="625"/>
      <c r="DQ11" s="632">
        <v>244752</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t="s">
        <v>235</v>
      </c>
      <c r="S12" s="624"/>
      <c r="T12" s="624"/>
      <c r="U12" s="624"/>
      <c r="V12" s="624"/>
      <c r="W12" s="624"/>
      <c r="X12" s="624"/>
      <c r="Y12" s="625"/>
      <c r="Z12" s="626" t="s">
        <v>139</v>
      </c>
      <c r="AA12" s="626"/>
      <c r="AB12" s="626"/>
      <c r="AC12" s="626"/>
      <c r="AD12" s="627" t="s">
        <v>147</v>
      </c>
      <c r="AE12" s="627"/>
      <c r="AF12" s="627"/>
      <c r="AG12" s="627"/>
      <c r="AH12" s="627"/>
      <c r="AI12" s="627"/>
      <c r="AJ12" s="627"/>
      <c r="AK12" s="627"/>
      <c r="AL12" s="628" t="s">
        <v>235</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151345</v>
      </c>
      <c r="BH12" s="624"/>
      <c r="BI12" s="624"/>
      <c r="BJ12" s="624"/>
      <c r="BK12" s="624"/>
      <c r="BL12" s="624"/>
      <c r="BM12" s="624"/>
      <c r="BN12" s="625"/>
      <c r="BO12" s="626">
        <v>49.2</v>
      </c>
      <c r="BP12" s="626"/>
      <c r="BQ12" s="626"/>
      <c r="BR12" s="626"/>
      <c r="BS12" s="627" t="s">
        <v>147</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194898</v>
      </c>
      <c r="CS12" s="624"/>
      <c r="CT12" s="624"/>
      <c r="CU12" s="624"/>
      <c r="CV12" s="624"/>
      <c r="CW12" s="624"/>
      <c r="CX12" s="624"/>
      <c r="CY12" s="625"/>
      <c r="CZ12" s="626">
        <v>2.9</v>
      </c>
      <c r="DA12" s="626"/>
      <c r="DB12" s="626"/>
      <c r="DC12" s="626"/>
      <c r="DD12" s="632">
        <v>100518</v>
      </c>
      <c r="DE12" s="624"/>
      <c r="DF12" s="624"/>
      <c r="DG12" s="624"/>
      <c r="DH12" s="624"/>
      <c r="DI12" s="624"/>
      <c r="DJ12" s="624"/>
      <c r="DK12" s="624"/>
      <c r="DL12" s="624"/>
      <c r="DM12" s="624"/>
      <c r="DN12" s="624"/>
      <c r="DO12" s="624"/>
      <c r="DP12" s="625"/>
      <c r="DQ12" s="632">
        <v>62254</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139</v>
      </c>
      <c r="S13" s="624"/>
      <c r="T13" s="624"/>
      <c r="U13" s="624"/>
      <c r="V13" s="624"/>
      <c r="W13" s="624"/>
      <c r="X13" s="624"/>
      <c r="Y13" s="625"/>
      <c r="Z13" s="626" t="s">
        <v>139</v>
      </c>
      <c r="AA13" s="626"/>
      <c r="AB13" s="626"/>
      <c r="AC13" s="626"/>
      <c r="AD13" s="627" t="s">
        <v>139</v>
      </c>
      <c r="AE13" s="627"/>
      <c r="AF13" s="627"/>
      <c r="AG13" s="627"/>
      <c r="AH13" s="627"/>
      <c r="AI13" s="627"/>
      <c r="AJ13" s="627"/>
      <c r="AK13" s="627"/>
      <c r="AL13" s="628" t="s">
        <v>235</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147175</v>
      </c>
      <c r="BH13" s="624"/>
      <c r="BI13" s="624"/>
      <c r="BJ13" s="624"/>
      <c r="BK13" s="624"/>
      <c r="BL13" s="624"/>
      <c r="BM13" s="624"/>
      <c r="BN13" s="625"/>
      <c r="BO13" s="626">
        <v>47.9</v>
      </c>
      <c r="BP13" s="626"/>
      <c r="BQ13" s="626"/>
      <c r="BR13" s="626"/>
      <c r="BS13" s="627" t="s">
        <v>139</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907070</v>
      </c>
      <c r="CS13" s="624"/>
      <c r="CT13" s="624"/>
      <c r="CU13" s="624"/>
      <c r="CV13" s="624"/>
      <c r="CW13" s="624"/>
      <c r="CX13" s="624"/>
      <c r="CY13" s="625"/>
      <c r="CZ13" s="626">
        <v>13.6</v>
      </c>
      <c r="DA13" s="626"/>
      <c r="DB13" s="626"/>
      <c r="DC13" s="626"/>
      <c r="DD13" s="632">
        <v>658454</v>
      </c>
      <c r="DE13" s="624"/>
      <c r="DF13" s="624"/>
      <c r="DG13" s="624"/>
      <c r="DH13" s="624"/>
      <c r="DI13" s="624"/>
      <c r="DJ13" s="624"/>
      <c r="DK13" s="624"/>
      <c r="DL13" s="624"/>
      <c r="DM13" s="624"/>
      <c r="DN13" s="624"/>
      <c r="DO13" s="624"/>
      <c r="DP13" s="625"/>
      <c r="DQ13" s="632">
        <v>168797</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v>98</v>
      </c>
      <c r="S14" s="624"/>
      <c r="T14" s="624"/>
      <c r="U14" s="624"/>
      <c r="V14" s="624"/>
      <c r="W14" s="624"/>
      <c r="X14" s="624"/>
      <c r="Y14" s="625"/>
      <c r="Z14" s="626">
        <v>0</v>
      </c>
      <c r="AA14" s="626"/>
      <c r="AB14" s="626"/>
      <c r="AC14" s="626"/>
      <c r="AD14" s="627">
        <v>98</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17609</v>
      </c>
      <c r="BH14" s="624"/>
      <c r="BI14" s="624"/>
      <c r="BJ14" s="624"/>
      <c r="BK14" s="624"/>
      <c r="BL14" s="624"/>
      <c r="BM14" s="624"/>
      <c r="BN14" s="625"/>
      <c r="BO14" s="626">
        <v>5.7</v>
      </c>
      <c r="BP14" s="626"/>
      <c r="BQ14" s="626"/>
      <c r="BR14" s="626"/>
      <c r="BS14" s="627" t="s">
        <v>147</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279135</v>
      </c>
      <c r="CS14" s="624"/>
      <c r="CT14" s="624"/>
      <c r="CU14" s="624"/>
      <c r="CV14" s="624"/>
      <c r="CW14" s="624"/>
      <c r="CX14" s="624"/>
      <c r="CY14" s="625"/>
      <c r="CZ14" s="626">
        <v>4.2</v>
      </c>
      <c r="DA14" s="626"/>
      <c r="DB14" s="626"/>
      <c r="DC14" s="626"/>
      <c r="DD14" s="632">
        <v>93057</v>
      </c>
      <c r="DE14" s="624"/>
      <c r="DF14" s="624"/>
      <c r="DG14" s="624"/>
      <c r="DH14" s="624"/>
      <c r="DI14" s="624"/>
      <c r="DJ14" s="624"/>
      <c r="DK14" s="624"/>
      <c r="DL14" s="624"/>
      <c r="DM14" s="624"/>
      <c r="DN14" s="624"/>
      <c r="DO14" s="624"/>
      <c r="DP14" s="625"/>
      <c r="DQ14" s="632">
        <v>185783</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147</v>
      </c>
      <c r="AA15" s="626"/>
      <c r="AB15" s="626"/>
      <c r="AC15" s="626"/>
      <c r="AD15" s="627" t="s">
        <v>139</v>
      </c>
      <c r="AE15" s="627"/>
      <c r="AF15" s="627"/>
      <c r="AG15" s="627"/>
      <c r="AH15" s="627"/>
      <c r="AI15" s="627"/>
      <c r="AJ15" s="627"/>
      <c r="AK15" s="627"/>
      <c r="AL15" s="628" t="s">
        <v>235</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20165</v>
      </c>
      <c r="BH15" s="624"/>
      <c r="BI15" s="624"/>
      <c r="BJ15" s="624"/>
      <c r="BK15" s="624"/>
      <c r="BL15" s="624"/>
      <c r="BM15" s="624"/>
      <c r="BN15" s="625"/>
      <c r="BO15" s="626">
        <v>6.6</v>
      </c>
      <c r="BP15" s="626"/>
      <c r="BQ15" s="626"/>
      <c r="BR15" s="626"/>
      <c r="BS15" s="627" t="s">
        <v>235</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517174</v>
      </c>
      <c r="CS15" s="624"/>
      <c r="CT15" s="624"/>
      <c r="CU15" s="624"/>
      <c r="CV15" s="624"/>
      <c r="CW15" s="624"/>
      <c r="CX15" s="624"/>
      <c r="CY15" s="625"/>
      <c r="CZ15" s="626">
        <v>7.7</v>
      </c>
      <c r="DA15" s="626"/>
      <c r="DB15" s="626"/>
      <c r="DC15" s="626"/>
      <c r="DD15" s="632">
        <v>67198</v>
      </c>
      <c r="DE15" s="624"/>
      <c r="DF15" s="624"/>
      <c r="DG15" s="624"/>
      <c r="DH15" s="624"/>
      <c r="DI15" s="624"/>
      <c r="DJ15" s="624"/>
      <c r="DK15" s="624"/>
      <c r="DL15" s="624"/>
      <c r="DM15" s="624"/>
      <c r="DN15" s="624"/>
      <c r="DO15" s="624"/>
      <c r="DP15" s="625"/>
      <c r="DQ15" s="632">
        <v>347328</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3175</v>
      </c>
      <c r="S16" s="624"/>
      <c r="T16" s="624"/>
      <c r="U16" s="624"/>
      <c r="V16" s="624"/>
      <c r="W16" s="624"/>
      <c r="X16" s="624"/>
      <c r="Y16" s="625"/>
      <c r="Z16" s="626">
        <v>0</v>
      </c>
      <c r="AA16" s="626"/>
      <c r="AB16" s="626"/>
      <c r="AC16" s="626"/>
      <c r="AD16" s="627">
        <v>3175</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147</v>
      </c>
      <c r="BH16" s="624"/>
      <c r="BI16" s="624"/>
      <c r="BJ16" s="624"/>
      <c r="BK16" s="624"/>
      <c r="BL16" s="624"/>
      <c r="BM16" s="624"/>
      <c r="BN16" s="625"/>
      <c r="BO16" s="626" t="s">
        <v>139</v>
      </c>
      <c r="BP16" s="626"/>
      <c r="BQ16" s="626"/>
      <c r="BR16" s="626"/>
      <c r="BS16" s="627" t="s">
        <v>235</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36453</v>
      </c>
      <c r="CS16" s="624"/>
      <c r="CT16" s="624"/>
      <c r="CU16" s="624"/>
      <c r="CV16" s="624"/>
      <c r="CW16" s="624"/>
      <c r="CX16" s="624"/>
      <c r="CY16" s="625"/>
      <c r="CZ16" s="626">
        <v>0.5</v>
      </c>
      <c r="DA16" s="626"/>
      <c r="DB16" s="626"/>
      <c r="DC16" s="626"/>
      <c r="DD16" s="632" t="s">
        <v>147</v>
      </c>
      <c r="DE16" s="624"/>
      <c r="DF16" s="624"/>
      <c r="DG16" s="624"/>
      <c r="DH16" s="624"/>
      <c r="DI16" s="624"/>
      <c r="DJ16" s="624"/>
      <c r="DK16" s="624"/>
      <c r="DL16" s="624"/>
      <c r="DM16" s="624"/>
      <c r="DN16" s="624"/>
      <c r="DO16" s="624"/>
      <c r="DP16" s="625"/>
      <c r="DQ16" s="632">
        <v>1976</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4170</v>
      </c>
      <c r="S17" s="624"/>
      <c r="T17" s="624"/>
      <c r="U17" s="624"/>
      <c r="V17" s="624"/>
      <c r="W17" s="624"/>
      <c r="X17" s="624"/>
      <c r="Y17" s="625"/>
      <c r="Z17" s="626">
        <v>0.1</v>
      </c>
      <c r="AA17" s="626"/>
      <c r="AB17" s="626"/>
      <c r="AC17" s="626"/>
      <c r="AD17" s="627">
        <v>4170</v>
      </c>
      <c r="AE17" s="627"/>
      <c r="AF17" s="627"/>
      <c r="AG17" s="627"/>
      <c r="AH17" s="627"/>
      <c r="AI17" s="627"/>
      <c r="AJ17" s="627"/>
      <c r="AK17" s="627"/>
      <c r="AL17" s="628">
        <v>0.1</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26" t="s">
        <v>139</v>
      </c>
      <c r="BP17" s="626"/>
      <c r="BQ17" s="626"/>
      <c r="BR17" s="626"/>
      <c r="BS17" s="627" t="s">
        <v>235</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723612</v>
      </c>
      <c r="CS17" s="624"/>
      <c r="CT17" s="624"/>
      <c r="CU17" s="624"/>
      <c r="CV17" s="624"/>
      <c r="CW17" s="624"/>
      <c r="CX17" s="624"/>
      <c r="CY17" s="625"/>
      <c r="CZ17" s="626">
        <v>10.8</v>
      </c>
      <c r="DA17" s="626"/>
      <c r="DB17" s="626"/>
      <c r="DC17" s="626"/>
      <c r="DD17" s="632" t="s">
        <v>147</v>
      </c>
      <c r="DE17" s="624"/>
      <c r="DF17" s="624"/>
      <c r="DG17" s="624"/>
      <c r="DH17" s="624"/>
      <c r="DI17" s="624"/>
      <c r="DJ17" s="624"/>
      <c r="DK17" s="624"/>
      <c r="DL17" s="624"/>
      <c r="DM17" s="624"/>
      <c r="DN17" s="624"/>
      <c r="DO17" s="624"/>
      <c r="DP17" s="625"/>
      <c r="DQ17" s="632">
        <v>723612</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1269</v>
      </c>
      <c r="S18" s="624"/>
      <c r="T18" s="624"/>
      <c r="U18" s="624"/>
      <c r="V18" s="624"/>
      <c r="W18" s="624"/>
      <c r="X18" s="624"/>
      <c r="Y18" s="625"/>
      <c r="Z18" s="626">
        <v>0</v>
      </c>
      <c r="AA18" s="626"/>
      <c r="AB18" s="626"/>
      <c r="AC18" s="626"/>
      <c r="AD18" s="627">
        <v>1269</v>
      </c>
      <c r="AE18" s="627"/>
      <c r="AF18" s="627"/>
      <c r="AG18" s="627"/>
      <c r="AH18" s="627"/>
      <c r="AI18" s="627"/>
      <c r="AJ18" s="627"/>
      <c r="AK18" s="627"/>
      <c r="AL18" s="628">
        <v>0</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235</v>
      </c>
      <c r="BH18" s="624"/>
      <c r="BI18" s="624"/>
      <c r="BJ18" s="624"/>
      <c r="BK18" s="624"/>
      <c r="BL18" s="624"/>
      <c r="BM18" s="624"/>
      <c r="BN18" s="625"/>
      <c r="BO18" s="626" t="s">
        <v>235</v>
      </c>
      <c r="BP18" s="626"/>
      <c r="BQ18" s="626"/>
      <c r="BR18" s="626"/>
      <c r="BS18" s="627" t="s">
        <v>235</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139</v>
      </c>
      <c r="CS18" s="624"/>
      <c r="CT18" s="624"/>
      <c r="CU18" s="624"/>
      <c r="CV18" s="624"/>
      <c r="CW18" s="624"/>
      <c r="CX18" s="624"/>
      <c r="CY18" s="625"/>
      <c r="CZ18" s="626" t="s">
        <v>147</v>
      </c>
      <c r="DA18" s="626"/>
      <c r="DB18" s="626"/>
      <c r="DC18" s="626"/>
      <c r="DD18" s="632" t="s">
        <v>139</v>
      </c>
      <c r="DE18" s="624"/>
      <c r="DF18" s="624"/>
      <c r="DG18" s="624"/>
      <c r="DH18" s="624"/>
      <c r="DI18" s="624"/>
      <c r="DJ18" s="624"/>
      <c r="DK18" s="624"/>
      <c r="DL18" s="624"/>
      <c r="DM18" s="624"/>
      <c r="DN18" s="624"/>
      <c r="DO18" s="624"/>
      <c r="DP18" s="625"/>
      <c r="DQ18" s="632" t="s">
        <v>139</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1269</v>
      </c>
      <c r="S19" s="624"/>
      <c r="T19" s="624"/>
      <c r="U19" s="624"/>
      <c r="V19" s="624"/>
      <c r="W19" s="624"/>
      <c r="X19" s="624"/>
      <c r="Y19" s="625"/>
      <c r="Z19" s="626">
        <v>0</v>
      </c>
      <c r="AA19" s="626"/>
      <c r="AB19" s="626"/>
      <c r="AC19" s="626"/>
      <c r="AD19" s="627">
        <v>1269</v>
      </c>
      <c r="AE19" s="627"/>
      <c r="AF19" s="627"/>
      <c r="AG19" s="627"/>
      <c r="AH19" s="627"/>
      <c r="AI19" s="627"/>
      <c r="AJ19" s="627"/>
      <c r="AK19" s="627"/>
      <c r="AL19" s="628">
        <v>0</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t="s">
        <v>235</v>
      </c>
      <c r="BH19" s="624"/>
      <c r="BI19" s="624"/>
      <c r="BJ19" s="624"/>
      <c r="BK19" s="624"/>
      <c r="BL19" s="624"/>
      <c r="BM19" s="624"/>
      <c r="BN19" s="625"/>
      <c r="BO19" s="626" t="s">
        <v>147</v>
      </c>
      <c r="BP19" s="626"/>
      <c r="BQ19" s="626"/>
      <c r="BR19" s="626"/>
      <c r="BS19" s="627" t="s">
        <v>139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139</v>
      </c>
      <c r="CS19" s="624"/>
      <c r="CT19" s="624"/>
      <c r="CU19" s="624"/>
      <c r="CV19" s="624"/>
      <c r="CW19" s="624"/>
      <c r="CX19" s="624"/>
      <c r="CY19" s="625"/>
      <c r="CZ19" s="626" t="s">
        <v>139</v>
      </c>
      <c r="DA19" s="626"/>
      <c r="DB19" s="626"/>
      <c r="DC19" s="626"/>
      <c r="DD19" s="632" t="s">
        <v>139</v>
      </c>
      <c r="DE19" s="624"/>
      <c r="DF19" s="624"/>
      <c r="DG19" s="624"/>
      <c r="DH19" s="624"/>
      <c r="DI19" s="624"/>
      <c r="DJ19" s="624"/>
      <c r="DK19" s="624"/>
      <c r="DL19" s="624"/>
      <c r="DM19" s="624"/>
      <c r="DN19" s="624"/>
      <c r="DO19" s="624"/>
      <c r="DP19" s="625"/>
      <c r="DQ19" s="632" t="s">
        <v>147</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t="s">
        <v>235</v>
      </c>
      <c r="S20" s="624"/>
      <c r="T20" s="624"/>
      <c r="U20" s="624"/>
      <c r="V20" s="624"/>
      <c r="W20" s="624"/>
      <c r="X20" s="624"/>
      <c r="Y20" s="625"/>
      <c r="Z20" s="626" t="s">
        <v>139</v>
      </c>
      <c r="AA20" s="626"/>
      <c r="AB20" s="626"/>
      <c r="AC20" s="626"/>
      <c r="AD20" s="627" t="s">
        <v>139</v>
      </c>
      <c r="AE20" s="627"/>
      <c r="AF20" s="627"/>
      <c r="AG20" s="627"/>
      <c r="AH20" s="627"/>
      <c r="AI20" s="627"/>
      <c r="AJ20" s="627"/>
      <c r="AK20" s="627"/>
      <c r="AL20" s="628" t="s">
        <v>139</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t="s">
        <v>235</v>
      </c>
      <c r="BH20" s="624"/>
      <c r="BI20" s="624"/>
      <c r="BJ20" s="624"/>
      <c r="BK20" s="624"/>
      <c r="BL20" s="624"/>
      <c r="BM20" s="624"/>
      <c r="BN20" s="625"/>
      <c r="BO20" s="626" t="s">
        <v>147</v>
      </c>
      <c r="BP20" s="626"/>
      <c r="BQ20" s="626"/>
      <c r="BR20" s="626"/>
      <c r="BS20" s="627" t="s">
        <v>139</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6690058</v>
      </c>
      <c r="CS20" s="624"/>
      <c r="CT20" s="624"/>
      <c r="CU20" s="624"/>
      <c r="CV20" s="624"/>
      <c r="CW20" s="624"/>
      <c r="CX20" s="624"/>
      <c r="CY20" s="625"/>
      <c r="CZ20" s="626">
        <v>100</v>
      </c>
      <c r="DA20" s="626"/>
      <c r="DB20" s="626"/>
      <c r="DC20" s="626"/>
      <c r="DD20" s="632">
        <v>1979430</v>
      </c>
      <c r="DE20" s="624"/>
      <c r="DF20" s="624"/>
      <c r="DG20" s="624"/>
      <c r="DH20" s="624"/>
      <c r="DI20" s="624"/>
      <c r="DJ20" s="624"/>
      <c r="DK20" s="624"/>
      <c r="DL20" s="624"/>
      <c r="DM20" s="624"/>
      <c r="DN20" s="624"/>
      <c r="DO20" s="624"/>
      <c r="DP20" s="625"/>
      <c r="DQ20" s="632">
        <v>3684318</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2971033</v>
      </c>
      <c r="S21" s="624"/>
      <c r="T21" s="624"/>
      <c r="U21" s="624"/>
      <c r="V21" s="624"/>
      <c r="W21" s="624"/>
      <c r="X21" s="624"/>
      <c r="Y21" s="625"/>
      <c r="Z21" s="626">
        <v>43.6</v>
      </c>
      <c r="AA21" s="626"/>
      <c r="AB21" s="626"/>
      <c r="AC21" s="626"/>
      <c r="AD21" s="627">
        <v>2622519</v>
      </c>
      <c r="AE21" s="627"/>
      <c r="AF21" s="627"/>
      <c r="AG21" s="627"/>
      <c r="AH21" s="627"/>
      <c r="AI21" s="627"/>
      <c r="AJ21" s="627"/>
      <c r="AK21" s="627"/>
      <c r="AL21" s="628">
        <v>83.9</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235</v>
      </c>
      <c r="BH21" s="624"/>
      <c r="BI21" s="624"/>
      <c r="BJ21" s="624"/>
      <c r="BK21" s="624"/>
      <c r="BL21" s="624"/>
      <c r="BM21" s="624"/>
      <c r="BN21" s="625"/>
      <c r="BO21" s="626" t="s">
        <v>235</v>
      </c>
      <c r="BP21" s="626"/>
      <c r="BQ21" s="626"/>
      <c r="BR21" s="626"/>
      <c r="BS21" s="627" t="s">
        <v>139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2622519</v>
      </c>
      <c r="S22" s="624"/>
      <c r="T22" s="624"/>
      <c r="U22" s="624"/>
      <c r="V22" s="624"/>
      <c r="W22" s="624"/>
      <c r="X22" s="624"/>
      <c r="Y22" s="625"/>
      <c r="Z22" s="626">
        <v>38.5</v>
      </c>
      <c r="AA22" s="626"/>
      <c r="AB22" s="626"/>
      <c r="AC22" s="626"/>
      <c r="AD22" s="627">
        <v>2622519</v>
      </c>
      <c r="AE22" s="627"/>
      <c r="AF22" s="627"/>
      <c r="AG22" s="627"/>
      <c r="AH22" s="627"/>
      <c r="AI22" s="627"/>
      <c r="AJ22" s="627"/>
      <c r="AK22" s="627"/>
      <c r="AL22" s="628">
        <v>83.9</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147</v>
      </c>
      <c r="BH22" s="624"/>
      <c r="BI22" s="624"/>
      <c r="BJ22" s="624"/>
      <c r="BK22" s="624"/>
      <c r="BL22" s="624"/>
      <c r="BM22" s="624"/>
      <c r="BN22" s="625"/>
      <c r="BO22" s="626" t="s">
        <v>235</v>
      </c>
      <c r="BP22" s="626"/>
      <c r="BQ22" s="626"/>
      <c r="BR22" s="626"/>
      <c r="BS22" s="627" t="s">
        <v>235</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348514</v>
      </c>
      <c r="S23" s="624"/>
      <c r="T23" s="624"/>
      <c r="U23" s="624"/>
      <c r="V23" s="624"/>
      <c r="W23" s="624"/>
      <c r="X23" s="624"/>
      <c r="Y23" s="625"/>
      <c r="Z23" s="626">
        <v>5.0999999999999996</v>
      </c>
      <c r="AA23" s="626"/>
      <c r="AB23" s="626"/>
      <c r="AC23" s="626"/>
      <c r="AD23" s="627" t="s">
        <v>235</v>
      </c>
      <c r="AE23" s="627"/>
      <c r="AF23" s="627"/>
      <c r="AG23" s="627"/>
      <c r="AH23" s="627"/>
      <c r="AI23" s="627"/>
      <c r="AJ23" s="627"/>
      <c r="AK23" s="627"/>
      <c r="AL23" s="628" t="s">
        <v>147</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235</v>
      </c>
      <c r="BH23" s="624"/>
      <c r="BI23" s="624"/>
      <c r="BJ23" s="624"/>
      <c r="BK23" s="624"/>
      <c r="BL23" s="624"/>
      <c r="BM23" s="624"/>
      <c r="BN23" s="625"/>
      <c r="BO23" s="626" t="s">
        <v>147</v>
      </c>
      <c r="BP23" s="626"/>
      <c r="BQ23" s="626"/>
      <c r="BR23" s="626"/>
      <c r="BS23" s="627" t="s">
        <v>235</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147</v>
      </c>
      <c r="S24" s="624"/>
      <c r="T24" s="624"/>
      <c r="U24" s="624"/>
      <c r="V24" s="624"/>
      <c r="W24" s="624"/>
      <c r="X24" s="624"/>
      <c r="Y24" s="625"/>
      <c r="Z24" s="626" t="s">
        <v>235</v>
      </c>
      <c r="AA24" s="626"/>
      <c r="AB24" s="626"/>
      <c r="AC24" s="626"/>
      <c r="AD24" s="627" t="s">
        <v>235</v>
      </c>
      <c r="AE24" s="627"/>
      <c r="AF24" s="627"/>
      <c r="AG24" s="627"/>
      <c r="AH24" s="627"/>
      <c r="AI24" s="627"/>
      <c r="AJ24" s="627"/>
      <c r="AK24" s="627"/>
      <c r="AL24" s="628" t="s">
        <v>147</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235</v>
      </c>
      <c r="BH24" s="624"/>
      <c r="BI24" s="624"/>
      <c r="BJ24" s="624"/>
      <c r="BK24" s="624"/>
      <c r="BL24" s="624"/>
      <c r="BM24" s="624"/>
      <c r="BN24" s="625"/>
      <c r="BO24" s="626" t="s">
        <v>235</v>
      </c>
      <c r="BP24" s="626"/>
      <c r="BQ24" s="626"/>
      <c r="BR24" s="626"/>
      <c r="BS24" s="627" t="s">
        <v>235</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1749552</v>
      </c>
      <c r="CS24" s="613"/>
      <c r="CT24" s="613"/>
      <c r="CU24" s="613"/>
      <c r="CV24" s="613"/>
      <c r="CW24" s="613"/>
      <c r="CX24" s="613"/>
      <c r="CY24" s="614"/>
      <c r="CZ24" s="617">
        <v>26.2</v>
      </c>
      <c r="DA24" s="618"/>
      <c r="DB24" s="618"/>
      <c r="DC24" s="634"/>
      <c r="DD24" s="653">
        <v>1503892</v>
      </c>
      <c r="DE24" s="613"/>
      <c r="DF24" s="613"/>
      <c r="DG24" s="613"/>
      <c r="DH24" s="613"/>
      <c r="DI24" s="613"/>
      <c r="DJ24" s="613"/>
      <c r="DK24" s="614"/>
      <c r="DL24" s="653">
        <v>1457060</v>
      </c>
      <c r="DM24" s="613"/>
      <c r="DN24" s="613"/>
      <c r="DO24" s="613"/>
      <c r="DP24" s="613"/>
      <c r="DQ24" s="613"/>
      <c r="DR24" s="613"/>
      <c r="DS24" s="613"/>
      <c r="DT24" s="613"/>
      <c r="DU24" s="613"/>
      <c r="DV24" s="614"/>
      <c r="DW24" s="617">
        <v>46.2</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3474999</v>
      </c>
      <c r="S25" s="624"/>
      <c r="T25" s="624"/>
      <c r="U25" s="624"/>
      <c r="V25" s="624"/>
      <c r="W25" s="624"/>
      <c r="X25" s="624"/>
      <c r="Y25" s="625"/>
      <c r="Z25" s="626">
        <v>51.1</v>
      </c>
      <c r="AA25" s="626"/>
      <c r="AB25" s="626"/>
      <c r="AC25" s="626"/>
      <c r="AD25" s="627">
        <v>3126485</v>
      </c>
      <c r="AE25" s="627"/>
      <c r="AF25" s="627"/>
      <c r="AG25" s="627"/>
      <c r="AH25" s="627"/>
      <c r="AI25" s="627"/>
      <c r="AJ25" s="627"/>
      <c r="AK25" s="627"/>
      <c r="AL25" s="628">
        <v>100</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147</v>
      </c>
      <c r="BP25" s="626"/>
      <c r="BQ25" s="626"/>
      <c r="BR25" s="626"/>
      <c r="BS25" s="627" t="s">
        <v>147</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705082</v>
      </c>
      <c r="CS25" s="656"/>
      <c r="CT25" s="656"/>
      <c r="CU25" s="656"/>
      <c r="CV25" s="656"/>
      <c r="CW25" s="656"/>
      <c r="CX25" s="656"/>
      <c r="CY25" s="657"/>
      <c r="CZ25" s="628">
        <v>10.5</v>
      </c>
      <c r="DA25" s="654"/>
      <c r="DB25" s="654"/>
      <c r="DC25" s="658"/>
      <c r="DD25" s="632">
        <v>656855</v>
      </c>
      <c r="DE25" s="656"/>
      <c r="DF25" s="656"/>
      <c r="DG25" s="656"/>
      <c r="DH25" s="656"/>
      <c r="DI25" s="656"/>
      <c r="DJ25" s="656"/>
      <c r="DK25" s="657"/>
      <c r="DL25" s="632">
        <v>655003</v>
      </c>
      <c r="DM25" s="656"/>
      <c r="DN25" s="656"/>
      <c r="DO25" s="656"/>
      <c r="DP25" s="656"/>
      <c r="DQ25" s="656"/>
      <c r="DR25" s="656"/>
      <c r="DS25" s="656"/>
      <c r="DT25" s="656"/>
      <c r="DU25" s="656"/>
      <c r="DV25" s="657"/>
      <c r="DW25" s="628">
        <v>20.8</v>
      </c>
      <c r="DX25" s="654"/>
      <c r="DY25" s="654"/>
      <c r="DZ25" s="654"/>
      <c r="EA25" s="654"/>
      <c r="EB25" s="654"/>
      <c r="EC25" s="655"/>
    </row>
    <row r="26" spans="2:133" ht="11.25" customHeight="1" x14ac:dyDescent="0.15">
      <c r="B26" s="620" t="s">
        <v>297</v>
      </c>
      <c r="C26" s="621"/>
      <c r="D26" s="621"/>
      <c r="E26" s="621"/>
      <c r="F26" s="621"/>
      <c r="G26" s="621"/>
      <c r="H26" s="621"/>
      <c r="I26" s="621"/>
      <c r="J26" s="621"/>
      <c r="K26" s="621"/>
      <c r="L26" s="621"/>
      <c r="M26" s="621"/>
      <c r="N26" s="621"/>
      <c r="O26" s="621"/>
      <c r="P26" s="621"/>
      <c r="Q26" s="622"/>
      <c r="R26" s="623" t="s">
        <v>139</v>
      </c>
      <c r="S26" s="624"/>
      <c r="T26" s="624"/>
      <c r="U26" s="624"/>
      <c r="V26" s="624"/>
      <c r="W26" s="624"/>
      <c r="X26" s="624"/>
      <c r="Y26" s="625"/>
      <c r="Z26" s="626" t="s">
        <v>147</v>
      </c>
      <c r="AA26" s="626"/>
      <c r="AB26" s="626"/>
      <c r="AC26" s="626"/>
      <c r="AD26" s="627" t="s">
        <v>139</v>
      </c>
      <c r="AE26" s="627"/>
      <c r="AF26" s="627"/>
      <c r="AG26" s="627"/>
      <c r="AH26" s="627"/>
      <c r="AI26" s="627"/>
      <c r="AJ26" s="627"/>
      <c r="AK26" s="627"/>
      <c r="AL26" s="628" t="s">
        <v>147</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139</v>
      </c>
      <c r="BH26" s="624"/>
      <c r="BI26" s="624"/>
      <c r="BJ26" s="624"/>
      <c r="BK26" s="624"/>
      <c r="BL26" s="624"/>
      <c r="BM26" s="624"/>
      <c r="BN26" s="625"/>
      <c r="BO26" s="626" t="s">
        <v>235</v>
      </c>
      <c r="BP26" s="626"/>
      <c r="BQ26" s="626"/>
      <c r="BR26" s="626"/>
      <c r="BS26" s="627" t="s">
        <v>139</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404419</v>
      </c>
      <c r="CS26" s="624"/>
      <c r="CT26" s="624"/>
      <c r="CU26" s="624"/>
      <c r="CV26" s="624"/>
      <c r="CW26" s="624"/>
      <c r="CX26" s="624"/>
      <c r="CY26" s="625"/>
      <c r="CZ26" s="628">
        <v>6</v>
      </c>
      <c r="DA26" s="654"/>
      <c r="DB26" s="654"/>
      <c r="DC26" s="658"/>
      <c r="DD26" s="632">
        <v>372176</v>
      </c>
      <c r="DE26" s="624"/>
      <c r="DF26" s="624"/>
      <c r="DG26" s="624"/>
      <c r="DH26" s="624"/>
      <c r="DI26" s="624"/>
      <c r="DJ26" s="624"/>
      <c r="DK26" s="625"/>
      <c r="DL26" s="632" t="s">
        <v>235</v>
      </c>
      <c r="DM26" s="624"/>
      <c r="DN26" s="624"/>
      <c r="DO26" s="624"/>
      <c r="DP26" s="624"/>
      <c r="DQ26" s="624"/>
      <c r="DR26" s="624"/>
      <c r="DS26" s="624"/>
      <c r="DT26" s="624"/>
      <c r="DU26" s="624"/>
      <c r="DV26" s="625"/>
      <c r="DW26" s="628" t="s">
        <v>235</v>
      </c>
      <c r="DX26" s="654"/>
      <c r="DY26" s="654"/>
      <c r="DZ26" s="654"/>
      <c r="EA26" s="654"/>
      <c r="EB26" s="654"/>
      <c r="EC26" s="655"/>
    </row>
    <row r="27" spans="2:133" ht="11.25" customHeight="1" x14ac:dyDescent="0.15">
      <c r="B27" s="620" t="s">
        <v>300</v>
      </c>
      <c r="C27" s="621"/>
      <c r="D27" s="621"/>
      <c r="E27" s="621"/>
      <c r="F27" s="621"/>
      <c r="G27" s="621"/>
      <c r="H27" s="621"/>
      <c r="I27" s="621"/>
      <c r="J27" s="621"/>
      <c r="K27" s="621"/>
      <c r="L27" s="621"/>
      <c r="M27" s="621"/>
      <c r="N27" s="621"/>
      <c r="O27" s="621"/>
      <c r="P27" s="621"/>
      <c r="Q27" s="622"/>
      <c r="R27" s="623">
        <v>33193</v>
      </c>
      <c r="S27" s="624"/>
      <c r="T27" s="624"/>
      <c r="U27" s="624"/>
      <c r="V27" s="624"/>
      <c r="W27" s="624"/>
      <c r="X27" s="624"/>
      <c r="Y27" s="625"/>
      <c r="Z27" s="626">
        <v>0.5</v>
      </c>
      <c r="AA27" s="626"/>
      <c r="AB27" s="626"/>
      <c r="AC27" s="626"/>
      <c r="AD27" s="627" t="s">
        <v>235</v>
      </c>
      <c r="AE27" s="627"/>
      <c r="AF27" s="627"/>
      <c r="AG27" s="627"/>
      <c r="AH27" s="627"/>
      <c r="AI27" s="627"/>
      <c r="AJ27" s="627"/>
      <c r="AK27" s="627"/>
      <c r="AL27" s="628" t="s">
        <v>147</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307350</v>
      </c>
      <c r="BH27" s="624"/>
      <c r="BI27" s="624"/>
      <c r="BJ27" s="624"/>
      <c r="BK27" s="624"/>
      <c r="BL27" s="624"/>
      <c r="BM27" s="624"/>
      <c r="BN27" s="625"/>
      <c r="BO27" s="626">
        <v>100</v>
      </c>
      <c r="BP27" s="626"/>
      <c r="BQ27" s="626"/>
      <c r="BR27" s="626"/>
      <c r="BS27" s="627" t="s">
        <v>235</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320858</v>
      </c>
      <c r="CS27" s="656"/>
      <c r="CT27" s="656"/>
      <c r="CU27" s="656"/>
      <c r="CV27" s="656"/>
      <c r="CW27" s="656"/>
      <c r="CX27" s="656"/>
      <c r="CY27" s="657"/>
      <c r="CZ27" s="628">
        <v>4.8</v>
      </c>
      <c r="DA27" s="654"/>
      <c r="DB27" s="654"/>
      <c r="DC27" s="658"/>
      <c r="DD27" s="632">
        <v>123425</v>
      </c>
      <c r="DE27" s="656"/>
      <c r="DF27" s="656"/>
      <c r="DG27" s="656"/>
      <c r="DH27" s="656"/>
      <c r="DI27" s="656"/>
      <c r="DJ27" s="656"/>
      <c r="DK27" s="657"/>
      <c r="DL27" s="632">
        <v>82698</v>
      </c>
      <c r="DM27" s="656"/>
      <c r="DN27" s="656"/>
      <c r="DO27" s="656"/>
      <c r="DP27" s="656"/>
      <c r="DQ27" s="656"/>
      <c r="DR27" s="656"/>
      <c r="DS27" s="656"/>
      <c r="DT27" s="656"/>
      <c r="DU27" s="656"/>
      <c r="DV27" s="657"/>
      <c r="DW27" s="628">
        <v>2.6</v>
      </c>
      <c r="DX27" s="654"/>
      <c r="DY27" s="654"/>
      <c r="DZ27" s="654"/>
      <c r="EA27" s="654"/>
      <c r="EB27" s="654"/>
      <c r="EC27" s="655"/>
    </row>
    <row r="28" spans="2:133" ht="11.25" customHeight="1" x14ac:dyDescent="0.15">
      <c r="B28" s="620" t="s">
        <v>303</v>
      </c>
      <c r="C28" s="621"/>
      <c r="D28" s="621"/>
      <c r="E28" s="621"/>
      <c r="F28" s="621"/>
      <c r="G28" s="621"/>
      <c r="H28" s="621"/>
      <c r="I28" s="621"/>
      <c r="J28" s="621"/>
      <c r="K28" s="621"/>
      <c r="L28" s="621"/>
      <c r="M28" s="621"/>
      <c r="N28" s="621"/>
      <c r="O28" s="621"/>
      <c r="P28" s="621"/>
      <c r="Q28" s="622"/>
      <c r="R28" s="623">
        <v>91086</v>
      </c>
      <c r="S28" s="624"/>
      <c r="T28" s="624"/>
      <c r="U28" s="624"/>
      <c r="V28" s="624"/>
      <c r="W28" s="624"/>
      <c r="X28" s="624"/>
      <c r="Y28" s="625"/>
      <c r="Z28" s="626">
        <v>1.3</v>
      </c>
      <c r="AA28" s="626"/>
      <c r="AB28" s="626"/>
      <c r="AC28" s="626"/>
      <c r="AD28" s="627" t="s">
        <v>139</v>
      </c>
      <c r="AE28" s="627"/>
      <c r="AF28" s="627"/>
      <c r="AG28" s="627"/>
      <c r="AH28" s="627"/>
      <c r="AI28" s="627"/>
      <c r="AJ28" s="627"/>
      <c r="AK28" s="627"/>
      <c r="AL28" s="628" t="s">
        <v>139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723612</v>
      </c>
      <c r="CS28" s="624"/>
      <c r="CT28" s="624"/>
      <c r="CU28" s="624"/>
      <c r="CV28" s="624"/>
      <c r="CW28" s="624"/>
      <c r="CX28" s="624"/>
      <c r="CY28" s="625"/>
      <c r="CZ28" s="628">
        <v>10.8</v>
      </c>
      <c r="DA28" s="654"/>
      <c r="DB28" s="654"/>
      <c r="DC28" s="658"/>
      <c r="DD28" s="632">
        <v>723612</v>
      </c>
      <c r="DE28" s="624"/>
      <c r="DF28" s="624"/>
      <c r="DG28" s="624"/>
      <c r="DH28" s="624"/>
      <c r="DI28" s="624"/>
      <c r="DJ28" s="624"/>
      <c r="DK28" s="625"/>
      <c r="DL28" s="632">
        <v>719359</v>
      </c>
      <c r="DM28" s="624"/>
      <c r="DN28" s="624"/>
      <c r="DO28" s="624"/>
      <c r="DP28" s="624"/>
      <c r="DQ28" s="624"/>
      <c r="DR28" s="624"/>
      <c r="DS28" s="624"/>
      <c r="DT28" s="624"/>
      <c r="DU28" s="624"/>
      <c r="DV28" s="625"/>
      <c r="DW28" s="628">
        <v>22.8</v>
      </c>
      <c r="DX28" s="654"/>
      <c r="DY28" s="654"/>
      <c r="DZ28" s="654"/>
      <c r="EA28" s="654"/>
      <c r="EB28" s="654"/>
      <c r="EC28" s="655"/>
    </row>
    <row r="29" spans="2:133" ht="11.25" customHeight="1" x14ac:dyDescent="0.15">
      <c r="B29" s="620" t="s">
        <v>305</v>
      </c>
      <c r="C29" s="621"/>
      <c r="D29" s="621"/>
      <c r="E29" s="621"/>
      <c r="F29" s="621"/>
      <c r="G29" s="621"/>
      <c r="H29" s="621"/>
      <c r="I29" s="621"/>
      <c r="J29" s="621"/>
      <c r="K29" s="621"/>
      <c r="L29" s="621"/>
      <c r="M29" s="621"/>
      <c r="N29" s="621"/>
      <c r="O29" s="621"/>
      <c r="P29" s="621"/>
      <c r="Q29" s="622"/>
      <c r="R29" s="623">
        <v>3823</v>
      </c>
      <c r="S29" s="624"/>
      <c r="T29" s="624"/>
      <c r="U29" s="624"/>
      <c r="V29" s="624"/>
      <c r="W29" s="624"/>
      <c r="X29" s="624"/>
      <c r="Y29" s="625"/>
      <c r="Z29" s="626">
        <v>0.1</v>
      </c>
      <c r="AA29" s="626"/>
      <c r="AB29" s="626"/>
      <c r="AC29" s="626"/>
      <c r="AD29" s="627" t="s">
        <v>235</v>
      </c>
      <c r="AE29" s="627"/>
      <c r="AF29" s="627"/>
      <c r="AG29" s="627"/>
      <c r="AH29" s="627"/>
      <c r="AI29" s="627"/>
      <c r="AJ29" s="627"/>
      <c r="AK29" s="627"/>
      <c r="AL29" s="628" t="s">
        <v>147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722562</v>
      </c>
      <c r="CS29" s="656"/>
      <c r="CT29" s="656"/>
      <c r="CU29" s="656"/>
      <c r="CV29" s="656"/>
      <c r="CW29" s="656"/>
      <c r="CX29" s="656"/>
      <c r="CY29" s="657"/>
      <c r="CZ29" s="628">
        <v>10.8</v>
      </c>
      <c r="DA29" s="654"/>
      <c r="DB29" s="654"/>
      <c r="DC29" s="658"/>
      <c r="DD29" s="632">
        <v>722562</v>
      </c>
      <c r="DE29" s="656"/>
      <c r="DF29" s="656"/>
      <c r="DG29" s="656"/>
      <c r="DH29" s="656"/>
      <c r="DI29" s="656"/>
      <c r="DJ29" s="656"/>
      <c r="DK29" s="657"/>
      <c r="DL29" s="632">
        <v>718309</v>
      </c>
      <c r="DM29" s="656"/>
      <c r="DN29" s="656"/>
      <c r="DO29" s="656"/>
      <c r="DP29" s="656"/>
      <c r="DQ29" s="656"/>
      <c r="DR29" s="656"/>
      <c r="DS29" s="656"/>
      <c r="DT29" s="656"/>
      <c r="DU29" s="656"/>
      <c r="DV29" s="657"/>
      <c r="DW29" s="628">
        <v>22.8</v>
      </c>
      <c r="DX29" s="654"/>
      <c r="DY29" s="654"/>
      <c r="DZ29" s="654"/>
      <c r="EA29" s="654"/>
      <c r="EB29" s="654"/>
      <c r="EC29" s="655"/>
    </row>
    <row r="30" spans="2:133" ht="11.25" customHeight="1" x14ac:dyDescent="0.15">
      <c r="B30" s="620" t="s">
        <v>308</v>
      </c>
      <c r="C30" s="621"/>
      <c r="D30" s="621"/>
      <c r="E30" s="621"/>
      <c r="F30" s="621"/>
      <c r="G30" s="621"/>
      <c r="H30" s="621"/>
      <c r="I30" s="621"/>
      <c r="J30" s="621"/>
      <c r="K30" s="621"/>
      <c r="L30" s="621"/>
      <c r="M30" s="621"/>
      <c r="N30" s="621"/>
      <c r="O30" s="621"/>
      <c r="P30" s="621"/>
      <c r="Q30" s="622"/>
      <c r="R30" s="623">
        <v>654154</v>
      </c>
      <c r="S30" s="624"/>
      <c r="T30" s="624"/>
      <c r="U30" s="624"/>
      <c r="V30" s="624"/>
      <c r="W30" s="624"/>
      <c r="X30" s="624"/>
      <c r="Y30" s="625"/>
      <c r="Z30" s="626">
        <v>9.6</v>
      </c>
      <c r="AA30" s="626"/>
      <c r="AB30" s="626"/>
      <c r="AC30" s="626"/>
      <c r="AD30" s="627" t="s">
        <v>139</v>
      </c>
      <c r="AE30" s="627"/>
      <c r="AF30" s="627"/>
      <c r="AG30" s="627"/>
      <c r="AH30" s="627"/>
      <c r="AI30" s="627"/>
      <c r="AJ30" s="627"/>
      <c r="AK30" s="627"/>
      <c r="AL30" s="628" t="s">
        <v>139</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712841</v>
      </c>
      <c r="CS30" s="624"/>
      <c r="CT30" s="624"/>
      <c r="CU30" s="624"/>
      <c r="CV30" s="624"/>
      <c r="CW30" s="624"/>
      <c r="CX30" s="624"/>
      <c r="CY30" s="625"/>
      <c r="CZ30" s="628">
        <v>10.7</v>
      </c>
      <c r="DA30" s="654"/>
      <c r="DB30" s="654"/>
      <c r="DC30" s="658"/>
      <c r="DD30" s="632">
        <v>712841</v>
      </c>
      <c r="DE30" s="624"/>
      <c r="DF30" s="624"/>
      <c r="DG30" s="624"/>
      <c r="DH30" s="624"/>
      <c r="DI30" s="624"/>
      <c r="DJ30" s="624"/>
      <c r="DK30" s="625"/>
      <c r="DL30" s="632">
        <v>708588</v>
      </c>
      <c r="DM30" s="624"/>
      <c r="DN30" s="624"/>
      <c r="DO30" s="624"/>
      <c r="DP30" s="624"/>
      <c r="DQ30" s="624"/>
      <c r="DR30" s="624"/>
      <c r="DS30" s="624"/>
      <c r="DT30" s="624"/>
      <c r="DU30" s="624"/>
      <c r="DV30" s="625"/>
      <c r="DW30" s="628">
        <v>22.5</v>
      </c>
      <c r="DX30" s="654"/>
      <c r="DY30" s="654"/>
      <c r="DZ30" s="654"/>
      <c r="EA30" s="654"/>
      <c r="EB30" s="654"/>
      <c r="EC30" s="655"/>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235</v>
      </c>
      <c r="S31" s="624"/>
      <c r="T31" s="624"/>
      <c r="U31" s="624"/>
      <c r="V31" s="624"/>
      <c r="W31" s="624"/>
      <c r="X31" s="624"/>
      <c r="Y31" s="625"/>
      <c r="Z31" s="626" t="s">
        <v>139</v>
      </c>
      <c r="AA31" s="626"/>
      <c r="AB31" s="626"/>
      <c r="AC31" s="626"/>
      <c r="AD31" s="627" t="s">
        <v>139</v>
      </c>
      <c r="AE31" s="627"/>
      <c r="AF31" s="627"/>
      <c r="AG31" s="627"/>
      <c r="AH31" s="627"/>
      <c r="AI31" s="627"/>
      <c r="AJ31" s="627"/>
      <c r="AK31" s="627"/>
      <c r="AL31" s="628" t="s">
        <v>147</v>
      </c>
      <c r="AM31" s="629"/>
      <c r="AN31" s="629"/>
      <c r="AO31" s="630"/>
      <c r="AP31" s="669" t="s">
        <v>313</v>
      </c>
      <c r="AQ31" s="670"/>
      <c r="AR31" s="670"/>
      <c r="AS31" s="670"/>
      <c r="AT31" s="675" t="s">
        <v>314</v>
      </c>
      <c r="AU31" s="218"/>
      <c r="AV31" s="218"/>
      <c r="AW31" s="218"/>
      <c r="AX31" s="609" t="s">
        <v>189</v>
      </c>
      <c r="AY31" s="610"/>
      <c r="AZ31" s="610"/>
      <c r="BA31" s="610"/>
      <c r="BB31" s="610"/>
      <c r="BC31" s="610"/>
      <c r="BD31" s="610"/>
      <c r="BE31" s="610"/>
      <c r="BF31" s="611"/>
      <c r="BG31" s="679">
        <v>99.5</v>
      </c>
      <c r="BH31" s="667"/>
      <c r="BI31" s="667"/>
      <c r="BJ31" s="667"/>
      <c r="BK31" s="667"/>
      <c r="BL31" s="667"/>
      <c r="BM31" s="618">
        <v>98.4</v>
      </c>
      <c r="BN31" s="667"/>
      <c r="BO31" s="667"/>
      <c r="BP31" s="667"/>
      <c r="BQ31" s="668"/>
      <c r="BR31" s="679">
        <v>99.7</v>
      </c>
      <c r="BS31" s="667"/>
      <c r="BT31" s="667"/>
      <c r="BU31" s="667"/>
      <c r="BV31" s="667"/>
      <c r="BW31" s="667"/>
      <c r="BX31" s="618">
        <v>98.8</v>
      </c>
      <c r="BY31" s="667"/>
      <c r="BZ31" s="667"/>
      <c r="CA31" s="667"/>
      <c r="CB31" s="668"/>
      <c r="CD31" s="661"/>
      <c r="CE31" s="662"/>
      <c r="CF31" s="620" t="s">
        <v>315</v>
      </c>
      <c r="CG31" s="621"/>
      <c r="CH31" s="621"/>
      <c r="CI31" s="621"/>
      <c r="CJ31" s="621"/>
      <c r="CK31" s="621"/>
      <c r="CL31" s="621"/>
      <c r="CM31" s="621"/>
      <c r="CN31" s="621"/>
      <c r="CO31" s="621"/>
      <c r="CP31" s="621"/>
      <c r="CQ31" s="622"/>
      <c r="CR31" s="623">
        <v>9721</v>
      </c>
      <c r="CS31" s="656"/>
      <c r="CT31" s="656"/>
      <c r="CU31" s="656"/>
      <c r="CV31" s="656"/>
      <c r="CW31" s="656"/>
      <c r="CX31" s="656"/>
      <c r="CY31" s="657"/>
      <c r="CZ31" s="628">
        <v>0.1</v>
      </c>
      <c r="DA31" s="654"/>
      <c r="DB31" s="654"/>
      <c r="DC31" s="658"/>
      <c r="DD31" s="632">
        <v>9721</v>
      </c>
      <c r="DE31" s="656"/>
      <c r="DF31" s="656"/>
      <c r="DG31" s="656"/>
      <c r="DH31" s="656"/>
      <c r="DI31" s="656"/>
      <c r="DJ31" s="656"/>
      <c r="DK31" s="657"/>
      <c r="DL31" s="632">
        <v>9721</v>
      </c>
      <c r="DM31" s="656"/>
      <c r="DN31" s="656"/>
      <c r="DO31" s="656"/>
      <c r="DP31" s="656"/>
      <c r="DQ31" s="656"/>
      <c r="DR31" s="656"/>
      <c r="DS31" s="656"/>
      <c r="DT31" s="656"/>
      <c r="DU31" s="656"/>
      <c r="DV31" s="657"/>
      <c r="DW31" s="628">
        <v>0.3</v>
      </c>
      <c r="DX31" s="654"/>
      <c r="DY31" s="654"/>
      <c r="DZ31" s="654"/>
      <c r="EA31" s="654"/>
      <c r="EB31" s="654"/>
      <c r="EC31" s="655"/>
    </row>
    <row r="32" spans="2:133" ht="11.25" customHeight="1" x14ac:dyDescent="0.15">
      <c r="B32" s="620" t="s">
        <v>316</v>
      </c>
      <c r="C32" s="621"/>
      <c r="D32" s="621"/>
      <c r="E32" s="621"/>
      <c r="F32" s="621"/>
      <c r="G32" s="621"/>
      <c r="H32" s="621"/>
      <c r="I32" s="621"/>
      <c r="J32" s="621"/>
      <c r="K32" s="621"/>
      <c r="L32" s="621"/>
      <c r="M32" s="621"/>
      <c r="N32" s="621"/>
      <c r="O32" s="621"/>
      <c r="P32" s="621"/>
      <c r="Q32" s="622"/>
      <c r="R32" s="623">
        <v>494663</v>
      </c>
      <c r="S32" s="624"/>
      <c r="T32" s="624"/>
      <c r="U32" s="624"/>
      <c r="V32" s="624"/>
      <c r="W32" s="624"/>
      <c r="X32" s="624"/>
      <c r="Y32" s="625"/>
      <c r="Z32" s="626">
        <v>7.3</v>
      </c>
      <c r="AA32" s="626"/>
      <c r="AB32" s="626"/>
      <c r="AC32" s="626"/>
      <c r="AD32" s="627" t="s">
        <v>147</v>
      </c>
      <c r="AE32" s="627"/>
      <c r="AF32" s="627"/>
      <c r="AG32" s="627"/>
      <c r="AH32" s="627"/>
      <c r="AI32" s="627"/>
      <c r="AJ32" s="627"/>
      <c r="AK32" s="627"/>
      <c r="AL32" s="628" t="s">
        <v>147</v>
      </c>
      <c r="AM32" s="629"/>
      <c r="AN32" s="629"/>
      <c r="AO32" s="630"/>
      <c r="AP32" s="671"/>
      <c r="AQ32" s="672"/>
      <c r="AR32" s="672"/>
      <c r="AS32" s="672"/>
      <c r="AT32" s="676"/>
      <c r="AU32" s="214" t="s">
        <v>317</v>
      </c>
      <c r="AX32" s="620" t="s">
        <v>318</v>
      </c>
      <c r="AY32" s="621"/>
      <c r="AZ32" s="621"/>
      <c r="BA32" s="621"/>
      <c r="BB32" s="621"/>
      <c r="BC32" s="621"/>
      <c r="BD32" s="621"/>
      <c r="BE32" s="621"/>
      <c r="BF32" s="622"/>
      <c r="BG32" s="680">
        <v>99.1</v>
      </c>
      <c r="BH32" s="656"/>
      <c r="BI32" s="656"/>
      <c r="BJ32" s="656"/>
      <c r="BK32" s="656"/>
      <c r="BL32" s="656"/>
      <c r="BM32" s="629">
        <v>98.2</v>
      </c>
      <c r="BN32" s="656"/>
      <c r="BO32" s="656"/>
      <c r="BP32" s="656"/>
      <c r="BQ32" s="678"/>
      <c r="BR32" s="680">
        <v>99.6</v>
      </c>
      <c r="BS32" s="656"/>
      <c r="BT32" s="656"/>
      <c r="BU32" s="656"/>
      <c r="BV32" s="656"/>
      <c r="BW32" s="656"/>
      <c r="BX32" s="629">
        <v>99</v>
      </c>
      <c r="BY32" s="656"/>
      <c r="BZ32" s="656"/>
      <c r="CA32" s="656"/>
      <c r="CB32" s="678"/>
      <c r="CD32" s="663"/>
      <c r="CE32" s="664"/>
      <c r="CF32" s="620" t="s">
        <v>319</v>
      </c>
      <c r="CG32" s="621"/>
      <c r="CH32" s="621"/>
      <c r="CI32" s="621"/>
      <c r="CJ32" s="621"/>
      <c r="CK32" s="621"/>
      <c r="CL32" s="621"/>
      <c r="CM32" s="621"/>
      <c r="CN32" s="621"/>
      <c r="CO32" s="621"/>
      <c r="CP32" s="621"/>
      <c r="CQ32" s="622"/>
      <c r="CR32" s="623">
        <v>1050</v>
      </c>
      <c r="CS32" s="624"/>
      <c r="CT32" s="624"/>
      <c r="CU32" s="624"/>
      <c r="CV32" s="624"/>
      <c r="CW32" s="624"/>
      <c r="CX32" s="624"/>
      <c r="CY32" s="625"/>
      <c r="CZ32" s="628">
        <v>0</v>
      </c>
      <c r="DA32" s="654"/>
      <c r="DB32" s="654"/>
      <c r="DC32" s="658"/>
      <c r="DD32" s="632">
        <v>1050</v>
      </c>
      <c r="DE32" s="624"/>
      <c r="DF32" s="624"/>
      <c r="DG32" s="624"/>
      <c r="DH32" s="624"/>
      <c r="DI32" s="624"/>
      <c r="DJ32" s="624"/>
      <c r="DK32" s="625"/>
      <c r="DL32" s="632">
        <v>1050</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15">
      <c r="B33" s="620" t="s">
        <v>320</v>
      </c>
      <c r="C33" s="621"/>
      <c r="D33" s="621"/>
      <c r="E33" s="621"/>
      <c r="F33" s="621"/>
      <c r="G33" s="621"/>
      <c r="H33" s="621"/>
      <c r="I33" s="621"/>
      <c r="J33" s="621"/>
      <c r="K33" s="621"/>
      <c r="L33" s="621"/>
      <c r="M33" s="621"/>
      <c r="N33" s="621"/>
      <c r="O33" s="621"/>
      <c r="P33" s="621"/>
      <c r="Q33" s="622"/>
      <c r="R33" s="623">
        <v>134863</v>
      </c>
      <c r="S33" s="624"/>
      <c r="T33" s="624"/>
      <c r="U33" s="624"/>
      <c r="V33" s="624"/>
      <c r="W33" s="624"/>
      <c r="X33" s="624"/>
      <c r="Y33" s="625"/>
      <c r="Z33" s="626">
        <v>2</v>
      </c>
      <c r="AA33" s="626"/>
      <c r="AB33" s="626"/>
      <c r="AC33" s="626"/>
      <c r="AD33" s="627" t="s">
        <v>235</v>
      </c>
      <c r="AE33" s="627"/>
      <c r="AF33" s="627"/>
      <c r="AG33" s="627"/>
      <c r="AH33" s="627"/>
      <c r="AI33" s="627"/>
      <c r="AJ33" s="627"/>
      <c r="AK33" s="627"/>
      <c r="AL33" s="628" t="s">
        <v>139</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99.7</v>
      </c>
      <c r="BH33" s="682"/>
      <c r="BI33" s="682"/>
      <c r="BJ33" s="682"/>
      <c r="BK33" s="682"/>
      <c r="BL33" s="682"/>
      <c r="BM33" s="683">
        <v>98.4</v>
      </c>
      <c r="BN33" s="682"/>
      <c r="BO33" s="682"/>
      <c r="BP33" s="682"/>
      <c r="BQ33" s="684"/>
      <c r="BR33" s="681">
        <v>99.7</v>
      </c>
      <c r="BS33" s="682"/>
      <c r="BT33" s="682"/>
      <c r="BU33" s="682"/>
      <c r="BV33" s="682"/>
      <c r="BW33" s="682"/>
      <c r="BX33" s="683">
        <v>98.6</v>
      </c>
      <c r="BY33" s="682"/>
      <c r="BZ33" s="682"/>
      <c r="CA33" s="682"/>
      <c r="CB33" s="684"/>
      <c r="CD33" s="620" t="s">
        <v>322</v>
      </c>
      <c r="CE33" s="621"/>
      <c r="CF33" s="621"/>
      <c r="CG33" s="621"/>
      <c r="CH33" s="621"/>
      <c r="CI33" s="621"/>
      <c r="CJ33" s="621"/>
      <c r="CK33" s="621"/>
      <c r="CL33" s="621"/>
      <c r="CM33" s="621"/>
      <c r="CN33" s="621"/>
      <c r="CO33" s="621"/>
      <c r="CP33" s="621"/>
      <c r="CQ33" s="622"/>
      <c r="CR33" s="623">
        <v>2924623</v>
      </c>
      <c r="CS33" s="656"/>
      <c r="CT33" s="656"/>
      <c r="CU33" s="656"/>
      <c r="CV33" s="656"/>
      <c r="CW33" s="656"/>
      <c r="CX33" s="656"/>
      <c r="CY33" s="657"/>
      <c r="CZ33" s="628">
        <v>43.7</v>
      </c>
      <c r="DA33" s="654"/>
      <c r="DB33" s="654"/>
      <c r="DC33" s="658"/>
      <c r="DD33" s="632">
        <v>1952503</v>
      </c>
      <c r="DE33" s="656"/>
      <c r="DF33" s="656"/>
      <c r="DG33" s="656"/>
      <c r="DH33" s="656"/>
      <c r="DI33" s="656"/>
      <c r="DJ33" s="656"/>
      <c r="DK33" s="657"/>
      <c r="DL33" s="632">
        <v>1238619</v>
      </c>
      <c r="DM33" s="656"/>
      <c r="DN33" s="656"/>
      <c r="DO33" s="656"/>
      <c r="DP33" s="656"/>
      <c r="DQ33" s="656"/>
      <c r="DR33" s="656"/>
      <c r="DS33" s="656"/>
      <c r="DT33" s="656"/>
      <c r="DU33" s="656"/>
      <c r="DV33" s="657"/>
      <c r="DW33" s="628">
        <v>39.299999999999997</v>
      </c>
      <c r="DX33" s="654"/>
      <c r="DY33" s="654"/>
      <c r="DZ33" s="654"/>
      <c r="EA33" s="654"/>
      <c r="EB33" s="654"/>
      <c r="EC33" s="655"/>
    </row>
    <row r="34" spans="2:133" ht="11.25" customHeight="1" x14ac:dyDescent="0.15">
      <c r="B34" s="620" t="s">
        <v>323</v>
      </c>
      <c r="C34" s="621"/>
      <c r="D34" s="621"/>
      <c r="E34" s="621"/>
      <c r="F34" s="621"/>
      <c r="G34" s="621"/>
      <c r="H34" s="621"/>
      <c r="I34" s="621"/>
      <c r="J34" s="621"/>
      <c r="K34" s="621"/>
      <c r="L34" s="621"/>
      <c r="M34" s="621"/>
      <c r="N34" s="621"/>
      <c r="O34" s="621"/>
      <c r="P34" s="621"/>
      <c r="Q34" s="622"/>
      <c r="R34" s="623">
        <v>60168</v>
      </c>
      <c r="S34" s="624"/>
      <c r="T34" s="624"/>
      <c r="U34" s="624"/>
      <c r="V34" s="624"/>
      <c r="W34" s="624"/>
      <c r="X34" s="624"/>
      <c r="Y34" s="625"/>
      <c r="Z34" s="626">
        <v>0.9</v>
      </c>
      <c r="AA34" s="626"/>
      <c r="AB34" s="626"/>
      <c r="AC34" s="626"/>
      <c r="AD34" s="627" t="s">
        <v>235</v>
      </c>
      <c r="AE34" s="627"/>
      <c r="AF34" s="627"/>
      <c r="AG34" s="627"/>
      <c r="AH34" s="627"/>
      <c r="AI34" s="627"/>
      <c r="AJ34" s="627"/>
      <c r="AK34" s="627"/>
      <c r="AL34" s="628" t="s">
        <v>147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1027543</v>
      </c>
      <c r="CS34" s="624"/>
      <c r="CT34" s="624"/>
      <c r="CU34" s="624"/>
      <c r="CV34" s="624"/>
      <c r="CW34" s="624"/>
      <c r="CX34" s="624"/>
      <c r="CY34" s="625"/>
      <c r="CZ34" s="628">
        <v>15.4</v>
      </c>
      <c r="DA34" s="654"/>
      <c r="DB34" s="654"/>
      <c r="DC34" s="658"/>
      <c r="DD34" s="632">
        <v>641177</v>
      </c>
      <c r="DE34" s="624"/>
      <c r="DF34" s="624"/>
      <c r="DG34" s="624"/>
      <c r="DH34" s="624"/>
      <c r="DI34" s="624"/>
      <c r="DJ34" s="624"/>
      <c r="DK34" s="625"/>
      <c r="DL34" s="632">
        <v>487076</v>
      </c>
      <c r="DM34" s="624"/>
      <c r="DN34" s="624"/>
      <c r="DO34" s="624"/>
      <c r="DP34" s="624"/>
      <c r="DQ34" s="624"/>
      <c r="DR34" s="624"/>
      <c r="DS34" s="624"/>
      <c r="DT34" s="624"/>
      <c r="DU34" s="624"/>
      <c r="DV34" s="625"/>
      <c r="DW34" s="628">
        <v>15.5</v>
      </c>
      <c r="DX34" s="654"/>
      <c r="DY34" s="654"/>
      <c r="DZ34" s="654"/>
      <c r="EA34" s="654"/>
      <c r="EB34" s="654"/>
      <c r="EC34" s="655"/>
    </row>
    <row r="35" spans="2:133" ht="11.25" customHeight="1" x14ac:dyDescent="0.15">
      <c r="B35" s="620" t="s">
        <v>325</v>
      </c>
      <c r="C35" s="621"/>
      <c r="D35" s="621"/>
      <c r="E35" s="621"/>
      <c r="F35" s="621"/>
      <c r="G35" s="621"/>
      <c r="H35" s="621"/>
      <c r="I35" s="621"/>
      <c r="J35" s="621"/>
      <c r="K35" s="621"/>
      <c r="L35" s="621"/>
      <c r="M35" s="621"/>
      <c r="N35" s="621"/>
      <c r="O35" s="621"/>
      <c r="P35" s="621"/>
      <c r="Q35" s="622"/>
      <c r="R35" s="623">
        <v>577383</v>
      </c>
      <c r="S35" s="624"/>
      <c r="T35" s="624"/>
      <c r="U35" s="624"/>
      <c r="V35" s="624"/>
      <c r="W35" s="624"/>
      <c r="X35" s="624"/>
      <c r="Y35" s="625"/>
      <c r="Z35" s="626">
        <v>8.5</v>
      </c>
      <c r="AA35" s="626"/>
      <c r="AB35" s="626"/>
      <c r="AC35" s="626"/>
      <c r="AD35" s="627" t="s">
        <v>147</v>
      </c>
      <c r="AE35" s="627"/>
      <c r="AF35" s="627"/>
      <c r="AG35" s="627"/>
      <c r="AH35" s="627"/>
      <c r="AI35" s="627"/>
      <c r="AJ35" s="627"/>
      <c r="AK35" s="627"/>
      <c r="AL35" s="628" t="s">
        <v>139</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154783</v>
      </c>
      <c r="CS35" s="656"/>
      <c r="CT35" s="656"/>
      <c r="CU35" s="656"/>
      <c r="CV35" s="656"/>
      <c r="CW35" s="656"/>
      <c r="CX35" s="656"/>
      <c r="CY35" s="657"/>
      <c r="CZ35" s="628">
        <v>2.2999999999999998</v>
      </c>
      <c r="DA35" s="654"/>
      <c r="DB35" s="654"/>
      <c r="DC35" s="658"/>
      <c r="DD35" s="632">
        <v>89518</v>
      </c>
      <c r="DE35" s="656"/>
      <c r="DF35" s="656"/>
      <c r="DG35" s="656"/>
      <c r="DH35" s="656"/>
      <c r="DI35" s="656"/>
      <c r="DJ35" s="656"/>
      <c r="DK35" s="657"/>
      <c r="DL35" s="632">
        <v>149</v>
      </c>
      <c r="DM35" s="656"/>
      <c r="DN35" s="656"/>
      <c r="DO35" s="656"/>
      <c r="DP35" s="656"/>
      <c r="DQ35" s="656"/>
      <c r="DR35" s="656"/>
      <c r="DS35" s="656"/>
      <c r="DT35" s="656"/>
      <c r="DU35" s="656"/>
      <c r="DV35" s="657"/>
      <c r="DW35" s="628">
        <v>0</v>
      </c>
      <c r="DX35" s="654"/>
      <c r="DY35" s="654"/>
      <c r="DZ35" s="654"/>
      <c r="EA35" s="654"/>
      <c r="EB35" s="654"/>
      <c r="EC35" s="655"/>
    </row>
    <row r="36" spans="2:133" ht="11.25" customHeight="1" x14ac:dyDescent="0.15">
      <c r="B36" s="620" t="s">
        <v>329</v>
      </c>
      <c r="C36" s="621"/>
      <c r="D36" s="621"/>
      <c r="E36" s="621"/>
      <c r="F36" s="621"/>
      <c r="G36" s="621"/>
      <c r="H36" s="621"/>
      <c r="I36" s="621"/>
      <c r="J36" s="621"/>
      <c r="K36" s="621"/>
      <c r="L36" s="621"/>
      <c r="M36" s="621"/>
      <c r="N36" s="621"/>
      <c r="O36" s="621"/>
      <c r="P36" s="621"/>
      <c r="Q36" s="622"/>
      <c r="R36" s="623">
        <v>89423</v>
      </c>
      <c r="S36" s="624"/>
      <c r="T36" s="624"/>
      <c r="U36" s="624"/>
      <c r="V36" s="624"/>
      <c r="W36" s="624"/>
      <c r="X36" s="624"/>
      <c r="Y36" s="625"/>
      <c r="Z36" s="626">
        <v>1.3</v>
      </c>
      <c r="AA36" s="626"/>
      <c r="AB36" s="626"/>
      <c r="AC36" s="626"/>
      <c r="AD36" s="627" t="s">
        <v>139</v>
      </c>
      <c r="AE36" s="627"/>
      <c r="AF36" s="627"/>
      <c r="AG36" s="627"/>
      <c r="AH36" s="627"/>
      <c r="AI36" s="627"/>
      <c r="AJ36" s="627"/>
      <c r="AK36" s="627"/>
      <c r="AL36" s="628" t="s">
        <v>147</v>
      </c>
      <c r="AM36" s="629"/>
      <c r="AN36" s="629"/>
      <c r="AO36" s="630"/>
      <c r="AP36" s="222"/>
      <c r="AQ36" s="689" t="s">
        <v>330</v>
      </c>
      <c r="AR36" s="690"/>
      <c r="AS36" s="690"/>
      <c r="AT36" s="690"/>
      <c r="AU36" s="690"/>
      <c r="AV36" s="690"/>
      <c r="AW36" s="690"/>
      <c r="AX36" s="690"/>
      <c r="AY36" s="691"/>
      <c r="AZ36" s="612">
        <v>638691</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138</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1048797</v>
      </c>
      <c r="CS36" s="624"/>
      <c r="CT36" s="624"/>
      <c r="CU36" s="624"/>
      <c r="CV36" s="624"/>
      <c r="CW36" s="624"/>
      <c r="CX36" s="624"/>
      <c r="CY36" s="625"/>
      <c r="CZ36" s="628">
        <v>15.7</v>
      </c>
      <c r="DA36" s="654"/>
      <c r="DB36" s="654"/>
      <c r="DC36" s="658"/>
      <c r="DD36" s="632">
        <v>793339</v>
      </c>
      <c r="DE36" s="624"/>
      <c r="DF36" s="624"/>
      <c r="DG36" s="624"/>
      <c r="DH36" s="624"/>
      <c r="DI36" s="624"/>
      <c r="DJ36" s="624"/>
      <c r="DK36" s="625"/>
      <c r="DL36" s="632">
        <v>482948</v>
      </c>
      <c r="DM36" s="624"/>
      <c r="DN36" s="624"/>
      <c r="DO36" s="624"/>
      <c r="DP36" s="624"/>
      <c r="DQ36" s="624"/>
      <c r="DR36" s="624"/>
      <c r="DS36" s="624"/>
      <c r="DT36" s="624"/>
      <c r="DU36" s="624"/>
      <c r="DV36" s="625"/>
      <c r="DW36" s="628">
        <v>15.3</v>
      </c>
      <c r="DX36" s="654"/>
      <c r="DY36" s="654"/>
      <c r="DZ36" s="654"/>
      <c r="EA36" s="654"/>
      <c r="EB36" s="654"/>
      <c r="EC36" s="655"/>
    </row>
    <row r="37" spans="2:133" ht="11.25" customHeight="1" x14ac:dyDescent="0.15">
      <c r="B37" s="620" t="s">
        <v>333</v>
      </c>
      <c r="C37" s="621"/>
      <c r="D37" s="621"/>
      <c r="E37" s="621"/>
      <c r="F37" s="621"/>
      <c r="G37" s="621"/>
      <c r="H37" s="621"/>
      <c r="I37" s="621"/>
      <c r="J37" s="621"/>
      <c r="K37" s="621"/>
      <c r="L37" s="621"/>
      <c r="M37" s="621"/>
      <c r="N37" s="621"/>
      <c r="O37" s="621"/>
      <c r="P37" s="621"/>
      <c r="Q37" s="622"/>
      <c r="R37" s="623">
        <v>265101</v>
      </c>
      <c r="S37" s="624"/>
      <c r="T37" s="624"/>
      <c r="U37" s="624"/>
      <c r="V37" s="624"/>
      <c r="W37" s="624"/>
      <c r="X37" s="624"/>
      <c r="Y37" s="625"/>
      <c r="Z37" s="626">
        <v>3.9</v>
      </c>
      <c r="AA37" s="626"/>
      <c r="AB37" s="626"/>
      <c r="AC37" s="626"/>
      <c r="AD37" s="627">
        <v>9</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182932</v>
      </c>
      <c r="BA37" s="624"/>
      <c r="BB37" s="624"/>
      <c r="BC37" s="624"/>
      <c r="BD37" s="656"/>
      <c r="BE37" s="656"/>
      <c r="BF37" s="678"/>
      <c r="BG37" s="620" t="s">
        <v>335</v>
      </c>
      <c r="BH37" s="621"/>
      <c r="BI37" s="621"/>
      <c r="BJ37" s="621"/>
      <c r="BK37" s="621"/>
      <c r="BL37" s="621"/>
      <c r="BM37" s="621"/>
      <c r="BN37" s="621"/>
      <c r="BO37" s="621"/>
      <c r="BP37" s="621"/>
      <c r="BQ37" s="621"/>
      <c r="BR37" s="621"/>
      <c r="BS37" s="621"/>
      <c r="BT37" s="621"/>
      <c r="BU37" s="622"/>
      <c r="BV37" s="623">
        <v>-8212</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468542</v>
      </c>
      <c r="CS37" s="656"/>
      <c r="CT37" s="656"/>
      <c r="CU37" s="656"/>
      <c r="CV37" s="656"/>
      <c r="CW37" s="656"/>
      <c r="CX37" s="656"/>
      <c r="CY37" s="657"/>
      <c r="CZ37" s="628">
        <v>7</v>
      </c>
      <c r="DA37" s="654"/>
      <c r="DB37" s="654"/>
      <c r="DC37" s="658"/>
      <c r="DD37" s="632">
        <v>452245</v>
      </c>
      <c r="DE37" s="656"/>
      <c r="DF37" s="656"/>
      <c r="DG37" s="656"/>
      <c r="DH37" s="656"/>
      <c r="DI37" s="656"/>
      <c r="DJ37" s="656"/>
      <c r="DK37" s="657"/>
      <c r="DL37" s="632">
        <v>209528</v>
      </c>
      <c r="DM37" s="656"/>
      <c r="DN37" s="656"/>
      <c r="DO37" s="656"/>
      <c r="DP37" s="656"/>
      <c r="DQ37" s="656"/>
      <c r="DR37" s="656"/>
      <c r="DS37" s="656"/>
      <c r="DT37" s="656"/>
      <c r="DU37" s="656"/>
      <c r="DV37" s="657"/>
      <c r="DW37" s="628">
        <v>6.7</v>
      </c>
      <c r="DX37" s="654"/>
      <c r="DY37" s="654"/>
      <c r="DZ37" s="654"/>
      <c r="EA37" s="654"/>
      <c r="EB37" s="654"/>
      <c r="EC37" s="655"/>
    </row>
    <row r="38" spans="2:133" ht="11.25" customHeight="1" x14ac:dyDescent="0.15">
      <c r="B38" s="620" t="s">
        <v>337</v>
      </c>
      <c r="C38" s="621"/>
      <c r="D38" s="621"/>
      <c r="E38" s="621"/>
      <c r="F38" s="621"/>
      <c r="G38" s="621"/>
      <c r="H38" s="621"/>
      <c r="I38" s="621"/>
      <c r="J38" s="621"/>
      <c r="K38" s="621"/>
      <c r="L38" s="621"/>
      <c r="M38" s="621"/>
      <c r="N38" s="621"/>
      <c r="O38" s="621"/>
      <c r="P38" s="621"/>
      <c r="Q38" s="622"/>
      <c r="R38" s="623">
        <v>927656</v>
      </c>
      <c r="S38" s="624"/>
      <c r="T38" s="624"/>
      <c r="U38" s="624"/>
      <c r="V38" s="624"/>
      <c r="W38" s="624"/>
      <c r="X38" s="624"/>
      <c r="Y38" s="625"/>
      <c r="Z38" s="626">
        <v>13.6</v>
      </c>
      <c r="AA38" s="626"/>
      <c r="AB38" s="626"/>
      <c r="AC38" s="626"/>
      <c r="AD38" s="627" t="s">
        <v>147</v>
      </c>
      <c r="AE38" s="627"/>
      <c r="AF38" s="627"/>
      <c r="AG38" s="627"/>
      <c r="AH38" s="627"/>
      <c r="AI38" s="627"/>
      <c r="AJ38" s="627"/>
      <c r="AK38" s="627"/>
      <c r="AL38" s="628" t="s">
        <v>235</v>
      </c>
      <c r="AM38" s="629"/>
      <c r="AN38" s="629"/>
      <c r="AO38" s="630"/>
      <c r="AQ38" s="686" t="s">
        <v>338</v>
      </c>
      <c r="AR38" s="687"/>
      <c r="AS38" s="687"/>
      <c r="AT38" s="687"/>
      <c r="AU38" s="687"/>
      <c r="AV38" s="687"/>
      <c r="AW38" s="687"/>
      <c r="AX38" s="687"/>
      <c r="AY38" s="688"/>
      <c r="AZ38" s="623">
        <v>117362</v>
      </c>
      <c r="BA38" s="624"/>
      <c r="BB38" s="624"/>
      <c r="BC38" s="624"/>
      <c r="BD38" s="656"/>
      <c r="BE38" s="656"/>
      <c r="BF38" s="678"/>
      <c r="BG38" s="620" t="s">
        <v>339</v>
      </c>
      <c r="BH38" s="621"/>
      <c r="BI38" s="621"/>
      <c r="BJ38" s="621"/>
      <c r="BK38" s="621"/>
      <c r="BL38" s="621"/>
      <c r="BM38" s="621"/>
      <c r="BN38" s="621"/>
      <c r="BO38" s="621"/>
      <c r="BP38" s="621"/>
      <c r="BQ38" s="621"/>
      <c r="BR38" s="621"/>
      <c r="BS38" s="621"/>
      <c r="BT38" s="621"/>
      <c r="BU38" s="622"/>
      <c r="BV38" s="623">
        <v>568</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455759</v>
      </c>
      <c r="CS38" s="624"/>
      <c r="CT38" s="624"/>
      <c r="CU38" s="624"/>
      <c r="CV38" s="624"/>
      <c r="CW38" s="624"/>
      <c r="CX38" s="624"/>
      <c r="CY38" s="625"/>
      <c r="CZ38" s="628">
        <v>6.8</v>
      </c>
      <c r="DA38" s="654"/>
      <c r="DB38" s="654"/>
      <c r="DC38" s="658"/>
      <c r="DD38" s="632">
        <v>306027</v>
      </c>
      <c r="DE38" s="624"/>
      <c r="DF38" s="624"/>
      <c r="DG38" s="624"/>
      <c r="DH38" s="624"/>
      <c r="DI38" s="624"/>
      <c r="DJ38" s="624"/>
      <c r="DK38" s="625"/>
      <c r="DL38" s="632">
        <v>254011</v>
      </c>
      <c r="DM38" s="624"/>
      <c r="DN38" s="624"/>
      <c r="DO38" s="624"/>
      <c r="DP38" s="624"/>
      <c r="DQ38" s="624"/>
      <c r="DR38" s="624"/>
      <c r="DS38" s="624"/>
      <c r="DT38" s="624"/>
      <c r="DU38" s="624"/>
      <c r="DV38" s="625"/>
      <c r="DW38" s="628">
        <v>8.1</v>
      </c>
      <c r="DX38" s="654"/>
      <c r="DY38" s="654"/>
      <c r="DZ38" s="654"/>
      <c r="EA38" s="654"/>
      <c r="EB38" s="654"/>
      <c r="EC38" s="655"/>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235</v>
      </c>
      <c r="S39" s="624"/>
      <c r="T39" s="624"/>
      <c r="U39" s="624"/>
      <c r="V39" s="624"/>
      <c r="W39" s="624"/>
      <c r="X39" s="624"/>
      <c r="Y39" s="625"/>
      <c r="Z39" s="626" t="s">
        <v>235</v>
      </c>
      <c r="AA39" s="626"/>
      <c r="AB39" s="626"/>
      <c r="AC39" s="626"/>
      <c r="AD39" s="627" t="s">
        <v>147</v>
      </c>
      <c r="AE39" s="627"/>
      <c r="AF39" s="627"/>
      <c r="AG39" s="627"/>
      <c r="AH39" s="627"/>
      <c r="AI39" s="627"/>
      <c r="AJ39" s="627"/>
      <c r="AK39" s="627"/>
      <c r="AL39" s="628" t="s">
        <v>235</v>
      </c>
      <c r="AM39" s="629"/>
      <c r="AN39" s="629"/>
      <c r="AO39" s="630"/>
      <c r="AQ39" s="686" t="s">
        <v>342</v>
      </c>
      <c r="AR39" s="687"/>
      <c r="AS39" s="687"/>
      <c r="AT39" s="687"/>
      <c r="AU39" s="687"/>
      <c r="AV39" s="687"/>
      <c r="AW39" s="687"/>
      <c r="AX39" s="687"/>
      <c r="AY39" s="688"/>
      <c r="AZ39" s="623">
        <v>76528</v>
      </c>
      <c r="BA39" s="624"/>
      <c r="BB39" s="624"/>
      <c r="BC39" s="624"/>
      <c r="BD39" s="656"/>
      <c r="BE39" s="656"/>
      <c r="BF39" s="678"/>
      <c r="BG39" s="620" t="s">
        <v>343</v>
      </c>
      <c r="BH39" s="621"/>
      <c r="BI39" s="621"/>
      <c r="BJ39" s="621"/>
      <c r="BK39" s="621"/>
      <c r="BL39" s="621"/>
      <c r="BM39" s="621"/>
      <c r="BN39" s="621"/>
      <c r="BO39" s="621"/>
      <c r="BP39" s="621"/>
      <c r="BQ39" s="621"/>
      <c r="BR39" s="621"/>
      <c r="BS39" s="621"/>
      <c r="BT39" s="621"/>
      <c r="BU39" s="622"/>
      <c r="BV39" s="623">
        <v>804</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188537</v>
      </c>
      <c r="CS39" s="656"/>
      <c r="CT39" s="656"/>
      <c r="CU39" s="656"/>
      <c r="CV39" s="656"/>
      <c r="CW39" s="656"/>
      <c r="CX39" s="656"/>
      <c r="CY39" s="657"/>
      <c r="CZ39" s="628">
        <v>2.8</v>
      </c>
      <c r="DA39" s="654"/>
      <c r="DB39" s="654"/>
      <c r="DC39" s="658"/>
      <c r="DD39" s="632">
        <v>74193</v>
      </c>
      <c r="DE39" s="656"/>
      <c r="DF39" s="656"/>
      <c r="DG39" s="656"/>
      <c r="DH39" s="656"/>
      <c r="DI39" s="656"/>
      <c r="DJ39" s="656"/>
      <c r="DK39" s="657"/>
      <c r="DL39" s="632" t="s">
        <v>235</v>
      </c>
      <c r="DM39" s="656"/>
      <c r="DN39" s="656"/>
      <c r="DO39" s="656"/>
      <c r="DP39" s="656"/>
      <c r="DQ39" s="656"/>
      <c r="DR39" s="656"/>
      <c r="DS39" s="656"/>
      <c r="DT39" s="656"/>
      <c r="DU39" s="656"/>
      <c r="DV39" s="657"/>
      <c r="DW39" s="628" t="s">
        <v>235</v>
      </c>
      <c r="DX39" s="654"/>
      <c r="DY39" s="654"/>
      <c r="DZ39" s="654"/>
      <c r="EA39" s="654"/>
      <c r="EB39" s="654"/>
      <c r="EC39" s="655"/>
    </row>
    <row r="40" spans="2:133" ht="11.25" customHeight="1" x14ac:dyDescent="0.15">
      <c r="B40" s="620" t="s">
        <v>345</v>
      </c>
      <c r="C40" s="621"/>
      <c r="D40" s="621"/>
      <c r="E40" s="621"/>
      <c r="F40" s="621"/>
      <c r="G40" s="621"/>
      <c r="H40" s="621"/>
      <c r="I40" s="621"/>
      <c r="J40" s="621"/>
      <c r="K40" s="621"/>
      <c r="L40" s="621"/>
      <c r="M40" s="621"/>
      <c r="N40" s="621"/>
      <c r="O40" s="621"/>
      <c r="P40" s="621"/>
      <c r="Q40" s="622"/>
      <c r="R40" s="623">
        <v>24256</v>
      </c>
      <c r="S40" s="624"/>
      <c r="T40" s="624"/>
      <c r="U40" s="624"/>
      <c r="V40" s="624"/>
      <c r="W40" s="624"/>
      <c r="X40" s="624"/>
      <c r="Y40" s="625"/>
      <c r="Z40" s="626">
        <v>0.4</v>
      </c>
      <c r="AA40" s="626"/>
      <c r="AB40" s="626"/>
      <c r="AC40" s="626"/>
      <c r="AD40" s="627" t="s">
        <v>147</v>
      </c>
      <c r="AE40" s="627"/>
      <c r="AF40" s="627"/>
      <c r="AG40" s="627"/>
      <c r="AH40" s="627"/>
      <c r="AI40" s="627"/>
      <c r="AJ40" s="627"/>
      <c r="AK40" s="627"/>
      <c r="AL40" s="628" t="s">
        <v>139</v>
      </c>
      <c r="AM40" s="629"/>
      <c r="AN40" s="629"/>
      <c r="AO40" s="630"/>
      <c r="AQ40" s="686" t="s">
        <v>346</v>
      </c>
      <c r="AR40" s="687"/>
      <c r="AS40" s="687"/>
      <c r="AT40" s="687"/>
      <c r="AU40" s="687"/>
      <c r="AV40" s="687"/>
      <c r="AW40" s="687"/>
      <c r="AX40" s="687"/>
      <c r="AY40" s="688"/>
      <c r="AZ40" s="623">
        <v>236</v>
      </c>
      <c r="BA40" s="624"/>
      <c r="BB40" s="624"/>
      <c r="BC40" s="624"/>
      <c r="BD40" s="656"/>
      <c r="BE40" s="656"/>
      <c r="BF40" s="678"/>
      <c r="BG40" s="671" t="s">
        <v>347</v>
      </c>
      <c r="BH40" s="672"/>
      <c r="BI40" s="672"/>
      <c r="BJ40" s="672"/>
      <c r="BK40" s="672"/>
      <c r="BL40" s="223"/>
      <c r="BM40" s="621" t="s">
        <v>348</v>
      </c>
      <c r="BN40" s="621"/>
      <c r="BO40" s="621"/>
      <c r="BP40" s="621"/>
      <c r="BQ40" s="621"/>
      <c r="BR40" s="621"/>
      <c r="BS40" s="621"/>
      <c r="BT40" s="621"/>
      <c r="BU40" s="622"/>
      <c r="BV40" s="623">
        <v>86</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49204</v>
      </c>
      <c r="CS40" s="624"/>
      <c r="CT40" s="624"/>
      <c r="CU40" s="624"/>
      <c r="CV40" s="624"/>
      <c r="CW40" s="624"/>
      <c r="CX40" s="624"/>
      <c r="CY40" s="625"/>
      <c r="CZ40" s="628">
        <v>0.7</v>
      </c>
      <c r="DA40" s="654"/>
      <c r="DB40" s="654"/>
      <c r="DC40" s="658"/>
      <c r="DD40" s="632">
        <v>48249</v>
      </c>
      <c r="DE40" s="624"/>
      <c r="DF40" s="624"/>
      <c r="DG40" s="624"/>
      <c r="DH40" s="624"/>
      <c r="DI40" s="624"/>
      <c r="DJ40" s="624"/>
      <c r="DK40" s="625"/>
      <c r="DL40" s="632">
        <v>14435</v>
      </c>
      <c r="DM40" s="624"/>
      <c r="DN40" s="624"/>
      <c r="DO40" s="624"/>
      <c r="DP40" s="624"/>
      <c r="DQ40" s="624"/>
      <c r="DR40" s="624"/>
      <c r="DS40" s="624"/>
      <c r="DT40" s="624"/>
      <c r="DU40" s="624"/>
      <c r="DV40" s="625"/>
      <c r="DW40" s="628">
        <v>0.5</v>
      </c>
      <c r="DX40" s="654"/>
      <c r="DY40" s="654"/>
      <c r="DZ40" s="654"/>
      <c r="EA40" s="654"/>
      <c r="EB40" s="654"/>
      <c r="EC40" s="655"/>
    </row>
    <row r="41" spans="2:133" ht="11.25" customHeight="1" x14ac:dyDescent="0.15">
      <c r="B41" s="644" t="s">
        <v>350</v>
      </c>
      <c r="C41" s="645"/>
      <c r="D41" s="645"/>
      <c r="E41" s="645"/>
      <c r="F41" s="645"/>
      <c r="G41" s="645"/>
      <c r="H41" s="645"/>
      <c r="I41" s="645"/>
      <c r="J41" s="645"/>
      <c r="K41" s="645"/>
      <c r="L41" s="645"/>
      <c r="M41" s="645"/>
      <c r="N41" s="645"/>
      <c r="O41" s="645"/>
      <c r="P41" s="645"/>
      <c r="Q41" s="646"/>
      <c r="R41" s="695">
        <v>6806512</v>
      </c>
      <c r="S41" s="696"/>
      <c r="T41" s="696"/>
      <c r="U41" s="696"/>
      <c r="V41" s="696"/>
      <c r="W41" s="696"/>
      <c r="X41" s="696"/>
      <c r="Y41" s="700"/>
      <c r="Z41" s="701">
        <v>100</v>
      </c>
      <c r="AA41" s="701"/>
      <c r="AB41" s="701"/>
      <c r="AC41" s="701"/>
      <c r="AD41" s="702">
        <v>3126494</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78415</v>
      </c>
      <c r="BA41" s="624"/>
      <c r="BB41" s="624"/>
      <c r="BC41" s="624"/>
      <c r="BD41" s="656"/>
      <c r="BE41" s="656"/>
      <c r="BF41" s="678"/>
      <c r="BG41" s="671"/>
      <c r="BH41" s="672"/>
      <c r="BI41" s="672"/>
      <c r="BJ41" s="672"/>
      <c r="BK41" s="672"/>
      <c r="BL41" s="223"/>
      <c r="BM41" s="621" t="s">
        <v>352</v>
      </c>
      <c r="BN41" s="621"/>
      <c r="BO41" s="621"/>
      <c r="BP41" s="621"/>
      <c r="BQ41" s="621"/>
      <c r="BR41" s="621"/>
      <c r="BS41" s="621"/>
      <c r="BT41" s="621"/>
      <c r="BU41" s="622"/>
      <c r="BV41" s="623" t="s">
        <v>147</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235</v>
      </c>
      <c r="CS41" s="656"/>
      <c r="CT41" s="656"/>
      <c r="CU41" s="656"/>
      <c r="CV41" s="656"/>
      <c r="CW41" s="656"/>
      <c r="CX41" s="656"/>
      <c r="CY41" s="657"/>
      <c r="CZ41" s="628" t="s">
        <v>235</v>
      </c>
      <c r="DA41" s="654"/>
      <c r="DB41" s="654"/>
      <c r="DC41" s="658"/>
      <c r="DD41" s="632" t="s">
        <v>235</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183218</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408</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2015883</v>
      </c>
      <c r="CS42" s="656"/>
      <c r="CT42" s="656"/>
      <c r="CU42" s="656"/>
      <c r="CV42" s="656"/>
      <c r="CW42" s="656"/>
      <c r="CX42" s="656"/>
      <c r="CY42" s="657"/>
      <c r="CZ42" s="628">
        <v>30.1</v>
      </c>
      <c r="DA42" s="654"/>
      <c r="DB42" s="654"/>
      <c r="DC42" s="658"/>
      <c r="DD42" s="632">
        <v>227923</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9225</v>
      </c>
      <c r="CS43" s="656"/>
      <c r="CT43" s="656"/>
      <c r="CU43" s="656"/>
      <c r="CV43" s="656"/>
      <c r="CW43" s="656"/>
      <c r="CX43" s="656"/>
      <c r="CY43" s="657"/>
      <c r="CZ43" s="628">
        <v>0.1</v>
      </c>
      <c r="DA43" s="654"/>
      <c r="DB43" s="654"/>
      <c r="DC43" s="658"/>
      <c r="DD43" s="632">
        <v>8998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1979430</v>
      </c>
      <c r="CS44" s="624"/>
      <c r="CT44" s="624"/>
      <c r="CU44" s="624"/>
      <c r="CV44" s="624"/>
      <c r="CW44" s="624"/>
      <c r="CX44" s="624"/>
      <c r="CY44" s="625"/>
      <c r="CZ44" s="628">
        <v>29.6</v>
      </c>
      <c r="DA44" s="629"/>
      <c r="DB44" s="629"/>
      <c r="DC44" s="635"/>
      <c r="DD44" s="632">
        <v>225947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767089</v>
      </c>
      <c r="CS45" s="656"/>
      <c r="CT45" s="656"/>
      <c r="CU45" s="656"/>
      <c r="CV45" s="656"/>
      <c r="CW45" s="656"/>
      <c r="CX45" s="656"/>
      <c r="CY45" s="657"/>
      <c r="CZ45" s="628">
        <v>11.5</v>
      </c>
      <c r="DA45" s="654"/>
      <c r="DB45" s="654"/>
      <c r="DC45" s="658"/>
      <c r="DD45" s="632">
        <v>117049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363</v>
      </c>
      <c r="CG46" s="621"/>
      <c r="CH46" s="621"/>
      <c r="CI46" s="621"/>
      <c r="CJ46" s="621"/>
      <c r="CK46" s="621"/>
      <c r="CL46" s="621"/>
      <c r="CM46" s="621"/>
      <c r="CN46" s="621"/>
      <c r="CO46" s="621"/>
      <c r="CP46" s="621"/>
      <c r="CQ46" s="622"/>
      <c r="CR46" s="623">
        <v>1200995</v>
      </c>
      <c r="CS46" s="624"/>
      <c r="CT46" s="624"/>
      <c r="CU46" s="624"/>
      <c r="CV46" s="624"/>
      <c r="CW46" s="624"/>
      <c r="CX46" s="624"/>
      <c r="CY46" s="625"/>
      <c r="CZ46" s="628">
        <v>18</v>
      </c>
      <c r="DA46" s="629"/>
      <c r="DB46" s="629"/>
      <c r="DC46" s="635"/>
      <c r="DD46" s="632">
        <v>100052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364</v>
      </c>
      <c r="CG47" s="621"/>
      <c r="CH47" s="621"/>
      <c r="CI47" s="621"/>
      <c r="CJ47" s="621"/>
      <c r="CK47" s="621"/>
      <c r="CL47" s="621"/>
      <c r="CM47" s="621"/>
      <c r="CN47" s="621"/>
      <c r="CO47" s="621"/>
      <c r="CP47" s="621"/>
      <c r="CQ47" s="622"/>
      <c r="CR47" s="623">
        <v>36453</v>
      </c>
      <c r="CS47" s="656"/>
      <c r="CT47" s="656"/>
      <c r="CU47" s="656"/>
      <c r="CV47" s="656"/>
      <c r="CW47" s="656"/>
      <c r="CX47" s="656"/>
      <c r="CY47" s="657"/>
      <c r="CZ47" s="628">
        <v>0.5</v>
      </c>
      <c r="DA47" s="654"/>
      <c r="DB47" s="654"/>
      <c r="DC47" s="658"/>
      <c r="DD47" s="632">
        <v>1976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365</v>
      </c>
      <c r="CG48" s="621"/>
      <c r="CH48" s="621"/>
      <c r="CI48" s="621"/>
      <c r="CJ48" s="621"/>
      <c r="CK48" s="621"/>
      <c r="CL48" s="621"/>
      <c r="CM48" s="621"/>
      <c r="CN48" s="621"/>
      <c r="CO48" s="621"/>
      <c r="CP48" s="621"/>
      <c r="CQ48" s="622"/>
      <c r="CR48" s="623" t="s">
        <v>139</v>
      </c>
      <c r="CS48" s="624"/>
      <c r="CT48" s="624"/>
      <c r="CU48" s="624"/>
      <c r="CV48" s="624"/>
      <c r="CW48" s="624"/>
      <c r="CX48" s="624"/>
      <c r="CY48" s="625"/>
      <c r="CZ48" s="628" t="s">
        <v>235</v>
      </c>
      <c r="DA48" s="629"/>
      <c r="DB48" s="629"/>
      <c r="DC48" s="635"/>
      <c r="DD48" s="632" t="s">
        <v>139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366</v>
      </c>
      <c r="CE49" s="645"/>
      <c r="CF49" s="645"/>
      <c r="CG49" s="645"/>
      <c r="CH49" s="645"/>
      <c r="CI49" s="645"/>
      <c r="CJ49" s="645"/>
      <c r="CK49" s="645"/>
      <c r="CL49" s="645"/>
      <c r="CM49" s="645"/>
      <c r="CN49" s="645"/>
      <c r="CO49" s="645"/>
      <c r="CP49" s="645"/>
      <c r="CQ49" s="646"/>
      <c r="CR49" s="695">
        <v>6690058</v>
      </c>
      <c r="CS49" s="682"/>
      <c r="CT49" s="682"/>
      <c r="CU49" s="682"/>
      <c r="CV49" s="682"/>
      <c r="CW49" s="682"/>
      <c r="CX49" s="682"/>
      <c r="CY49" s="711"/>
      <c r="CZ49" s="703">
        <v>100</v>
      </c>
      <c r="DA49" s="712"/>
      <c r="DB49" s="712"/>
      <c r="DC49" s="713"/>
      <c r="DD49" s="714">
        <v>3684318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1Ai23wVhCuMuu7uO5/R4BvzVK1+4+3+HLvzrzYlVEo17J83B3FRfsJwYJCj/AE8KpoKVQI2abAcIKe6Bfeu/6w==" saltValue="mmRiDNPd7NGnDafzJ4901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6786</v>
      </c>
      <c r="R7" s="753"/>
      <c r="S7" s="753"/>
      <c r="T7" s="753"/>
      <c r="U7" s="753"/>
      <c r="V7" s="753">
        <v>6665</v>
      </c>
      <c r="W7" s="753"/>
      <c r="X7" s="753"/>
      <c r="Y7" s="753"/>
      <c r="Z7" s="753"/>
      <c r="AA7" s="753">
        <v>121</v>
      </c>
      <c r="AB7" s="753"/>
      <c r="AC7" s="753"/>
      <c r="AD7" s="753"/>
      <c r="AE7" s="754"/>
      <c r="AF7" s="755">
        <v>42</v>
      </c>
      <c r="AG7" s="756"/>
      <c r="AH7" s="756"/>
      <c r="AI7" s="756"/>
      <c r="AJ7" s="757"/>
      <c r="AK7" s="758">
        <v>577</v>
      </c>
      <c r="AL7" s="759"/>
      <c r="AM7" s="759"/>
      <c r="AN7" s="759"/>
      <c r="AO7" s="759"/>
      <c r="AP7" s="759">
        <v>8198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609</v>
      </c>
      <c r="BT7" s="747"/>
      <c r="BU7" s="747"/>
      <c r="BV7" s="747"/>
      <c r="BW7" s="747"/>
      <c r="BX7" s="747"/>
      <c r="BY7" s="747"/>
      <c r="BZ7" s="747"/>
      <c r="CA7" s="747"/>
      <c r="CB7" s="747"/>
      <c r="CC7" s="747"/>
      <c r="CD7" s="747"/>
      <c r="CE7" s="747"/>
      <c r="CF7" s="747"/>
      <c r="CG7" s="762"/>
      <c r="CH7" s="743">
        <v>80</v>
      </c>
      <c r="CI7" s="744"/>
      <c r="CJ7" s="744"/>
      <c r="CK7" s="744"/>
      <c r="CL7" s="745"/>
      <c r="CM7" s="743">
        <v>5</v>
      </c>
      <c r="CN7" s="744"/>
      <c r="CO7" s="744"/>
      <c r="CP7" s="744"/>
      <c r="CQ7" s="745"/>
      <c r="CR7" s="743">
        <v>4</v>
      </c>
      <c r="CS7" s="744"/>
      <c r="CT7" s="744"/>
      <c r="CU7" s="744"/>
      <c r="CV7" s="745"/>
      <c r="CW7" s="743" t="s">
        <v>594</v>
      </c>
      <c r="CX7" s="744"/>
      <c r="CY7" s="744"/>
      <c r="CZ7" s="744"/>
      <c r="DA7" s="745"/>
      <c r="DB7" s="743">
        <v>13</v>
      </c>
      <c r="DC7" s="744"/>
      <c r="DD7" s="744"/>
      <c r="DE7" s="744"/>
      <c r="DF7" s="745"/>
      <c r="DG7" s="743" t="s">
        <v>594</v>
      </c>
      <c r="DH7" s="744"/>
      <c r="DI7" s="744"/>
      <c r="DJ7" s="744"/>
      <c r="DK7" s="745"/>
      <c r="DL7" s="743" t="s">
        <v>594</v>
      </c>
      <c r="DM7" s="744"/>
      <c r="DN7" s="744"/>
      <c r="DO7" s="744"/>
      <c r="DP7" s="745"/>
      <c r="DQ7" s="743" t="s">
        <v>594</v>
      </c>
      <c r="DR7" s="744"/>
      <c r="DS7" s="744"/>
      <c r="DT7" s="744"/>
      <c r="DU7" s="745"/>
      <c r="DV7" s="746"/>
      <c r="DW7" s="747"/>
      <c r="DX7" s="747"/>
      <c r="DY7" s="747"/>
      <c r="DZ7" s="748"/>
      <c r="EA7" s="234"/>
    </row>
    <row r="8" spans="1:131" s="235" customFormat="1" ht="26.25" customHeight="1" x14ac:dyDescent="0.15">
      <c r="A8" s="238">
        <v>2</v>
      </c>
      <c r="B8" s="780" t="s">
        <v>390</v>
      </c>
      <c r="C8" s="781"/>
      <c r="D8" s="781"/>
      <c r="E8" s="781"/>
      <c r="F8" s="781"/>
      <c r="G8" s="781"/>
      <c r="H8" s="781"/>
      <c r="I8" s="781"/>
      <c r="J8" s="781"/>
      <c r="K8" s="781"/>
      <c r="L8" s="781"/>
      <c r="M8" s="781"/>
      <c r="N8" s="781"/>
      <c r="O8" s="781"/>
      <c r="P8" s="782"/>
      <c r="Q8" s="783">
        <v>12</v>
      </c>
      <c r="R8" s="784"/>
      <c r="S8" s="784"/>
      <c r="T8" s="784"/>
      <c r="U8" s="784"/>
      <c r="V8" s="784">
        <v>15</v>
      </c>
      <c r="W8" s="784"/>
      <c r="X8" s="784"/>
      <c r="Y8" s="784"/>
      <c r="Z8" s="784"/>
      <c r="AA8" s="784">
        <v>-3</v>
      </c>
      <c r="AB8" s="784"/>
      <c r="AC8" s="784"/>
      <c r="AD8" s="784"/>
      <c r="AE8" s="785"/>
      <c r="AF8" s="786" t="s">
        <v>147</v>
      </c>
      <c r="AG8" s="787"/>
      <c r="AH8" s="787"/>
      <c r="AI8" s="787"/>
      <c r="AJ8" s="788"/>
      <c r="AK8" s="769">
        <v>3</v>
      </c>
      <c r="AL8" s="770"/>
      <c r="AM8" s="770"/>
      <c r="AN8" s="770"/>
      <c r="AO8" s="770"/>
      <c r="AP8" s="770" t="s">
        <v>594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610</v>
      </c>
      <c r="BT8" s="774"/>
      <c r="BU8" s="774"/>
      <c r="BV8" s="774"/>
      <c r="BW8" s="774"/>
      <c r="BX8" s="774"/>
      <c r="BY8" s="774"/>
      <c r="BZ8" s="774"/>
      <c r="CA8" s="774"/>
      <c r="CB8" s="774"/>
      <c r="CC8" s="774"/>
      <c r="CD8" s="774"/>
      <c r="CE8" s="774"/>
      <c r="CF8" s="774"/>
      <c r="CG8" s="775"/>
      <c r="CH8" s="776">
        <v>122</v>
      </c>
      <c r="CI8" s="777"/>
      <c r="CJ8" s="777"/>
      <c r="CK8" s="777"/>
      <c r="CL8" s="778"/>
      <c r="CM8" s="776">
        <v>14</v>
      </c>
      <c r="CN8" s="777"/>
      <c r="CO8" s="777"/>
      <c r="CP8" s="777"/>
      <c r="CQ8" s="778"/>
      <c r="CR8" s="776">
        <v>5</v>
      </c>
      <c r="CS8" s="777"/>
      <c r="CT8" s="777"/>
      <c r="CU8" s="777"/>
      <c r="CV8" s="778"/>
      <c r="CW8" s="776" t="s">
        <v>594</v>
      </c>
      <c r="CX8" s="777"/>
      <c r="CY8" s="777"/>
      <c r="CZ8" s="777"/>
      <c r="DA8" s="778"/>
      <c r="DB8" s="776" t="s">
        <v>594</v>
      </c>
      <c r="DC8" s="777"/>
      <c r="DD8" s="777"/>
      <c r="DE8" s="777"/>
      <c r="DF8" s="778"/>
      <c r="DG8" s="776" t="s">
        <v>594</v>
      </c>
      <c r="DH8" s="777"/>
      <c r="DI8" s="777"/>
      <c r="DJ8" s="777"/>
      <c r="DK8" s="778"/>
      <c r="DL8" s="776" t="s">
        <v>594</v>
      </c>
      <c r="DM8" s="777"/>
      <c r="DN8" s="777"/>
      <c r="DO8" s="777"/>
      <c r="DP8" s="778"/>
      <c r="DQ8" s="776" t="s">
        <v>594</v>
      </c>
      <c r="DR8" s="777"/>
      <c r="DS8" s="777"/>
      <c r="DT8" s="777"/>
      <c r="DU8" s="778"/>
      <c r="DV8" s="773"/>
      <c r="DW8" s="774"/>
      <c r="DX8" s="774"/>
      <c r="DY8" s="774"/>
      <c r="DZ8" s="779"/>
      <c r="EA8" s="234"/>
    </row>
    <row r="9" spans="1:131" s="235" customFormat="1" ht="26.25" customHeight="1" x14ac:dyDescent="0.15">
      <c r="A9" s="238">
        <v>3</v>
      </c>
      <c r="B9" s="780" t="s">
        <v>391</v>
      </c>
      <c r="C9" s="781"/>
      <c r="D9" s="781"/>
      <c r="E9" s="781"/>
      <c r="F9" s="781"/>
      <c r="G9" s="781"/>
      <c r="H9" s="781"/>
      <c r="I9" s="781"/>
      <c r="J9" s="781"/>
      <c r="K9" s="781"/>
      <c r="L9" s="781"/>
      <c r="M9" s="781"/>
      <c r="N9" s="781"/>
      <c r="O9" s="781"/>
      <c r="P9" s="782"/>
      <c r="Q9" s="783">
        <v>9</v>
      </c>
      <c r="R9" s="784"/>
      <c r="S9" s="784"/>
      <c r="T9" s="784"/>
      <c r="U9" s="784"/>
      <c r="V9" s="784">
        <v>10</v>
      </c>
      <c r="W9" s="784"/>
      <c r="X9" s="784"/>
      <c r="Y9" s="784"/>
      <c r="Z9" s="784"/>
      <c r="AA9" s="784">
        <v>-1</v>
      </c>
      <c r="AB9" s="784"/>
      <c r="AC9" s="784"/>
      <c r="AD9" s="784"/>
      <c r="AE9" s="785"/>
      <c r="AF9" s="786" t="s">
        <v>147</v>
      </c>
      <c r="AG9" s="787"/>
      <c r="AH9" s="787"/>
      <c r="AI9" s="787"/>
      <c r="AJ9" s="788"/>
      <c r="AK9" s="769">
        <v>1</v>
      </c>
      <c r="AL9" s="770"/>
      <c r="AM9" s="770"/>
      <c r="AN9" s="770"/>
      <c r="AO9" s="770"/>
      <c r="AP9" s="770" t="s">
        <v>594</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611</v>
      </c>
      <c r="BT9" s="774"/>
      <c r="BU9" s="774"/>
      <c r="BV9" s="774"/>
      <c r="BW9" s="774"/>
      <c r="BX9" s="774"/>
      <c r="BY9" s="774"/>
      <c r="BZ9" s="774"/>
      <c r="CA9" s="774"/>
      <c r="CB9" s="774"/>
      <c r="CC9" s="774"/>
      <c r="CD9" s="774"/>
      <c r="CE9" s="774"/>
      <c r="CF9" s="774"/>
      <c r="CG9" s="775"/>
      <c r="CH9" s="776">
        <v>-61</v>
      </c>
      <c r="CI9" s="777"/>
      <c r="CJ9" s="777"/>
      <c r="CK9" s="777"/>
      <c r="CL9" s="778"/>
      <c r="CM9" s="776">
        <v>140</v>
      </c>
      <c r="CN9" s="777"/>
      <c r="CO9" s="777"/>
      <c r="CP9" s="777"/>
      <c r="CQ9" s="778"/>
      <c r="CR9" s="776">
        <v>2</v>
      </c>
      <c r="CS9" s="777"/>
      <c r="CT9" s="777"/>
      <c r="CU9" s="777"/>
      <c r="CV9" s="778"/>
      <c r="CW9" s="776" t="s">
        <v>594</v>
      </c>
      <c r="CX9" s="777"/>
      <c r="CY9" s="777"/>
      <c r="CZ9" s="777"/>
      <c r="DA9" s="778"/>
      <c r="DB9" s="776">
        <v>366</v>
      </c>
      <c r="DC9" s="777"/>
      <c r="DD9" s="777"/>
      <c r="DE9" s="777"/>
      <c r="DF9" s="778"/>
      <c r="DG9" s="776" t="s">
        <v>594</v>
      </c>
      <c r="DH9" s="777"/>
      <c r="DI9" s="777"/>
      <c r="DJ9" s="777"/>
      <c r="DK9" s="778"/>
      <c r="DL9" s="776" t="s">
        <v>594</v>
      </c>
      <c r="DM9" s="777"/>
      <c r="DN9" s="777"/>
      <c r="DO9" s="777"/>
      <c r="DP9" s="778"/>
      <c r="DQ9" s="776" t="s">
        <v>594</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612</v>
      </c>
      <c r="BT10" s="774"/>
      <c r="BU10" s="774"/>
      <c r="BV10" s="774"/>
      <c r="BW10" s="774"/>
      <c r="BX10" s="774"/>
      <c r="BY10" s="774"/>
      <c r="BZ10" s="774"/>
      <c r="CA10" s="774"/>
      <c r="CB10" s="774"/>
      <c r="CC10" s="774"/>
      <c r="CD10" s="774"/>
      <c r="CE10" s="774"/>
      <c r="CF10" s="774"/>
      <c r="CG10" s="775"/>
      <c r="CH10" s="776">
        <v>2</v>
      </c>
      <c r="CI10" s="777"/>
      <c r="CJ10" s="777"/>
      <c r="CK10" s="777"/>
      <c r="CL10" s="778"/>
      <c r="CM10" s="776">
        <v>3</v>
      </c>
      <c r="CN10" s="777"/>
      <c r="CO10" s="777"/>
      <c r="CP10" s="777"/>
      <c r="CQ10" s="778"/>
      <c r="CR10" s="776">
        <v>0</v>
      </c>
      <c r="CS10" s="777"/>
      <c r="CT10" s="777"/>
      <c r="CU10" s="777"/>
      <c r="CV10" s="778"/>
      <c r="CW10" s="776" t="s">
        <v>594</v>
      </c>
      <c r="CX10" s="777"/>
      <c r="CY10" s="777"/>
      <c r="CZ10" s="777"/>
      <c r="DA10" s="778"/>
      <c r="DB10" s="776" t="s">
        <v>594</v>
      </c>
      <c r="DC10" s="777"/>
      <c r="DD10" s="777"/>
      <c r="DE10" s="777"/>
      <c r="DF10" s="778"/>
      <c r="DG10" s="776" t="s">
        <v>594</v>
      </c>
      <c r="DH10" s="777"/>
      <c r="DI10" s="777"/>
      <c r="DJ10" s="777"/>
      <c r="DK10" s="778"/>
      <c r="DL10" s="776" t="s">
        <v>594</v>
      </c>
      <c r="DM10" s="777"/>
      <c r="DN10" s="777"/>
      <c r="DO10" s="777"/>
      <c r="DP10" s="778"/>
      <c r="DQ10" s="776" t="s">
        <v>594</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8"/>
      <c r="R22" s="799"/>
      <c r="S22" s="799"/>
      <c r="T22" s="799"/>
      <c r="U22" s="799"/>
      <c r="V22" s="799"/>
      <c r="W22" s="799"/>
      <c r="X22" s="799"/>
      <c r="Y22" s="799"/>
      <c r="Z22" s="799"/>
      <c r="AA22" s="799"/>
      <c r="AB22" s="799"/>
      <c r="AC22" s="799"/>
      <c r="AD22" s="799"/>
      <c r="AE22" s="800"/>
      <c r="AF22" s="786"/>
      <c r="AG22" s="787"/>
      <c r="AH22" s="787"/>
      <c r="AI22" s="787"/>
      <c r="AJ22" s="788"/>
      <c r="AK22" s="801"/>
      <c r="AL22" s="802"/>
      <c r="AM22" s="802"/>
      <c r="AN22" s="802"/>
      <c r="AO22" s="802"/>
      <c r="AP22" s="802"/>
      <c r="AQ22" s="802"/>
      <c r="AR22" s="802"/>
      <c r="AS22" s="802"/>
      <c r="AT22" s="802"/>
      <c r="AU22" s="803"/>
      <c r="AV22" s="803"/>
      <c r="AW22" s="803"/>
      <c r="AX22" s="803"/>
      <c r="AY22" s="804"/>
      <c r="AZ22" s="805" t="s">
        <v>392</v>
      </c>
      <c r="BA22" s="805"/>
      <c r="BB22" s="805"/>
      <c r="BC22" s="805"/>
      <c r="BD22" s="806"/>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f>SUM(Q7:U22)</f>
        <v>6807</v>
      </c>
      <c r="R23" s="793"/>
      <c r="S23" s="793"/>
      <c r="T23" s="793"/>
      <c r="U23" s="793"/>
      <c r="V23" s="792">
        <f>SUM(V7:Z22)</f>
        <v>6690</v>
      </c>
      <c r="W23" s="793"/>
      <c r="X23" s="793"/>
      <c r="Y23" s="793"/>
      <c r="Z23" s="793"/>
      <c r="AA23" s="792">
        <f>SUM(AA7:AE22)</f>
        <v>117</v>
      </c>
      <c r="AB23" s="793"/>
      <c r="AC23" s="793"/>
      <c r="AD23" s="793"/>
      <c r="AE23" s="793"/>
      <c r="AF23" s="794">
        <v>42</v>
      </c>
      <c r="AG23" s="793"/>
      <c r="AH23" s="793"/>
      <c r="AI23" s="793"/>
      <c r="AJ23" s="795"/>
      <c r="AK23" s="796"/>
      <c r="AL23" s="797"/>
      <c r="AM23" s="797"/>
      <c r="AN23" s="797"/>
      <c r="AO23" s="797"/>
      <c r="AP23" s="792">
        <f>SUM(AP7:AT22)</f>
        <v>8198</v>
      </c>
      <c r="AQ23" s="793"/>
      <c r="AR23" s="793"/>
      <c r="AS23" s="793"/>
      <c r="AT23" s="793"/>
      <c r="AU23" s="792"/>
      <c r="AV23" s="793"/>
      <c r="AW23" s="793"/>
      <c r="AX23" s="793"/>
      <c r="AY23" s="793"/>
      <c r="AZ23" s="808" t="s">
        <v>147</v>
      </c>
      <c r="BA23" s="809"/>
      <c r="BB23" s="809"/>
      <c r="BC23" s="809"/>
      <c r="BD23" s="810"/>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7" t="s">
        <v>395</v>
      </c>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1" t="s">
        <v>400</v>
      </c>
      <c r="AG26" s="812"/>
      <c r="AH26" s="812"/>
      <c r="AI26" s="812"/>
      <c r="AJ26" s="813"/>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4"/>
      <c r="AG27" s="815"/>
      <c r="AH27" s="815"/>
      <c r="AI27" s="815"/>
      <c r="AJ27" s="816"/>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19">
        <v>525</v>
      </c>
      <c r="R28" s="820"/>
      <c r="S28" s="820"/>
      <c r="T28" s="820"/>
      <c r="U28" s="820"/>
      <c r="V28" s="820">
        <v>525</v>
      </c>
      <c r="W28" s="820"/>
      <c r="X28" s="820"/>
      <c r="Y28" s="820"/>
      <c r="Z28" s="820"/>
      <c r="AA28" s="820">
        <v>0</v>
      </c>
      <c r="AB28" s="820"/>
      <c r="AC28" s="820"/>
      <c r="AD28" s="820"/>
      <c r="AE28" s="821"/>
      <c r="AF28" s="822">
        <v>0</v>
      </c>
      <c r="AG28" s="820"/>
      <c r="AH28" s="820"/>
      <c r="AI28" s="820"/>
      <c r="AJ28" s="823"/>
      <c r="AK28" s="824">
        <v>80</v>
      </c>
      <c r="AL28" s="825"/>
      <c r="AM28" s="825"/>
      <c r="AN28" s="825"/>
      <c r="AO28" s="825"/>
      <c r="AP28" s="825" t="s">
        <v>594</v>
      </c>
      <c r="AQ28" s="825"/>
      <c r="AR28" s="825"/>
      <c r="AS28" s="825"/>
      <c r="AT28" s="825"/>
      <c r="AU28" s="825" t="s">
        <v>594</v>
      </c>
      <c r="AV28" s="825"/>
      <c r="AW28" s="825"/>
      <c r="AX28" s="825"/>
      <c r="AY28" s="825"/>
      <c r="AZ28" s="826" t="s">
        <v>594</v>
      </c>
      <c r="BA28" s="826"/>
      <c r="BB28" s="826"/>
      <c r="BC28" s="826"/>
      <c r="BD28" s="826"/>
      <c r="BE28" s="817"/>
      <c r="BF28" s="817"/>
      <c r="BG28" s="817"/>
      <c r="BH28" s="817"/>
      <c r="BI28" s="818"/>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534</v>
      </c>
      <c r="R29" s="784"/>
      <c r="S29" s="784"/>
      <c r="T29" s="784"/>
      <c r="U29" s="784"/>
      <c r="V29" s="784">
        <v>503</v>
      </c>
      <c r="W29" s="784"/>
      <c r="X29" s="784"/>
      <c r="Y29" s="784"/>
      <c r="Z29" s="784"/>
      <c r="AA29" s="784">
        <v>31</v>
      </c>
      <c r="AB29" s="784"/>
      <c r="AC29" s="784"/>
      <c r="AD29" s="784"/>
      <c r="AE29" s="785"/>
      <c r="AF29" s="786">
        <v>31</v>
      </c>
      <c r="AG29" s="787"/>
      <c r="AH29" s="787"/>
      <c r="AI29" s="787"/>
      <c r="AJ29" s="788"/>
      <c r="AK29" s="831">
        <v>91</v>
      </c>
      <c r="AL29" s="827"/>
      <c r="AM29" s="827"/>
      <c r="AN29" s="827"/>
      <c r="AO29" s="827"/>
      <c r="AP29" s="827" t="s">
        <v>594</v>
      </c>
      <c r="AQ29" s="827"/>
      <c r="AR29" s="827"/>
      <c r="AS29" s="827"/>
      <c r="AT29" s="827"/>
      <c r="AU29" s="827" t="s">
        <v>594</v>
      </c>
      <c r="AV29" s="827"/>
      <c r="AW29" s="827"/>
      <c r="AX29" s="827"/>
      <c r="AY29" s="827"/>
      <c r="AZ29" s="828" t="s">
        <v>594</v>
      </c>
      <c r="BA29" s="828"/>
      <c r="BB29" s="828"/>
      <c r="BC29" s="828"/>
      <c r="BD29" s="828"/>
      <c r="BE29" s="829"/>
      <c r="BF29" s="829"/>
      <c r="BG29" s="829"/>
      <c r="BH29" s="829"/>
      <c r="BI29" s="830"/>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71</v>
      </c>
      <c r="R30" s="784"/>
      <c r="S30" s="784"/>
      <c r="T30" s="784"/>
      <c r="U30" s="784"/>
      <c r="V30" s="784">
        <v>71</v>
      </c>
      <c r="W30" s="784"/>
      <c r="X30" s="784"/>
      <c r="Y30" s="784"/>
      <c r="Z30" s="784"/>
      <c r="AA30" s="784">
        <v>0</v>
      </c>
      <c r="AB30" s="784"/>
      <c r="AC30" s="784"/>
      <c r="AD30" s="784"/>
      <c r="AE30" s="785"/>
      <c r="AF30" s="786">
        <v>0</v>
      </c>
      <c r="AG30" s="787"/>
      <c r="AH30" s="787"/>
      <c r="AI30" s="787"/>
      <c r="AJ30" s="788"/>
      <c r="AK30" s="831">
        <v>27</v>
      </c>
      <c r="AL30" s="827"/>
      <c r="AM30" s="827"/>
      <c r="AN30" s="827"/>
      <c r="AO30" s="827"/>
      <c r="AP30" s="827" t="s">
        <v>594</v>
      </c>
      <c r="AQ30" s="827"/>
      <c r="AR30" s="827"/>
      <c r="AS30" s="827"/>
      <c r="AT30" s="827"/>
      <c r="AU30" s="827" t="s">
        <v>594</v>
      </c>
      <c r="AV30" s="827"/>
      <c r="AW30" s="827"/>
      <c r="AX30" s="827"/>
      <c r="AY30" s="827"/>
      <c r="AZ30" s="828" t="s">
        <v>594</v>
      </c>
      <c r="BA30" s="828"/>
      <c r="BB30" s="828"/>
      <c r="BC30" s="828"/>
      <c r="BD30" s="828"/>
      <c r="BE30" s="829"/>
      <c r="BF30" s="829"/>
      <c r="BG30" s="829"/>
      <c r="BH30" s="829"/>
      <c r="BI30" s="830"/>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v>517</v>
      </c>
      <c r="R31" s="784"/>
      <c r="S31" s="784"/>
      <c r="T31" s="784"/>
      <c r="U31" s="784"/>
      <c r="V31" s="784">
        <v>555</v>
      </c>
      <c r="W31" s="784"/>
      <c r="X31" s="784"/>
      <c r="Y31" s="784"/>
      <c r="Z31" s="784"/>
      <c r="AA31" s="784">
        <v>-38</v>
      </c>
      <c r="AB31" s="784"/>
      <c r="AC31" s="784"/>
      <c r="AD31" s="784"/>
      <c r="AE31" s="785"/>
      <c r="AF31" s="786">
        <v>189</v>
      </c>
      <c r="AG31" s="787"/>
      <c r="AH31" s="787"/>
      <c r="AI31" s="787"/>
      <c r="AJ31" s="788"/>
      <c r="AK31" s="831">
        <v>184</v>
      </c>
      <c r="AL31" s="827"/>
      <c r="AM31" s="827"/>
      <c r="AN31" s="827"/>
      <c r="AO31" s="827"/>
      <c r="AP31" s="827">
        <v>127</v>
      </c>
      <c r="AQ31" s="827"/>
      <c r="AR31" s="827"/>
      <c r="AS31" s="827"/>
      <c r="AT31" s="827"/>
      <c r="AU31" s="827">
        <v>89</v>
      </c>
      <c r="AV31" s="827"/>
      <c r="AW31" s="827"/>
      <c r="AX31" s="827"/>
      <c r="AY31" s="827"/>
      <c r="AZ31" s="828" t="s">
        <v>613</v>
      </c>
      <c r="BA31" s="828"/>
      <c r="BB31" s="828"/>
      <c r="BC31" s="828"/>
      <c r="BD31" s="828"/>
      <c r="BE31" s="829" t="s">
        <v>409</v>
      </c>
      <c r="BF31" s="829"/>
      <c r="BG31" s="829"/>
      <c r="BH31" s="829"/>
      <c r="BI31" s="830"/>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140</v>
      </c>
      <c r="R32" s="784"/>
      <c r="S32" s="784"/>
      <c r="T32" s="784"/>
      <c r="U32" s="784"/>
      <c r="V32" s="784">
        <v>140</v>
      </c>
      <c r="W32" s="784"/>
      <c r="X32" s="784"/>
      <c r="Y32" s="784"/>
      <c r="Z32" s="784"/>
      <c r="AA32" s="784">
        <v>0</v>
      </c>
      <c r="AB32" s="784"/>
      <c r="AC32" s="784"/>
      <c r="AD32" s="784"/>
      <c r="AE32" s="785"/>
      <c r="AF32" s="786" t="s">
        <v>411</v>
      </c>
      <c r="AG32" s="787"/>
      <c r="AH32" s="787"/>
      <c r="AI32" s="787"/>
      <c r="AJ32" s="788"/>
      <c r="AK32" s="831">
        <v>117</v>
      </c>
      <c r="AL32" s="827"/>
      <c r="AM32" s="827"/>
      <c r="AN32" s="827"/>
      <c r="AO32" s="827"/>
      <c r="AP32" s="827">
        <v>661</v>
      </c>
      <c r="AQ32" s="827"/>
      <c r="AR32" s="827"/>
      <c r="AS32" s="827"/>
      <c r="AT32" s="827"/>
      <c r="AU32" s="827">
        <v>570</v>
      </c>
      <c r="AV32" s="827"/>
      <c r="AW32" s="827"/>
      <c r="AX32" s="827"/>
      <c r="AY32" s="827"/>
      <c r="AZ32" s="828" t="s">
        <v>594</v>
      </c>
      <c r="BA32" s="828"/>
      <c r="BB32" s="828"/>
      <c r="BC32" s="828"/>
      <c r="BD32" s="828"/>
      <c r="BE32" s="829" t="s">
        <v>412</v>
      </c>
      <c r="BF32" s="829"/>
      <c r="BG32" s="829"/>
      <c r="BH32" s="829"/>
      <c r="BI32" s="830"/>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79</v>
      </c>
      <c r="R33" s="784"/>
      <c r="S33" s="784"/>
      <c r="T33" s="784"/>
      <c r="U33" s="784"/>
      <c r="V33" s="784">
        <v>79</v>
      </c>
      <c r="W33" s="784"/>
      <c r="X33" s="784"/>
      <c r="Y33" s="784"/>
      <c r="Z33" s="784"/>
      <c r="AA33" s="784">
        <v>0</v>
      </c>
      <c r="AB33" s="784"/>
      <c r="AC33" s="784"/>
      <c r="AD33" s="784"/>
      <c r="AE33" s="785"/>
      <c r="AF33" s="786" t="s">
        <v>414</v>
      </c>
      <c r="AG33" s="787"/>
      <c r="AH33" s="787"/>
      <c r="AI33" s="787"/>
      <c r="AJ33" s="788"/>
      <c r="AK33" s="831">
        <v>57</v>
      </c>
      <c r="AL33" s="827"/>
      <c r="AM33" s="827"/>
      <c r="AN33" s="827"/>
      <c r="AO33" s="827"/>
      <c r="AP33" s="827">
        <v>315</v>
      </c>
      <c r="AQ33" s="827"/>
      <c r="AR33" s="827"/>
      <c r="AS33" s="827"/>
      <c r="AT33" s="827"/>
      <c r="AU33" s="827">
        <v>351</v>
      </c>
      <c r="AV33" s="827"/>
      <c r="AW33" s="827"/>
      <c r="AX33" s="827"/>
      <c r="AY33" s="827"/>
      <c r="AZ33" s="828" t="s">
        <v>594</v>
      </c>
      <c r="BA33" s="828"/>
      <c r="BB33" s="828"/>
      <c r="BC33" s="828"/>
      <c r="BD33" s="828"/>
      <c r="BE33" s="829" t="s">
        <v>415</v>
      </c>
      <c r="BF33" s="829"/>
      <c r="BG33" s="829"/>
      <c r="BH33" s="829"/>
      <c r="BI33" s="830"/>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416</v>
      </c>
      <c r="C34" s="781"/>
      <c r="D34" s="781"/>
      <c r="E34" s="781"/>
      <c r="F34" s="781"/>
      <c r="G34" s="781"/>
      <c r="H34" s="781"/>
      <c r="I34" s="781"/>
      <c r="J34" s="781"/>
      <c r="K34" s="781"/>
      <c r="L34" s="781"/>
      <c r="M34" s="781"/>
      <c r="N34" s="781"/>
      <c r="O34" s="781"/>
      <c r="P34" s="782"/>
      <c r="Q34" s="783">
        <v>25</v>
      </c>
      <c r="R34" s="784"/>
      <c r="S34" s="784"/>
      <c r="T34" s="784"/>
      <c r="U34" s="784"/>
      <c r="V34" s="784">
        <v>25</v>
      </c>
      <c r="W34" s="784"/>
      <c r="X34" s="784"/>
      <c r="Y34" s="784"/>
      <c r="Z34" s="784"/>
      <c r="AA34" s="784">
        <v>0</v>
      </c>
      <c r="AB34" s="784"/>
      <c r="AC34" s="784"/>
      <c r="AD34" s="784"/>
      <c r="AE34" s="785"/>
      <c r="AF34" s="786" t="s">
        <v>417</v>
      </c>
      <c r="AG34" s="787"/>
      <c r="AH34" s="787"/>
      <c r="AI34" s="787"/>
      <c r="AJ34" s="788"/>
      <c r="AK34" s="831">
        <v>19</v>
      </c>
      <c r="AL34" s="827"/>
      <c r="AM34" s="827"/>
      <c r="AN34" s="827"/>
      <c r="AO34" s="827"/>
      <c r="AP34" s="827">
        <v>117</v>
      </c>
      <c r="AQ34" s="827"/>
      <c r="AR34" s="827"/>
      <c r="AS34" s="827"/>
      <c r="AT34" s="827"/>
      <c r="AU34" s="827">
        <v>130</v>
      </c>
      <c r="AV34" s="827"/>
      <c r="AW34" s="827"/>
      <c r="AX34" s="827"/>
      <c r="AY34" s="827"/>
      <c r="AZ34" s="828" t="s">
        <v>594</v>
      </c>
      <c r="BA34" s="828"/>
      <c r="BB34" s="828"/>
      <c r="BC34" s="828"/>
      <c r="BD34" s="828"/>
      <c r="BE34" s="829" t="s">
        <v>418</v>
      </c>
      <c r="BF34" s="829"/>
      <c r="BG34" s="829"/>
      <c r="BH34" s="829"/>
      <c r="BI34" s="830"/>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419</v>
      </c>
      <c r="C35" s="781"/>
      <c r="D35" s="781"/>
      <c r="E35" s="781"/>
      <c r="F35" s="781"/>
      <c r="G35" s="781"/>
      <c r="H35" s="781"/>
      <c r="I35" s="781"/>
      <c r="J35" s="781"/>
      <c r="K35" s="781"/>
      <c r="L35" s="781"/>
      <c r="M35" s="781"/>
      <c r="N35" s="781"/>
      <c r="O35" s="781"/>
      <c r="P35" s="782"/>
      <c r="Q35" s="783">
        <v>475</v>
      </c>
      <c r="R35" s="784"/>
      <c r="S35" s="784"/>
      <c r="T35" s="784"/>
      <c r="U35" s="784"/>
      <c r="V35" s="784">
        <v>475</v>
      </c>
      <c r="W35" s="784"/>
      <c r="X35" s="784"/>
      <c r="Y35" s="784"/>
      <c r="Z35" s="784"/>
      <c r="AA35" s="784">
        <v>0</v>
      </c>
      <c r="AB35" s="784"/>
      <c r="AC35" s="784"/>
      <c r="AD35" s="784"/>
      <c r="AE35" s="785"/>
      <c r="AF35" s="786">
        <v>0</v>
      </c>
      <c r="AG35" s="787"/>
      <c r="AH35" s="787"/>
      <c r="AI35" s="787"/>
      <c r="AJ35" s="788"/>
      <c r="AK35" s="831">
        <v>3</v>
      </c>
      <c r="AL35" s="827"/>
      <c r="AM35" s="827"/>
      <c r="AN35" s="827"/>
      <c r="AO35" s="827"/>
      <c r="AP35" s="827">
        <v>560</v>
      </c>
      <c r="AQ35" s="827"/>
      <c r="AR35" s="827"/>
      <c r="AS35" s="827"/>
      <c r="AT35" s="827"/>
      <c r="AU35" s="827">
        <v>0</v>
      </c>
      <c r="AV35" s="827"/>
      <c r="AW35" s="827"/>
      <c r="AX35" s="827"/>
      <c r="AY35" s="827"/>
      <c r="AZ35" s="828" t="s">
        <v>594</v>
      </c>
      <c r="BA35" s="828"/>
      <c r="BB35" s="828"/>
      <c r="BC35" s="828"/>
      <c r="BD35" s="828"/>
      <c r="BE35" s="829" t="s">
        <v>420</v>
      </c>
      <c r="BF35" s="829"/>
      <c r="BG35" s="829"/>
      <c r="BH35" s="829"/>
      <c r="BI35" s="830"/>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1"/>
      <c r="AL36" s="827"/>
      <c r="AM36" s="827"/>
      <c r="AN36" s="827"/>
      <c r="AO36" s="827"/>
      <c r="AP36" s="827"/>
      <c r="AQ36" s="827"/>
      <c r="AR36" s="827"/>
      <c r="AS36" s="827"/>
      <c r="AT36" s="827"/>
      <c r="AU36" s="827"/>
      <c r="AV36" s="827"/>
      <c r="AW36" s="827"/>
      <c r="AX36" s="827"/>
      <c r="AY36" s="827"/>
      <c r="AZ36" s="828"/>
      <c r="BA36" s="828"/>
      <c r="BB36" s="828"/>
      <c r="BC36" s="828"/>
      <c r="BD36" s="828"/>
      <c r="BE36" s="829"/>
      <c r="BF36" s="829"/>
      <c r="BG36" s="829"/>
      <c r="BH36" s="829"/>
      <c r="BI36" s="830"/>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1"/>
      <c r="AL37" s="827"/>
      <c r="AM37" s="827"/>
      <c r="AN37" s="827"/>
      <c r="AO37" s="827"/>
      <c r="AP37" s="827"/>
      <c r="AQ37" s="827"/>
      <c r="AR37" s="827"/>
      <c r="AS37" s="827"/>
      <c r="AT37" s="827"/>
      <c r="AU37" s="827"/>
      <c r="AV37" s="827"/>
      <c r="AW37" s="827"/>
      <c r="AX37" s="827"/>
      <c r="AY37" s="827"/>
      <c r="AZ37" s="828"/>
      <c r="BA37" s="828"/>
      <c r="BB37" s="828"/>
      <c r="BC37" s="828"/>
      <c r="BD37" s="828"/>
      <c r="BE37" s="829"/>
      <c r="BF37" s="829"/>
      <c r="BG37" s="829"/>
      <c r="BH37" s="829"/>
      <c r="BI37" s="830"/>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1"/>
      <c r="AL38" s="827"/>
      <c r="AM38" s="827"/>
      <c r="AN38" s="827"/>
      <c r="AO38" s="827"/>
      <c r="AP38" s="827"/>
      <c r="AQ38" s="827"/>
      <c r="AR38" s="827"/>
      <c r="AS38" s="827"/>
      <c r="AT38" s="827"/>
      <c r="AU38" s="827"/>
      <c r="AV38" s="827"/>
      <c r="AW38" s="827"/>
      <c r="AX38" s="827"/>
      <c r="AY38" s="827"/>
      <c r="AZ38" s="828"/>
      <c r="BA38" s="828"/>
      <c r="BB38" s="828"/>
      <c r="BC38" s="828"/>
      <c r="BD38" s="828"/>
      <c r="BE38" s="829"/>
      <c r="BF38" s="829"/>
      <c r="BG38" s="829"/>
      <c r="BH38" s="829"/>
      <c r="BI38" s="830"/>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1"/>
      <c r="AL39" s="827"/>
      <c r="AM39" s="827"/>
      <c r="AN39" s="827"/>
      <c r="AO39" s="827"/>
      <c r="AP39" s="827"/>
      <c r="AQ39" s="827"/>
      <c r="AR39" s="827"/>
      <c r="AS39" s="827"/>
      <c r="AT39" s="827"/>
      <c r="AU39" s="827"/>
      <c r="AV39" s="827"/>
      <c r="AW39" s="827"/>
      <c r="AX39" s="827"/>
      <c r="AY39" s="827"/>
      <c r="AZ39" s="828"/>
      <c r="BA39" s="828"/>
      <c r="BB39" s="828"/>
      <c r="BC39" s="828"/>
      <c r="BD39" s="828"/>
      <c r="BE39" s="829"/>
      <c r="BF39" s="829"/>
      <c r="BG39" s="829"/>
      <c r="BH39" s="829"/>
      <c r="BI39" s="830"/>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1"/>
      <c r="AL40" s="827"/>
      <c r="AM40" s="827"/>
      <c r="AN40" s="827"/>
      <c r="AO40" s="827"/>
      <c r="AP40" s="827"/>
      <c r="AQ40" s="827"/>
      <c r="AR40" s="827"/>
      <c r="AS40" s="827"/>
      <c r="AT40" s="827"/>
      <c r="AU40" s="827"/>
      <c r="AV40" s="827"/>
      <c r="AW40" s="827"/>
      <c r="AX40" s="827"/>
      <c r="AY40" s="827"/>
      <c r="AZ40" s="828"/>
      <c r="BA40" s="828"/>
      <c r="BB40" s="828"/>
      <c r="BC40" s="828"/>
      <c r="BD40" s="828"/>
      <c r="BE40" s="829"/>
      <c r="BF40" s="829"/>
      <c r="BG40" s="829"/>
      <c r="BH40" s="829"/>
      <c r="BI40" s="830"/>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1"/>
      <c r="AL41" s="827"/>
      <c r="AM41" s="827"/>
      <c r="AN41" s="827"/>
      <c r="AO41" s="827"/>
      <c r="AP41" s="827"/>
      <c r="AQ41" s="827"/>
      <c r="AR41" s="827"/>
      <c r="AS41" s="827"/>
      <c r="AT41" s="827"/>
      <c r="AU41" s="827"/>
      <c r="AV41" s="827"/>
      <c r="AW41" s="827"/>
      <c r="AX41" s="827"/>
      <c r="AY41" s="827"/>
      <c r="AZ41" s="828"/>
      <c r="BA41" s="828"/>
      <c r="BB41" s="828"/>
      <c r="BC41" s="828"/>
      <c r="BD41" s="828"/>
      <c r="BE41" s="829"/>
      <c r="BF41" s="829"/>
      <c r="BG41" s="829"/>
      <c r="BH41" s="829"/>
      <c r="BI41" s="830"/>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1"/>
      <c r="AL42" s="827"/>
      <c r="AM42" s="827"/>
      <c r="AN42" s="827"/>
      <c r="AO42" s="827"/>
      <c r="AP42" s="827"/>
      <c r="AQ42" s="827"/>
      <c r="AR42" s="827"/>
      <c r="AS42" s="827"/>
      <c r="AT42" s="827"/>
      <c r="AU42" s="827"/>
      <c r="AV42" s="827"/>
      <c r="AW42" s="827"/>
      <c r="AX42" s="827"/>
      <c r="AY42" s="827"/>
      <c r="AZ42" s="828"/>
      <c r="BA42" s="828"/>
      <c r="BB42" s="828"/>
      <c r="BC42" s="828"/>
      <c r="BD42" s="828"/>
      <c r="BE42" s="829"/>
      <c r="BF42" s="829"/>
      <c r="BG42" s="829"/>
      <c r="BH42" s="829"/>
      <c r="BI42" s="830"/>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1"/>
      <c r="AL43" s="827"/>
      <c r="AM43" s="827"/>
      <c r="AN43" s="827"/>
      <c r="AO43" s="827"/>
      <c r="AP43" s="827"/>
      <c r="AQ43" s="827"/>
      <c r="AR43" s="827"/>
      <c r="AS43" s="827"/>
      <c r="AT43" s="827"/>
      <c r="AU43" s="827"/>
      <c r="AV43" s="827"/>
      <c r="AW43" s="827"/>
      <c r="AX43" s="827"/>
      <c r="AY43" s="827"/>
      <c r="AZ43" s="828"/>
      <c r="BA43" s="828"/>
      <c r="BB43" s="828"/>
      <c r="BC43" s="828"/>
      <c r="BD43" s="828"/>
      <c r="BE43" s="829"/>
      <c r="BF43" s="829"/>
      <c r="BG43" s="829"/>
      <c r="BH43" s="829"/>
      <c r="BI43" s="830"/>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1"/>
      <c r="AL44" s="827"/>
      <c r="AM44" s="827"/>
      <c r="AN44" s="827"/>
      <c r="AO44" s="827"/>
      <c r="AP44" s="827"/>
      <c r="AQ44" s="827"/>
      <c r="AR44" s="827"/>
      <c r="AS44" s="827"/>
      <c r="AT44" s="827"/>
      <c r="AU44" s="827"/>
      <c r="AV44" s="827"/>
      <c r="AW44" s="827"/>
      <c r="AX44" s="827"/>
      <c r="AY44" s="827"/>
      <c r="AZ44" s="828"/>
      <c r="BA44" s="828"/>
      <c r="BB44" s="828"/>
      <c r="BC44" s="828"/>
      <c r="BD44" s="828"/>
      <c r="BE44" s="829"/>
      <c r="BF44" s="829"/>
      <c r="BG44" s="829"/>
      <c r="BH44" s="829"/>
      <c r="BI44" s="830"/>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1"/>
      <c r="AL45" s="827"/>
      <c r="AM45" s="827"/>
      <c r="AN45" s="827"/>
      <c r="AO45" s="827"/>
      <c r="AP45" s="827"/>
      <c r="AQ45" s="827"/>
      <c r="AR45" s="827"/>
      <c r="AS45" s="827"/>
      <c r="AT45" s="827"/>
      <c r="AU45" s="827"/>
      <c r="AV45" s="827"/>
      <c r="AW45" s="827"/>
      <c r="AX45" s="827"/>
      <c r="AY45" s="827"/>
      <c r="AZ45" s="828"/>
      <c r="BA45" s="828"/>
      <c r="BB45" s="828"/>
      <c r="BC45" s="828"/>
      <c r="BD45" s="828"/>
      <c r="BE45" s="829"/>
      <c r="BF45" s="829"/>
      <c r="BG45" s="829"/>
      <c r="BH45" s="829"/>
      <c r="BI45" s="830"/>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1"/>
      <c r="AL46" s="827"/>
      <c r="AM46" s="827"/>
      <c r="AN46" s="827"/>
      <c r="AO46" s="827"/>
      <c r="AP46" s="827"/>
      <c r="AQ46" s="827"/>
      <c r="AR46" s="827"/>
      <c r="AS46" s="827"/>
      <c r="AT46" s="827"/>
      <c r="AU46" s="827"/>
      <c r="AV46" s="827"/>
      <c r="AW46" s="827"/>
      <c r="AX46" s="827"/>
      <c r="AY46" s="827"/>
      <c r="AZ46" s="828"/>
      <c r="BA46" s="828"/>
      <c r="BB46" s="828"/>
      <c r="BC46" s="828"/>
      <c r="BD46" s="828"/>
      <c r="BE46" s="829"/>
      <c r="BF46" s="829"/>
      <c r="BG46" s="829"/>
      <c r="BH46" s="829"/>
      <c r="BI46" s="830"/>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1"/>
      <c r="AL47" s="827"/>
      <c r="AM47" s="827"/>
      <c r="AN47" s="827"/>
      <c r="AO47" s="827"/>
      <c r="AP47" s="827"/>
      <c r="AQ47" s="827"/>
      <c r="AR47" s="827"/>
      <c r="AS47" s="827"/>
      <c r="AT47" s="827"/>
      <c r="AU47" s="827"/>
      <c r="AV47" s="827"/>
      <c r="AW47" s="827"/>
      <c r="AX47" s="827"/>
      <c r="AY47" s="827"/>
      <c r="AZ47" s="828"/>
      <c r="BA47" s="828"/>
      <c r="BB47" s="828"/>
      <c r="BC47" s="828"/>
      <c r="BD47" s="828"/>
      <c r="BE47" s="829"/>
      <c r="BF47" s="829"/>
      <c r="BG47" s="829"/>
      <c r="BH47" s="829"/>
      <c r="BI47" s="830"/>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1"/>
      <c r="AL48" s="827"/>
      <c r="AM48" s="827"/>
      <c r="AN48" s="827"/>
      <c r="AO48" s="827"/>
      <c r="AP48" s="827"/>
      <c r="AQ48" s="827"/>
      <c r="AR48" s="827"/>
      <c r="AS48" s="827"/>
      <c r="AT48" s="827"/>
      <c r="AU48" s="827"/>
      <c r="AV48" s="827"/>
      <c r="AW48" s="827"/>
      <c r="AX48" s="827"/>
      <c r="AY48" s="827"/>
      <c r="AZ48" s="828"/>
      <c r="BA48" s="828"/>
      <c r="BB48" s="828"/>
      <c r="BC48" s="828"/>
      <c r="BD48" s="828"/>
      <c r="BE48" s="829"/>
      <c r="BF48" s="829"/>
      <c r="BG48" s="829"/>
      <c r="BH48" s="829"/>
      <c r="BI48" s="830"/>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1"/>
      <c r="AL49" s="827"/>
      <c r="AM49" s="827"/>
      <c r="AN49" s="827"/>
      <c r="AO49" s="827"/>
      <c r="AP49" s="827"/>
      <c r="AQ49" s="827"/>
      <c r="AR49" s="827"/>
      <c r="AS49" s="827"/>
      <c r="AT49" s="827"/>
      <c r="AU49" s="827"/>
      <c r="AV49" s="827"/>
      <c r="AW49" s="827"/>
      <c r="AX49" s="827"/>
      <c r="AY49" s="827"/>
      <c r="AZ49" s="828"/>
      <c r="BA49" s="828"/>
      <c r="BB49" s="828"/>
      <c r="BC49" s="828"/>
      <c r="BD49" s="828"/>
      <c r="BE49" s="829"/>
      <c r="BF49" s="829"/>
      <c r="BG49" s="829"/>
      <c r="BH49" s="829"/>
      <c r="BI49" s="830"/>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2"/>
      <c r="R50" s="833"/>
      <c r="S50" s="833"/>
      <c r="T50" s="833"/>
      <c r="U50" s="833"/>
      <c r="V50" s="833"/>
      <c r="W50" s="833"/>
      <c r="X50" s="833"/>
      <c r="Y50" s="833"/>
      <c r="Z50" s="833"/>
      <c r="AA50" s="833"/>
      <c r="AB50" s="833"/>
      <c r="AC50" s="833"/>
      <c r="AD50" s="833"/>
      <c r="AE50" s="834"/>
      <c r="AF50" s="786"/>
      <c r="AG50" s="787"/>
      <c r="AH50" s="787"/>
      <c r="AI50" s="787"/>
      <c r="AJ50" s="788"/>
      <c r="AK50" s="836"/>
      <c r="AL50" s="833"/>
      <c r="AM50" s="833"/>
      <c r="AN50" s="833"/>
      <c r="AO50" s="833"/>
      <c r="AP50" s="833"/>
      <c r="AQ50" s="833"/>
      <c r="AR50" s="833"/>
      <c r="AS50" s="833"/>
      <c r="AT50" s="833"/>
      <c r="AU50" s="833"/>
      <c r="AV50" s="833"/>
      <c r="AW50" s="833"/>
      <c r="AX50" s="833"/>
      <c r="AY50" s="833"/>
      <c r="AZ50" s="835"/>
      <c r="BA50" s="835"/>
      <c r="BB50" s="835"/>
      <c r="BC50" s="835"/>
      <c r="BD50" s="835"/>
      <c r="BE50" s="829"/>
      <c r="BF50" s="829"/>
      <c r="BG50" s="829"/>
      <c r="BH50" s="829"/>
      <c r="BI50" s="830"/>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2"/>
      <c r="R51" s="833"/>
      <c r="S51" s="833"/>
      <c r="T51" s="833"/>
      <c r="U51" s="833"/>
      <c r="V51" s="833"/>
      <c r="W51" s="833"/>
      <c r="X51" s="833"/>
      <c r="Y51" s="833"/>
      <c r="Z51" s="833"/>
      <c r="AA51" s="833"/>
      <c r="AB51" s="833"/>
      <c r="AC51" s="833"/>
      <c r="AD51" s="833"/>
      <c r="AE51" s="834"/>
      <c r="AF51" s="786"/>
      <c r="AG51" s="787"/>
      <c r="AH51" s="787"/>
      <c r="AI51" s="787"/>
      <c r="AJ51" s="788"/>
      <c r="AK51" s="836"/>
      <c r="AL51" s="833"/>
      <c r="AM51" s="833"/>
      <c r="AN51" s="833"/>
      <c r="AO51" s="833"/>
      <c r="AP51" s="833"/>
      <c r="AQ51" s="833"/>
      <c r="AR51" s="833"/>
      <c r="AS51" s="833"/>
      <c r="AT51" s="833"/>
      <c r="AU51" s="833"/>
      <c r="AV51" s="833"/>
      <c r="AW51" s="833"/>
      <c r="AX51" s="833"/>
      <c r="AY51" s="833"/>
      <c r="AZ51" s="835"/>
      <c r="BA51" s="835"/>
      <c r="BB51" s="835"/>
      <c r="BC51" s="835"/>
      <c r="BD51" s="835"/>
      <c r="BE51" s="829"/>
      <c r="BF51" s="829"/>
      <c r="BG51" s="829"/>
      <c r="BH51" s="829"/>
      <c r="BI51" s="830"/>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2"/>
      <c r="R52" s="833"/>
      <c r="S52" s="833"/>
      <c r="T52" s="833"/>
      <c r="U52" s="833"/>
      <c r="V52" s="833"/>
      <c r="W52" s="833"/>
      <c r="X52" s="833"/>
      <c r="Y52" s="833"/>
      <c r="Z52" s="833"/>
      <c r="AA52" s="833"/>
      <c r="AB52" s="833"/>
      <c r="AC52" s="833"/>
      <c r="AD52" s="833"/>
      <c r="AE52" s="834"/>
      <c r="AF52" s="786"/>
      <c r="AG52" s="787"/>
      <c r="AH52" s="787"/>
      <c r="AI52" s="787"/>
      <c r="AJ52" s="788"/>
      <c r="AK52" s="836"/>
      <c r="AL52" s="833"/>
      <c r="AM52" s="833"/>
      <c r="AN52" s="833"/>
      <c r="AO52" s="833"/>
      <c r="AP52" s="833"/>
      <c r="AQ52" s="833"/>
      <c r="AR52" s="833"/>
      <c r="AS52" s="833"/>
      <c r="AT52" s="833"/>
      <c r="AU52" s="833"/>
      <c r="AV52" s="833"/>
      <c r="AW52" s="833"/>
      <c r="AX52" s="833"/>
      <c r="AY52" s="833"/>
      <c r="AZ52" s="835"/>
      <c r="BA52" s="835"/>
      <c r="BB52" s="835"/>
      <c r="BC52" s="835"/>
      <c r="BD52" s="835"/>
      <c r="BE52" s="829"/>
      <c r="BF52" s="829"/>
      <c r="BG52" s="829"/>
      <c r="BH52" s="829"/>
      <c r="BI52" s="830"/>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2"/>
      <c r="R53" s="833"/>
      <c r="S53" s="833"/>
      <c r="T53" s="833"/>
      <c r="U53" s="833"/>
      <c r="V53" s="833"/>
      <c r="W53" s="833"/>
      <c r="X53" s="833"/>
      <c r="Y53" s="833"/>
      <c r="Z53" s="833"/>
      <c r="AA53" s="833"/>
      <c r="AB53" s="833"/>
      <c r="AC53" s="833"/>
      <c r="AD53" s="833"/>
      <c r="AE53" s="834"/>
      <c r="AF53" s="786"/>
      <c r="AG53" s="787"/>
      <c r="AH53" s="787"/>
      <c r="AI53" s="787"/>
      <c r="AJ53" s="788"/>
      <c r="AK53" s="836"/>
      <c r="AL53" s="833"/>
      <c r="AM53" s="833"/>
      <c r="AN53" s="833"/>
      <c r="AO53" s="833"/>
      <c r="AP53" s="833"/>
      <c r="AQ53" s="833"/>
      <c r="AR53" s="833"/>
      <c r="AS53" s="833"/>
      <c r="AT53" s="833"/>
      <c r="AU53" s="833"/>
      <c r="AV53" s="833"/>
      <c r="AW53" s="833"/>
      <c r="AX53" s="833"/>
      <c r="AY53" s="833"/>
      <c r="AZ53" s="835"/>
      <c r="BA53" s="835"/>
      <c r="BB53" s="835"/>
      <c r="BC53" s="835"/>
      <c r="BD53" s="835"/>
      <c r="BE53" s="829"/>
      <c r="BF53" s="829"/>
      <c r="BG53" s="829"/>
      <c r="BH53" s="829"/>
      <c r="BI53" s="830"/>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2"/>
      <c r="R54" s="833"/>
      <c r="S54" s="833"/>
      <c r="T54" s="833"/>
      <c r="U54" s="833"/>
      <c r="V54" s="833"/>
      <c r="W54" s="833"/>
      <c r="X54" s="833"/>
      <c r="Y54" s="833"/>
      <c r="Z54" s="833"/>
      <c r="AA54" s="833"/>
      <c r="AB54" s="833"/>
      <c r="AC54" s="833"/>
      <c r="AD54" s="833"/>
      <c r="AE54" s="834"/>
      <c r="AF54" s="786"/>
      <c r="AG54" s="787"/>
      <c r="AH54" s="787"/>
      <c r="AI54" s="787"/>
      <c r="AJ54" s="788"/>
      <c r="AK54" s="836"/>
      <c r="AL54" s="833"/>
      <c r="AM54" s="833"/>
      <c r="AN54" s="833"/>
      <c r="AO54" s="833"/>
      <c r="AP54" s="833"/>
      <c r="AQ54" s="833"/>
      <c r="AR54" s="833"/>
      <c r="AS54" s="833"/>
      <c r="AT54" s="833"/>
      <c r="AU54" s="833"/>
      <c r="AV54" s="833"/>
      <c r="AW54" s="833"/>
      <c r="AX54" s="833"/>
      <c r="AY54" s="833"/>
      <c r="AZ54" s="835"/>
      <c r="BA54" s="835"/>
      <c r="BB54" s="835"/>
      <c r="BC54" s="835"/>
      <c r="BD54" s="835"/>
      <c r="BE54" s="829"/>
      <c r="BF54" s="829"/>
      <c r="BG54" s="829"/>
      <c r="BH54" s="829"/>
      <c r="BI54" s="830"/>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2"/>
      <c r="R55" s="833"/>
      <c r="S55" s="833"/>
      <c r="T55" s="833"/>
      <c r="U55" s="833"/>
      <c r="V55" s="833"/>
      <c r="W55" s="833"/>
      <c r="X55" s="833"/>
      <c r="Y55" s="833"/>
      <c r="Z55" s="833"/>
      <c r="AA55" s="833"/>
      <c r="AB55" s="833"/>
      <c r="AC55" s="833"/>
      <c r="AD55" s="833"/>
      <c r="AE55" s="834"/>
      <c r="AF55" s="786"/>
      <c r="AG55" s="787"/>
      <c r="AH55" s="787"/>
      <c r="AI55" s="787"/>
      <c r="AJ55" s="788"/>
      <c r="AK55" s="836"/>
      <c r="AL55" s="833"/>
      <c r="AM55" s="833"/>
      <c r="AN55" s="833"/>
      <c r="AO55" s="833"/>
      <c r="AP55" s="833"/>
      <c r="AQ55" s="833"/>
      <c r="AR55" s="833"/>
      <c r="AS55" s="833"/>
      <c r="AT55" s="833"/>
      <c r="AU55" s="833"/>
      <c r="AV55" s="833"/>
      <c r="AW55" s="833"/>
      <c r="AX55" s="833"/>
      <c r="AY55" s="833"/>
      <c r="AZ55" s="835"/>
      <c r="BA55" s="835"/>
      <c r="BB55" s="835"/>
      <c r="BC55" s="835"/>
      <c r="BD55" s="835"/>
      <c r="BE55" s="829"/>
      <c r="BF55" s="829"/>
      <c r="BG55" s="829"/>
      <c r="BH55" s="829"/>
      <c r="BI55" s="830"/>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2"/>
      <c r="R56" s="833"/>
      <c r="S56" s="833"/>
      <c r="T56" s="833"/>
      <c r="U56" s="833"/>
      <c r="V56" s="833"/>
      <c r="W56" s="833"/>
      <c r="X56" s="833"/>
      <c r="Y56" s="833"/>
      <c r="Z56" s="833"/>
      <c r="AA56" s="833"/>
      <c r="AB56" s="833"/>
      <c r="AC56" s="833"/>
      <c r="AD56" s="833"/>
      <c r="AE56" s="834"/>
      <c r="AF56" s="786"/>
      <c r="AG56" s="787"/>
      <c r="AH56" s="787"/>
      <c r="AI56" s="787"/>
      <c r="AJ56" s="788"/>
      <c r="AK56" s="836"/>
      <c r="AL56" s="833"/>
      <c r="AM56" s="833"/>
      <c r="AN56" s="833"/>
      <c r="AO56" s="833"/>
      <c r="AP56" s="833"/>
      <c r="AQ56" s="833"/>
      <c r="AR56" s="833"/>
      <c r="AS56" s="833"/>
      <c r="AT56" s="833"/>
      <c r="AU56" s="833"/>
      <c r="AV56" s="833"/>
      <c r="AW56" s="833"/>
      <c r="AX56" s="833"/>
      <c r="AY56" s="833"/>
      <c r="AZ56" s="835"/>
      <c r="BA56" s="835"/>
      <c r="BB56" s="835"/>
      <c r="BC56" s="835"/>
      <c r="BD56" s="835"/>
      <c r="BE56" s="829"/>
      <c r="BF56" s="829"/>
      <c r="BG56" s="829"/>
      <c r="BH56" s="829"/>
      <c r="BI56" s="830"/>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2"/>
      <c r="R57" s="833"/>
      <c r="S57" s="833"/>
      <c r="T57" s="833"/>
      <c r="U57" s="833"/>
      <c r="V57" s="833"/>
      <c r="W57" s="833"/>
      <c r="X57" s="833"/>
      <c r="Y57" s="833"/>
      <c r="Z57" s="833"/>
      <c r="AA57" s="833"/>
      <c r="AB57" s="833"/>
      <c r="AC57" s="833"/>
      <c r="AD57" s="833"/>
      <c r="AE57" s="834"/>
      <c r="AF57" s="786"/>
      <c r="AG57" s="787"/>
      <c r="AH57" s="787"/>
      <c r="AI57" s="787"/>
      <c r="AJ57" s="788"/>
      <c r="AK57" s="836"/>
      <c r="AL57" s="833"/>
      <c r="AM57" s="833"/>
      <c r="AN57" s="833"/>
      <c r="AO57" s="833"/>
      <c r="AP57" s="833"/>
      <c r="AQ57" s="833"/>
      <c r="AR57" s="833"/>
      <c r="AS57" s="833"/>
      <c r="AT57" s="833"/>
      <c r="AU57" s="833"/>
      <c r="AV57" s="833"/>
      <c r="AW57" s="833"/>
      <c r="AX57" s="833"/>
      <c r="AY57" s="833"/>
      <c r="AZ57" s="835"/>
      <c r="BA57" s="835"/>
      <c r="BB57" s="835"/>
      <c r="BC57" s="835"/>
      <c r="BD57" s="835"/>
      <c r="BE57" s="829"/>
      <c r="BF57" s="829"/>
      <c r="BG57" s="829"/>
      <c r="BH57" s="829"/>
      <c r="BI57" s="830"/>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2"/>
      <c r="R58" s="833"/>
      <c r="S58" s="833"/>
      <c r="T58" s="833"/>
      <c r="U58" s="833"/>
      <c r="V58" s="833"/>
      <c r="W58" s="833"/>
      <c r="X58" s="833"/>
      <c r="Y58" s="833"/>
      <c r="Z58" s="833"/>
      <c r="AA58" s="833"/>
      <c r="AB58" s="833"/>
      <c r="AC58" s="833"/>
      <c r="AD58" s="833"/>
      <c r="AE58" s="834"/>
      <c r="AF58" s="786"/>
      <c r="AG58" s="787"/>
      <c r="AH58" s="787"/>
      <c r="AI58" s="787"/>
      <c r="AJ58" s="788"/>
      <c r="AK58" s="836"/>
      <c r="AL58" s="833"/>
      <c r="AM58" s="833"/>
      <c r="AN58" s="833"/>
      <c r="AO58" s="833"/>
      <c r="AP58" s="833"/>
      <c r="AQ58" s="833"/>
      <c r="AR58" s="833"/>
      <c r="AS58" s="833"/>
      <c r="AT58" s="833"/>
      <c r="AU58" s="833"/>
      <c r="AV58" s="833"/>
      <c r="AW58" s="833"/>
      <c r="AX58" s="833"/>
      <c r="AY58" s="833"/>
      <c r="AZ58" s="835"/>
      <c r="BA58" s="835"/>
      <c r="BB58" s="835"/>
      <c r="BC58" s="835"/>
      <c r="BD58" s="835"/>
      <c r="BE58" s="829"/>
      <c r="BF58" s="829"/>
      <c r="BG58" s="829"/>
      <c r="BH58" s="829"/>
      <c r="BI58" s="830"/>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2"/>
      <c r="R59" s="833"/>
      <c r="S59" s="833"/>
      <c r="T59" s="833"/>
      <c r="U59" s="833"/>
      <c r="V59" s="833"/>
      <c r="W59" s="833"/>
      <c r="X59" s="833"/>
      <c r="Y59" s="833"/>
      <c r="Z59" s="833"/>
      <c r="AA59" s="833"/>
      <c r="AB59" s="833"/>
      <c r="AC59" s="833"/>
      <c r="AD59" s="833"/>
      <c r="AE59" s="834"/>
      <c r="AF59" s="786"/>
      <c r="AG59" s="787"/>
      <c r="AH59" s="787"/>
      <c r="AI59" s="787"/>
      <c r="AJ59" s="788"/>
      <c r="AK59" s="836"/>
      <c r="AL59" s="833"/>
      <c r="AM59" s="833"/>
      <c r="AN59" s="833"/>
      <c r="AO59" s="833"/>
      <c r="AP59" s="833"/>
      <c r="AQ59" s="833"/>
      <c r="AR59" s="833"/>
      <c r="AS59" s="833"/>
      <c r="AT59" s="833"/>
      <c r="AU59" s="833"/>
      <c r="AV59" s="833"/>
      <c r="AW59" s="833"/>
      <c r="AX59" s="833"/>
      <c r="AY59" s="833"/>
      <c r="AZ59" s="835"/>
      <c r="BA59" s="835"/>
      <c r="BB59" s="835"/>
      <c r="BC59" s="835"/>
      <c r="BD59" s="835"/>
      <c r="BE59" s="829"/>
      <c r="BF59" s="829"/>
      <c r="BG59" s="829"/>
      <c r="BH59" s="829"/>
      <c r="BI59" s="830"/>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2"/>
      <c r="R60" s="833"/>
      <c r="S60" s="833"/>
      <c r="T60" s="833"/>
      <c r="U60" s="833"/>
      <c r="V60" s="833"/>
      <c r="W60" s="833"/>
      <c r="X60" s="833"/>
      <c r="Y60" s="833"/>
      <c r="Z60" s="833"/>
      <c r="AA60" s="833"/>
      <c r="AB60" s="833"/>
      <c r="AC60" s="833"/>
      <c r="AD60" s="833"/>
      <c r="AE60" s="834"/>
      <c r="AF60" s="786"/>
      <c r="AG60" s="787"/>
      <c r="AH60" s="787"/>
      <c r="AI60" s="787"/>
      <c r="AJ60" s="788"/>
      <c r="AK60" s="836"/>
      <c r="AL60" s="833"/>
      <c r="AM60" s="833"/>
      <c r="AN60" s="833"/>
      <c r="AO60" s="833"/>
      <c r="AP60" s="833"/>
      <c r="AQ60" s="833"/>
      <c r="AR60" s="833"/>
      <c r="AS60" s="833"/>
      <c r="AT60" s="833"/>
      <c r="AU60" s="833"/>
      <c r="AV60" s="833"/>
      <c r="AW60" s="833"/>
      <c r="AX60" s="833"/>
      <c r="AY60" s="833"/>
      <c r="AZ60" s="835"/>
      <c r="BA60" s="835"/>
      <c r="BB60" s="835"/>
      <c r="BC60" s="835"/>
      <c r="BD60" s="835"/>
      <c r="BE60" s="829"/>
      <c r="BF60" s="829"/>
      <c r="BG60" s="829"/>
      <c r="BH60" s="829"/>
      <c r="BI60" s="830"/>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2"/>
      <c r="R61" s="833"/>
      <c r="S61" s="833"/>
      <c r="T61" s="833"/>
      <c r="U61" s="833"/>
      <c r="V61" s="833"/>
      <c r="W61" s="833"/>
      <c r="X61" s="833"/>
      <c r="Y61" s="833"/>
      <c r="Z61" s="833"/>
      <c r="AA61" s="833"/>
      <c r="AB61" s="833"/>
      <c r="AC61" s="833"/>
      <c r="AD61" s="833"/>
      <c r="AE61" s="834"/>
      <c r="AF61" s="786"/>
      <c r="AG61" s="787"/>
      <c r="AH61" s="787"/>
      <c r="AI61" s="787"/>
      <c r="AJ61" s="788"/>
      <c r="AK61" s="836"/>
      <c r="AL61" s="833"/>
      <c r="AM61" s="833"/>
      <c r="AN61" s="833"/>
      <c r="AO61" s="833"/>
      <c r="AP61" s="833"/>
      <c r="AQ61" s="833"/>
      <c r="AR61" s="833"/>
      <c r="AS61" s="833"/>
      <c r="AT61" s="833"/>
      <c r="AU61" s="833"/>
      <c r="AV61" s="833"/>
      <c r="AW61" s="833"/>
      <c r="AX61" s="833"/>
      <c r="AY61" s="833"/>
      <c r="AZ61" s="835"/>
      <c r="BA61" s="835"/>
      <c r="BB61" s="835"/>
      <c r="BC61" s="835"/>
      <c r="BD61" s="835"/>
      <c r="BE61" s="829"/>
      <c r="BF61" s="829"/>
      <c r="BG61" s="829"/>
      <c r="BH61" s="829"/>
      <c r="BI61" s="830"/>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2"/>
      <c r="R62" s="833"/>
      <c r="S62" s="833"/>
      <c r="T62" s="833"/>
      <c r="U62" s="833"/>
      <c r="V62" s="833"/>
      <c r="W62" s="833"/>
      <c r="X62" s="833"/>
      <c r="Y62" s="833"/>
      <c r="Z62" s="833"/>
      <c r="AA62" s="833"/>
      <c r="AB62" s="833"/>
      <c r="AC62" s="833"/>
      <c r="AD62" s="833"/>
      <c r="AE62" s="834"/>
      <c r="AF62" s="786"/>
      <c r="AG62" s="787"/>
      <c r="AH62" s="787"/>
      <c r="AI62" s="787"/>
      <c r="AJ62" s="788"/>
      <c r="AK62" s="836"/>
      <c r="AL62" s="833"/>
      <c r="AM62" s="833"/>
      <c r="AN62" s="833"/>
      <c r="AO62" s="833"/>
      <c r="AP62" s="833"/>
      <c r="AQ62" s="833"/>
      <c r="AR62" s="833"/>
      <c r="AS62" s="833"/>
      <c r="AT62" s="833"/>
      <c r="AU62" s="833"/>
      <c r="AV62" s="833"/>
      <c r="AW62" s="833"/>
      <c r="AX62" s="833"/>
      <c r="AY62" s="833"/>
      <c r="AZ62" s="835"/>
      <c r="BA62" s="835"/>
      <c r="BB62" s="835"/>
      <c r="BC62" s="835"/>
      <c r="BD62" s="835"/>
      <c r="BE62" s="829"/>
      <c r="BF62" s="829"/>
      <c r="BG62" s="829"/>
      <c r="BH62" s="829"/>
      <c r="BI62" s="830"/>
      <c r="BJ62" s="844" t="s">
        <v>421</v>
      </c>
      <c r="BK62" s="805"/>
      <c r="BL62" s="805"/>
      <c r="BM62" s="805"/>
      <c r="BN62" s="806"/>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422</v>
      </c>
      <c r="C63" s="790"/>
      <c r="D63" s="790"/>
      <c r="E63" s="790"/>
      <c r="F63" s="790"/>
      <c r="G63" s="790"/>
      <c r="H63" s="790"/>
      <c r="I63" s="790"/>
      <c r="J63" s="790"/>
      <c r="K63" s="790"/>
      <c r="L63" s="790"/>
      <c r="M63" s="790"/>
      <c r="N63" s="790"/>
      <c r="O63" s="790"/>
      <c r="P63" s="791"/>
      <c r="Q63" s="837"/>
      <c r="R63" s="838"/>
      <c r="S63" s="838"/>
      <c r="T63" s="838"/>
      <c r="U63" s="838"/>
      <c r="V63" s="838"/>
      <c r="W63" s="838"/>
      <c r="X63" s="838"/>
      <c r="Y63" s="838"/>
      <c r="Z63" s="838"/>
      <c r="AA63" s="838"/>
      <c r="AB63" s="838"/>
      <c r="AC63" s="838"/>
      <c r="AD63" s="838"/>
      <c r="AE63" s="839"/>
      <c r="AF63" s="840">
        <v>220</v>
      </c>
      <c r="AG63" s="841"/>
      <c r="AH63" s="841"/>
      <c r="AI63" s="841"/>
      <c r="AJ63" s="842"/>
      <c r="AK63" s="843"/>
      <c r="AL63" s="838"/>
      <c r="AM63" s="838"/>
      <c r="AN63" s="838"/>
      <c r="AO63" s="838"/>
      <c r="AP63" s="841">
        <f>SUM(AP28:AT62)</f>
        <v>1780</v>
      </c>
      <c r="AQ63" s="841"/>
      <c r="AR63" s="841"/>
      <c r="AS63" s="841"/>
      <c r="AT63" s="841"/>
      <c r="AU63" s="841">
        <f>SUM(AU28:AY62)</f>
        <v>1140</v>
      </c>
      <c r="AV63" s="841"/>
      <c r="AW63" s="841"/>
      <c r="AX63" s="841"/>
      <c r="AY63" s="841"/>
      <c r="AZ63" s="845"/>
      <c r="BA63" s="845"/>
      <c r="BB63" s="845"/>
      <c r="BC63" s="845"/>
      <c r="BD63" s="845"/>
      <c r="BE63" s="846"/>
      <c r="BF63" s="846"/>
      <c r="BG63" s="846"/>
      <c r="BH63" s="846"/>
      <c r="BI63" s="847"/>
      <c r="BJ63" s="848" t="s">
        <v>147</v>
      </c>
      <c r="BK63" s="849"/>
      <c r="BL63" s="849"/>
      <c r="BM63" s="849"/>
      <c r="BN63" s="850"/>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424</v>
      </c>
      <c r="B66" s="728"/>
      <c r="C66" s="728"/>
      <c r="D66" s="728"/>
      <c r="E66" s="728"/>
      <c r="F66" s="728"/>
      <c r="G66" s="728"/>
      <c r="H66" s="728"/>
      <c r="I66" s="728"/>
      <c r="J66" s="728"/>
      <c r="K66" s="728"/>
      <c r="L66" s="728"/>
      <c r="M66" s="728"/>
      <c r="N66" s="728"/>
      <c r="O66" s="728"/>
      <c r="P66" s="729"/>
      <c r="Q66" s="733" t="s">
        <v>425</v>
      </c>
      <c r="R66" s="734"/>
      <c r="S66" s="734"/>
      <c r="T66" s="734"/>
      <c r="U66" s="735"/>
      <c r="V66" s="733" t="s">
        <v>426</v>
      </c>
      <c r="W66" s="734"/>
      <c r="X66" s="734"/>
      <c r="Y66" s="734"/>
      <c r="Z66" s="735"/>
      <c r="AA66" s="733" t="s">
        <v>427</v>
      </c>
      <c r="AB66" s="734"/>
      <c r="AC66" s="734"/>
      <c r="AD66" s="734"/>
      <c r="AE66" s="735"/>
      <c r="AF66" s="851" t="s">
        <v>428</v>
      </c>
      <c r="AG66" s="812"/>
      <c r="AH66" s="812"/>
      <c r="AI66" s="812"/>
      <c r="AJ66" s="852"/>
      <c r="AK66" s="733" t="s">
        <v>429</v>
      </c>
      <c r="AL66" s="728"/>
      <c r="AM66" s="728"/>
      <c r="AN66" s="728"/>
      <c r="AO66" s="729"/>
      <c r="AP66" s="733" t="s">
        <v>430</v>
      </c>
      <c r="AQ66" s="734"/>
      <c r="AR66" s="734"/>
      <c r="AS66" s="734"/>
      <c r="AT66" s="735"/>
      <c r="AU66" s="733" t="s">
        <v>431</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6"/>
      <c r="BT66" s="857"/>
      <c r="BU66" s="857"/>
      <c r="BV66" s="857"/>
      <c r="BW66" s="857"/>
      <c r="BX66" s="857"/>
      <c r="BY66" s="857"/>
      <c r="BZ66" s="857"/>
      <c r="CA66" s="857"/>
      <c r="CB66" s="857"/>
      <c r="CC66" s="857"/>
      <c r="CD66" s="857"/>
      <c r="CE66" s="857"/>
      <c r="CF66" s="857"/>
      <c r="CG66" s="862"/>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3"/>
      <c r="AG67" s="815"/>
      <c r="AH67" s="815"/>
      <c r="AI67" s="815"/>
      <c r="AJ67" s="854"/>
      <c r="AK67" s="855"/>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6"/>
      <c r="BT67" s="857"/>
      <c r="BU67" s="857"/>
      <c r="BV67" s="857"/>
      <c r="BW67" s="857"/>
      <c r="BX67" s="857"/>
      <c r="BY67" s="857"/>
      <c r="BZ67" s="857"/>
      <c r="CA67" s="857"/>
      <c r="CB67" s="857"/>
      <c r="CC67" s="857"/>
      <c r="CD67" s="857"/>
      <c r="CE67" s="857"/>
      <c r="CF67" s="857"/>
      <c r="CG67" s="862"/>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30"/>
    </row>
    <row r="68" spans="1:131" ht="26.25" customHeight="1" thickTop="1" x14ac:dyDescent="0.15">
      <c r="A68" s="236">
        <v>1</v>
      </c>
      <c r="B68" s="866" t="s">
        <v>595</v>
      </c>
      <c r="C68" s="867"/>
      <c r="D68" s="867"/>
      <c r="E68" s="867"/>
      <c r="F68" s="867"/>
      <c r="G68" s="867"/>
      <c r="H68" s="867"/>
      <c r="I68" s="867"/>
      <c r="J68" s="867"/>
      <c r="K68" s="867"/>
      <c r="L68" s="867"/>
      <c r="M68" s="867"/>
      <c r="N68" s="867"/>
      <c r="O68" s="867"/>
      <c r="P68" s="868"/>
      <c r="Q68" s="869">
        <v>1385</v>
      </c>
      <c r="R68" s="863"/>
      <c r="S68" s="863"/>
      <c r="T68" s="863"/>
      <c r="U68" s="863"/>
      <c r="V68" s="863">
        <v>1385</v>
      </c>
      <c r="W68" s="863"/>
      <c r="X68" s="863"/>
      <c r="Y68" s="863"/>
      <c r="Z68" s="863"/>
      <c r="AA68" s="863" t="s">
        <v>594</v>
      </c>
      <c r="AB68" s="863"/>
      <c r="AC68" s="863"/>
      <c r="AD68" s="863"/>
      <c r="AE68" s="863"/>
      <c r="AF68" s="863" t="s">
        <v>594</v>
      </c>
      <c r="AG68" s="863"/>
      <c r="AH68" s="863"/>
      <c r="AI68" s="863"/>
      <c r="AJ68" s="863"/>
      <c r="AK68" s="863" t="s">
        <v>594</v>
      </c>
      <c r="AL68" s="863"/>
      <c r="AM68" s="863"/>
      <c r="AN68" s="863"/>
      <c r="AO68" s="863"/>
      <c r="AP68" s="863">
        <v>11</v>
      </c>
      <c r="AQ68" s="863"/>
      <c r="AR68" s="863"/>
      <c r="AS68" s="863"/>
      <c r="AT68" s="863"/>
      <c r="AU68" s="863">
        <v>6</v>
      </c>
      <c r="AV68" s="863"/>
      <c r="AW68" s="863"/>
      <c r="AX68" s="863"/>
      <c r="AY68" s="863"/>
      <c r="AZ68" s="864"/>
      <c r="BA68" s="864"/>
      <c r="BB68" s="864"/>
      <c r="BC68" s="864"/>
      <c r="BD68" s="865"/>
      <c r="BE68" s="241"/>
      <c r="BF68" s="241"/>
      <c r="BG68" s="241"/>
      <c r="BH68" s="241"/>
      <c r="BI68" s="241"/>
      <c r="BJ68" s="241"/>
      <c r="BK68" s="241"/>
      <c r="BL68" s="241"/>
      <c r="BM68" s="241"/>
      <c r="BN68" s="241"/>
      <c r="BO68" s="241"/>
      <c r="BP68" s="241"/>
      <c r="BQ68" s="238">
        <v>62</v>
      </c>
      <c r="BR68" s="243"/>
      <c r="BS68" s="856"/>
      <c r="BT68" s="857"/>
      <c r="BU68" s="857"/>
      <c r="BV68" s="857"/>
      <c r="BW68" s="857"/>
      <c r="BX68" s="857"/>
      <c r="BY68" s="857"/>
      <c r="BZ68" s="857"/>
      <c r="CA68" s="857"/>
      <c r="CB68" s="857"/>
      <c r="CC68" s="857"/>
      <c r="CD68" s="857"/>
      <c r="CE68" s="857"/>
      <c r="CF68" s="857"/>
      <c r="CG68" s="862"/>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30"/>
    </row>
    <row r="69" spans="1:131" ht="26.25" customHeight="1" x14ac:dyDescent="0.15">
      <c r="A69" s="238">
        <v>2</v>
      </c>
      <c r="B69" s="870" t="s">
        <v>596</v>
      </c>
      <c r="C69" s="871"/>
      <c r="D69" s="871"/>
      <c r="E69" s="871"/>
      <c r="F69" s="871"/>
      <c r="G69" s="871"/>
      <c r="H69" s="871"/>
      <c r="I69" s="871"/>
      <c r="J69" s="871"/>
      <c r="K69" s="871"/>
      <c r="L69" s="871"/>
      <c r="M69" s="871"/>
      <c r="N69" s="871"/>
      <c r="O69" s="871"/>
      <c r="P69" s="872"/>
      <c r="Q69" s="873">
        <v>319</v>
      </c>
      <c r="R69" s="827"/>
      <c r="S69" s="827"/>
      <c r="T69" s="827"/>
      <c r="U69" s="827"/>
      <c r="V69" s="827">
        <v>319</v>
      </c>
      <c r="W69" s="827"/>
      <c r="X69" s="827"/>
      <c r="Y69" s="827"/>
      <c r="Z69" s="827"/>
      <c r="AA69" s="827">
        <v>0</v>
      </c>
      <c r="AB69" s="827"/>
      <c r="AC69" s="827"/>
      <c r="AD69" s="827"/>
      <c r="AE69" s="827"/>
      <c r="AF69" s="827">
        <v>0</v>
      </c>
      <c r="AG69" s="827"/>
      <c r="AH69" s="827"/>
      <c r="AI69" s="827"/>
      <c r="AJ69" s="827"/>
      <c r="AK69" s="827" t="s">
        <v>594</v>
      </c>
      <c r="AL69" s="827"/>
      <c r="AM69" s="827"/>
      <c r="AN69" s="827"/>
      <c r="AO69" s="827"/>
      <c r="AP69" s="827" t="s">
        <v>594</v>
      </c>
      <c r="AQ69" s="827"/>
      <c r="AR69" s="827"/>
      <c r="AS69" s="827"/>
      <c r="AT69" s="827"/>
      <c r="AU69" s="827" t="s">
        <v>594</v>
      </c>
      <c r="AV69" s="827"/>
      <c r="AW69" s="827"/>
      <c r="AX69" s="827"/>
      <c r="AY69" s="827"/>
      <c r="AZ69" s="829"/>
      <c r="BA69" s="829"/>
      <c r="BB69" s="829"/>
      <c r="BC69" s="829"/>
      <c r="BD69" s="830"/>
      <c r="BE69" s="241"/>
      <c r="BF69" s="241"/>
      <c r="BG69" s="241"/>
      <c r="BH69" s="241"/>
      <c r="BI69" s="241"/>
      <c r="BJ69" s="241"/>
      <c r="BK69" s="241"/>
      <c r="BL69" s="241"/>
      <c r="BM69" s="241"/>
      <c r="BN69" s="241"/>
      <c r="BO69" s="241"/>
      <c r="BP69" s="241"/>
      <c r="BQ69" s="238">
        <v>63</v>
      </c>
      <c r="BR69" s="243"/>
      <c r="BS69" s="856"/>
      <c r="BT69" s="857"/>
      <c r="BU69" s="857"/>
      <c r="BV69" s="857"/>
      <c r="BW69" s="857"/>
      <c r="BX69" s="857"/>
      <c r="BY69" s="857"/>
      <c r="BZ69" s="857"/>
      <c r="CA69" s="857"/>
      <c r="CB69" s="857"/>
      <c r="CC69" s="857"/>
      <c r="CD69" s="857"/>
      <c r="CE69" s="857"/>
      <c r="CF69" s="857"/>
      <c r="CG69" s="862"/>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30"/>
    </row>
    <row r="70" spans="1:131" ht="26.25" customHeight="1" x14ac:dyDescent="0.15">
      <c r="A70" s="238">
        <v>3</v>
      </c>
      <c r="B70" s="870" t="s">
        <v>597</v>
      </c>
      <c r="C70" s="871"/>
      <c r="D70" s="871"/>
      <c r="E70" s="871"/>
      <c r="F70" s="871"/>
      <c r="G70" s="871"/>
      <c r="H70" s="871"/>
      <c r="I70" s="871"/>
      <c r="J70" s="871"/>
      <c r="K70" s="871"/>
      <c r="L70" s="871"/>
      <c r="M70" s="871"/>
      <c r="N70" s="871"/>
      <c r="O70" s="871"/>
      <c r="P70" s="872"/>
      <c r="Q70" s="873">
        <v>551</v>
      </c>
      <c r="R70" s="827"/>
      <c r="S70" s="827"/>
      <c r="T70" s="827"/>
      <c r="U70" s="827"/>
      <c r="V70" s="827">
        <v>527</v>
      </c>
      <c r="W70" s="827"/>
      <c r="X70" s="827"/>
      <c r="Y70" s="827"/>
      <c r="Z70" s="827"/>
      <c r="AA70" s="827">
        <v>24</v>
      </c>
      <c r="AB70" s="827"/>
      <c r="AC70" s="827"/>
      <c r="AD70" s="827"/>
      <c r="AE70" s="827"/>
      <c r="AF70" s="827">
        <v>24</v>
      </c>
      <c r="AG70" s="827"/>
      <c r="AH70" s="827"/>
      <c r="AI70" s="827"/>
      <c r="AJ70" s="827"/>
      <c r="AK70" s="827" t="s">
        <v>594</v>
      </c>
      <c r="AL70" s="827"/>
      <c r="AM70" s="827"/>
      <c r="AN70" s="827"/>
      <c r="AO70" s="827"/>
      <c r="AP70" s="827" t="s">
        <v>594</v>
      </c>
      <c r="AQ70" s="827"/>
      <c r="AR70" s="827"/>
      <c r="AS70" s="827"/>
      <c r="AT70" s="827"/>
      <c r="AU70" s="827" t="s">
        <v>594</v>
      </c>
      <c r="AV70" s="827"/>
      <c r="AW70" s="827"/>
      <c r="AX70" s="827"/>
      <c r="AY70" s="827"/>
      <c r="AZ70" s="829"/>
      <c r="BA70" s="829"/>
      <c r="BB70" s="829"/>
      <c r="BC70" s="829"/>
      <c r="BD70" s="830"/>
      <c r="BE70" s="241"/>
      <c r="BF70" s="241"/>
      <c r="BG70" s="241"/>
      <c r="BH70" s="241"/>
      <c r="BI70" s="241"/>
      <c r="BJ70" s="241"/>
      <c r="BK70" s="241"/>
      <c r="BL70" s="241"/>
      <c r="BM70" s="241"/>
      <c r="BN70" s="241"/>
      <c r="BO70" s="241"/>
      <c r="BP70" s="241"/>
      <c r="BQ70" s="238">
        <v>64</v>
      </c>
      <c r="BR70" s="243"/>
      <c r="BS70" s="856"/>
      <c r="BT70" s="857"/>
      <c r="BU70" s="857"/>
      <c r="BV70" s="857"/>
      <c r="BW70" s="857"/>
      <c r="BX70" s="857"/>
      <c r="BY70" s="857"/>
      <c r="BZ70" s="857"/>
      <c r="CA70" s="857"/>
      <c r="CB70" s="857"/>
      <c r="CC70" s="857"/>
      <c r="CD70" s="857"/>
      <c r="CE70" s="857"/>
      <c r="CF70" s="857"/>
      <c r="CG70" s="862"/>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30"/>
    </row>
    <row r="71" spans="1:131" ht="26.25" customHeight="1" x14ac:dyDescent="0.15">
      <c r="A71" s="238">
        <v>4</v>
      </c>
      <c r="B71" s="870" t="s">
        <v>598</v>
      </c>
      <c r="C71" s="871"/>
      <c r="D71" s="871"/>
      <c r="E71" s="871"/>
      <c r="F71" s="871"/>
      <c r="G71" s="871"/>
      <c r="H71" s="871"/>
      <c r="I71" s="871"/>
      <c r="J71" s="871"/>
      <c r="K71" s="871"/>
      <c r="L71" s="871"/>
      <c r="M71" s="871"/>
      <c r="N71" s="871"/>
      <c r="O71" s="871"/>
      <c r="P71" s="872"/>
      <c r="Q71" s="873">
        <v>149</v>
      </c>
      <c r="R71" s="827"/>
      <c r="S71" s="827"/>
      <c r="T71" s="827"/>
      <c r="U71" s="827"/>
      <c r="V71" s="827">
        <v>68</v>
      </c>
      <c r="W71" s="827"/>
      <c r="X71" s="827"/>
      <c r="Y71" s="827"/>
      <c r="Z71" s="827"/>
      <c r="AA71" s="827">
        <v>81</v>
      </c>
      <c r="AB71" s="827"/>
      <c r="AC71" s="827"/>
      <c r="AD71" s="827"/>
      <c r="AE71" s="827"/>
      <c r="AF71" s="827">
        <v>0</v>
      </c>
      <c r="AG71" s="827"/>
      <c r="AH71" s="827"/>
      <c r="AI71" s="827"/>
      <c r="AJ71" s="827"/>
      <c r="AK71" s="827" t="s">
        <v>594</v>
      </c>
      <c r="AL71" s="827"/>
      <c r="AM71" s="827"/>
      <c r="AN71" s="827"/>
      <c r="AO71" s="827"/>
      <c r="AP71" s="827" t="s">
        <v>594</v>
      </c>
      <c r="AQ71" s="827"/>
      <c r="AR71" s="827"/>
      <c r="AS71" s="827"/>
      <c r="AT71" s="827"/>
      <c r="AU71" s="827" t="s">
        <v>594</v>
      </c>
      <c r="AV71" s="827"/>
      <c r="AW71" s="827"/>
      <c r="AX71" s="827"/>
      <c r="AY71" s="827"/>
      <c r="AZ71" s="829"/>
      <c r="BA71" s="829"/>
      <c r="BB71" s="829"/>
      <c r="BC71" s="829"/>
      <c r="BD71" s="830"/>
      <c r="BE71" s="241"/>
      <c r="BF71" s="241"/>
      <c r="BG71" s="241"/>
      <c r="BH71" s="241"/>
      <c r="BI71" s="241"/>
      <c r="BJ71" s="241"/>
      <c r="BK71" s="241"/>
      <c r="BL71" s="241"/>
      <c r="BM71" s="241"/>
      <c r="BN71" s="241"/>
      <c r="BO71" s="241"/>
      <c r="BP71" s="241"/>
      <c r="BQ71" s="238">
        <v>65</v>
      </c>
      <c r="BR71" s="243"/>
      <c r="BS71" s="856"/>
      <c r="BT71" s="857"/>
      <c r="BU71" s="857"/>
      <c r="BV71" s="857"/>
      <c r="BW71" s="857"/>
      <c r="BX71" s="857"/>
      <c r="BY71" s="857"/>
      <c r="BZ71" s="857"/>
      <c r="CA71" s="857"/>
      <c r="CB71" s="857"/>
      <c r="CC71" s="857"/>
      <c r="CD71" s="857"/>
      <c r="CE71" s="857"/>
      <c r="CF71" s="857"/>
      <c r="CG71" s="862"/>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30"/>
    </row>
    <row r="72" spans="1:131" ht="26.25" customHeight="1" x14ac:dyDescent="0.15">
      <c r="A72" s="238">
        <v>5</v>
      </c>
      <c r="B72" s="870" t="s">
        <v>599</v>
      </c>
      <c r="C72" s="871"/>
      <c r="D72" s="871"/>
      <c r="E72" s="871"/>
      <c r="F72" s="871"/>
      <c r="G72" s="871"/>
      <c r="H72" s="871"/>
      <c r="I72" s="871"/>
      <c r="J72" s="871"/>
      <c r="K72" s="871"/>
      <c r="L72" s="871"/>
      <c r="M72" s="871"/>
      <c r="N72" s="871"/>
      <c r="O72" s="871"/>
      <c r="P72" s="872"/>
      <c r="Q72" s="873">
        <v>609</v>
      </c>
      <c r="R72" s="827"/>
      <c r="S72" s="827"/>
      <c r="T72" s="827"/>
      <c r="U72" s="827"/>
      <c r="V72" s="827">
        <v>589</v>
      </c>
      <c r="W72" s="827"/>
      <c r="X72" s="827"/>
      <c r="Y72" s="827"/>
      <c r="Z72" s="827"/>
      <c r="AA72" s="827">
        <v>20</v>
      </c>
      <c r="AB72" s="827"/>
      <c r="AC72" s="827"/>
      <c r="AD72" s="827"/>
      <c r="AE72" s="827"/>
      <c r="AF72" s="827">
        <v>20</v>
      </c>
      <c r="AG72" s="827"/>
      <c r="AH72" s="827"/>
      <c r="AI72" s="827"/>
      <c r="AJ72" s="827"/>
      <c r="AK72" s="827" t="s">
        <v>594</v>
      </c>
      <c r="AL72" s="827"/>
      <c r="AM72" s="827"/>
      <c r="AN72" s="827"/>
      <c r="AO72" s="827"/>
      <c r="AP72" s="827" t="s">
        <v>594</v>
      </c>
      <c r="AQ72" s="827"/>
      <c r="AR72" s="827"/>
      <c r="AS72" s="827"/>
      <c r="AT72" s="827"/>
      <c r="AU72" s="827" t="s">
        <v>594</v>
      </c>
      <c r="AV72" s="827"/>
      <c r="AW72" s="827"/>
      <c r="AX72" s="827"/>
      <c r="AY72" s="827"/>
      <c r="AZ72" s="829"/>
      <c r="BA72" s="829"/>
      <c r="BB72" s="829"/>
      <c r="BC72" s="829"/>
      <c r="BD72" s="830"/>
      <c r="BE72" s="241"/>
      <c r="BF72" s="241"/>
      <c r="BG72" s="241"/>
      <c r="BH72" s="241"/>
      <c r="BI72" s="241"/>
      <c r="BJ72" s="241"/>
      <c r="BK72" s="241"/>
      <c r="BL72" s="241"/>
      <c r="BM72" s="241"/>
      <c r="BN72" s="241"/>
      <c r="BO72" s="241"/>
      <c r="BP72" s="241"/>
      <c r="BQ72" s="238">
        <v>66</v>
      </c>
      <c r="BR72" s="243"/>
      <c r="BS72" s="856"/>
      <c r="BT72" s="857"/>
      <c r="BU72" s="857"/>
      <c r="BV72" s="857"/>
      <c r="BW72" s="857"/>
      <c r="BX72" s="857"/>
      <c r="BY72" s="857"/>
      <c r="BZ72" s="857"/>
      <c r="CA72" s="857"/>
      <c r="CB72" s="857"/>
      <c r="CC72" s="857"/>
      <c r="CD72" s="857"/>
      <c r="CE72" s="857"/>
      <c r="CF72" s="857"/>
      <c r="CG72" s="862"/>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30"/>
    </row>
    <row r="73" spans="1:131" ht="26.25" customHeight="1" x14ac:dyDescent="0.15">
      <c r="A73" s="238">
        <v>6</v>
      </c>
      <c r="B73" s="870" t="s">
        <v>600</v>
      </c>
      <c r="C73" s="871"/>
      <c r="D73" s="871"/>
      <c r="E73" s="871"/>
      <c r="F73" s="871"/>
      <c r="G73" s="871"/>
      <c r="H73" s="871"/>
      <c r="I73" s="871"/>
      <c r="J73" s="871"/>
      <c r="K73" s="871"/>
      <c r="L73" s="871"/>
      <c r="M73" s="871"/>
      <c r="N73" s="871"/>
      <c r="O73" s="871"/>
      <c r="P73" s="872"/>
      <c r="Q73" s="873">
        <v>110</v>
      </c>
      <c r="R73" s="827"/>
      <c r="S73" s="827"/>
      <c r="T73" s="827"/>
      <c r="U73" s="827"/>
      <c r="V73" s="827">
        <v>18</v>
      </c>
      <c r="W73" s="827"/>
      <c r="X73" s="827"/>
      <c r="Y73" s="827"/>
      <c r="Z73" s="827"/>
      <c r="AA73" s="827">
        <v>92</v>
      </c>
      <c r="AB73" s="827"/>
      <c r="AC73" s="827"/>
      <c r="AD73" s="827"/>
      <c r="AE73" s="827"/>
      <c r="AF73" s="827">
        <v>9</v>
      </c>
      <c r="AG73" s="827"/>
      <c r="AH73" s="827"/>
      <c r="AI73" s="827"/>
      <c r="AJ73" s="827"/>
      <c r="AK73" s="827" t="s">
        <v>594</v>
      </c>
      <c r="AL73" s="827"/>
      <c r="AM73" s="827"/>
      <c r="AN73" s="827"/>
      <c r="AO73" s="827"/>
      <c r="AP73" s="827" t="s">
        <v>594</v>
      </c>
      <c r="AQ73" s="827"/>
      <c r="AR73" s="827"/>
      <c r="AS73" s="827"/>
      <c r="AT73" s="827"/>
      <c r="AU73" s="827" t="s">
        <v>594</v>
      </c>
      <c r="AV73" s="827"/>
      <c r="AW73" s="827"/>
      <c r="AX73" s="827"/>
      <c r="AY73" s="827"/>
      <c r="AZ73" s="829"/>
      <c r="BA73" s="829"/>
      <c r="BB73" s="829"/>
      <c r="BC73" s="829"/>
      <c r="BD73" s="830"/>
      <c r="BE73" s="241"/>
      <c r="BF73" s="241"/>
      <c r="BG73" s="241"/>
      <c r="BH73" s="241"/>
      <c r="BI73" s="241"/>
      <c r="BJ73" s="241"/>
      <c r="BK73" s="241"/>
      <c r="BL73" s="241"/>
      <c r="BM73" s="241"/>
      <c r="BN73" s="241"/>
      <c r="BO73" s="241"/>
      <c r="BP73" s="241"/>
      <c r="BQ73" s="238">
        <v>67</v>
      </c>
      <c r="BR73" s="243"/>
      <c r="BS73" s="856"/>
      <c r="BT73" s="857"/>
      <c r="BU73" s="857"/>
      <c r="BV73" s="857"/>
      <c r="BW73" s="857"/>
      <c r="BX73" s="857"/>
      <c r="BY73" s="857"/>
      <c r="BZ73" s="857"/>
      <c r="CA73" s="857"/>
      <c r="CB73" s="857"/>
      <c r="CC73" s="857"/>
      <c r="CD73" s="857"/>
      <c r="CE73" s="857"/>
      <c r="CF73" s="857"/>
      <c r="CG73" s="862"/>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30"/>
    </row>
    <row r="74" spans="1:131" ht="26.25" customHeight="1" x14ac:dyDescent="0.15">
      <c r="A74" s="238">
        <v>7</v>
      </c>
      <c r="B74" s="870" t="s">
        <v>601</v>
      </c>
      <c r="C74" s="871"/>
      <c r="D74" s="871"/>
      <c r="E74" s="871"/>
      <c r="F74" s="871"/>
      <c r="G74" s="871"/>
      <c r="H74" s="871"/>
      <c r="I74" s="871"/>
      <c r="J74" s="871"/>
      <c r="K74" s="871"/>
      <c r="L74" s="871"/>
      <c r="M74" s="871"/>
      <c r="N74" s="871"/>
      <c r="O74" s="871"/>
      <c r="P74" s="872"/>
      <c r="Q74" s="873">
        <v>26</v>
      </c>
      <c r="R74" s="827"/>
      <c r="S74" s="827"/>
      <c r="T74" s="827"/>
      <c r="U74" s="827"/>
      <c r="V74" s="827">
        <v>26</v>
      </c>
      <c r="W74" s="827"/>
      <c r="X74" s="827"/>
      <c r="Y74" s="827"/>
      <c r="Z74" s="827"/>
      <c r="AA74" s="827">
        <v>0</v>
      </c>
      <c r="AB74" s="827"/>
      <c r="AC74" s="827"/>
      <c r="AD74" s="827"/>
      <c r="AE74" s="827"/>
      <c r="AF74" s="827">
        <v>0</v>
      </c>
      <c r="AG74" s="827"/>
      <c r="AH74" s="827"/>
      <c r="AI74" s="827"/>
      <c r="AJ74" s="827"/>
      <c r="AK74" s="827" t="s">
        <v>594</v>
      </c>
      <c r="AL74" s="827"/>
      <c r="AM74" s="827"/>
      <c r="AN74" s="827"/>
      <c r="AO74" s="827"/>
      <c r="AP74" s="827">
        <v>48</v>
      </c>
      <c r="AQ74" s="827"/>
      <c r="AR74" s="827"/>
      <c r="AS74" s="827"/>
      <c r="AT74" s="827"/>
      <c r="AU74" s="827">
        <v>41</v>
      </c>
      <c r="AV74" s="827"/>
      <c r="AW74" s="827"/>
      <c r="AX74" s="827"/>
      <c r="AY74" s="827"/>
      <c r="AZ74" s="829"/>
      <c r="BA74" s="829"/>
      <c r="BB74" s="829"/>
      <c r="BC74" s="829"/>
      <c r="BD74" s="830"/>
      <c r="BE74" s="241"/>
      <c r="BF74" s="241"/>
      <c r="BG74" s="241"/>
      <c r="BH74" s="241"/>
      <c r="BI74" s="241"/>
      <c r="BJ74" s="241"/>
      <c r="BK74" s="241"/>
      <c r="BL74" s="241"/>
      <c r="BM74" s="241"/>
      <c r="BN74" s="241"/>
      <c r="BO74" s="241"/>
      <c r="BP74" s="241"/>
      <c r="BQ74" s="238">
        <v>68</v>
      </c>
      <c r="BR74" s="243"/>
      <c r="BS74" s="856"/>
      <c r="BT74" s="857"/>
      <c r="BU74" s="857"/>
      <c r="BV74" s="857"/>
      <c r="BW74" s="857"/>
      <c r="BX74" s="857"/>
      <c r="BY74" s="857"/>
      <c r="BZ74" s="857"/>
      <c r="CA74" s="857"/>
      <c r="CB74" s="857"/>
      <c r="CC74" s="857"/>
      <c r="CD74" s="857"/>
      <c r="CE74" s="857"/>
      <c r="CF74" s="857"/>
      <c r="CG74" s="862"/>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30"/>
    </row>
    <row r="75" spans="1:131" ht="26.25" customHeight="1" x14ac:dyDescent="0.15">
      <c r="A75" s="238">
        <v>8</v>
      </c>
      <c r="B75" s="870" t="s">
        <v>602</v>
      </c>
      <c r="C75" s="871"/>
      <c r="D75" s="871"/>
      <c r="E75" s="871"/>
      <c r="F75" s="871"/>
      <c r="G75" s="871"/>
      <c r="H75" s="871"/>
      <c r="I75" s="871"/>
      <c r="J75" s="871"/>
      <c r="K75" s="871"/>
      <c r="L75" s="871"/>
      <c r="M75" s="871"/>
      <c r="N75" s="871"/>
      <c r="O75" s="871"/>
      <c r="P75" s="872"/>
      <c r="Q75" s="874">
        <v>101</v>
      </c>
      <c r="R75" s="875"/>
      <c r="S75" s="875"/>
      <c r="T75" s="875"/>
      <c r="U75" s="831"/>
      <c r="V75" s="876">
        <v>101</v>
      </c>
      <c r="W75" s="875"/>
      <c r="X75" s="875"/>
      <c r="Y75" s="875"/>
      <c r="Z75" s="831"/>
      <c r="AA75" s="876" t="s">
        <v>594</v>
      </c>
      <c r="AB75" s="875"/>
      <c r="AC75" s="875"/>
      <c r="AD75" s="875"/>
      <c r="AE75" s="831"/>
      <c r="AF75" s="876" t="s">
        <v>594</v>
      </c>
      <c r="AG75" s="875"/>
      <c r="AH75" s="875"/>
      <c r="AI75" s="875"/>
      <c r="AJ75" s="831"/>
      <c r="AK75" s="876" t="s">
        <v>594</v>
      </c>
      <c r="AL75" s="875"/>
      <c r="AM75" s="875"/>
      <c r="AN75" s="875"/>
      <c r="AO75" s="831"/>
      <c r="AP75" s="876" t="s">
        <v>594</v>
      </c>
      <c r="AQ75" s="875"/>
      <c r="AR75" s="875"/>
      <c r="AS75" s="875"/>
      <c r="AT75" s="831"/>
      <c r="AU75" s="876" t="s">
        <v>594</v>
      </c>
      <c r="AV75" s="875"/>
      <c r="AW75" s="875"/>
      <c r="AX75" s="875"/>
      <c r="AY75" s="831"/>
      <c r="AZ75" s="829"/>
      <c r="BA75" s="829"/>
      <c r="BB75" s="829"/>
      <c r="BC75" s="829"/>
      <c r="BD75" s="830"/>
      <c r="BE75" s="241"/>
      <c r="BF75" s="241"/>
      <c r="BG75" s="241"/>
      <c r="BH75" s="241"/>
      <c r="BI75" s="241"/>
      <c r="BJ75" s="241"/>
      <c r="BK75" s="241"/>
      <c r="BL75" s="241"/>
      <c r="BM75" s="241"/>
      <c r="BN75" s="241"/>
      <c r="BO75" s="241"/>
      <c r="BP75" s="241"/>
      <c r="BQ75" s="238">
        <v>69</v>
      </c>
      <c r="BR75" s="243"/>
      <c r="BS75" s="856"/>
      <c r="BT75" s="857"/>
      <c r="BU75" s="857"/>
      <c r="BV75" s="857"/>
      <c r="BW75" s="857"/>
      <c r="BX75" s="857"/>
      <c r="BY75" s="857"/>
      <c r="BZ75" s="857"/>
      <c r="CA75" s="857"/>
      <c r="CB75" s="857"/>
      <c r="CC75" s="857"/>
      <c r="CD75" s="857"/>
      <c r="CE75" s="857"/>
      <c r="CF75" s="857"/>
      <c r="CG75" s="862"/>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30"/>
    </row>
    <row r="76" spans="1:131" ht="26.25" customHeight="1" x14ac:dyDescent="0.15">
      <c r="A76" s="238">
        <v>9</v>
      </c>
      <c r="B76" s="870" t="s">
        <v>603</v>
      </c>
      <c r="C76" s="871"/>
      <c r="D76" s="871"/>
      <c r="E76" s="871"/>
      <c r="F76" s="871"/>
      <c r="G76" s="871"/>
      <c r="H76" s="871"/>
      <c r="I76" s="871"/>
      <c r="J76" s="871"/>
      <c r="K76" s="871"/>
      <c r="L76" s="871"/>
      <c r="M76" s="871"/>
      <c r="N76" s="871"/>
      <c r="O76" s="871"/>
      <c r="P76" s="872"/>
      <c r="Q76" s="874">
        <v>40</v>
      </c>
      <c r="R76" s="875"/>
      <c r="S76" s="875"/>
      <c r="T76" s="875"/>
      <c r="U76" s="831"/>
      <c r="V76" s="876">
        <v>40</v>
      </c>
      <c r="W76" s="875"/>
      <c r="X76" s="875"/>
      <c r="Y76" s="875"/>
      <c r="Z76" s="831"/>
      <c r="AA76" s="876" t="s">
        <v>594</v>
      </c>
      <c r="AB76" s="875"/>
      <c r="AC76" s="875"/>
      <c r="AD76" s="875"/>
      <c r="AE76" s="831"/>
      <c r="AF76" s="876" t="s">
        <v>594</v>
      </c>
      <c r="AG76" s="875"/>
      <c r="AH76" s="875"/>
      <c r="AI76" s="875"/>
      <c r="AJ76" s="831"/>
      <c r="AK76" s="876" t="s">
        <v>594</v>
      </c>
      <c r="AL76" s="875"/>
      <c r="AM76" s="875"/>
      <c r="AN76" s="875"/>
      <c r="AO76" s="831"/>
      <c r="AP76" s="876" t="s">
        <v>594</v>
      </c>
      <c r="AQ76" s="875"/>
      <c r="AR76" s="875"/>
      <c r="AS76" s="875"/>
      <c r="AT76" s="831"/>
      <c r="AU76" s="876" t="s">
        <v>594</v>
      </c>
      <c r="AV76" s="875"/>
      <c r="AW76" s="875"/>
      <c r="AX76" s="875"/>
      <c r="AY76" s="831"/>
      <c r="AZ76" s="829"/>
      <c r="BA76" s="829"/>
      <c r="BB76" s="829"/>
      <c r="BC76" s="829"/>
      <c r="BD76" s="830"/>
      <c r="BE76" s="241"/>
      <c r="BF76" s="241"/>
      <c r="BG76" s="241"/>
      <c r="BH76" s="241"/>
      <c r="BI76" s="241"/>
      <c r="BJ76" s="241"/>
      <c r="BK76" s="241"/>
      <c r="BL76" s="241"/>
      <c r="BM76" s="241"/>
      <c r="BN76" s="241"/>
      <c r="BO76" s="241"/>
      <c r="BP76" s="241"/>
      <c r="BQ76" s="238">
        <v>70</v>
      </c>
      <c r="BR76" s="243"/>
      <c r="BS76" s="856"/>
      <c r="BT76" s="857"/>
      <c r="BU76" s="857"/>
      <c r="BV76" s="857"/>
      <c r="BW76" s="857"/>
      <c r="BX76" s="857"/>
      <c r="BY76" s="857"/>
      <c r="BZ76" s="857"/>
      <c r="CA76" s="857"/>
      <c r="CB76" s="857"/>
      <c r="CC76" s="857"/>
      <c r="CD76" s="857"/>
      <c r="CE76" s="857"/>
      <c r="CF76" s="857"/>
      <c r="CG76" s="862"/>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30"/>
    </row>
    <row r="77" spans="1:131" ht="26.25" customHeight="1" x14ac:dyDescent="0.15">
      <c r="A77" s="238">
        <v>10</v>
      </c>
      <c r="B77" s="870" t="s">
        <v>604</v>
      </c>
      <c r="C77" s="871"/>
      <c r="D77" s="871"/>
      <c r="E77" s="871"/>
      <c r="F77" s="871"/>
      <c r="G77" s="871"/>
      <c r="H77" s="871"/>
      <c r="I77" s="871"/>
      <c r="J77" s="871"/>
      <c r="K77" s="871"/>
      <c r="L77" s="871"/>
      <c r="M77" s="871"/>
      <c r="N77" s="871"/>
      <c r="O77" s="871"/>
      <c r="P77" s="872"/>
      <c r="Q77" s="874">
        <v>135</v>
      </c>
      <c r="R77" s="875"/>
      <c r="S77" s="875"/>
      <c r="T77" s="875"/>
      <c r="U77" s="831"/>
      <c r="V77" s="876">
        <v>126</v>
      </c>
      <c r="W77" s="875"/>
      <c r="X77" s="875"/>
      <c r="Y77" s="875"/>
      <c r="Z77" s="831"/>
      <c r="AA77" s="876">
        <v>9</v>
      </c>
      <c r="AB77" s="875"/>
      <c r="AC77" s="875"/>
      <c r="AD77" s="875"/>
      <c r="AE77" s="831"/>
      <c r="AF77" s="876">
        <v>9</v>
      </c>
      <c r="AG77" s="875"/>
      <c r="AH77" s="875"/>
      <c r="AI77" s="875"/>
      <c r="AJ77" s="831"/>
      <c r="AK77" s="876" t="s">
        <v>594</v>
      </c>
      <c r="AL77" s="875"/>
      <c r="AM77" s="875"/>
      <c r="AN77" s="875"/>
      <c r="AO77" s="831"/>
      <c r="AP77" s="876" t="s">
        <v>594</v>
      </c>
      <c r="AQ77" s="875"/>
      <c r="AR77" s="875"/>
      <c r="AS77" s="875"/>
      <c r="AT77" s="831"/>
      <c r="AU77" s="876" t="s">
        <v>594</v>
      </c>
      <c r="AV77" s="875"/>
      <c r="AW77" s="875"/>
      <c r="AX77" s="875"/>
      <c r="AY77" s="831"/>
      <c r="AZ77" s="829"/>
      <c r="BA77" s="829"/>
      <c r="BB77" s="829"/>
      <c r="BC77" s="829"/>
      <c r="BD77" s="830"/>
      <c r="BE77" s="241"/>
      <c r="BF77" s="241"/>
      <c r="BG77" s="241"/>
      <c r="BH77" s="241"/>
      <c r="BI77" s="241"/>
      <c r="BJ77" s="241"/>
      <c r="BK77" s="241"/>
      <c r="BL77" s="241"/>
      <c r="BM77" s="241"/>
      <c r="BN77" s="241"/>
      <c r="BO77" s="241"/>
      <c r="BP77" s="241"/>
      <c r="BQ77" s="238">
        <v>71</v>
      </c>
      <c r="BR77" s="243"/>
      <c r="BS77" s="856"/>
      <c r="BT77" s="857"/>
      <c r="BU77" s="857"/>
      <c r="BV77" s="857"/>
      <c r="BW77" s="857"/>
      <c r="BX77" s="857"/>
      <c r="BY77" s="857"/>
      <c r="BZ77" s="857"/>
      <c r="CA77" s="857"/>
      <c r="CB77" s="857"/>
      <c r="CC77" s="857"/>
      <c r="CD77" s="857"/>
      <c r="CE77" s="857"/>
      <c r="CF77" s="857"/>
      <c r="CG77" s="862"/>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30"/>
    </row>
    <row r="78" spans="1:131" ht="26.25" customHeight="1" x14ac:dyDescent="0.15">
      <c r="A78" s="238">
        <v>11</v>
      </c>
      <c r="B78" s="870" t="s">
        <v>605</v>
      </c>
      <c r="C78" s="871"/>
      <c r="D78" s="871"/>
      <c r="E78" s="871"/>
      <c r="F78" s="871"/>
      <c r="G78" s="871"/>
      <c r="H78" s="871"/>
      <c r="I78" s="871"/>
      <c r="J78" s="871"/>
      <c r="K78" s="871"/>
      <c r="L78" s="871"/>
      <c r="M78" s="871"/>
      <c r="N78" s="871"/>
      <c r="O78" s="871"/>
      <c r="P78" s="872"/>
      <c r="Q78" s="873">
        <v>3291</v>
      </c>
      <c r="R78" s="827"/>
      <c r="S78" s="827"/>
      <c r="T78" s="827"/>
      <c r="U78" s="827"/>
      <c r="V78" s="827">
        <v>2907</v>
      </c>
      <c r="W78" s="827"/>
      <c r="X78" s="827"/>
      <c r="Y78" s="827"/>
      <c r="Z78" s="827"/>
      <c r="AA78" s="827">
        <v>384</v>
      </c>
      <c r="AB78" s="827"/>
      <c r="AC78" s="827"/>
      <c r="AD78" s="827"/>
      <c r="AE78" s="827"/>
      <c r="AF78" s="827">
        <v>384</v>
      </c>
      <c r="AG78" s="827"/>
      <c r="AH78" s="827"/>
      <c r="AI78" s="827"/>
      <c r="AJ78" s="827"/>
      <c r="AK78" s="827">
        <v>3</v>
      </c>
      <c r="AL78" s="827"/>
      <c r="AM78" s="827"/>
      <c r="AN78" s="827"/>
      <c r="AO78" s="827"/>
      <c r="AP78" s="827" t="s">
        <v>594</v>
      </c>
      <c r="AQ78" s="827"/>
      <c r="AR78" s="827"/>
      <c r="AS78" s="827"/>
      <c r="AT78" s="827"/>
      <c r="AU78" s="827" t="s">
        <v>594</v>
      </c>
      <c r="AV78" s="827"/>
      <c r="AW78" s="827"/>
      <c r="AX78" s="827"/>
      <c r="AY78" s="827"/>
      <c r="AZ78" s="829"/>
      <c r="BA78" s="829"/>
      <c r="BB78" s="829"/>
      <c r="BC78" s="829"/>
      <c r="BD78" s="830"/>
      <c r="BE78" s="241"/>
      <c r="BF78" s="241"/>
      <c r="BG78" s="241"/>
      <c r="BH78" s="241"/>
      <c r="BI78" s="241"/>
      <c r="BJ78" s="230"/>
      <c r="BK78" s="230"/>
      <c r="BL78" s="230"/>
      <c r="BM78" s="230"/>
      <c r="BN78" s="230"/>
      <c r="BO78" s="241"/>
      <c r="BP78" s="241"/>
      <c r="BQ78" s="238">
        <v>72</v>
      </c>
      <c r="BR78" s="243"/>
      <c r="BS78" s="856"/>
      <c r="BT78" s="857"/>
      <c r="BU78" s="857"/>
      <c r="BV78" s="857"/>
      <c r="BW78" s="857"/>
      <c r="BX78" s="857"/>
      <c r="BY78" s="857"/>
      <c r="BZ78" s="857"/>
      <c r="CA78" s="857"/>
      <c r="CB78" s="857"/>
      <c r="CC78" s="857"/>
      <c r="CD78" s="857"/>
      <c r="CE78" s="857"/>
      <c r="CF78" s="857"/>
      <c r="CG78" s="862"/>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30"/>
    </row>
    <row r="79" spans="1:131" ht="26.25" customHeight="1" x14ac:dyDescent="0.15">
      <c r="A79" s="238">
        <v>12</v>
      </c>
      <c r="B79" s="870" t="s">
        <v>606</v>
      </c>
      <c r="C79" s="871"/>
      <c r="D79" s="871"/>
      <c r="E79" s="871"/>
      <c r="F79" s="871"/>
      <c r="G79" s="871"/>
      <c r="H79" s="871"/>
      <c r="I79" s="871"/>
      <c r="J79" s="871"/>
      <c r="K79" s="871"/>
      <c r="L79" s="871"/>
      <c r="M79" s="871"/>
      <c r="N79" s="871"/>
      <c r="O79" s="871"/>
      <c r="P79" s="872"/>
      <c r="Q79" s="873">
        <v>9</v>
      </c>
      <c r="R79" s="827"/>
      <c r="S79" s="827"/>
      <c r="T79" s="827"/>
      <c r="U79" s="827"/>
      <c r="V79" s="827">
        <v>9</v>
      </c>
      <c r="W79" s="827"/>
      <c r="X79" s="827"/>
      <c r="Y79" s="827"/>
      <c r="Z79" s="827"/>
      <c r="AA79" s="827" t="s">
        <v>594</v>
      </c>
      <c r="AB79" s="827"/>
      <c r="AC79" s="827"/>
      <c r="AD79" s="827"/>
      <c r="AE79" s="827"/>
      <c r="AF79" s="827" t="s">
        <v>594</v>
      </c>
      <c r="AG79" s="827"/>
      <c r="AH79" s="827"/>
      <c r="AI79" s="827"/>
      <c r="AJ79" s="827"/>
      <c r="AK79" s="827" t="s">
        <v>594</v>
      </c>
      <c r="AL79" s="827"/>
      <c r="AM79" s="827"/>
      <c r="AN79" s="827"/>
      <c r="AO79" s="827"/>
      <c r="AP79" s="827" t="s">
        <v>594</v>
      </c>
      <c r="AQ79" s="827"/>
      <c r="AR79" s="827"/>
      <c r="AS79" s="827"/>
      <c r="AT79" s="827"/>
      <c r="AU79" s="827" t="s">
        <v>594</v>
      </c>
      <c r="AV79" s="827"/>
      <c r="AW79" s="827"/>
      <c r="AX79" s="827"/>
      <c r="AY79" s="827"/>
      <c r="AZ79" s="829"/>
      <c r="BA79" s="829"/>
      <c r="BB79" s="829"/>
      <c r="BC79" s="829"/>
      <c r="BD79" s="830"/>
      <c r="BE79" s="241"/>
      <c r="BF79" s="241"/>
      <c r="BG79" s="241"/>
      <c r="BH79" s="241"/>
      <c r="BI79" s="241"/>
      <c r="BJ79" s="230"/>
      <c r="BK79" s="230"/>
      <c r="BL79" s="230"/>
      <c r="BM79" s="230"/>
      <c r="BN79" s="230"/>
      <c r="BO79" s="241"/>
      <c r="BP79" s="241"/>
      <c r="BQ79" s="238">
        <v>73</v>
      </c>
      <c r="BR79" s="243"/>
      <c r="BS79" s="856"/>
      <c r="BT79" s="857"/>
      <c r="BU79" s="857"/>
      <c r="BV79" s="857"/>
      <c r="BW79" s="857"/>
      <c r="BX79" s="857"/>
      <c r="BY79" s="857"/>
      <c r="BZ79" s="857"/>
      <c r="CA79" s="857"/>
      <c r="CB79" s="857"/>
      <c r="CC79" s="857"/>
      <c r="CD79" s="857"/>
      <c r="CE79" s="857"/>
      <c r="CF79" s="857"/>
      <c r="CG79" s="862"/>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30"/>
    </row>
    <row r="80" spans="1:131" ht="26.25" customHeight="1" x14ac:dyDescent="0.15">
      <c r="A80" s="238">
        <v>13</v>
      </c>
      <c r="B80" s="870" t="s">
        <v>607</v>
      </c>
      <c r="C80" s="871"/>
      <c r="D80" s="871"/>
      <c r="E80" s="871"/>
      <c r="F80" s="871"/>
      <c r="G80" s="871"/>
      <c r="H80" s="871"/>
      <c r="I80" s="871"/>
      <c r="J80" s="871"/>
      <c r="K80" s="871"/>
      <c r="L80" s="871"/>
      <c r="M80" s="871"/>
      <c r="N80" s="871"/>
      <c r="O80" s="871"/>
      <c r="P80" s="872"/>
      <c r="Q80" s="873">
        <v>67</v>
      </c>
      <c r="R80" s="827"/>
      <c r="S80" s="827"/>
      <c r="T80" s="827"/>
      <c r="U80" s="827"/>
      <c r="V80" s="827">
        <v>49</v>
      </c>
      <c r="W80" s="827"/>
      <c r="X80" s="827"/>
      <c r="Y80" s="827"/>
      <c r="Z80" s="827"/>
      <c r="AA80" s="827">
        <v>18</v>
      </c>
      <c r="AB80" s="827"/>
      <c r="AC80" s="827"/>
      <c r="AD80" s="827"/>
      <c r="AE80" s="827"/>
      <c r="AF80" s="827">
        <v>18</v>
      </c>
      <c r="AG80" s="827"/>
      <c r="AH80" s="827"/>
      <c r="AI80" s="827"/>
      <c r="AJ80" s="827"/>
      <c r="AK80" s="827" t="s">
        <v>594</v>
      </c>
      <c r="AL80" s="827"/>
      <c r="AM80" s="827"/>
      <c r="AN80" s="827"/>
      <c r="AO80" s="827"/>
      <c r="AP80" s="827" t="s">
        <v>594</v>
      </c>
      <c r="AQ80" s="827"/>
      <c r="AR80" s="827"/>
      <c r="AS80" s="827"/>
      <c r="AT80" s="827"/>
      <c r="AU80" s="827" t="s">
        <v>594</v>
      </c>
      <c r="AV80" s="827"/>
      <c r="AW80" s="827"/>
      <c r="AX80" s="827"/>
      <c r="AY80" s="827"/>
      <c r="AZ80" s="829"/>
      <c r="BA80" s="829"/>
      <c r="BB80" s="829"/>
      <c r="BC80" s="829"/>
      <c r="BD80" s="830"/>
      <c r="BE80" s="241"/>
      <c r="BF80" s="241"/>
      <c r="BG80" s="241"/>
      <c r="BH80" s="241"/>
      <c r="BI80" s="241"/>
      <c r="BJ80" s="241"/>
      <c r="BK80" s="241"/>
      <c r="BL80" s="241"/>
      <c r="BM80" s="241"/>
      <c r="BN80" s="241"/>
      <c r="BO80" s="241"/>
      <c r="BP80" s="241"/>
      <c r="BQ80" s="238">
        <v>74</v>
      </c>
      <c r="BR80" s="243"/>
      <c r="BS80" s="856"/>
      <c r="BT80" s="857"/>
      <c r="BU80" s="857"/>
      <c r="BV80" s="857"/>
      <c r="BW80" s="857"/>
      <c r="BX80" s="857"/>
      <c r="BY80" s="857"/>
      <c r="BZ80" s="857"/>
      <c r="CA80" s="857"/>
      <c r="CB80" s="857"/>
      <c r="CC80" s="857"/>
      <c r="CD80" s="857"/>
      <c r="CE80" s="857"/>
      <c r="CF80" s="857"/>
      <c r="CG80" s="862"/>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30"/>
    </row>
    <row r="81" spans="1:131" ht="26.25" customHeight="1" x14ac:dyDescent="0.15">
      <c r="A81" s="238">
        <v>14</v>
      </c>
      <c r="B81" s="870" t="s">
        <v>608</v>
      </c>
      <c r="C81" s="871"/>
      <c r="D81" s="871"/>
      <c r="E81" s="871"/>
      <c r="F81" s="871"/>
      <c r="G81" s="871"/>
      <c r="H81" s="871"/>
      <c r="I81" s="871"/>
      <c r="J81" s="871"/>
      <c r="K81" s="871"/>
      <c r="L81" s="871"/>
      <c r="M81" s="871"/>
      <c r="N81" s="871"/>
      <c r="O81" s="871"/>
      <c r="P81" s="872"/>
      <c r="Q81" s="873">
        <v>147566</v>
      </c>
      <c r="R81" s="827"/>
      <c r="S81" s="827"/>
      <c r="T81" s="827"/>
      <c r="U81" s="827"/>
      <c r="V81" s="827">
        <v>144092</v>
      </c>
      <c r="W81" s="827"/>
      <c r="X81" s="827"/>
      <c r="Y81" s="827"/>
      <c r="Z81" s="827"/>
      <c r="AA81" s="827">
        <v>3474</v>
      </c>
      <c r="AB81" s="827"/>
      <c r="AC81" s="827"/>
      <c r="AD81" s="827"/>
      <c r="AE81" s="827"/>
      <c r="AF81" s="827">
        <v>3474</v>
      </c>
      <c r="AG81" s="827"/>
      <c r="AH81" s="827"/>
      <c r="AI81" s="827"/>
      <c r="AJ81" s="827"/>
      <c r="AK81" s="827" t="s">
        <v>594</v>
      </c>
      <c r="AL81" s="827"/>
      <c r="AM81" s="827"/>
      <c r="AN81" s="827"/>
      <c r="AO81" s="827"/>
      <c r="AP81" s="827" t="s">
        <v>594</v>
      </c>
      <c r="AQ81" s="827"/>
      <c r="AR81" s="827"/>
      <c r="AS81" s="827"/>
      <c r="AT81" s="827"/>
      <c r="AU81" s="827" t="s">
        <v>594</v>
      </c>
      <c r="AV81" s="827"/>
      <c r="AW81" s="827"/>
      <c r="AX81" s="827"/>
      <c r="AY81" s="827"/>
      <c r="AZ81" s="829"/>
      <c r="BA81" s="829"/>
      <c r="BB81" s="829"/>
      <c r="BC81" s="829"/>
      <c r="BD81" s="830"/>
      <c r="BE81" s="241"/>
      <c r="BF81" s="241"/>
      <c r="BG81" s="241"/>
      <c r="BH81" s="241"/>
      <c r="BI81" s="241"/>
      <c r="BJ81" s="241"/>
      <c r="BK81" s="241"/>
      <c r="BL81" s="241"/>
      <c r="BM81" s="241"/>
      <c r="BN81" s="241"/>
      <c r="BO81" s="241"/>
      <c r="BP81" s="241"/>
      <c r="BQ81" s="238">
        <v>75</v>
      </c>
      <c r="BR81" s="243"/>
      <c r="BS81" s="856"/>
      <c r="BT81" s="857"/>
      <c r="BU81" s="857"/>
      <c r="BV81" s="857"/>
      <c r="BW81" s="857"/>
      <c r="BX81" s="857"/>
      <c r="BY81" s="857"/>
      <c r="BZ81" s="857"/>
      <c r="CA81" s="857"/>
      <c r="CB81" s="857"/>
      <c r="CC81" s="857"/>
      <c r="CD81" s="857"/>
      <c r="CE81" s="857"/>
      <c r="CF81" s="857"/>
      <c r="CG81" s="862"/>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30"/>
    </row>
    <row r="82" spans="1:131" ht="26.25" customHeight="1" x14ac:dyDescent="0.15">
      <c r="A82" s="238">
        <v>15</v>
      </c>
      <c r="B82" s="870"/>
      <c r="C82" s="871"/>
      <c r="D82" s="871"/>
      <c r="E82" s="871"/>
      <c r="F82" s="871"/>
      <c r="G82" s="871"/>
      <c r="H82" s="871"/>
      <c r="I82" s="871"/>
      <c r="J82" s="871"/>
      <c r="K82" s="871"/>
      <c r="L82" s="871"/>
      <c r="M82" s="871"/>
      <c r="N82" s="871"/>
      <c r="O82" s="871"/>
      <c r="P82" s="872"/>
      <c r="Q82" s="873"/>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7"/>
      <c r="AZ82" s="829"/>
      <c r="BA82" s="829"/>
      <c r="BB82" s="829"/>
      <c r="BC82" s="829"/>
      <c r="BD82" s="830"/>
      <c r="BE82" s="241"/>
      <c r="BF82" s="241"/>
      <c r="BG82" s="241"/>
      <c r="BH82" s="241"/>
      <c r="BI82" s="241"/>
      <c r="BJ82" s="241"/>
      <c r="BK82" s="241"/>
      <c r="BL82" s="241"/>
      <c r="BM82" s="241"/>
      <c r="BN82" s="241"/>
      <c r="BO82" s="241"/>
      <c r="BP82" s="241"/>
      <c r="BQ82" s="238">
        <v>76</v>
      </c>
      <c r="BR82" s="243"/>
      <c r="BS82" s="856"/>
      <c r="BT82" s="857"/>
      <c r="BU82" s="857"/>
      <c r="BV82" s="857"/>
      <c r="BW82" s="857"/>
      <c r="BX82" s="857"/>
      <c r="BY82" s="857"/>
      <c r="BZ82" s="857"/>
      <c r="CA82" s="857"/>
      <c r="CB82" s="857"/>
      <c r="CC82" s="857"/>
      <c r="CD82" s="857"/>
      <c r="CE82" s="857"/>
      <c r="CF82" s="857"/>
      <c r="CG82" s="862"/>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30"/>
    </row>
    <row r="83" spans="1:131" ht="26.25" customHeight="1" x14ac:dyDescent="0.15">
      <c r="A83" s="238">
        <v>16</v>
      </c>
      <c r="B83" s="870"/>
      <c r="C83" s="871"/>
      <c r="D83" s="871"/>
      <c r="E83" s="871"/>
      <c r="F83" s="871"/>
      <c r="G83" s="871"/>
      <c r="H83" s="871"/>
      <c r="I83" s="871"/>
      <c r="J83" s="871"/>
      <c r="K83" s="871"/>
      <c r="L83" s="871"/>
      <c r="M83" s="871"/>
      <c r="N83" s="871"/>
      <c r="O83" s="871"/>
      <c r="P83" s="872"/>
      <c r="Q83" s="873"/>
      <c r="R83" s="827"/>
      <c r="S83" s="827"/>
      <c r="T83" s="827"/>
      <c r="U83" s="827"/>
      <c r="V83" s="827"/>
      <c r="W83" s="827"/>
      <c r="X83" s="827"/>
      <c r="Y83" s="827"/>
      <c r="Z83" s="827"/>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29"/>
      <c r="BA83" s="829"/>
      <c r="BB83" s="829"/>
      <c r="BC83" s="829"/>
      <c r="BD83" s="830"/>
      <c r="BE83" s="241"/>
      <c r="BF83" s="241"/>
      <c r="BG83" s="241"/>
      <c r="BH83" s="241"/>
      <c r="BI83" s="241"/>
      <c r="BJ83" s="241"/>
      <c r="BK83" s="241"/>
      <c r="BL83" s="241"/>
      <c r="BM83" s="241"/>
      <c r="BN83" s="241"/>
      <c r="BO83" s="241"/>
      <c r="BP83" s="241"/>
      <c r="BQ83" s="238">
        <v>77</v>
      </c>
      <c r="BR83" s="243"/>
      <c r="BS83" s="856"/>
      <c r="BT83" s="857"/>
      <c r="BU83" s="857"/>
      <c r="BV83" s="857"/>
      <c r="BW83" s="857"/>
      <c r="BX83" s="857"/>
      <c r="BY83" s="857"/>
      <c r="BZ83" s="857"/>
      <c r="CA83" s="857"/>
      <c r="CB83" s="857"/>
      <c r="CC83" s="857"/>
      <c r="CD83" s="857"/>
      <c r="CE83" s="857"/>
      <c r="CF83" s="857"/>
      <c r="CG83" s="862"/>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30"/>
    </row>
    <row r="84" spans="1:131" ht="26.25" customHeight="1" x14ac:dyDescent="0.15">
      <c r="A84" s="238">
        <v>17</v>
      </c>
      <c r="B84" s="870"/>
      <c r="C84" s="871"/>
      <c r="D84" s="871"/>
      <c r="E84" s="871"/>
      <c r="F84" s="871"/>
      <c r="G84" s="871"/>
      <c r="H84" s="871"/>
      <c r="I84" s="871"/>
      <c r="J84" s="871"/>
      <c r="K84" s="871"/>
      <c r="L84" s="871"/>
      <c r="M84" s="871"/>
      <c r="N84" s="871"/>
      <c r="O84" s="871"/>
      <c r="P84" s="872"/>
      <c r="Q84" s="873"/>
      <c r="R84" s="827"/>
      <c r="S84" s="827"/>
      <c r="T84" s="827"/>
      <c r="U84" s="827"/>
      <c r="V84" s="827"/>
      <c r="W84" s="827"/>
      <c r="X84" s="827"/>
      <c r="Y84" s="827"/>
      <c r="Z84" s="827"/>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29"/>
      <c r="BA84" s="829"/>
      <c r="BB84" s="829"/>
      <c r="BC84" s="829"/>
      <c r="BD84" s="830"/>
      <c r="BE84" s="241"/>
      <c r="BF84" s="241"/>
      <c r="BG84" s="241"/>
      <c r="BH84" s="241"/>
      <c r="BI84" s="241"/>
      <c r="BJ84" s="241"/>
      <c r="BK84" s="241"/>
      <c r="BL84" s="241"/>
      <c r="BM84" s="241"/>
      <c r="BN84" s="241"/>
      <c r="BO84" s="241"/>
      <c r="BP84" s="241"/>
      <c r="BQ84" s="238">
        <v>78</v>
      </c>
      <c r="BR84" s="243"/>
      <c r="BS84" s="856"/>
      <c r="BT84" s="857"/>
      <c r="BU84" s="857"/>
      <c r="BV84" s="857"/>
      <c r="BW84" s="857"/>
      <c r="BX84" s="857"/>
      <c r="BY84" s="857"/>
      <c r="BZ84" s="857"/>
      <c r="CA84" s="857"/>
      <c r="CB84" s="857"/>
      <c r="CC84" s="857"/>
      <c r="CD84" s="857"/>
      <c r="CE84" s="857"/>
      <c r="CF84" s="857"/>
      <c r="CG84" s="862"/>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30"/>
    </row>
    <row r="85" spans="1:131" ht="26.25" customHeight="1" x14ac:dyDescent="0.15">
      <c r="A85" s="238">
        <v>18</v>
      </c>
      <c r="B85" s="870"/>
      <c r="C85" s="871"/>
      <c r="D85" s="871"/>
      <c r="E85" s="871"/>
      <c r="F85" s="871"/>
      <c r="G85" s="871"/>
      <c r="H85" s="871"/>
      <c r="I85" s="871"/>
      <c r="J85" s="871"/>
      <c r="K85" s="871"/>
      <c r="L85" s="871"/>
      <c r="M85" s="871"/>
      <c r="N85" s="871"/>
      <c r="O85" s="871"/>
      <c r="P85" s="872"/>
      <c r="Q85" s="873"/>
      <c r="R85" s="827"/>
      <c r="S85" s="827"/>
      <c r="T85" s="827"/>
      <c r="U85" s="827"/>
      <c r="V85" s="827"/>
      <c r="W85" s="827"/>
      <c r="X85" s="827"/>
      <c r="Y85" s="827"/>
      <c r="Z85" s="827"/>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29"/>
      <c r="BA85" s="829"/>
      <c r="BB85" s="829"/>
      <c r="BC85" s="829"/>
      <c r="BD85" s="830"/>
      <c r="BE85" s="241"/>
      <c r="BF85" s="241"/>
      <c r="BG85" s="241"/>
      <c r="BH85" s="241"/>
      <c r="BI85" s="241"/>
      <c r="BJ85" s="241"/>
      <c r="BK85" s="241"/>
      <c r="BL85" s="241"/>
      <c r="BM85" s="241"/>
      <c r="BN85" s="241"/>
      <c r="BO85" s="241"/>
      <c r="BP85" s="241"/>
      <c r="BQ85" s="238">
        <v>79</v>
      </c>
      <c r="BR85" s="243"/>
      <c r="BS85" s="856"/>
      <c r="BT85" s="857"/>
      <c r="BU85" s="857"/>
      <c r="BV85" s="857"/>
      <c r="BW85" s="857"/>
      <c r="BX85" s="857"/>
      <c r="BY85" s="857"/>
      <c r="BZ85" s="857"/>
      <c r="CA85" s="857"/>
      <c r="CB85" s="857"/>
      <c r="CC85" s="857"/>
      <c r="CD85" s="857"/>
      <c r="CE85" s="857"/>
      <c r="CF85" s="857"/>
      <c r="CG85" s="862"/>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30"/>
    </row>
    <row r="86" spans="1:131" ht="26.25" customHeight="1" x14ac:dyDescent="0.15">
      <c r="A86" s="238">
        <v>19</v>
      </c>
      <c r="B86" s="870"/>
      <c r="C86" s="871"/>
      <c r="D86" s="871"/>
      <c r="E86" s="871"/>
      <c r="F86" s="871"/>
      <c r="G86" s="871"/>
      <c r="H86" s="871"/>
      <c r="I86" s="871"/>
      <c r="J86" s="871"/>
      <c r="K86" s="871"/>
      <c r="L86" s="871"/>
      <c r="M86" s="871"/>
      <c r="N86" s="871"/>
      <c r="O86" s="871"/>
      <c r="P86" s="872"/>
      <c r="Q86" s="873"/>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29"/>
      <c r="BA86" s="829"/>
      <c r="BB86" s="829"/>
      <c r="BC86" s="829"/>
      <c r="BD86" s="830"/>
      <c r="BE86" s="241"/>
      <c r="BF86" s="241"/>
      <c r="BG86" s="241"/>
      <c r="BH86" s="241"/>
      <c r="BI86" s="241"/>
      <c r="BJ86" s="241"/>
      <c r="BK86" s="241"/>
      <c r="BL86" s="241"/>
      <c r="BM86" s="241"/>
      <c r="BN86" s="241"/>
      <c r="BO86" s="241"/>
      <c r="BP86" s="241"/>
      <c r="BQ86" s="238">
        <v>80</v>
      </c>
      <c r="BR86" s="243"/>
      <c r="BS86" s="856"/>
      <c r="BT86" s="857"/>
      <c r="BU86" s="857"/>
      <c r="BV86" s="857"/>
      <c r="BW86" s="857"/>
      <c r="BX86" s="857"/>
      <c r="BY86" s="857"/>
      <c r="BZ86" s="857"/>
      <c r="CA86" s="857"/>
      <c r="CB86" s="857"/>
      <c r="CC86" s="857"/>
      <c r="CD86" s="857"/>
      <c r="CE86" s="857"/>
      <c r="CF86" s="857"/>
      <c r="CG86" s="862"/>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30"/>
    </row>
    <row r="87" spans="1:131" ht="26.25" customHeight="1" x14ac:dyDescent="0.15">
      <c r="A87" s="244">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41"/>
      <c r="BF87" s="241"/>
      <c r="BG87" s="241"/>
      <c r="BH87" s="241"/>
      <c r="BI87" s="241"/>
      <c r="BJ87" s="241"/>
      <c r="BK87" s="241"/>
      <c r="BL87" s="241"/>
      <c r="BM87" s="241"/>
      <c r="BN87" s="241"/>
      <c r="BO87" s="241"/>
      <c r="BP87" s="241"/>
      <c r="BQ87" s="238">
        <v>81</v>
      </c>
      <c r="BR87" s="243"/>
      <c r="BS87" s="856"/>
      <c r="BT87" s="857"/>
      <c r="BU87" s="857"/>
      <c r="BV87" s="857"/>
      <c r="BW87" s="857"/>
      <c r="BX87" s="857"/>
      <c r="BY87" s="857"/>
      <c r="BZ87" s="857"/>
      <c r="CA87" s="857"/>
      <c r="CB87" s="857"/>
      <c r="CC87" s="857"/>
      <c r="CD87" s="857"/>
      <c r="CE87" s="857"/>
      <c r="CF87" s="857"/>
      <c r="CG87" s="862"/>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30"/>
    </row>
    <row r="88" spans="1:131" ht="26.25" customHeight="1" thickBot="1" x14ac:dyDescent="0.2">
      <c r="A88" s="240" t="s">
        <v>393</v>
      </c>
      <c r="B88" s="789" t="s">
        <v>432</v>
      </c>
      <c r="C88" s="790"/>
      <c r="D88" s="790"/>
      <c r="E88" s="790"/>
      <c r="F88" s="790"/>
      <c r="G88" s="790"/>
      <c r="H88" s="790"/>
      <c r="I88" s="790"/>
      <c r="J88" s="790"/>
      <c r="K88" s="790"/>
      <c r="L88" s="790"/>
      <c r="M88" s="790"/>
      <c r="N88" s="790"/>
      <c r="O88" s="790"/>
      <c r="P88" s="791"/>
      <c r="Q88" s="837"/>
      <c r="R88" s="838"/>
      <c r="S88" s="838"/>
      <c r="T88" s="838"/>
      <c r="U88" s="838"/>
      <c r="V88" s="838"/>
      <c r="W88" s="838"/>
      <c r="X88" s="838"/>
      <c r="Y88" s="838"/>
      <c r="Z88" s="838"/>
      <c r="AA88" s="838"/>
      <c r="AB88" s="838"/>
      <c r="AC88" s="838"/>
      <c r="AD88" s="838"/>
      <c r="AE88" s="838"/>
      <c r="AF88" s="841">
        <f>SUM(AF68:AJ87)</f>
        <v>3938</v>
      </c>
      <c r="AG88" s="841"/>
      <c r="AH88" s="841"/>
      <c r="AI88" s="841"/>
      <c r="AJ88" s="841"/>
      <c r="AK88" s="838"/>
      <c r="AL88" s="838"/>
      <c r="AM88" s="838"/>
      <c r="AN88" s="838"/>
      <c r="AO88" s="838"/>
      <c r="AP88" s="841">
        <f>SUM(AP68:AT87)</f>
        <v>59</v>
      </c>
      <c r="AQ88" s="841"/>
      <c r="AR88" s="841"/>
      <c r="AS88" s="841"/>
      <c r="AT88" s="841"/>
      <c r="AU88" s="841">
        <f>SUM(AU68:AY87)</f>
        <v>47</v>
      </c>
      <c r="AV88" s="841"/>
      <c r="AW88" s="841"/>
      <c r="AX88" s="841"/>
      <c r="AY88" s="841"/>
      <c r="AZ88" s="846"/>
      <c r="BA88" s="846"/>
      <c r="BB88" s="846"/>
      <c r="BC88" s="846"/>
      <c r="BD88" s="847"/>
      <c r="BE88" s="241"/>
      <c r="BF88" s="241"/>
      <c r="BG88" s="241"/>
      <c r="BH88" s="241"/>
      <c r="BI88" s="241"/>
      <c r="BJ88" s="241"/>
      <c r="BK88" s="241"/>
      <c r="BL88" s="241"/>
      <c r="BM88" s="241"/>
      <c r="BN88" s="241"/>
      <c r="BO88" s="241"/>
      <c r="BP88" s="241"/>
      <c r="BQ88" s="238">
        <v>82</v>
      </c>
      <c r="BR88" s="243"/>
      <c r="BS88" s="856"/>
      <c r="BT88" s="857"/>
      <c r="BU88" s="857"/>
      <c r="BV88" s="857"/>
      <c r="BW88" s="857"/>
      <c r="BX88" s="857"/>
      <c r="BY88" s="857"/>
      <c r="BZ88" s="857"/>
      <c r="CA88" s="857"/>
      <c r="CB88" s="857"/>
      <c r="CC88" s="857"/>
      <c r="CD88" s="857"/>
      <c r="CE88" s="857"/>
      <c r="CF88" s="857"/>
      <c r="CG88" s="862"/>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6"/>
      <c r="BT89" s="857"/>
      <c r="BU89" s="857"/>
      <c r="BV89" s="857"/>
      <c r="BW89" s="857"/>
      <c r="BX89" s="857"/>
      <c r="BY89" s="857"/>
      <c r="BZ89" s="857"/>
      <c r="CA89" s="857"/>
      <c r="CB89" s="857"/>
      <c r="CC89" s="857"/>
      <c r="CD89" s="857"/>
      <c r="CE89" s="857"/>
      <c r="CF89" s="857"/>
      <c r="CG89" s="862"/>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6"/>
      <c r="BT90" s="857"/>
      <c r="BU90" s="857"/>
      <c r="BV90" s="857"/>
      <c r="BW90" s="857"/>
      <c r="BX90" s="857"/>
      <c r="BY90" s="857"/>
      <c r="BZ90" s="857"/>
      <c r="CA90" s="857"/>
      <c r="CB90" s="857"/>
      <c r="CC90" s="857"/>
      <c r="CD90" s="857"/>
      <c r="CE90" s="857"/>
      <c r="CF90" s="857"/>
      <c r="CG90" s="862"/>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6"/>
      <c r="BT91" s="857"/>
      <c r="BU91" s="857"/>
      <c r="BV91" s="857"/>
      <c r="BW91" s="857"/>
      <c r="BX91" s="857"/>
      <c r="BY91" s="857"/>
      <c r="BZ91" s="857"/>
      <c r="CA91" s="857"/>
      <c r="CB91" s="857"/>
      <c r="CC91" s="857"/>
      <c r="CD91" s="857"/>
      <c r="CE91" s="857"/>
      <c r="CF91" s="857"/>
      <c r="CG91" s="862"/>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6"/>
      <c r="BT92" s="857"/>
      <c r="BU92" s="857"/>
      <c r="BV92" s="857"/>
      <c r="BW92" s="857"/>
      <c r="BX92" s="857"/>
      <c r="BY92" s="857"/>
      <c r="BZ92" s="857"/>
      <c r="CA92" s="857"/>
      <c r="CB92" s="857"/>
      <c r="CC92" s="857"/>
      <c r="CD92" s="857"/>
      <c r="CE92" s="857"/>
      <c r="CF92" s="857"/>
      <c r="CG92" s="862"/>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6"/>
      <c r="BT93" s="857"/>
      <c r="BU93" s="857"/>
      <c r="BV93" s="857"/>
      <c r="BW93" s="857"/>
      <c r="BX93" s="857"/>
      <c r="BY93" s="857"/>
      <c r="BZ93" s="857"/>
      <c r="CA93" s="857"/>
      <c r="CB93" s="857"/>
      <c r="CC93" s="857"/>
      <c r="CD93" s="857"/>
      <c r="CE93" s="857"/>
      <c r="CF93" s="857"/>
      <c r="CG93" s="862"/>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6"/>
      <c r="BT94" s="857"/>
      <c r="BU94" s="857"/>
      <c r="BV94" s="857"/>
      <c r="BW94" s="857"/>
      <c r="BX94" s="857"/>
      <c r="BY94" s="857"/>
      <c r="BZ94" s="857"/>
      <c r="CA94" s="857"/>
      <c r="CB94" s="857"/>
      <c r="CC94" s="857"/>
      <c r="CD94" s="857"/>
      <c r="CE94" s="857"/>
      <c r="CF94" s="857"/>
      <c r="CG94" s="862"/>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6"/>
      <c r="BT95" s="857"/>
      <c r="BU95" s="857"/>
      <c r="BV95" s="857"/>
      <c r="BW95" s="857"/>
      <c r="BX95" s="857"/>
      <c r="BY95" s="857"/>
      <c r="BZ95" s="857"/>
      <c r="CA95" s="857"/>
      <c r="CB95" s="857"/>
      <c r="CC95" s="857"/>
      <c r="CD95" s="857"/>
      <c r="CE95" s="857"/>
      <c r="CF95" s="857"/>
      <c r="CG95" s="862"/>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6"/>
      <c r="BT96" s="857"/>
      <c r="BU96" s="857"/>
      <c r="BV96" s="857"/>
      <c r="BW96" s="857"/>
      <c r="BX96" s="857"/>
      <c r="BY96" s="857"/>
      <c r="BZ96" s="857"/>
      <c r="CA96" s="857"/>
      <c r="CB96" s="857"/>
      <c r="CC96" s="857"/>
      <c r="CD96" s="857"/>
      <c r="CE96" s="857"/>
      <c r="CF96" s="857"/>
      <c r="CG96" s="862"/>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6"/>
      <c r="BT97" s="857"/>
      <c r="BU97" s="857"/>
      <c r="BV97" s="857"/>
      <c r="BW97" s="857"/>
      <c r="BX97" s="857"/>
      <c r="BY97" s="857"/>
      <c r="BZ97" s="857"/>
      <c r="CA97" s="857"/>
      <c r="CB97" s="857"/>
      <c r="CC97" s="857"/>
      <c r="CD97" s="857"/>
      <c r="CE97" s="857"/>
      <c r="CF97" s="857"/>
      <c r="CG97" s="862"/>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6"/>
      <c r="BT98" s="857"/>
      <c r="BU98" s="857"/>
      <c r="BV98" s="857"/>
      <c r="BW98" s="857"/>
      <c r="BX98" s="857"/>
      <c r="BY98" s="857"/>
      <c r="BZ98" s="857"/>
      <c r="CA98" s="857"/>
      <c r="CB98" s="857"/>
      <c r="CC98" s="857"/>
      <c r="CD98" s="857"/>
      <c r="CE98" s="857"/>
      <c r="CF98" s="857"/>
      <c r="CG98" s="862"/>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6"/>
      <c r="BT99" s="857"/>
      <c r="BU99" s="857"/>
      <c r="BV99" s="857"/>
      <c r="BW99" s="857"/>
      <c r="BX99" s="857"/>
      <c r="BY99" s="857"/>
      <c r="BZ99" s="857"/>
      <c r="CA99" s="857"/>
      <c r="CB99" s="857"/>
      <c r="CC99" s="857"/>
      <c r="CD99" s="857"/>
      <c r="CE99" s="857"/>
      <c r="CF99" s="857"/>
      <c r="CG99" s="862"/>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6"/>
      <c r="BT100" s="857"/>
      <c r="BU100" s="857"/>
      <c r="BV100" s="857"/>
      <c r="BW100" s="857"/>
      <c r="BX100" s="857"/>
      <c r="BY100" s="857"/>
      <c r="BZ100" s="857"/>
      <c r="CA100" s="857"/>
      <c r="CB100" s="857"/>
      <c r="CC100" s="857"/>
      <c r="CD100" s="857"/>
      <c r="CE100" s="857"/>
      <c r="CF100" s="857"/>
      <c r="CG100" s="862"/>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6"/>
      <c r="BT101" s="857"/>
      <c r="BU101" s="857"/>
      <c r="BV101" s="857"/>
      <c r="BW101" s="857"/>
      <c r="BX101" s="857"/>
      <c r="BY101" s="857"/>
      <c r="BZ101" s="857"/>
      <c r="CA101" s="857"/>
      <c r="CB101" s="857"/>
      <c r="CC101" s="857"/>
      <c r="CD101" s="857"/>
      <c r="CE101" s="857"/>
      <c r="CF101" s="857"/>
      <c r="CG101" s="862"/>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433</v>
      </c>
      <c r="BS102" s="790"/>
      <c r="BT102" s="790"/>
      <c r="BU102" s="790"/>
      <c r="BV102" s="790"/>
      <c r="BW102" s="790"/>
      <c r="BX102" s="790"/>
      <c r="BY102" s="790"/>
      <c r="BZ102" s="790"/>
      <c r="CA102" s="790"/>
      <c r="CB102" s="790"/>
      <c r="CC102" s="790"/>
      <c r="CD102" s="790"/>
      <c r="CE102" s="790"/>
      <c r="CF102" s="790"/>
      <c r="CG102" s="791"/>
      <c r="CH102" s="884"/>
      <c r="CI102" s="885"/>
      <c r="CJ102" s="885"/>
      <c r="CK102" s="885"/>
      <c r="CL102" s="886"/>
      <c r="CM102" s="884"/>
      <c r="CN102" s="885"/>
      <c r="CO102" s="885"/>
      <c r="CP102" s="885"/>
      <c r="CQ102" s="886"/>
      <c r="CR102" s="887">
        <f>SUM(CR7:CV88)</f>
        <v>11</v>
      </c>
      <c r="CS102" s="849"/>
      <c r="CT102" s="849"/>
      <c r="CU102" s="849"/>
      <c r="CV102" s="888"/>
      <c r="CW102" s="887" t="s">
        <v>594</v>
      </c>
      <c r="CX102" s="849"/>
      <c r="CY102" s="849"/>
      <c r="CZ102" s="849"/>
      <c r="DA102" s="888"/>
      <c r="DB102" s="887">
        <f>SUM(DB7:DF88)</f>
        <v>379</v>
      </c>
      <c r="DC102" s="849"/>
      <c r="DD102" s="849"/>
      <c r="DE102" s="849"/>
      <c r="DF102" s="888"/>
      <c r="DG102" s="887" t="s">
        <v>594</v>
      </c>
      <c r="DH102" s="849"/>
      <c r="DI102" s="849"/>
      <c r="DJ102" s="849"/>
      <c r="DK102" s="888"/>
      <c r="DL102" s="887" t="s">
        <v>594</v>
      </c>
      <c r="DM102" s="849"/>
      <c r="DN102" s="849"/>
      <c r="DO102" s="849"/>
      <c r="DP102" s="888"/>
      <c r="DQ102" s="887" t="s">
        <v>594</v>
      </c>
      <c r="DR102" s="849"/>
      <c r="DS102" s="849"/>
      <c r="DT102" s="849"/>
      <c r="DU102" s="888"/>
      <c r="DV102" s="789"/>
      <c r="DW102" s="790"/>
      <c r="DX102" s="790"/>
      <c r="DY102" s="790"/>
      <c r="DZ102" s="911"/>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2" t="s">
        <v>434</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3" t="s">
        <v>435</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4" t="s">
        <v>438</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439</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30" customFormat="1" ht="26.25" customHeight="1" x14ac:dyDescent="0.15">
      <c r="A109" s="909" t="s">
        <v>440</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441</v>
      </c>
      <c r="AB109" s="890"/>
      <c r="AC109" s="890"/>
      <c r="AD109" s="890"/>
      <c r="AE109" s="891"/>
      <c r="AF109" s="889" t="s">
        <v>442</v>
      </c>
      <c r="AG109" s="890"/>
      <c r="AH109" s="890"/>
      <c r="AI109" s="890"/>
      <c r="AJ109" s="891"/>
      <c r="AK109" s="889" t="s">
        <v>309</v>
      </c>
      <c r="AL109" s="890"/>
      <c r="AM109" s="890"/>
      <c r="AN109" s="890"/>
      <c r="AO109" s="891"/>
      <c r="AP109" s="889" t="s">
        <v>443</v>
      </c>
      <c r="AQ109" s="890"/>
      <c r="AR109" s="890"/>
      <c r="AS109" s="890"/>
      <c r="AT109" s="892"/>
      <c r="AU109" s="909" t="s">
        <v>440</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441</v>
      </c>
      <c r="BR109" s="890"/>
      <c r="BS109" s="890"/>
      <c r="BT109" s="890"/>
      <c r="BU109" s="891"/>
      <c r="BV109" s="889" t="s">
        <v>442</v>
      </c>
      <c r="BW109" s="890"/>
      <c r="BX109" s="890"/>
      <c r="BY109" s="890"/>
      <c r="BZ109" s="891"/>
      <c r="CA109" s="889" t="s">
        <v>309</v>
      </c>
      <c r="CB109" s="890"/>
      <c r="CC109" s="890"/>
      <c r="CD109" s="890"/>
      <c r="CE109" s="891"/>
      <c r="CF109" s="910" t="s">
        <v>443</v>
      </c>
      <c r="CG109" s="910"/>
      <c r="CH109" s="910"/>
      <c r="CI109" s="910"/>
      <c r="CJ109" s="910"/>
      <c r="CK109" s="889" t="s">
        <v>444</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441</v>
      </c>
      <c r="DH109" s="890"/>
      <c r="DI109" s="890"/>
      <c r="DJ109" s="890"/>
      <c r="DK109" s="891"/>
      <c r="DL109" s="889" t="s">
        <v>442</v>
      </c>
      <c r="DM109" s="890"/>
      <c r="DN109" s="890"/>
      <c r="DO109" s="890"/>
      <c r="DP109" s="891"/>
      <c r="DQ109" s="889" t="s">
        <v>309</v>
      </c>
      <c r="DR109" s="890"/>
      <c r="DS109" s="890"/>
      <c r="DT109" s="890"/>
      <c r="DU109" s="891"/>
      <c r="DV109" s="889" t="s">
        <v>443</v>
      </c>
      <c r="DW109" s="890"/>
      <c r="DX109" s="890"/>
      <c r="DY109" s="890"/>
      <c r="DZ109" s="892"/>
    </row>
    <row r="110" spans="1:131" s="230" customFormat="1" ht="26.25" customHeight="1" x14ac:dyDescent="0.15">
      <c r="A110" s="893" t="s">
        <v>445</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537078</v>
      </c>
      <c r="AB110" s="897"/>
      <c r="AC110" s="897"/>
      <c r="AD110" s="897"/>
      <c r="AE110" s="898"/>
      <c r="AF110" s="899">
        <v>661223</v>
      </c>
      <c r="AG110" s="897"/>
      <c r="AH110" s="897"/>
      <c r="AI110" s="897"/>
      <c r="AJ110" s="898"/>
      <c r="AK110" s="899">
        <v>718309</v>
      </c>
      <c r="AL110" s="897"/>
      <c r="AM110" s="897"/>
      <c r="AN110" s="897"/>
      <c r="AO110" s="898"/>
      <c r="AP110" s="900">
        <v>30.4</v>
      </c>
      <c r="AQ110" s="901"/>
      <c r="AR110" s="901"/>
      <c r="AS110" s="901"/>
      <c r="AT110" s="902"/>
      <c r="AU110" s="903" t="s">
        <v>75</v>
      </c>
      <c r="AV110" s="904"/>
      <c r="AW110" s="904"/>
      <c r="AX110" s="904"/>
      <c r="AY110" s="904"/>
      <c r="AZ110" s="926" t="s">
        <v>446</v>
      </c>
      <c r="BA110" s="894"/>
      <c r="BB110" s="894"/>
      <c r="BC110" s="894"/>
      <c r="BD110" s="894"/>
      <c r="BE110" s="894"/>
      <c r="BF110" s="894"/>
      <c r="BG110" s="894"/>
      <c r="BH110" s="894"/>
      <c r="BI110" s="894"/>
      <c r="BJ110" s="894"/>
      <c r="BK110" s="894"/>
      <c r="BL110" s="894"/>
      <c r="BM110" s="894"/>
      <c r="BN110" s="894"/>
      <c r="BO110" s="894"/>
      <c r="BP110" s="895"/>
      <c r="BQ110" s="927">
        <v>7480104</v>
      </c>
      <c r="BR110" s="928"/>
      <c r="BS110" s="928"/>
      <c r="BT110" s="928"/>
      <c r="BU110" s="928"/>
      <c r="BV110" s="928">
        <v>7982806</v>
      </c>
      <c r="BW110" s="928"/>
      <c r="BX110" s="928"/>
      <c r="BY110" s="928"/>
      <c r="BZ110" s="928"/>
      <c r="CA110" s="928">
        <v>8197621</v>
      </c>
      <c r="CB110" s="928"/>
      <c r="CC110" s="928"/>
      <c r="CD110" s="928"/>
      <c r="CE110" s="928"/>
      <c r="CF110" s="941">
        <v>347.3</v>
      </c>
      <c r="CG110" s="942"/>
      <c r="CH110" s="942"/>
      <c r="CI110" s="942"/>
      <c r="CJ110" s="942"/>
      <c r="CK110" s="943" t="s">
        <v>447</v>
      </c>
      <c r="CL110" s="944"/>
      <c r="CM110" s="926" t="s">
        <v>448</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147</v>
      </c>
      <c r="DH110" s="928"/>
      <c r="DI110" s="928"/>
      <c r="DJ110" s="928"/>
      <c r="DK110" s="928"/>
      <c r="DL110" s="928" t="s">
        <v>147</v>
      </c>
      <c r="DM110" s="928"/>
      <c r="DN110" s="928"/>
      <c r="DO110" s="928"/>
      <c r="DP110" s="928"/>
      <c r="DQ110" s="928" t="s">
        <v>147</v>
      </c>
      <c r="DR110" s="928"/>
      <c r="DS110" s="928"/>
      <c r="DT110" s="928"/>
      <c r="DU110" s="928"/>
      <c r="DV110" s="929" t="s">
        <v>147</v>
      </c>
      <c r="DW110" s="929"/>
      <c r="DX110" s="929"/>
      <c r="DY110" s="929"/>
      <c r="DZ110" s="930"/>
    </row>
    <row r="111" spans="1:131" s="230" customFormat="1" ht="26.25" customHeight="1" x14ac:dyDescent="0.15">
      <c r="A111" s="931" t="s">
        <v>449</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147</v>
      </c>
      <c r="AB111" s="935"/>
      <c r="AC111" s="935"/>
      <c r="AD111" s="935"/>
      <c r="AE111" s="936"/>
      <c r="AF111" s="937" t="s">
        <v>147</v>
      </c>
      <c r="AG111" s="935"/>
      <c r="AH111" s="935"/>
      <c r="AI111" s="935"/>
      <c r="AJ111" s="936"/>
      <c r="AK111" s="937" t="s">
        <v>147</v>
      </c>
      <c r="AL111" s="935"/>
      <c r="AM111" s="935"/>
      <c r="AN111" s="935"/>
      <c r="AO111" s="936"/>
      <c r="AP111" s="938" t="s">
        <v>147</v>
      </c>
      <c r="AQ111" s="939"/>
      <c r="AR111" s="939"/>
      <c r="AS111" s="939"/>
      <c r="AT111" s="940"/>
      <c r="AU111" s="905"/>
      <c r="AV111" s="906"/>
      <c r="AW111" s="906"/>
      <c r="AX111" s="906"/>
      <c r="AY111" s="906"/>
      <c r="AZ111" s="919" t="s">
        <v>450</v>
      </c>
      <c r="BA111" s="920"/>
      <c r="BB111" s="920"/>
      <c r="BC111" s="920"/>
      <c r="BD111" s="920"/>
      <c r="BE111" s="920"/>
      <c r="BF111" s="920"/>
      <c r="BG111" s="920"/>
      <c r="BH111" s="920"/>
      <c r="BI111" s="920"/>
      <c r="BJ111" s="920"/>
      <c r="BK111" s="920"/>
      <c r="BL111" s="920"/>
      <c r="BM111" s="920"/>
      <c r="BN111" s="920"/>
      <c r="BO111" s="920"/>
      <c r="BP111" s="921"/>
      <c r="BQ111" s="922">
        <v>18478</v>
      </c>
      <c r="BR111" s="923"/>
      <c r="BS111" s="923"/>
      <c r="BT111" s="923"/>
      <c r="BU111" s="923"/>
      <c r="BV111" s="923">
        <v>13333</v>
      </c>
      <c r="BW111" s="923"/>
      <c r="BX111" s="923"/>
      <c r="BY111" s="923"/>
      <c r="BZ111" s="923"/>
      <c r="CA111" s="923">
        <v>8089</v>
      </c>
      <c r="CB111" s="923"/>
      <c r="CC111" s="923"/>
      <c r="CD111" s="923"/>
      <c r="CE111" s="923"/>
      <c r="CF111" s="917">
        <v>0.3</v>
      </c>
      <c r="CG111" s="918"/>
      <c r="CH111" s="918"/>
      <c r="CI111" s="918"/>
      <c r="CJ111" s="918"/>
      <c r="CK111" s="945"/>
      <c r="CL111" s="946"/>
      <c r="CM111" s="919" t="s">
        <v>451</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147</v>
      </c>
      <c r="DH111" s="923"/>
      <c r="DI111" s="923"/>
      <c r="DJ111" s="923"/>
      <c r="DK111" s="923"/>
      <c r="DL111" s="923" t="s">
        <v>147</v>
      </c>
      <c r="DM111" s="923"/>
      <c r="DN111" s="923"/>
      <c r="DO111" s="923"/>
      <c r="DP111" s="923"/>
      <c r="DQ111" s="923" t="s">
        <v>147</v>
      </c>
      <c r="DR111" s="923"/>
      <c r="DS111" s="923"/>
      <c r="DT111" s="923"/>
      <c r="DU111" s="923"/>
      <c r="DV111" s="924" t="s">
        <v>147</v>
      </c>
      <c r="DW111" s="924"/>
      <c r="DX111" s="924"/>
      <c r="DY111" s="924"/>
      <c r="DZ111" s="925"/>
    </row>
    <row r="112" spans="1:131" s="230" customFormat="1" ht="26.25" customHeight="1" x14ac:dyDescent="0.15">
      <c r="A112" s="949" t="s">
        <v>452</v>
      </c>
      <c r="B112" s="950"/>
      <c r="C112" s="920" t="s">
        <v>453</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454</v>
      </c>
      <c r="AB112" s="956"/>
      <c r="AC112" s="956"/>
      <c r="AD112" s="956"/>
      <c r="AE112" s="957"/>
      <c r="AF112" s="958" t="s">
        <v>455</v>
      </c>
      <c r="AG112" s="956"/>
      <c r="AH112" s="956"/>
      <c r="AI112" s="956"/>
      <c r="AJ112" s="957"/>
      <c r="AK112" s="958" t="s">
        <v>456</v>
      </c>
      <c r="AL112" s="956"/>
      <c r="AM112" s="956"/>
      <c r="AN112" s="956"/>
      <c r="AO112" s="957"/>
      <c r="AP112" s="959" t="s">
        <v>456</v>
      </c>
      <c r="AQ112" s="960"/>
      <c r="AR112" s="960"/>
      <c r="AS112" s="960"/>
      <c r="AT112" s="961"/>
      <c r="AU112" s="905"/>
      <c r="AV112" s="906"/>
      <c r="AW112" s="906"/>
      <c r="AX112" s="906"/>
      <c r="AY112" s="906"/>
      <c r="AZ112" s="919" t="s">
        <v>457</v>
      </c>
      <c r="BA112" s="920"/>
      <c r="BB112" s="920"/>
      <c r="BC112" s="920"/>
      <c r="BD112" s="920"/>
      <c r="BE112" s="920"/>
      <c r="BF112" s="920"/>
      <c r="BG112" s="920"/>
      <c r="BH112" s="920"/>
      <c r="BI112" s="920"/>
      <c r="BJ112" s="920"/>
      <c r="BK112" s="920"/>
      <c r="BL112" s="920"/>
      <c r="BM112" s="920"/>
      <c r="BN112" s="920"/>
      <c r="BO112" s="920"/>
      <c r="BP112" s="921"/>
      <c r="BQ112" s="922">
        <v>1445833</v>
      </c>
      <c r="BR112" s="923"/>
      <c r="BS112" s="923"/>
      <c r="BT112" s="923"/>
      <c r="BU112" s="923"/>
      <c r="BV112" s="923">
        <v>1293394</v>
      </c>
      <c r="BW112" s="923"/>
      <c r="BX112" s="923"/>
      <c r="BY112" s="923"/>
      <c r="BZ112" s="923"/>
      <c r="CA112" s="923">
        <v>1140806</v>
      </c>
      <c r="CB112" s="923"/>
      <c r="CC112" s="923"/>
      <c r="CD112" s="923"/>
      <c r="CE112" s="923"/>
      <c r="CF112" s="917">
        <v>48.3</v>
      </c>
      <c r="CG112" s="918"/>
      <c r="CH112" s="918"/>
      <c r="CI112" s="918"/>
      <c r="CJ112" s="918"/>
      <c r="CK112" s="945"/>
      <c r="CL112" s="946"/>
      <c r="CM112" s="919" t="s">
        <v>458</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454</v>
      </c>
      <c r="DH112" s="923"/>
      <c r="DI112" s="923"/>
      <c r="DJ112" s="923"/>
      <c r="DK112" s="923"/>
      <c r="DL112" s="923" t="s">
        <v>455</v>
      </c>
      <c r="DM112" s="923"/>
      <c r="DN112" s="923"/>
      <c r="DO112" s="923"/>
      <c r="DP112" s="923"/>
      <c r="DQ112" s="923" t="s">
        <v>147</v>
      </c>
      <c r="DR112" s="923"/>
      <c r="DS112" s="923"/>
      <c r="DT112" s="923"/>
      <c r="DU112" s="923"/>
      <c r="DV112" s="924" t="s">
        <v>455</v>
      </c>
      <c r="DW112" s="924"/>
      <c r="DX112" s="924"/>
      <c r="DY112" s="924"/>
      <c r="DZ112" s="925"/>
    </row>
    <row r="113" spans="1:130" s="230" customFormat="1" ht="26.25" customHeight="1" x14ac:dyDescent="0.15">
      <c r="A113" s="951"/>
      <c r="B113" s="952"/>
      <c r="C113" s="920" t="s">
        <v>459</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171715</v>
      </c>
      <c r="AB113" s="935"/>
      <c r="AC113" s="935"/>
      <c r="AD113" s="935"/>
      <c r="AE113" s="936"/>
      <c r="AF113" s="937">
        <v>163203</v>
      </c>
      <c r="AG113" s="935"/>
      <c r="AH113" s="935"/>
      <c r="AI113" s="935"/>
      <c r="AJ113" s="936"/>
      <c r="AK113" s="937">
        <v>169272</v>
      </c>
      <c r="AL113" s="935"/>
      <c r="AM113" s="935"/>
      <c r="AN113" s="935"/>
      <c r="AO113" s="936"/>
      <c r="AP113" s="938">
        <v>7.2</v>
      </c>
      <c r="AQ113" s="939"/>
      <c r="AR113" s="939"/>
      <c r="AS113" s="939"/>
      <c r="AT113" s="940"/>
      <c r="AU113" s="905"/>
      <c r="AV113" s="906"/>
      <c r="AW113" s="906"/>
      <c r="AX113" s="906"/>
      <c r="AY113" s="906"/>
      <c r="AZ113" s="919" t="s">
        <v>460</v>
      </c>
      <c r="BA113" s="920"/>
      <c r="BB113" s="920"/>
      <c r="BC113" s="920"/>
      <c r="BD113" s="920"/>
      <c r="BE113" s="920"/>
      <c r="BF113" s="920"/>
      <c r="BG113" s="920"/>
      <c r="BH113" s="920"/>
      <c r="BI113" s="920"/>
      <c r="BJ113" s="920"/>
      <c r="BK113" s="920"/>
      <c r="BL113" s="920"/>
      <c r="BM113" s="920"/>
      <c r="BN113" s="920"/>
      <c r="BO113" s="920"/>
      <c r="BP113" s="921"/>
      <c r="BQ113" s="922">
        <v>95234</v>
      </c>
      <c r="BR113" s="923"/>
      <c r="BS113" s="923"/>
      <c r="BT113" s="923"/>
      <c r="BU113" s="923"/>
      <c r="BV113" s="923">
        <v>71070</v>
      </c>
      <c r="BW113" s="923"/>
      <c r="BX113" s="923"/>
      <c r="BY113" s="923"/>
      <c r="BZ113" s="923"/>
      <c r="CA113" s="923">
        <v>46856</v>
      </c>
      <c r="CB113" s="923"/>
      <c r="CC113" s="923"/>
      <c r="CD113" s="923"/>
      <c r="CE113" s="923"/>
      <c r="CF113" s="917">
        <v>2</v>
      </c>
      <c r="CG113" s="918"/>
      <c r="CH113" s="918"/>
      <c r="CI113" s="918"/>
      <c r="CJ113" s="918"/>
      <c r="CK113" s="945"/>
      <c r="CL113" s="946"/>
      <c r="CM113" s="919" t="s">
        <v>461</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v>18478</v>
      </c>
      <c r="DH113" s="956"/>
      <c r="DI113" s="956"/>
      <c r="DJ113" s="956"/>
      <c r="DK113" s="957"/>
      <c r="DL113" s="958">
        <v>13333</v>
      </c>
      <c r="DM113" s="956"/>
      <c r="DN113" s="956"/>
      <c r="DO113" s="956"/>
      <c r="DP113" s="957"/>
      <c r="DQ113" s="958">
        <v>8089</v>
      </c>
      <c r="DR113" s="956"/>
      <c r="DS113" s="956"/>
      <c r="DT113" s="956"/>
      <c r="DU113" s="957"/>
      <c r="DV113" s="959">
        <v>0.3</v>
      </c>
      <c r="DW113" s="960"/>
      <c r="DX113" s="960"/>
      <c r="DY113" s="960"/>
      <c r="DZ113" s="961"/>
    </row>
    <row r="114" spans="1:130" s="230" customFormat="1" ht="26.25" customHeight="1" x14ac:dyDescent="0.15">
      <c r="A114" s="951"/>
      <c r="B114" s="952"/>
      <c r="C114" s="920" t="s">
        <v>462</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24413</v>
      </c>
      <c r="AB114" s="956"/>
      <c r="AC114" s="956"/>
      <c r="AD114" s="956"/>
      <c r="AE114" s="957"/>
      <c r="AF114" s="958">
        <v>24380</v>
      </c>
      <c r="AG114" s="956"/>
      <c r="AH114" s="956"/>
      <c r="AI114" s="956"/>
      <c r="AJ114" s="957"/>
      <c r="AK114" s="958">
        <v>24383</v>
      </c>
      <c r="AL114" s="956"/>
      <c r="AM114" s="956"/>
      <c r="AN114" s="956"/>
      <c r="AO114" s="957"/>
      <c r="AP114" s="959">
        <v>1</v>
      </c>
      <c r="AQ114" s="960"/>
      <c r="AR114" s="960"/>
      <c r="AS114" s="960"/>
      <c r="AT114" s="961"/>
      <c r="AU114" s="905"/>
      <c r="AV114" s="906"/>
      <c r="AW114" s="906"/>
      <c r="AX114" s="906"/>
      <c r="AY114" s="906"/>
      <c r="AZ114" s="919" t="s">
        <v>463</v>
      </c>
      <c r="BA114" s="920"/>
      <c r="BB114" s="920"/>
      <c r="BC114" s="920"/>
      <c r="BD114" s="920"/>
      <c r="BE114" s="920"/>
      <c r="BF114" s="920"/>
      <c r="BG114" s="920"/>
      <c r="BH114" s="920"/>
      <c r="BI114" s="920"/>
      <c r="BJ114" s="920"/>
      <c r="BK114" s="920"/>
      <c r="BL114" s="920"/>
      <c r="BM114" s="920"/>
      <c r="BN114" s="920"/>
      <c r="BO114" s="920"/>
      <c r="BP114" s="921"/>
      <c r="BQ114" s="922">
        <v>119310</v>
      </c>
      <c r="BR114" s="923"/>
      <c r="BS114" s="923"/>
      <c r="BT114" s="923"/>
      <c r="BU114" s="923"/>
      <c r="BV114" s="923">
        <v>90120</v>
      </c>
      <c r="BW114" s="923"/>
      <c r="BX114" s="923"/>
      <c r="BY114" s="923"/>
      <c r="BZ114" s="923"/>
      <c r="CA114" s="923">
        <v>70762</v>
      </c>
      <c r="CB114" s="923"/>
      <c r="CC114" s="923"/>
      <c r="CD114" s="923"/>
      <c r="CE114" s="923"/>
      <c r="CF114" s="917">
        <v>3</v>
      </c>
      <c r="CG114" s="918"/>
      <c r="CH114" s="918"/>
      <c r="CI114" s="918"/>
      <c r="CJ114" s="918"/>
      <c r="CK114" s="945"/>
      <c r="CL114" s="946"/>
      <c r="CM114" s="919" t="s">
        <v>464</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465</v>
      </c>
      <c r="DH114" s="956"/>
      <c r="DI114" s="956"/>
      <c r="DJ114" s="956"/>
      <c r="DK114" s="957"/>
      <c r="DL114" s="958" t="s">
        <v>411</v>
      </c>
      <c r="DM114" s="956"/>
      <c r="DN114" s="956"/>
      <c r="DO114" s="956"/>
      <c r="DP114" s="957"/>
      <c r="DQ114" s="958" t="s">
        <v>456</v>
      </c>
      <c r="DR114" s="956"/>
      <c r="DS114" s="956"/>
      <c r="DT114" s="956"/>
      <c r="DU114" s="957"/>
      <c r="DV114" s="959" t="s">
        <v>466</v>
      </c>
      <c r="DW114" s="960"/>
      <c r="DX114" s="960"/>
      <c r="DY114" s="960"/>
      <c r="DZ114" s="961"/>
    </row>
    <row r="115" spans="1:130" s="230" customFormat="1" ht="26.25" customHeight="1" x14ac:dyDescent="0.15">
      <c r="A115" s="951"/>
      <c r="B115" s="952"/>
      <c r="C115" s="920" t="s">
        <v>467</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v>5479</v>
      </c>
      <c r="AB115" s="935"/>
      <c r="AC115" s="935"/>
      <c r="AD115" s="935"/>
      <c r="AE115" s="936"/>
      <c r="AF115" s="937">
        <v>5479</v>
      </c>
      <c r="AG115" s="935"/>
      <c r="AH115" s="935"/>
      <c r="AI115" s="935"/>
      <c r="AJ115" s="936"/>
      <c r="AK115" s="937">
        <v>5479</v>
      </c>
      <c r="AL115" s="935"/>
      <c r="AM115" s="935"/>
      <c r="AN115" s="935"/>
      <c r="AO115" s="936"/>
      <c r="AP115" s="938">
        <v>0.2</v>
      </c>
      <c r="AQ115" s="939"/>
      <c r="AR115" s="939"/>
      <c r="AS115" s="939"/>
      <c r="AT115" s="940"/>
      <c r="AU115" s="905"/>
      <c r="AV115" s="906"/>
      <c r="AW115" s="906"/>
      <c r="AX115" s="906"/>
      <c r="AY115" s="906"/>
      <c r="AZ115" s="919" t="s">
        <v>468</v>
      </c>
      <c r="BA115" s="920"/>
      <c r="BB115" s="920"/>
      <c r="BC115" s="920"/>
      <c r="BD115" s="920"/>
      <c r="BE115" s="920"/>
      <c r="BF115" s="920"/>
      <c r="BG115" s="920"/>
      <c r="BH115" s="920"/>
      <c r="BI115" s="920"/>
      <c r="BJ115" s="920"/>
      <c r="BK115" s="920"/>
      <c r="BL115" s="920"/>
      <c r="BM115" s="920"/>
      <c r="BN115" s="920"/>
      <c r="BO115" s="920"/>
      <c r="BP115" s="921"/>
      <c r="BQ115" s="922" t="s">
        <v>465</v>
      </c>
      <c r="BR115" s="923"/>
      <c r="BS115" s="923"/>
      <c r="BT115" s="923"/>
      <c r="BU115" s="923"/>
      <c r="BV115" s="923" t="s">
        <v>469</v>
      </c>
      <c r="BW115" s="923"/>
      <c r="BX115" s="923"/>
      <c r="BY115" s="923"/>
      <c r="BZ115" s="923"/>
      <c r="CA115" s="923" t="s">
        <v>469</v>
      </c>
      <c r="CB115" s="923"/>
      <c r="CC115" s="923"/>
      <c r="CD115" s="923"/>
      <c r="CE115" s="923"/>
      <c r="CF115" s="917" t="s">
        <v>470</v>
      </c>
      <c r="CG115" s="918"/>
      <c r="CH115" s="918"/>
      <c r="CI115" s="918"/>
      <c r="CJ115" s="918"/>
      <c r="CK115" s="945"/>
      <c r="CL115" s="946"/>
      <c r="CM115" s="919" t="s">
        <v>471</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466</v>
      </c>
      <c r="DH115" s="956"/>
      <c r="DI115" s="956"/>
      <c r="DJ115" s="956"/>
      <c r="DK115" s="957"/>
      <c r="DL115" s="958" t="s">
        <v>470</v>
      </c>
      <c r="DM115" s="956"/>
      <c r="DN115" s="956"/>
      <c r="DO115" s="956"/>
      <c r="DP115" s="957"/>
      <c r="DQ115" s="958" t="s">
        <v>147</v>
      </c>
      <c r="DR115" s="956"/>
      <c r="DS115" s="956"/>
      <c r="DT115" s="956"/>
      <c r="DU115" s="957"/>
      <c r="DV115" s="959" t="s">
        <v>465</v>
      </c>
      <c r="DW115" s="960"/>
      <c r="DX115" s="960"/>
      <c r="DY115" s="960"/>
      <c r="DZ115" s="961"/>
    </row>
    <row r="116" spans="1:130" s="230" customFormat="1" ht="26.25" customHeight="1" x14ac:dyDescent="0.15">
      <c r="A116" s="953"/>
      <c r="B116" s="954"/>
      <c r="C116" s="962" t="s">
        <v>472</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v>208</v>
      </c>
      <c r="AB116" s="956"/>
      <c r="AC116" s="956"/>
      <c r="AD116" s="956"/>
      <c r="AE116" s="957"/>
      <c r="AF116" s="958">
        <v>277</v>
      </c>
      <c r="AG116" s="956"/>
      <c r="AH116" s="956"/>
      <c r="AI116" s="956"/>
      <c r="AJ116" s="957"/>
      <c r="AK116" s="958">
        <v>1049</v>
      </c>
      <c r="AL116" s="956"/>
      <c r="AM116" s="956"/>
      <c r="AN116" s="956"/>
      <c r="AO116" s="957"/>
      <c r="AP116" s="959">
        <v>0</v>
      </c>
      <c r="AQ116" s="960"/>
      <c r="AR116" s="960"/>
      <c r="AS116" s="960"/>
      <c r="AT116" s="961"/>
      <c r="AU116" s="905"/>
      <c r="AV116" s="906"/>
      <c r="AW116" s="906"/>
      <c r="AX116" s="906"/>
      <c r="AY116" s="906"/>
      <c r="AZ116" s="964" t="s">
        <v>473</v>
      </c>
      <c r="BA116" s="965"/>
      <c r="BB116" s="965"/>
      <c r="BC116" s="965"/>
      <c r="BD116" s="965"/>
      <c r="BE116" s="965"/>
      <c r="BF116" s="965"/>
      <c r="BG116" s="965"/>
      <c r="BH116" s="965"/>
      <c r="BI116" s="965"/>
      <c r="BJ116" s="965"/>
      <c r="BK116" s="965"/>
      <c r="BL116" s="965"/>
      <c r="BM116" s="965"/>
      <c r="BN116" s="965"/>
      <c r="BO116" s="965"/>
      <c r="BP116" s="966"/>
      <c r="BQ116" s="922" t="s">
        <v>456</v>
      </c>
      <c r="BR116" s="923"/>
      <c r="BS116" s="923"/>
      <c r="BT116" s="923"/>
      <c r="BU116" s="923"/>
      <c r="BV116" s="923" t="s">
        <v>466</v>
      </c>
      <c r="BW116" s="923"/>
      <c r="BX116" s="923"/>
      <c r="BY116" s="923"/>
      <c r="BZ116" s="923"/>
      <c r="CA116" s="923" t="s">
        <v>147</v>
      </c>
      <c r="CB116" s="923"/>
      <c r="CC116" s="923"/>
      <c r="CD116" s="923"/>
      <c r="CE116" s="923"/>
      <c r="CF116" s="917" t="s">
        <v>455</v>
      </c>
      <c r="CG116" s="918"/>
      <c r="CH116" s="918"/>
      <c r="CI116" s="918"/>
      <c r="CJ116" s="918"/>
      <c r="CK116" s="945"/>
      <c r="CL116" s="946"/>
      <c r="CM116" s="919" t="s">
        <v>474</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t="s">
        <v>147</v>
      </c>
      <c r="DH116" s="956"/>
      <c r="DI116" s="956"/>
      <c r="DJ116" s="956"/>
      <c r="DK116" s="957"/>
      <c r="DL116" s="958" t="s">
        <v>456</v>
      </c>
      <c r="DM116" s="956"/>
      <c r="DN116" s="956"/>
      <c r="DO116" s="956"/>
      <c r="DP116" s="957"/>
      <c r="DQ116" s="958" t="s">
        <v>465</v>
      </c>
      <c r="DR116" s="956"/>
      <c r="DS116" s="956"/>
      <c r="DT116" s="956"/>
      <c r="DU116" s="957"/>
      <c r="DV116" s="959" t="s">
        <v>455</v>
      </c>
      <c r="DW116" s="960"/>
      <c r="DX116" s="960"/>
      <c r="DY116" s="960"/>
      <c r="DZ116" s="961"/>
    </row>
    <row r="117" spans="1:130" s="230" customFormat="1" ht="26.25" customHeight="1" x14ac:dyDescent="0.15">
      <c r="A117" s="909" t="s">
        <v>189</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475</v>
      </c>
      <c r="Z117" s="891"/>
      <c r="AA117" s="975">
        <v>738893</v>
      </c>
      <c r="AB117" s="976"/>
      <c r="AC117" s="976"/>
      <c r="AD117" s="976"/>
      <c r="AE117" s="977"/>
      <c r="AF117" s="978">
        <v>854562</v>
      </c>
      <c r="AG117" s="976"/>
      <c r="AH117" s="976"/>
      <c r="AI117" s="976"/>
      <c r="AJ117" s="977"/>
      <c r="AK117" s="978">
        <v>918492</v>
      </c>
      <c r="AL117" s="976"/>
      <c r="AM117" s="976"/>
      <c r="AN117" s="976"/>
      <c r="AO117" s="977"/>
      <c r="AP117" s="979"/>
      <c r="AQ117" s="980"/>
      <c r="AR117" s="980"/>
      <c r="AS117" s="980"/>
      <c r="AT117" s="981"/>
      <c r="AU117" s="905"/>
      <c r="AV117" s="906"/>
      <c r="AW117" s="906"/>
      <c r="AX117" s="906"/>
      <c r="AY117" s="906"/>
      <c r="AZ117" s="971" t="s">
        <v>476</v>
      </c>
      <c r="BA117" s="972"/>
      <c r="BB117" s="972"/>
      <c r="BC117" s="972"/>
      <c r="BD117" s="972"/>
      <c r="BE117" s="972"/>
      <c r="BF117" s="972"/>
      <c r="BG117" s="972"/>
      <c r="BH117" s="972"/>
      <c r="BI117" s="972"/>
      <c r="BJ117" s="972"/>
      <c r="BK117" s="972"/>
      <c r="BL117" s="972"/>
      <c r="BM117" s="972"/>
      <c r="BN117" s="972"/>
      <c r="BO117" s="972"/>
      <c r="BP117" s="973"/>
      <c r="BQ117" s="922" t="s">
        <v>147</v>
      </c>
      <c r="BR117" s="923"/>
      <c r="BS117" s="923"/>
      <c r="BT117" s="923"/>
      <c r="BU117" s="923"/>
      <c r="BV117" s="923" t="s">
        <v>411</v>
      </c>
      <c r="BW117" s="923"/>
      <c r="BX117" s="923"/>
      <c r="BY117" s="923"/>
      <c r="BZ117" s="923"/>
      <c r="CA117" s="923" t="s">
        <v>466</v>
      </c>
      <c r="CB117" s="923"/>
      <c r="CC117" s="923"/>
      <c r="CD117" s="923"/>
      <c r="CE117" s="923"/>
      <c r="CF117" s="917" t="s">
        <v>455</v>
      </c>
      <c r="CG117" s="918"/>
      <c r="CH117" s="918"/>
      <c r="CI117" s="918"/>
      <c r="CJ117" s="918"/>
      <c r="CK117" s="945"/>
      <c r="CL117" s="946"/>
      <c r="CM117" s="919" t="s">
        <v>477</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456</v>
      </c>
      <c r="DH117" s="956"/>
      <c r="DI117" s="956"/>
      <c r="DJ117" s="956"/>
      <c r="DK117" s="957"/>
      <c r="DL117" s="958" t="s">
        <v>456</v>
      </c>
      <c r="DM117" s="956"/>
      <c r="DN117" s="956"/>
      <c r="DO117" s="956"/>
      <c r="DP117" s="957"/>
      <c r="DQ117" s="958" t="s">
        <v>478</v>
      </c>
      <c r="DR117" s="956"/>
      <c r="DS117" s="956"/>
      <c r="DT117" s="956"/>
      <c r="DU117" s="957"/>
      <c r="DV117" s="959" t="s">
        <v>454</v>
      </c>
      <c r="DW117" s="960"/>
      <c r="DX117" s="960"/>
      <c r="DY117" s="960"/>
      <c r="DZ117" s="961"/>
    </row>
    <row r="118" spans="1:130" s="230" customFormat="1" ht="26.25" customHeight="1" x14ac:dyDescent="0.15">
      <c r="A118" s="909" t="s">
        <v>444</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441</v>
      </c>
      <c r="AB118" s="890"/>
      <c r="AC118" s="890"/>
      <c r="AD118" s="890"/>
      <c r="AE118" s="891"/>
      <c r="AF118" s="889" t="s">
        <v>442</v>
      </c>
      <c r="AG118" s="890"/>
      <c r="AH118" s="890"/>
      <c r="AI118" s="890"/>
      <c r="AJ118" s="891"/>
      <c r="AK118" s="889" t="s">
        <v>309</v>
      </c>
      <c r="AL118" s="890"/>
      <c r="AM118" s="890"/>
      <c r="AN118" s="890"/>
      <c r="AO118" s="891"/>
      <c r="AP118" s="967" t="s">
        <v>443</v>
      </c>
      <c r="AQ118" s="968"/>
      <c r="AR118" s="968"/>
      <c r="AS118" s="968"/>
      <c r="AT118" s="969"/>
      <c r="AU118" s="905"/>
      <c r="AV118" s="906"/>
      <c r="AW118" s="906"/>
      <c r="AX118" s="906"/>
      <c r="AY118" s="906"/>
      <c r="AZ118" s="970" t="s">
        <v>479</v>
      </c>
      <c r="BA118" s="962"/>
      <c r="BB118" s="962"/>
      <c r="BC118" s="962"/>
      <c r="BD118" s="962"/>
      <c r="BE118" s="962"/>
      <c r="BF118" s="962"/>
      <c r="BG118" s="962"/>
      <c r="BH118" s="962"/>
      <c r="BI118" s="962"/>
      <c r="BJ118" s="962"/>
      <c r="BK118" s="962"/>
      <c r="BL118" s="962"/>
      <c r="BM118" s="962"/>
      <c r="BN118" s="962"/>
      <c r="BO118" s="962"/>
      <c r="BP118" s="963"/>
      <c r="BQ118" s="996" t="s">
        <v>470</v>
      </c>
      <c r="BR118" s="997"/>
      <c r="BS118" s="997"/>
      <c r="BT118" s="997"/>
      <c r="BU118" s="997"/>
      <c r="BV118" s="997" t="s">
        <v>466</v>
      </c>
      <c r="BW118" s="997"/>
      <c r="BX118" s="997"/>
      <c r="BY118" s="997"/>
      <c r="BZ118" s="997"/>
      <c r="CA118" s="997" t="s">
        <v>456</v>
      </c>
      <c r="CB118" s="997"/>
      <c r="CC118" s="997"/>
      <c r="CD118" s="997"/>
      <c r="CE118" s="997"/>
      <c r="CF118" s="917" t="s">
        <v>454</v>
      </c>
      <c r="CG118" s="918"/>
      <c r="CH118" s="918"/>
      <c r="CI118" s="918"/>
      <c r="CJ118" s="918"/>
      <c r="CK118" s="945"/>
      <c r="CL118" s="946"/>
      <c r="CM118" s="919" t="s">
        <v>480</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456</v>
      </c>
      <c r="DH118" s="956"/>
      <c r="DI118" s="956"/>
      <c r="DJ118" s="956"/>
      <c r="DK118" s="957"/>
      <c r="DL118" s="958" t="s">
        <v>455</v>
      </c>
      <c r="DM118" s="956"/>
      <c r="DN118" s="956"/>
      <c r="DO118" s="956"/>
      <c r="DP118" s="957"/>
      <c r="DQ118" s="958" t="s">
        <v>147</v>
      </c>
      <c r="DR118" s="956"/>
      <c r="DS118" s="956"/>
      <c r="DT118" s="956"/>
      <c r="DU118" s="957"/>
      <c r="DV118" s="959" t="s">
        <v>470</v>
      </c>
      <c r="DW118" s="960"/>
      <c r="DX118" s="960"/>
      <c r="DY118" s="960"/>
      <c r="DZ118" s="961"/>
    </row>
    <row r="119" spans="1:130" s="230" customFormat="1" ht="26.25" customHeight="1" x14ac:dyDescent="0.15">
      <c r="A119" s="1053" t="s">
        <v>447</v>
      </c>
      <c r="B119" s="944"/>
      <c r="C119" s="926" t="s">
        <v>448</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456</v>
      </c>
      <c r="AB119" s="897"/>
      <c r="AC119" s="897"/>
      <c r="AD119" s="897"/>
      <c r="AE119" s="898"/>
      <c r="AF119" s="899" t="s">
        <v>147</v>
      </c>
      <c r="AG119" s="897"/>
      <c r="AH119" s="897"/>
      <c r="AI119" s="897"/>
      <c r="AJ119" s="898"/>
      <c r="AK119" s="899" t="s">
        <v>454</v>
      </c>
      <c r="AL119" s="897"/>
      <c r="AM119" s="897"/>
      <c r="AN119" s="897"/>
      <c r="AO119" s="898"/>
      <c r="AP119" s="900" t="s">
        <v>147</v>
      </c>
      <c r="AQ119" s="901"/>
      <c r="AR119" s="901"/>
      <c r="AS119" s="901"/>
      <c r="AT119" s="902"/>
      <c r="AU119" s="907"/>
      <c r="AV119" s="908"/>
      <c r="AW119" s="908"/>
      <c r="AX119" s="908"/>
      <c r="AY119" s="908"/>
      <c r="AZ119" s="251" t="s">
        <v>189</v>
      </c>
      <c r="BA119" s="251"/>
      <c r="BB119" s="251"/>
      <c r="BC119" s="251"/>
      <c r="BD119" s="251"/>
      <c r="BE119" s="251"/>
      <c r="BF119" s="251"/>
      <c r="BG119" s="251"/>
      <c r="BH119" s="251"/>
      <c r="BI119" s="251"/>
      <c r="BJ119" s="251"/>
      <c r="BK119" s="251"/>
      <c r="BL119" s="251"/>
      <c r="BM119" s="251"/>
      <c r="BN119" s="251"/>
      <c r="BO119" s="974" t="s">
        <v>481</v>
      </c>
      <c r="BP119" s="1002"/>
      <c r="BQ119" s="996">
        <v>9158959</v>
      </c>
      <c r="BR119" s="997"/>
      <c r="BS119" s="997"/>
      <c r="BT119" s="997"/>
      <c r="BU119" s="997"/>
      <c r="BV119" s="997">
        <v>9450723</v>
      </c>
      <c r="BW119" s="997"/>
      <c r="BX119" s="997"/>
      <c r="BY119" s="997"/>
      <c r="BZ119" s="997"/>
      <c r="CA119" s="997">
        <v>9464134</v>
      </c>
      <c r="CB119" s="997"/>
      <c r="CC119" s="997"/>
      <c r="CD119" s="997"/>
      <c r="CE119" s="997"/>
      <c r="CF119" s="998"/>
      <c r="CG119" s="999"/>
      <c r="CH119" s="999"/>
      <c r="CI119" s="999"/>
      <c r="CJ119" s="1000"/>
      <c r="CK119" s="947"/>
      <c r="CL119" s="948"/>
      <c r="CM119" s="970" t="s">
        <v>482</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470</v>
      </c>
      <c r="DH119" s="983"/>
      <c r="DI119" s="983"/>
      <c r="DJ119" s="983"/>
      <c r="DK119" s="984"/>
      <c r="DL119" s="982" t="s">
        <v>470</v>
      </c>
      <c r="DM119" s="983"/>
      <c r="DN119" s="983"/>
      <c r="DO119" s="983"/>
      <c r="DP119" s="984"/>
      <c r="DQ119" s="982" t="s">
        <v>147</v>
      </c>
      <c r="DR119" s="983"/>
      <c r="DS119" s="983"/>
      <c r="DT119" s="983"/>
      <c r="DU119" s="984"/>
      <c r="DV119" s="985" t="s">
        <v>465</v>
      </c>
      <c r="DW119" s="986"/>
      <c r="DX119" s="986"/>
      <c r="DY119" s="986"/>
      <c r="DZ119" s="987"/>
    </row>
    <row r="120" spans="1:130" s="230" customFormat="1" ht="26.25" customHeight="1" x14ac:dyDescent="0.15">
      <c r="A120" s="1054"/>
      <c r="B120" s="946"/>
      <c r="C120" s="919" t="s">
        <v>451</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470</v>
      </c>
      <c r="AB120" s="956"/>
      <c r="AC120" s="956"/>
      <c r="AD120" s="956"/>
      <c r="AE120" s="957"/>
      <c r="AF120" s="958" t="s">
        <v>465</v>
      </c>
      <c r="AG120" s="956"/>
      <c r="AH120" s="956"/>
      <c r="AI120" s="956"/>
      <c r="AJ120" s="957"/>
      <c r="AK120" s="958" t="s">
        <v>147</v>
      </c>
      <c r="AL120" s="956"/>
      <c r="AM120" s="956"/>
      <c r="AN120" s="956"/>
      <c r="AO120" s="957"/>
      <c r="AP120" s="959" t="s">
        <v>470</v>
      </c>
      <c r="AQ120" s="960"/>
      <c r="AR120" s="960"/>
      <c r="AS120" s="960"/>
      <c r="AT120" s="961"/>
      <c r="AU120" s="988" t="s">
        <v>483</v>
      </c>
      <c r="AV120" s="989"/>
      <c r="AW120" s="989"/>
      <c r="AX120" s="989"/>
      <c r="AY120" s="990"/>
      <c r="AZ120" s="926" t="s">
        <v>484</v>
      </c>
      <c r="BA120" s="894"/>
      <c r="BB120" s="894"/>
      <c r="BC120" s="894"/>
      <c r="BD120" s="894"/>
      <c r="BE120" s="894"/>
      <c r="BF120" s="894"/>
      <c r="BG120" s="894"/>
      <c r="BH120" s="894"/>
      <c r="BI120" s="894"/>
      <c r="BJ120" s="894"/>
      <c r="BK120" s="894"/>
      <c r="BL120" s="894"/>
      <c r="BM120" s="894"/>
      <c r="BN120" s="894"/>
      <c r="BO120" s="894"/>
      <c r="BP120" s="895"/>
      <c r="BQ120" s="927">
        <v>9072728</v>
      </c>
      <c r="BR120" s="928"/>
      <c r="BS120" s="928"/>
      <c r="BT120" s="928"/>
      <c r="BU120" s="928"/>
      <c r="BV120" s="928">
        <v>9246402</v>
      </c>
      <c r="BW120" s="928"/>
      <c r="BX120" s="928"/>
      <c r="BY120" s="928"/>
      <c r="BZ120" s="928"/>
      <c r="CA120" s="928">
        <v>8875752</v>
      </c>
      <c r="CB120" s="928"/>
      <c r="CC120" s="928"/>
      <c r="CD120" s="928"/>
      <c r="CE120" s="928"/>
      <c r="CF120" s="941">
        <v>376.1</v>
      </c>
      <c r="CG120" s="942"/>
      <c r="CH120" s="942"/>
      <c r="CI120" s="942"/>
      <c r="CJ120" s="942"/>
      <c r="CK120" s="1003" t="s">
        <v>485</v>
      </c>
      <c r="CL120" s="1004"/>
      <c r="CM120" s="1004"/>
      <c r="CN120" s="1004"/>
      <c r="CO120" s="1005"/>
      <c r="CP120" s="1011" t="s">
        <v>486</v>
      </c>
      <c r="CQ120" s="1012"/>
      <c r="CR120" s="1012"/>
      <c r="CS120" s="1012"/>
      <c r="CT120" s="1012"/>
      <c r="CU120" s="1012"/>
      <c r="CV120" s="1012"/>
      <c r="CW120" s="1012"/>
      <c r="CX120" s="1012"/>
      <c r="CY120" s="1012"/>
      <c r="CZ120" s="1012"/>
      <c r="DA120" s="1012"/>
      <c r="DB120" s="1012"/>
      <c r="DC120" s="1012"/>
      <c r="DD120" s="1012"/>
      <c r="DE120" s="1012"/>
      <c r="DF120" s="1013"/>
      <c r="DG120" s="927">
        <v>737618</v>
      </c>
      <c r="DH120" s="928"/>
      <c r="DI120" s="928"/>
      <c r="DJ120" s="928"/>
      <c r="DK120" s="928"/>
      <c r="DL120" s="928">
        <v>653760</v>
      </c>
      <c r="DM120" s="928"/>
      <c r="DN120" s="928"/>
      <c r="DO120" s="928"/>
      <c r="DP120" s="928"/>
      <c r="DQ120" s="928">
        <v>570493</v>
      </c>
      <c r="DR120" s="928"/>
      <c r="DS120" s="928"/>
      <c r="DT120" s="928"/>
      <c r="DU120" s="928"/>
      <c r="DV120" s="929">
        <v>24.2</v>
      </c>
      <c r="DW120" s="929"/>
      <c r="DX120" s="929"/>
      <c r="DY120" s="929"/>
      <c r="DZ120" s="930"/>
    </row>
    <row r="121" spans="1:130" s="230" customFormat="1" ht="26.25" customHeight="1" x14ac:dyDescent="0.15">
      <c r="A121" s="1054"/>
      <c r="B121" s="946"/>
      <c r="C121" s="971" t="s">
        <v>487</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v>5479</v>
      </c>
      <c r="AB121" s="956"/>
      <c r="AC121" s="956"/>
      <c r="AD121" s="956"/>
      <c r="AE121" s="957"/>
      <c r="AF121" s="958">
        <v>5479</v>
      </c>
      <c r="AG121" s="956"/>
      <c r="AH121" s="956"/>
      <c r="AI121" s="956"/>
      <c r="AJ121" s="957"/>
      <c r="AK121" s="958">
        <v>5479</v>
      </c>
      <c r="AL121" s="956"/>
      <c r="AM121" s="956"/>
      <c r="AN121" s="956"/>
      <c r="AO121" s="957"/>
      <c r="AP121" s="959">
        <v>0.2</v>
      </c>
      <c r="AQ121" s="960"/>
      <c r="AR121" s="960"/>
      <c r="AS121" s="960"/>
      <c r="AT121" s="961"/>
      <c r="AU121" s="991"/>
      <c r="AV121" s="992"/>
      <c r="AW121" s="992"/>
      <c r="AX121" s="992"/>
      <c r="AY121" s="993"/>
      <c r="AZ121" s="919" t="s">
        <v>488</v>
      </c>
      <c r="BA121" s="920"/>
      <c r="BB121" s="920"/>
      <c r="BC121" s="920"/>
      <c r="BD121" s="920"/>
      <c r="BE121" s="920"/>
      <c r="BF121" s="920"/>
      <c r="BG121" s="920"/>
      <c r="BH121" s="920"/>
      <c r="BI121" s="920"/>
      <c r="BJ121" s="920"/>
      <c r="BK121" s="920"/>
      <c r="BL121" s="920"/>
      <c r="BM121" s="920"/>
      <c r="BN121" s="920"/>
      <c r="BO121" s="920"/>
      <c r="BP121" s="921"/>
      <c r="BQ121" s="922" t="s">
        <v>466</v>
      </c>
      <c r="BR121" s="923"/>
      <c r="BS121" s="923"/>
      <c r="BT121" s="923"/>
      <c r="BU121" s="923"/>
      <c r="BV121" s="923" t="s">
        <v>455</v>
      </c>
      <c r="BW121" s="923"/>
      <c r="BX121" s="923"/>
      <c r="BY121" s="923"/>
      <c r="BZ121" s="923"/>
      <c r="CA121" s="923" t="s">
        <v>456</v>
      </c>
      <c r="CB121" s="923"/>
      <c r="CC121" s="923"/>
      <c r="CD121" s="923"/>
      <c r="CE121" s="923"/>
      <c r="CF121" s="917" t="s">
        <v>465</v>
      </c>
      <c r="CG121" s="918"/>
      <c r="CH121" s="918"/>
      <c r="CI121" s="918"/>
      <c r="CJ121" s="918"/>
      <c r="CK121" s="1006"/>
      <c r="CL121" s="1007"/>
      <c r="CM121" s="1007"/>
      <c r="CN121" s="1007"/>
      <c r="CO121" s="1008"/>
      <c r="CP121" s="1016" t="s">
        <v>489</v>
      </c>
      <c r="CQ121" s="1017"/>
      <c r="CR121" s="1017"/>
      <c r="CS121" s="1017"/>
      <c r="CT121" s="1017"/>
      <c r="CU121" s="1017"/>
      <c r="CV121" s="1017"/>
      <c r="CW121" s="1017"/>
      <c r="CX121" s="1017"/>
      <c r="CY121" s="1017"/>
      <c r="CZ121" s="1017"/>
      <c r="DA121" s="1017"/>
      <c r="DB121" s="1017"/>
      <c r="DC121" s="1017"/>
      <c r="DD121" s="1017"/>
      <c r="DE121" s="1017"/>
      <c r="DF121" s="1018"/>
      <c r="DG121" s="922">
        <v>397683</v>
      </c>
      <c r="DH121" s="923"/>
      <c r="DI121" s="923"/>
      <c r="DJ121" s="923"/>
      <c r="DK121" s="923"/>
      <c r="DL121" s="923">
        <v>375164</v>
      </c>
      <c r="DM121" s="923"/>
      <c r="DN121" s="923"/>
      <c r="DO121" s="923"/>
      <c r="DP121" s="923"/>
      <c r="DQ121" s="923">
        <v>351315</v>
      </c>
      <c r="DR121" s="923"/>
      <c r="DS121" s="923"/>
      <c r="DT121" s="923"/>
      <c r="DU121" s="923"/>
      <c r="DV121" s="924">
        <v>14.9</v>
      </c>
      <c r="DW121" s="924"/>
      <c r="DX121" s="924"/>
      <c r="DY121" s="924"/>
      <c r="DZ121" s="925"/>
    </row>
    <row r="122" spans="1:130" s="230" customFormat="1" ht="26.25" customHeight="1" x14ac:dyDescent="0.15">
      <c r="A122" s="1054"/>
      <c r="B122" s="946"/>
      <c r="C122" s="919" t="s">
        <v>464</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470</v>
      </c>
      <c r="AB122" s="956"/>
      <c r="AC122" s="956"/>
      <c r="AD122" s="956"/>
      <c r="AE122" s="957"/>
      <c r="AF122" s="958" t="s">
        <v>470</v>
      </c>
      <c r="AG122" s="956"/>
      <c r="AH122" s="956"/>
      <c r="AI122" s="956"/>
      <c r="AJ122" s="957"/>
      <c r="AK122" s="958" t="s">
        <v>470</v>
      </c>
      <c r="AL122" s="956"/>
      <c r="AM122" s="956"/>
      <c r="AN122" s="956"/>
      <c r="AO122" s="957"/>
      <c r="AP122" s="959" t="s">
        <v>466</v>
      </c>
      <c r="AQ122" s="960"/>
      <c r="AR122" s="960"/>
      <c r="AS122" s="960"/>
      <c r="AT122" s="961"/>
      <c r="AU122" s="991"/>
      <c r="AV122" s="992"/>
      <c r="AW122" s="992"/>
      <c r="AX122" s="992"/>
      <c r="AY122" s="993"/>
      <c r="AZ122" s="970" t="s">
        <v>490</v>
      </c>
      <c r="BA122" s="962"/>
      <c r="BB122" s="962"/>
      <c r="BC122" s="962"/>
      <c r="BD122" s="962"/>
      <c r="BE122" s="962"/>
      <c r="BF122" s="962"/>
      <c r="BG122" s="962"/>
      <c r="BH122" s="962"/>
      <c r="BI122" s="962"/>
      <c r="BJ122" s="962"/>
      <c r="BK122" s="962"/>
      <c r="BL122" s="962"/>
      <c r="BM122" s="962"/>
      <c r="BN122" s="962"/>
      <c r="BO122" s="962"/>
      <c r="BP122" s="963"/>
      <c r="BQ122" s="996">
        <v>7380332</v>
      </c>
      <c r="BR122" s="997"/>
      <c r="BS122" s="997"/>
      <c r="BT122" s="997"/>
      <c r="BU122" s="997"/>
      <c r="BV122" s="997">
        <v>7530153</v>
      </c>
      <c r="BW122" s="997"/>
      <c r="BX122" s="997"/>
      <c r="BY122" s="997"/>
      <c r="BZ122" s="997"/>
      <c r="CA122" s="997">
        <v>7526882</v>
      </c>
      <c r="CB122" s="997"/>
      <c r="CC122" s="997"/>
      <c r="CD122" s="997"/>
      <c r="CE122" s="997"/>
      <c r="CF122" s="1014">
        <v>318.89999999999998</v>
      </c>
      <c r="CG122" s="1015"/>
      <c r="CH122" s="1015"/>
      <c r="CI122" s="1015"/>
      <c r="CJ122" s="1015"/>
      <c r="CK122" s="1006"/>
      <c r="CL122" s="1007"/>
      <c r="CM122" s="1007"/>
      <c r="CN122" s="1007"/>
      <c r="CO122" s="1008"/>
      <c r="CP122" s="1016" t="s">
        <v>491</v>
      </c>
      <c r="CQ122" s="1017"/>
      <c r="CR122" s="1017"/>
      <c r="CS122" s="1017"/>
      <c r="CT122" s="1017"/>
      <c r="CU122" s="1017"/>
      <c r="CV122" s="1017"/>
      <c r="CW122" s="1017"/>
      <c r="CX122" s="1017"/>
      <c r="CY122" s="1017"/>
      <c r="CZ122" s="1017"/>
      <c r="DA122" s="1017"/>
      <c r="DB122" s="1017"/>
      <c r="DC122" s="1017"/>
      <c r="DD122" s="1017"/>
      <c r="DE122" s="1017"/>
      <c r="DF122" s="1018"/>
      <c r="DG122" s="922">
        <v>156161</v>
      </c>
      <c r="DH122" s="923"/>
      <c r="DI122" s="923"/>
      <c r="DJ122" s="923"/>
      <c r="DK122" s="923"/>
      <c r="DL122" s="923">
        <v>142973</v>
      </c>
      <c r="DM122" s="923"/>
      <c r="DN122" s="923"/>
      <c r="DO122" s="923"/>
      <c r="DP122" s="923"/>
      <c r="DQ122" s="923">
        <v>129680</v>
      </c>
      <c r="DR122" s="923"/>
      <c r="DS122" s="923"/>
      <c r="DT122" s="923"/>
      <c r="DU122" s="923"/>
      <c r="DV122" s="924">
        <v>5.5</v>
      </c>
      <c r="DW122" s="924"/>
      <c r="DX122" s="924"/>
      <c r="DY122" s="924"/>
      <c r="DZ122" s="925"/>
    </row>
    <row r="123" spans="1:130" s="230" customFormat="1" ht="26.25" customHeight="1" x14ac:dyDescent="0.15">
      <c r="A123" s="1054"/>
      <c r="B123" s="946"/>
      <c r="C123" s="919" t="s">
        <v>474</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t="s">
        <v>470</v>
      </c>
      <c r="AB123" s="956"/>
      <c r="AC123" s="956"/>
      <c r="AD123" s="956"/>
      <c r="AE123" s="957"/>
      <c r="AF123" s="958" t="s">
        <v>411</v>
      </c>
      <c r="AG123" s="956"/>
      <c r="AH123" s="956"/>
      <c r="AI123" s="956"/>
      <c r="AJ123" s="957"/>
      <c r="AK123" s="958" t="s">
        <v>465</v>
      </c>
      <c r="AL123" s="956"/>
      <c r="AM123" s="956"/>
      <c r="AN123" s="956"/>
      <c r="AO123" s="957"/>
      <c r="AP123" s="959" t="s">
        <v>147</v>
      </c>
      <c r="AQ123" s="960"/>
      <c r="AR123" s="960"/>
      <c r="AS123" s="960"/>
      <c r="AT123" s="961"/>
      <c r="AU123" s="994"/>
      <c r="AV123" s="995"/>
      <c r="AW123" s="995"/>
      <c r="AX123" s="995"/>
      <c r="AY123" s="995"/>
      <c r="AZ123" s="251" t="s">
        <v>189</v>
      </c>
      <c r="BA123" s="251"/>
      <c r="BB123" s="251"/>
      <c r="BC123" s="251"/>
      <c r="BD123" s="251"/>
      <c r="BE123" s="251"/>
      <c r="BF123" s="251"/>
      <c r="BG123" s="251"/>
      <c r="BH123" s="251"/>
      <c r="BI123" s="251"/>
      <c r="BJ123" s="251"/>
      <c r="BK123" s="251"/>
      <c r="BL123" s="251"/>
      <c r="BM123" s="251"/>
      <c r="BN123" s="251"/>
      <c r="BO123" s="974" t="s">
        <v>492</v>
      </c>
      <c r="BP123" s="1002"/>
      <c r="BQ123" s="1060">
        <v>16453060</v>
      </c>
      <c r="BR123" s="1061"/>
      <c r="BS123" s="1061"/>
      <c r="BT123" s="1061"/>
      <c r="BU123" s="1061"/>
      <c r="BV123" s="1061">
        <v>16776555</v>
      </c>
      <c r="BW123" s="1061"/>
      <c r="BX123" s="1061"/>
      <c r="BY123" s="1061"/>
      <c r="BZ123" s="1061"/>
      <c r="CA123" s="1061">
        <v>16402634</v>
      </c>
      <c r="CB123" s="1061"/>
      <c r="CC123" s="1061"/>
      <c r="CD123" s="1061"/>
      <c r="CE123" s="1061"/>
      <c r="CF123" s="998"/>
      <c r="CG123" s="999"/>
      <c r="CH123" s="999"/>
      <c r="CI123" s="999"/>
      <c r="CJ123" s="1000"/>
      <c r="CK123" s="1006"/>
      <c r="CL123" s="1007"/>
      <c r="CM123" s="1007"/>
      <c r="CN123" s="1007"/>
      <c r="CO123" s="1008"/>
      <c r="CP123" s="1016" t="s">
        <v>493</v>
      </c>
      <c r="CQ123" s="1017"/>
      <c r="CR123" s="1017"/>
      <c r="CS123" s="1017"/>
      <c r="CT123" s="1017"/>
      <c r="CU123" s="1017"/>
      <c r="CV123" s="1017"/>
      <c r="CW123" s="1017"/>
      <c r="CX123" s="1017"/>
      <c r="CY123" s="1017"/>
      <c r="CZ123" s="1017"/>
      <c r="DA123" s="1017"/>
      <c r="DB123" s="1017"/>
      <c r="DC123" s="1017"/>
      <c r="DD123" s="1017"/>
      <c r="DE123" s="1017"/>
      <c r="DF123" s="1018"/>
      <c r="DG123" s="955">
        <v>154371</v>
      </c>
      <c r="DH123" s="956"/>
      <c r="DI123" s="956"/>
      <c r="DJ123" s="956"/>
      <c r="DK123" s="957"/>
      <c r="DL123" s="958">
        <v>121497</v>
      </c>
      <c r="DM123" s="956"/>
      <c r="DN123" s="956"/>
      <c r="DO123" s="956"/>
      <c r="DP123" s="957"/>
      <c r="DQ123" s="958">
        <v>89318</v>
      </c>
      <c r="DR123" s="956"/>
      <c r="DS123" s="956"/>
      <c r="DT123" s="956"/>
      <c r="DU123" s="957"/>
      <c r="DV123" s="959">
        <v>3.8</v>
      </c>
      <c r="DW123" s="960"/>
      <c r="DX123" s="960"/>
      <c r="DY123" s="960"/>
      <c r="DZ123" s="961"/>
    </row>
    <row r="124" spans="1:130" s="230" customFormat="1" ht="26.25" customHeight="1" thickBot="1" x14ac:dyDescent="0.2">
      <c r="A124" s="1054"/>
      <c r="B124" s="946"/>
      <c r="C124" s="919" t="s">
        <v>477</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454</v>
      </c>
      <c r="AB124" s="956"/>
      <c r="AC124" s="956"/>
      <c r="AD124" s="956"/>
      <c r="AE124" s="957"/>
      <c r="AF124" s="958" t="s">
        <v>470</v>
      </c>
      <c r="AG124" s="956"/>
      <c r="AH124" s="956"/>
      <c r="AI124" s="956"/>
      <c r="AJ124" s="957"/>
      <c r="AK124" s="958" t="s">
        <v>465</v>
      </c>
      <c r="AL124" s="956"/>
      <c r="AM124" s="956"/>
      <c r="AN124" s="956"/>
      <c r="AO124" s="957"/>
      <c r="AP124" s="959" t="s">
        <v>411</v>
      </c>
      <c r="AQ124" s="960"/>
      <c r="AR124" s="960"/>
      <c r="AS124" s="960"/>
      <c r="AT124" s="961"/>
      <c r="AU124" s="1056" t="s">
        <v>494</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t="s">
        <v>454</v>
      </c>
      <c r="BR124" s="1024"/>
      <c r="BS124" s="1024"/>
      <c r="BT124" s="1024"/>
      <c r="BU124" s="1024"/>
      <c r="BV124" s="1024" t="s">
        <v>470</v>
      </c>
      <c r="BW124" s="1024"/>
      <c r="BX124" s="1024"/>
      <c r="BY124" s="1024"/>
      <c r="BZ124" s="1024"/>
      <c r="CA124" s="1024" t="s">
        <v>465</v>
      </c>
      <c r="CB124" s="1024"/>
      <c r="CC124" s="1024"/>
      <c r="CD124" s="1024"/>
      <c r="CE124" s="1024"/>
      <c r="CF124" s="1025"/>
      <c r="CG124" s="1026"/>
      <c r="CH124" s="1026"/>
      <c r="CI124" s="1026"/>
      <c r="CJ124" s="1027"/>
      <c r="CK124" s="1009"/>
      <c r="CL124" s="1009"/>
      <c r="CM124" s="1009"/>
      <c r="CN124" s="1009"/>
      <c r="CO124" s="1010"/>
      <c r="CP124" s="1016" t="s">
        <v>495</v>
      </c>
      <c r="CQ124" s="1017"/>
      <c r="CR124" s="1017"/>
      <c r="CS124" s="1017"/>
      <c r="CT124" s="1017"/>
      <c r="CU124" s="1017"/>
      <c r="CV124" s="1017"/>
      <c r="CW124" s="1017"/>
      <c r="CX124" s="1017"/>
      <c r="CY124" s="1017"/>
      <c r="CZ124" s="1017"/>
      <c r="DA124" s="1017"/>
      <c r="DB124" s="1017"/>
      <c r="DC124" s="1017"/>
      <c r="DD124" s="1017"/>
      <c r="DE124" s="1017"/>
      <c r="DF124" s="1018"/>
      <c r="DG124" s="1001" t="s">
        <v>454</v>
      </c>
      <c r="DH124" s="983"/>
      <c r="DI124" s="983"/>
      <c r="DJ124" s="983"/>
      <c r="DK124" s="984"/>
      <c r="DL124" s="982" t="s">
        <v>147</v>
      </c>
      <c r="DM124" s="983"/>
      <c r="DN124" s="983"/>
      <c r="DO124" s="983"/>
      <c r="DP124" s="984"/>
      <c r="DQ124" s="982" t="s">
        <v>411</v>
      </c>
      <c r="DR124" s="983"/>
      <c r="DS124" s="983"/>
      <c r="DT124" s="983"/>
      <c r="DU124" s="984"/>
      <c r="DV124" s="985" t="s">
        <v>147</v>
      </c>
      <c r="DW124" s="986"/>
      <c r="DX124" s="986"/>
      <c r="DY124" s="986"/>
      <c r="DZ124" s="987"/>
    </row>
    <row r="125" spans="1:130" s="230" customFormat="1" ht="26.25" customHeight="1" x14ac:dyDescent="0.15">
      <c r="A125" s="1054"/>
      <c r="B125" s="946"/>
      <c r="C125" s="919" t="s">
        <v>480</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411</v>
      </c>
      <c r="AB125" s="956"/>
      <c r="AC125" s="956"/>
      <c r="AD125" s="956"/>
      <c r="AE125" s="957"/>
      <c r="AF125" s="958" t="s">
        <v>465</v>
      </c>
      <c r="AG125" s="956"/>
      <c r="AH125" s="956"/>
      <c r="AI125" s="956"/>
      <c r="AJ125" s="957"/>
      <c r="AK125" s="958" t="s">
        <v>411</v>
      </c>
      <c r="AL125" s="956"/>
      <c r="AM125" s="956"/>
      <c r="AN125" s="956"/>
      <c r="AO125" s="957"/>
      <c r="AP125" s="959" t="s">
        <v>465</v>
      </c>
      <c r="AQ125" s="960"/>
      <c r="AR125" s="960"/>
      <c r="AS125" s="960"/>
      <c r="AT125" s="961"/>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19" t="s">
        <v>496</v>
      </c>
      <c r="CL125" s="1004"/>
      <c r="CM125" s="1004"/>
      <c r="CN125" s="1004"/>
      <c r="CO125" s="1005"/>
      <c r="CP125" s="926" t="s">
        <v>497</v>
      </c>
      <c r="CQ125" s="894"/>
      <c r="CR125" s="894"/>
      <c r="CS125" s="894"/>
      <c r="CT125" s="894"/>
      <c r="CU125" s="894"/>
      <c r="CV125" s="894"/>
      <c r="CW125" s="894"/>
      <c r="CX125" s="894"/>
      <c r="CY125" s="894"/>
      <c r="CZ125" s="894"/>
      <c r="DA125" s="894"/>
      <c r="DB125" s="894"/>
      <c r="DC125" s="894"/>
      <c r="DD125" s="894"/>
      <c r="DE125" s="894"/>
      <c r="DF125" s="895"/>
      <c r="DG125" s="927" t="s">
        <v>465</v>
      </c>
      <c r="DH125" s="928"/>
      <c r="DI125" s="928"/>
      <c r="DJ125" s="928"/>
      <c r="DK125" s="928"/>
      <c r="DL125" s="928" t="s">
        <v>465</v>
      </c>
      <c r="DM125" s="928"/>
      <c r="DN125" s="928"/>
      <c r="DO125" s="928"/>
      <c r="DP125" s="928"/>
      <c r="DQ125" s="928" t="s">
        <v>456</v>
      </c>
      <c r="DR125" s="928"/>
      <c r="DS125" s="928"/>
      <c r="DT125" s="928"/>
      <c r="DU125" s="928"/>
      <c r="DV125" s="929" t="s">
        <v>465</v>
      </c>
      <c r="DW125" s="929"/>
      <c r="DX125" s="929"/>
      <c r="DY125" s="929"/>
      <c r="DZ125" s="930"/>
    </row>
    <row r="126" spans="1:130" s="230" customFormat="1" ht="26.25" customHeight="1" thickBot="1" x14ac:dyDescent="0.2">
      <c r="A126" s="1054"/>
      <c r="B126" s="946"/>
      <c r="C126" s="919" t="s">
        <v>482</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455</v>
      </c>
      <c r="AB126" s="956"/>
      <c r="AC126" s="956"/>
      <c r="AD126" s="956"/>
      <c r="AE126" s="957"/>
      <c r="AF126" s="958" t="s">
        <v>465</v>
      </c>
      <c r="AG126" s="956"/>
      <c r="AH126" s="956"/>
      <c r="AI126" s="956"/>
      <c r="AJ126" s="957"/>
      <c r="AK126" s="958" t="s">
        <v>465</v>
      </c>
      <c r="AL126" s="956"/>
      <c r="AM126" s="956"/>
      <c r="AN126" s="956"/>
      <c r="AO126" s="957"/>
      <c r="AP126" s="959" t="s">
        <v>411</v>
      </c>
      <c r="AQ126" s="960"/>
      <c r="AR126" s="960"/>
      <c r="AS126" s="960"/>
      <c r="AT126" s="961"/>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0"/>
      <c r="CL126" s="1007"/>
      <c r="CM126" s="1007"/>
      <c r="CN126" s="1007"/>
      <c r="CO126" s="1008"/>
      <c r="CP126" s="919" t="s">
        <v>498</v>
      </c>
      <c r="CQ126" s="920"/>
      <c r="CR126" s="920"/>
      <c r="CS126" s="920"/>
      <c r="CT126" s="920"/>
      <c r="CU126" s="920"/>
      <c r="CV126" s="920"/>
      <c r="CW126" s="920"/>
      <c r="CX126" s="920"/>
      <c r="CY126" s="920"/>
      <c r="CZ126" s="920"/>
      <c r="DA126" s="920"/>
      <c r="DB126" s="920"/>
      <c r="DC126" s="920"/>
      <c r="DD126" s="920"/>
      <c r="DE126" s="920"/>
      <c r="DF126" s="921"/>
      <c r="DG126" s="922" t="s">
        <v>465</v>
      </c>
      <c r="DH126" s="923"/>
      <c r="DI126" s="923"/>
      <c r="DJ126" s="923"/>
      <c r="DK126" s="923"/>
      <c r="DL126" s="923" t="s">
        <v>465</v>
      </c>
      <c r="DM126" s="923"/>
      <c r="DN126" s="923"/>
      <c r="DO126" s="923"/>
      <c r="DP126" s="923"/>
      <c r="DQ126" s="923" t="s">
        <v>411</v>
      </c>
      <c r="DR126" s="923"/>
      <c r="DS126" s="923"/>
      <c r="DT126" s="923"/>
      <c r="DU126" s="923"/>
      <c r="DV126" s="924" t="s">
        <v>465</v>
      </c>
      <c r="DW126" s="924"/>
      <c r="DX126" s="924"/>
      <c r="DY126" s="924"/>
      <c r="DZ126" s="925"/>
    </row>
    <row r="127" spans="1:130" s="230" customFormat="1" ht="26.25" customHeight="1" x14ac:dyDescent="0.15">
      <c r="A127" s="1055"/>
      <c r="B127" s="948"/>
      <c r="C127" s="970" t="s">
        <v>499</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t="s">
        <v>465</v>
      </c>
      <c r="AB127" s="956"/>
      <c r="AC127" s="956"/>
      <c r="AD127" s="956"/>
      <c r="AE127" s="957"/>
      <c r="AF127" s="958" t="s">
        <v>456</v>
      </c>
      <c r="AG127" s="956"/>
      <c r="AH127" s="956"/>
      <c r="AI127" s="956"/>
      <c r="AJ127" s="957"/>
      <c r="AK127" s="958" t="s">
        <v>465</v>
      </c>
      <c r="AL127" s="956"/>
      <c r="AM127" s="956"/>
      <c r="AN127" s="956"/>
      <c r="AO127" s="957"/>
      <c r="AP127" s="959" t="s">
        <v>455</v>
      </c>
      <c r="AQ127" s="960"/>
      <c r="AR127" s="960"/>
      <c r="AS127" s="960"/>
      <c r="AT127" s="961"/>
      <c r="AU127" s="232"/>
      <c r="AV127" s="232"/>
      <c r="AW127" s="232"/>
      <c r="AX127" s="1028" t="s">
        <v>500</v>
      </c>
      <c r="AY127" s="1029"/>
      <c r="AZ127" s="1029"/>
      <c r="BA127" s="1029"/>
      <c r="BB127" s="1029"/>
      <c r="BC127" s="1029"/>
      <c r="BD127" s="1029"/>
      <c r="BE127" s="1030"/>
      <c r="BF127" s="1031" t="s">
        <v>501</v>
      </c>
      <c r="BG127" s="1029"/>
      <c r="BH127" s="1029"/>
      <c r="BI127" s="1029"/>
      <c r="BJ127" s="1029"/>
      <c r="BK127" s="1029"/>
      <c r="BL127" s="1030"/>
      <c r="BM127" s="1031" t="s">
        <v>502</v>
      </c>
      <c r="BN127" s="1029"/>
      <c r="BO127" s="1029"/>
      <c r="BP127" s="1029"/>
      <c r="BQ127" s="1029"/>
      <c r="BR127" s="1029"/>
      <c r="BS127" s="1030"/>
      <c r="BT127" s="1031" t="s">
        <v>503</v>
      </c>
      <c r="BU127" s="1029"/>
      <c r="BV127" s="1029"/>
      <c r="BW127" s="1029"/>
      <c r="BX127" s="1029"/>
      <c r="BY127" s="1029"/>
      <c r="BZ127" s="1052"/>
      <c r="CA127" s="232"/>
      <c r="CB127" s="232"/>
      <c r="CC127" s="232"/>
      <c r="CD127" s="255"/>
      <c r="CE127" s="255"/>
      <c r="CF127" s="255"/>
      <c r="CG127" s="232"/>
      <c r="CH127" s="232"/>
      <c r="CI127" s="232"/>
      <c r="CJ127" s="254"/>
      <c r="CK127" s="1020"/>
      <c r="CL127" s="1007"/>
      <c r="CM127" s="1007"/>
      <c r="CN127" s="1007"/>
      <c r="CO127" s="1008"/>
      <c r="CP127" s="919" t="s">
        <v>504</v>
      </c>
      <c r="CQ127" s="920"/>
      <c r="CR127" s="920"/>
      <c r="CS127" s="920"/>
      <c r="CT127" s="920"/>
      <c r="CU127" s="920"/>
      <c r="CV127" s="920"/>
      <c r="CW127" s="920"/>
      <c r="CX127" s="920"/>
      <c r="CY127" s="920"/>
      <c r="CZ127" s="920"/>
      <c r="DA127" s="920"/>
      <c r="DB127" s="920"/>
      <c r="DC127" s="920"/>
      <c r="DD127" s="920"/>
      <c r="DE127" s="920"/>
      <c r="DF127" s="921"/>
      <c r="DG127" s="922" t="s">
        <v>147</v>
      </c>
      <c r="DH127" s="923"/>
      <c r="DI127" s="923"/>
      <c r="DJ127" s="923"/>
      <c r="DK127" s="923"/>
      <c r="DL127" s="923" t="s">
        <v>455</v>
      </c>
      <c r="DM127" s="923"/>
      <c r="DN127" s="923"/>
      <c r="DO127" s="923"/>
      <c r="DP127" s="923"/>
      <c r="DQ127" s="923" t="s">
        <v>465</v>
      </c>
      <c r="DR127" s="923"/>
      <c r="DS127" s="923"/>
      <c r="DT127" s="923"/>
      <c r="DU127" s="923"/>
      <c r="DV127" s="924" t="s">
        <v>470</v>
      </c>
      <c r="DW127" s="924"/>
      <c r="DX127" s="924"/>
      <c r="DY127" s="924"/>
      <c r="DZ127" s="925"/>
    </row>
    <row r="128" spans="1:130" s="230" customFormat="1" ht="26.25" customHeight="1" thickBot="1" x14ac:dyDescent="0.2">
      <c r="A128" s="1038" t="s">
        <v>505</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506</v>
      </c>
      <c r="X128" s="1040"/>
      <c r="Y128" s="1040"/>
      <c r="Z128" s="1041"/>
      <c r="AA128" s="1042" t="s">
        <v>465</v>
      </c>
      <c r="AB128" s="1043"/>
      <c r="AC128" s="1043"/>
      <c r="AD128" s="1043"/>
      <c r="AE128" s="1044"/>
      <c r="AF128" s="1045" t="s">
        <v>470</v>
      </c>
      <c r="AG128" s="1043"/>
      <c r="AH128" s="1043"/>
      <c r="AI128" s="1043"/>
      <c r="AJ128" s="1044"/>
      <c r="AK128" s="1045" t="s">
        <v>456</v>
      </c>
      <c r="AL128" s="1043"/>
      <c r="AM128" s="1043"/>
      <c r="AN128" s="1043"/>
      <c r="AO128" s="1044"/>
      <c r="AP128" s="1046"/>
      <c r="AQ128" s="1047"/>
      <c r="AR128" s="1047"/>
      <c r="AS128" s="1047"/>
      <c r="AT128" s="1048"/>
      <c r="AU128" s="232"/>
      <c r="AV128" s="232"/>
      <c r="AW128" s="232"/>
      <c r="AX128" s="893" t="s">
        <v>507</v>
      </c>
      <c r="AY128" s="894"/>
      <c r="AZ128" s="894"/>
      <c r="BA128" s="894"/>
      <c r="BB128" s="894"/>
      <c r="BC128" s="894"/>
      <c r="BD128" s="894"/>
      <c r="BE128" s="895"/>
      <c r="BF128" s="1049" t="s">
        <v>465</v>
      </c>
      <c r="BG128" s="1050"/>
      <c r="BH128" s="1050"/>
      <c r="BI128" s="1050"/>
      <c r="BJ128" s="1050"/>
      <c r="BK128" s="1050"/>
      <c r="BL128" s="1051"/>
      <c r="BM128" s="1049">
        <v>15</v>
      </c>
      <c r="BN128" s="1050"/>
      <c r="BO128" s="1050"/>
      <c r="BP128" s="1050"/>
      <c r="BQ128" s="1050"/>
      <c r="BR128" s="1050"/>
      <c r="BS128" s="1051"/>
      <c r="BT128" s="1049">
        <v>20</v>
      </c>
      <c r="BU128" s="1050"/>
      <c r="BV128" s="1050"/>
      <c r="BW128" s="1050"/>
      <c r="BX128" s="1050"/>
      <c r="BY128" s="1050"/>
      <c r="BZ128" s="1073"/>
      <c r="CA128" s="255"/>
      <c r="CB128" s="255"/>
      <c r="CC128" s="255"/>
      <c r="CD128" s="255"/>
      <c r="CE128" s="255"/>
      <c r="CF128" s="255"/>
      <c r="CG128" s="232"/>
      <c r="CH128" s="232"/>
      <c r="CI128" s="232"/>
      <c r="CJ128" s="254"/>
      <c r="CK128" s="1021"/>
      <c r="CL128" s="1022"/>
      <c r="CM128" s="1022"/>
      <c r="CN128" s="1022"/>
      <c r="CO128" s="1023"/>
      <c r="CP128" s="1032" t="s">
        <v>508</v>
      </c>
      <c r="CQ128" s="726"/>
      <c r="CR128" s="726"/>
      <c r="CS128" s="726"/>
      <c r="CT128" s="726"/>
      <c r="CU128" s="726"/>
      <c r="CV128" s="726"/>
      <c r="CW128" s="726"/>
      <c r="CX128" s="726"/>
      <c r="CY128" s="726"/>
      <c r="CZ128" s="726"/>
      <c r="DA128" s="726"/>
      <c r="DB128" s="726"/>
      <c r="DC128" s="726"/>
      <c r="DD128" s="726"/>
      <c r="DE128" s="726"/>
      <c r="DF128" s="1033"/>
      <c r="DG128" s="1034" t="s">
        <v>455</v>
      </c>
      <c r="DH128" s="1035"/>
      <c r="DI128" s="1035"/>
      <c r="DJ128" s="1035"/>
      <c r="DK128" s="1035"/>
      <c r="DL128" s="1035" t="s">
        <v>411</v>
      </c>
      <c r="DM128" s="1035"/>
      <c r="DN128" s="1035"/>
      <c r="DO128" s="1035"/>
      <c r="DP128" s="1035"/>
      <c r="DQ128" s="1035" t="s">
        <v>455</v>
      </c>
      <c r="DR128" s="1035"/>
      <c r="DS128" s="1035"/>
      <c r="DT128" s="1035"/>
      <c r="DU128" s="1035"/>
      <c r="DV128" s="1036" t="s">
        <v>456</v>
      </c>
      <c r="DW128" s="1036"/>
      <c r="DX128" s="1036"/>
      <c r="DY128" s="1036"/>
      <c r="DZ128" s="1037"/>
    </row>
    <row r="129" spans="1:131" s="230" customFormat="1" ht="26.25" customHeight="1" x14ac:dyDescent="0.15">
      <c r="A129" s="931" t="s">
        <v>109</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509</v>
      </c>
      <c r="X129" s="1068"/>
      <c r="Y129" s="1068"/>
      <c r="Z129" s="1069"/>
      <c r="AA129" s="955">
        <v>2928700</v>
      </c>
      <c r="AB129" s="956"/>
      <c r="AC129" s="956"/>
      <c r="AD129" s="956"/>
      <c r="AE129" s="957"/>
      <c r="AF129" s="958">
        <v>3204324</v>
      </c>
      <c r="AG129" s="956"/>
      <c r="AH129" s="956"/>
      <c r="AI129" s="956"/>
      <c r="AJ129" s="957"/>
      <c r="AK129" s="958">
        <v>3148667</v>
      </c>
      <c r="AL129" s="956"/>
      <c r="AM129" s="956"/>
      <c r="AN129" s="956"/>
      <c r="AO129" s="957"/>
      <c r="AP129" s="1070"/>
      <c r="AQ129" s="1071"/>
      <c r="AR129" s="1071"/>
      <c r="AS129" s="1071"/>
      <c r="AT129" s="1072"/>
      <c r="AU129" s="233"/>
      <c r="AV129" s="233"/>
      <c r="AW129" s="233"/>
      <c r="AX129" s="1062" t="s">
        <v>510</v>
      </c>
      <c r="AY129" s="920"/>
      <c r="AZ129" s="920"/>
      <c r="BA129" s="920"/>
      <c r="BB129" s="920"/>
      <c r="BC129" s="920"/>
      <c r="BD129" s="920"/>
      <c r="BE129" s="921"/>
      <c r="BF129" s="1063" t="s">
        <v>470</v>
      </c>
      <c r="BG129" s="1064"/>
      <c r="BH129" s="1064"/>
      <c r="BI129" s="1064"/>
      <c r="BJ129" s="1064"/>
      <c r="BK129" s="1064"/>
      <c r="BL129" s="1065"/>
      <c r="BM129" s="1063">
        <v>20</v>
      </c>
      <c r="BN129" s="1064"/>
      <c r="BO129" s="1064"/>
      <c r="BP129" s="1064"/>
      <c r="BQ129" s="1064"/>
      <c r="BR129" s="1064"/>
      <c r="BS129" s="1065"/>
      <c r="BT129" s="1063">
        <v>30</v>
      </c>
      <c r="BU129" s="1064"/>
      <c r="BV129" s="1064"/>
      <c r="BW129" s="1064"/>
      <c r="BX129" s="1064"/>
      <c r="BY129" s="1064"/>
      <c r="BZ129" s="1066"/>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1" t="s">
        <v>511</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512</v>
      </c>
      <c r="X130" s="1068"/>
      <c r="Y130" s="1068"/>
      <c r="Z130" s="1069"/>
      <c r="AA130" s="955">
        <v>659337</v>
      </c>
      <c r="AB130" s="956"/>
      <c r="AC130" s="956"/>
      <c r="AD130" s="956"/>
      <c r="AE130" s="957"/>
      <c r="AF130" s="958">
        <v>752388</v>
      </c>
      <c r="AG130" s="956"/>
      <c r="AH130" s="956"/>
      <c r="AI130" s="956"/>
      <c r="AJ130" s="957"/>
      <c r="AK130" s="958">
        <v>788546</v>
      </c>
      <c r="AL130" s="956"/>
      <c r="AM130" s="956"/>
      <c r="AN130" s="956"/>
      <c r="AO130" s="957"/>
      <c r="AP130" s="1070"/>
      <c r="AQ130" s="1071"/>
      <c r="AR130" s="1071"/>
      <c r="AS130" s="1071"/>
      <c r="AT130" s="1072"/>
      <c r="AU130" s="233"/>
      <c r="AV130" s="233"/>
      <c r="AW130" s="233"/>
      <c r="AX130" s="1062" t="s">
        <v>513</v>
      </c>
      <c r="AY130" s="920"/>
      <c r="AZ130" s="920"/>
      <c r="BA130" s="920"/>
      <c r="BB130" s="920"/>
      <c r="BC130" s="920"/>
      <c r="BD130" s="920"/>
      <c r="BE130" s="921"/>
      <c r="BF130" s="1098">
        <v>4.3</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514</v>
      </c>
      <c r="X131" s="1105"/>
      <c r="Y131" s="1105"/>
      <c r="Z131" s="1106"/>
      <c r="AA131" s="1001">
        <v>2269363</v>
      </c>
      <c r="AB131" s="983"/>
      <c r="AC131" s="983"/>
      <c r="AD131" s="983"/>
      <c r="AE131" s="984"/>
      <c r="AF131" s="982">
        <v>2451936</v>
      </c>
      <c r="AG131" s="983"/>
      <c r="AH131" s="983"/>
      <c r="AI131" s="983"/>
      <c r="AJ131" s="984"/>
      <c r="AK131" s="982">
        <v>2360121</v>
      </c>
      <c r="AL131" s="983"/>
      <c r="AM131" s="983"/>
      <c r="AN131" s="983"/>
      <c r="AO131" s="984"/>
      <c r="AP131" s="1107"/>
      <c r="AQ131" s="1108"/>
      <c r="AR131" s="1108"/>
      <c r="AS131" s="1108"/>
      <c r="AT131" s="1109"/>
      <c r="AU131" s="233"/>
      <c r="AV131" s="233"/>
      <c r="AW131" s="233"/>
      <c r="AX131" s="1080" t="s">
        <v>515</v>
      </c>
      <c r="AY131" s="726"/>
      <c r="AZ131" s="726"/>
      <c r="BA131" s="726"/>
      <c r="BB131" s="726"/>
      <c r="BC131" s="726"/>
      <c r="BD131" s="726"/>
      <c r="BE131" s="1033"/>
      <c r="BF131" s="1081" t="s">
        <v>454</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7" t="s">
        <v>516</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517</v>
      </c>
      <c r="W132" s="1091"/>
      <c r="X132" s="1091"/>
      <c r="Y132" s="1091"/>
      <c r="Z132" s="1092"/>
      <c r="AA132" s="1093">
        <v>3.5056533490000001</v>
      </c>
      <c r="AB132" s="1094"/>
      <c r="AC132" s="1094"/>
      <c r="AD132" s="1094"/>
      <c r="AE132" s="1095"/>
      <c r="AF132" s="1096">
        <v>4.1670745079999998</v>
      </c>
      <c r="AG132" s="1094"/>
      <c r="AH132" s="1094"/>
      <c r="AI132" s="1094"/>
      <c r="AJ132" s="1095"/>
      <c r="AK132" s="1096">
        <v>5.5059041459999998</v>
      </c>
      <c r="AL132" s="1094"/>
      <c r="AM132" s="1094"/>
      <c r="AN132" s="1094"/>
      <c r="AO132" s="1095"/>
      <c r="AP132" s="998"/>
      <c r="AQ132" s="999"/>
      <c r="AR132" s="999"/>
      <c r="AS132" s="999"/>
      <c r="AT132" s="1097"/>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518</v>
      </c>
      <c r="W133" s="1074"/>
      <c r="X133" s="1074"/>
      <c r="Y133" s="1074"/>
      <c r="Z133" s="1075"/>
      <c r="AA133" s="1076">
        <v>4</v>
      </c>
      <c r="AB133" s="1077"/>
      <c r="AC133" s="1077"/>
      <c r="AD133" s="1077"/>
      <c r="AE133" s="1078"/>
      <c r="AF133" s="1076">
        <v>3.9</v>
      </c>
      <c r="AG133" s="1077"/>
      <c r="AH133" s="1077"/>
      <c r="AI133" s="1077"/>
      <c r="AJ133" s="1078"/>
      <c r="AK133" s="1076">
        <v>4.3</v>
      </c>
      <c r="AL133" s="1077"/>
      <c r="AM133" s="1077"/>
      <c r="AN133" s="1077"/>
      <c r="AO133" s="1078"/>
      <c r="AP133" s="1025"/>
      <c r="AQ133" s="1026"/>
      <c r="AR133" s="1026"/>
      <c r="AS133" s="1026"/>
      <c r="AT133" s="1079"/>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WuOe52Bmj6Ve6xNVyBsbgCFIYBgvm1WGK4hQFNusfcroA+VNKnZLlx/H+FCWYRzbu4IO2Am2Yob2Bsuk7QflQ==" saltValue="M+QSJ8+SQVqz/weYy+Or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5FCCA-4792-4A62-88B3-02BC6B93C0A6}">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7hLZyoiyMwxrpf47x98lONzLiNUhgMXDi1BUHLIB+QktsJFWj07Xp1V0Nrh4yItXiT7ZZd54cYKEGeLrud5ltA==" saltValue="YaMGcXm/MXQcI6thqpSN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CPGOqFSyMfmFSzXK5UF6DttTIM5YaiRVwkyFyDbCc5yE68Z+g0FasWwDC6n3KV+cf3Sbxrm68lDkShTighLmw==" saltValue="IFVFZM/Li4w1Sjdp7iZl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1"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2"/>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3" t="s">
        <v>527</v>
      </c>
      <c r="AL9" s="1114"/>
      <c r="AM9" s="1114"/>
      <c r="AN9" s="1115"/>
      <c r="AO9" s="281">
        <v>705082</v>
      </c>
      <c r="AP9" s="281">
        <v>217887</v>
      </c>
      <c r="AQ9" s="282">
        <v>202156</v>
      </c>
      <c r="AR9" s="283">
        <v>7.8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3" t="s">
        <v>528</v>
      </c>
      <c r="AL10" s="1114"/>
      <c r="AM10" s="1114"/>
      <c r="AN10" s="1115"/>
      <c r="AO10" s="284">
        <v>114848</v>
      </c>
      <c r="AP10" s="284">
        <v>35491</v>
      </c>
      <c r="AQ10" s="285">
        <v>28749</v>
      </c>
      <c r="AR10" s="286">
        <v>23.5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3" t="s">
        <v>529</v>
      </c>
      <c r="AL11" s="1114"/>
      <c r="AM11" s="1114"/>
      <c r="AN11" s="1115"/>
      <c r="AO11" s="284" t="s">
        <v>530</v>
      </c>
      <c r="AP11" s="284" t="s">
        <v>530</v>
      </c>
      <c r="AQ11" s="285">
        <v>267</v>
      </c>
      <c r="AR11" s="286" t="s">
        <v>530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3" t="s">
        <v>531</v>
      </c>
      <c r="AL12" s="1114"/>
      <c r="AM12" s="1114"/>
      <c r="AN12" s="1115"/>
      <c r="AO12" s="284" t="s">
        <v>530</v>
      </c>
      <c r="AP12" s="284" t="s">
        <v>530</v>
      </c>
      <c r="AQ12" s="285" t="s">
        <v>530</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3" t="s">
        <v>532</v>
      </c>
      <c r="AL13" s="1114"/>
      <c r="AM13" s="1114"/>
      <c r="AN13" s="1115"/>
      <c r="AO13" s="284">
        <v>33314</v>
      </c>
      <c r="AP13" s="284">
        <v>10295</v>
      </c>
      <c r="AQ13" s="285">
        <v>7660</v>
      </c>
      <c r="AR13" s="286">
        <v>34.4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3" t="s">
        <v>533</v>
      </c>
      <c r="AL14" s="1114"/>
      <c r="AM14" s="1114"/>
      <c r="AN14" s="1115"/>
      <c r="AO14" s="284">
        <v>9225</v>
      </c>
      <c r="AP14" s="284">
        <v>2851</v>
      </c>
      <c r="AQ14" s="285">
        <v>3562</v>
      </c>
      <c r="AR14" s="286">
        <v>-20</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6" t="s">
        <v>534</v>
      </c>
      <c r="AL15" s="1117"/>
      <c r="AM15" s="1117"/>
      <c r="AN15" s="1118"/>
      <c r="AO15" s="284">
        <v>-44209</v>
      </c>
      <c r="AP15" s="284">
        <v>-13662</v>
      </c>
      <c r="AQ15" s="285">
        <v>-14691</v>
      </c>
      <c r="AR15" s="286">
        <v>-7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6" t="s">
        <v>189</v>
      </c>
      <c r="AL16" s="1117"/>
      <c r="AM16" s="1117"/>
      <c r="AN16" s="1118"/>
      <c r="AO16" s="284">
        <v>818260</v>
      </c>
      <c r="AP16" s="284">
        <v>252862</v>
      </c>
      <c r="AQ16" s="285">
        <v>227703</v>
      </c>
      <c r="AR16" s="286">
        <v>11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19" t="s">
        <v>539</v>
      </c>
      <c r="AL21" s="1120"/>
      <c r="AM21" s="1120"/>
      <c r="AN21" s="1121"/>
      <c r="AO21" s="297">
        <v>25.96</v>
      </c>
      <c r="AP21" s="298">
        <v>19.649999999999999</v>
      </c>
      <c r="AQ21" s="299">
        <v>6.31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19" t="s">
        <v>540</v>
      </c>
      <c r="AL22" s="1120"/>
      <c r="AM22" s="1120"/>
      <c r="AN22" s="1121"/>
      <c r="AO22" s="302">
        <v>90.5</v>
      </c>
      <c r="AP22" s="303">
        <v>95</v>
      </c>
      <c r="AQ22" s="304">
        <v>-4.5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0" t="s">
        <v>541</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1"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2"/>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7" t="s">
        <v>544</v>
      </c>
      <c r="AL32" s="1128"/>
      <c r="AM32" s="1128"/>
      <c r="AN32" s="1129"/>
      <c r="AO32" s="312">
        <v>718309</v>
      </c>
      <c r="AP32" s="312">
        <v>221974</v>
      </c>
      <c r="AQ32" s="313">
        <v>121678</v>
      </c>
      <c r="AR32" s="314">
        <v>82.4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7" t="s">
        <v>545</v>
      </c>
      <c r="AL33" s="1128"/>
      <c r="AM33" s="1128"/>
      <c r="AN33" s="1129"/>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7" t="s">
        <v>546</v>
      </c>
      <c r="AL34" s="1128"/>
      <c r="AM34" s="1128"/>
      <c r="AN34" s="1129"/>
      <c r="AO34" s="312" t="s">
        <v>530</v>
      </c>
      <c r="AP34" s="312" t="s">
        <v>530</v>
      </c>
      <c r="AQ34" s="313" t="s">
        <v>530</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7" t="s">
        <v>547</v>
      </c>
      <c r="AL35" s="1128"/>
      <c r="AM35" s="1128"/>
      <c r="AN35" s="1129"/>
      <c r="AO35" s="312">
        <v>169272</v>
      </c>
      <c r="AP35" s="312">
        <v>52309</v>
      </c>
      <c r="AQ35" s="313">
        <v>32449</v>
      </c>
      <c r="AR35" s="314">
        <v>61.2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7" t="s">
        <v>548</v>
      </c>
      <c r="AL36" s="1128"/>
      <c r="AM36" s="1128"/>
      <c r="AN36" s="1129"/>
      <c r="AO36" s="312">
        <v>24383</v>
      </c>
      <c r="AP36" s="312">
        <v>7535</v>
      </c>
      <c r="AQ36" s="313">
        <v>2852</v>
      </c>
      <c r="AR36" s="314">
        <v>164.2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7" t="s">
        <v>549</v>
      </c>
      <c r="AL37" s="1128"/>
      <c r="AM37" s="1128"/>
      <c r="AN37" s="1129"/>
      <c r="AO37" s="312">
        <v>5479</v>
      </c>
      <c r="AP37" s="312">
        <v>1693</v>
      </c>
      <c r="AQ37" s="313">
        <v>591</v>
      </c>
      <c r="AR37" s="314">
        <v>186.5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0" t="s">
        <v>550</v>
      </c>
      <c r="AL38" s="1131"/>
      <c r="AM38" s="1131"/>
      <c r="AN38" s="1132"/>
      <c r="AO38" s="315">
        <v>1049</v>
      </c>
      <c r="AP38" s="315">
        <v>324</v>
      </c>
      <c r="AQ38" s="316">
        <v>14</v>
      </c>
      <c r="AR38" s="304">
        <v>2214.3000000000002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0" t="s">
        <v>551</v>
      </c>
      <c r="AL39" s="1131"/>
      <c r="AM39" s="1131"/>
      <c r="AN39" s="1132"/>
      <c r="AO39" s="312" t="s">
        <v>530</v>
      </c>
      <c r="AP39" s="312" t="s">
        <v>530</v>
      </c>
      <c r="AQ39" s="313">
        <v>-2546</v>
      </c>
      <c r="AR39" s="314" t="s">
        <v>530</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7" t="s">
        <v>552</v>
      </c>
      <c r="AL40" s="1128"/>
      <c r="AM40" s="1128"/>
      <c r="AN40" s="1129"/>
      <c r="AO40" s="312">
        <v>-788546</v>
      </c>
      <c r="AP40" s="312">
        <v>-243679</v>
      </c>
      <c r="AQ40" s="313">
        <v>-115284</v>
      </c>
      <c r="AR40" s="314">
        <v>111.4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3" t="s">
        <v>301</v>
      </c>
      <c r="AL41" s="1134"/>
      <c r="AM41" s="1134"/>
      <c r="AN41" s="1135"/>
      <c r="AO41" s="312">
        <v>129946</v>
      </c>
      <c r="AP41" s="312">
        <v>40156</v>
      </c>
      <c r="AQ41" s="313">
        <v>39754</v>
      </c>
      <c r="AR41" s="314">
        <v>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522</v>
      </c>
      <c r="AN49" s="1124" t="s">
        <v>556</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2059559</v>
      </c>
      <c r="AN51" s="334">
        <v>581468</v>
      </c>
      <c r="AO51" s="335">
        <v>-39.4</v>
      </c>
      <c r="AP51" s="336">
        <v>271581</v>
      </c>
      <c r="AQ51" s="337">
        <v>-6.7</v>
      </c>
      <c r="AR51" s="338">
        <v>-32.700000000000003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850156</v>
      </c>
      <c r="AN52" s="342">
        <v>240021</v>
      </c>
      <c r="AO52" s="343">
        <v>-64.7</v>
      </c>
      <c r="AP52" s="344">
        <v>117844</v>
      </c>
      <c r="AQ52" s="345">
        <v>-1</v>
      </c>
      <c r="AR52" s="346">
        <v>-63.7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2057488</v>
      </c>
      <c r="AN53" s="334">
        <v>592936</v>
      </c>
      <c r="AO53" s="335">
        <v>2</v>
      </c>
      <c r="AP53" s="336">
        <v>268375</v>
      </c>
      <c r="AQ53" s="337">
        <v>-1.2</v>
      </c>
      <c r="AR53" s="338">
        <v>3.2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758581</v>
      </c>
      <c r="AN54" s="342">
        <v>218611</v>
      </c>
      <c r="AO54" s="343">
        <v>-8.9</v>
      </c>
      <c r="AP54" s="344">
        <v>119602</v>
      </c>
      <c r="AQ54" s="345">
        <v>1.5</v>
      </c>
      <c r="AR54" s="346">
        <v>-10.4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3151851</v>
      </c>
      <c r="AN55" s="334">
        <v>925926</v>
      </c>
      <c r="AO55" s="335">
        <v>56.2</v>
      </c>
      <c r="AP55" s="336">
        <v>301035</v>
      </c>
      <c r="AQ55" s="337">
        <v>12.2</v>
      </c>
      <c r="AR55" s="338">
        <v>44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1722633</v>
      </c>
      <c r="AN56" s="342">
        <v>506061</v>
      </c>
      <c r="AO56" s="343">
        <v>131.5</v>
      </c>
      <c r="AP56" s="344">
        <v>154376</v>
      </c>
      <c r="AQ56" s="345">
        <v>29.1</v>
      </c>
      <c r="AR56" s="346">
        <v>102.4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1999365</v>
      </c>
      <c r="AN57" s="334">
        <v>598075</v>
      </c>
      <c r="AO57" s="335">
        <v>-35.4</v>
      </c>
      <c r="AP57" s="336">
        <v>330026</v>
      </c>
      <c r="AQ57" s="337">
        <v>9.6</v>
      </c>
      <c r="AR57" s="338">
        <v>-45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1217655</v>
      </c>
      <c r="AN58" s="342">
        <v>364240</v>
      </c>
      <c r="AO58" s="343">
        <v>-28</v>
      </c>
      <c r="AP58" s="344">
        <v>141075</v>
      </c>
      <c r="AQ58" s="345">
        <v>-8.6</v>
      </c>
      <c r="AR58" s="346">
        <v>-19.399999999999999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1979430</v>
      </c>
      <c r="AN59" s="334">
        <v>611690</v>
      </c>
      <c r="AO59" s="335">
        <v>2.2999999999999998</v>
      </c>
      <c r="AP59" s="336">
        <v>278179</v>
      </c>
      <c r="AQ59" s="337">
        <v>-15.7</v>
      </c>
      <c r="AR59" s="338">
        <v>18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1200995</v>
      </c>
      <c r="AN60" s="342">
        <v>371136</v>
      </c>
      <c r="AO60" s="343">
        <v>1.9</v>
      </c>
      <c r="AP60" s="344">
        <v>122182</v>
      </c>
      <c r="AQ60" s="345">
        <v>-13.4</v>
      </c>
      <c r="AR60" s="346">
        <v>15.3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2249539</v>
      </c>
      <c r="AN61" s="349">
        <v>662019</v>
      </c>
      <c r="AO61" s="350">
        <v>-2.9</v>
      </c>
      <c r="AP61" s="351">
        <v>289839</v>
      </c>
      <c r="AQ61" s="352">
        <v>-0.4</v>
      </c>
      <c r="AR61" s="338">
        <v>-2.5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1150004</v>
      </c>
      <c r="AN62" s="342">
        <v>340014</v>
      </c>
      <c r="AO62" s="343">
        <v>6.4</v>
      </c>
      <c r="AP62" s="344">
        <v>131016</v>
      </c>
      <c r="AQ62" s="345">
        <v>1.5</v>
      </c>
      <c r="AR62" s="346">
        <v>4.9000000000000004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zE8nMIydtL3OZ53CH4l/cC5Tee1vMkqcb/UgojSQGNFuRae238OucJ0rRkdR28HpRhc++BXJ3g1ORyymVSLiw==" saltValue="7AdQsm0qIoMpFUVstS/m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0" spans="125:125" ht="13.5" hidden="1" customHeight="1" x14ac:dyDescent="0.15"/>
    <row r="121" spans="125:125" ht="13.5" hidden="1" customHeight="1" x14ac:dyDescent="0.15">
      <c r="DU121" s="259"/>
    </row>
  </sheetData>
  <sheetProtection algorithmName="SHA-512" hashValue="/97OqsTYfoZqMRXOQs1gaQdZ0O7yTLqn5rYTphnjMLFQfmm/wRhBj0/xCm2rmxAiXIWx0K8MY4Sts97GEgd0NA==" saltValue="JKvsJZHcB5W9B7+jEdZin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kWWI/zS6zbokZVvHQi8494F5VOz55H5QooDdk4q2Vv1iVLrsYiepYMDTkdiDiWXOx5FjIOHuFeDlZzeu8MRx7Q==" saltValue="29Zy3rPDK9+rtotksZ1p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6" t="s">
        <v>3</v>
      </c>
      <c r="D47" s="1136"/>
      <c r="E47" s="1137"/>
      <c r="F47" s="11">
        <v>25.03</v>
      </c>
      <c r="G47" s="12">
        <v>22.63</v>
      </c>
      <c r="H47" s="12">
        <v>29.53</v>
      </c>
      <c r="I47" s="12">
        <v>34.61</v>
      </c>
      <c r="J47" s="13">
        <v>35.93</v>
      </c>
    </row>
    <row r="48" spans="2:10" ht="57.75" customHeight="1" x14ac:dyDescent="0.15">
      <c r="B48" s="14"/>
      <c r="C48" s="1138" t="s">
        <v>4</v>
      </c>
      <c r="D48" s="1138"/>
      <c r="E48" s="1139"/>
      <c r="F48" s="15">
        <v>1.86</v>
      </c>
      <c r="G48" s="16">
        <v>1.46</v>
      </c>
      <c r="H48" s="16">
        <v>1.05</v>
      </c>
      <c r="I48" s="16">
        <v>1.35</v>
      </c>
      <c r="J48" s="17">
        <v>1.33</v>
      </c>
    </row>
    <row r="49" spans="2:10" ht="57.75" customHeight="1" thickBot="1" x14ac:dyDescent="0.2">
      <c r="B49" s="18"/>
      <c r="C49" s="1140" t="s">
        <v>5</v>
      </c>
      <c r="D49" s="1140"/>
      <c r="E49" s="1141"/>
      <c r="F49" s="19" t="s">
        <v>577</v>
      </c>
      <c r="G49" s="20">
        <v>4.72</v>
      </c>
      <c r="H49" s="20">
        <v>18.37</v>
      </c>
      <c r="I49" s="20">
        <v>10.35</v>
      </c>
      <c r="J49" s="21">
        <v>0.8</v>
      </c>
    </row>
    <row r="50" spans="2:10" x14ac:dyDescent="0.15"/>
  </sheetData>
  <sheetProtection algorithmName="SHA-512" hashValue="1LDgFhD0/poMLXaLsqvT3mcHsKeWYixLHQewEiQqFaJ8mycZ5TwUpO7hMBpcje7BDIjDsohPwiXsW88ZMFUScg==" saltValue="rqfVcYp0mkOycl6Ic3zm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2024-03-21T05:17:31Z</cp:lastPrinted>
  <dcterms:created xsi:type="dcterms:W3CDTF">2024-02-05T03:15:43Z</dcterms:created>
  <dcterms:modified xsi:type="dcterms:W3CDTF">2024-03-21T05:17:52Z</dcterms:modified>
  <cp:category/>
</cp:coreProperties>
</file>