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3104総務\08_財政班\05_財政計画・事情\07_財政状況資料集（公表用）\【新】財政状況資料集（＝財政比較分析表＋財政状況一覧表）統合後\R04決算分\1回目\"/>
    </mc:Choice>
  </mc:AlternateContent>
  <xr:revisionPtr revIDLastSave="0" documentId="13_ncr:1_{B14A43BC-0D00-4425-89CA-2853BD2576CB}" xr6:coauthVersionLast="47" xr6:coauthVersionMax="47" xr10:uidLastSave="{00000000-0000-0000-0000-000000000000}"/>
  <bookViews>
    <workbookView xWindow="-120" yWindow="-120" windowWidth="29040" windowHeight="15720" tabRatio="62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41"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C41" i="10"/>
  <c r="CO40" i="10"/>
  <c r="BE40" i="10"/>
  <c r="AM40" i="10"/>
  <c r="C40" i="10"/>
  <c r="CO39" i="10"/>
  <c r="BE39" i="10"/>
  <c r="AM39" i="10"/>
  <c r="C39" i="10"/>
  <c r="CO38" i="10"/>
  <c r="BE38" i="10"/>
  <c r="AM38" i="10"/>
  <c r="C38" i="10"/>
  <c r="BE37" i="10"/>
  <c r="AM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U40" i="10" s="1"/>
  <c r="U41" i="10" s="1"/>
  <c r="AM34" i="10" l="1"/>
  <c r="BE34" i="10" s="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<sst xmlns="http://schemas.openxmlformats.org/spreadsheetml/2006/main" count="1127" uniqueCount="606">
  <si>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</si>
  <si>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</si>
  <si>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</si>
  <si>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</si>
  <si>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</si>
  <si>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</si>
  <si>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</si>
  <si>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</si>
  <si>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</si>
  <si>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</si>
  <si>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</si>
  <si>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</si>
  <si>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</si>
  <si>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</si>
  <si>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</si>
  <si>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</si>
  <si>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</si>
  <si>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</si>
  <si>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</si>
  <si>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</si>
  <si>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</si>
  <si>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</si>
  <si>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</si>
  <si>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</si>
  <si>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</si>
  <si>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</si>
  <si>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</si>
  <si>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</si>
  <si>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</si>
  <si>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</si>
  <si>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</si>
  <si>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</si>
  <si>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</si>
  <si>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</si>
  <si>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</si>
  <si>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</si>
  <si>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</si>
  <si>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</si>
  <si>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</si>
  <si>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</si>
  <si>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</si>
  <si>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</si>
  <si>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</si>
  <si>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</si>
  <si>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</si>
  <si>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</si>
  <si>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</si>
  <si>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</si>
  <si>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</si>
  <si>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</si>
  <si>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</si>
  <si>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</si>
  <si>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</si>
  <si>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</si>
  <si>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</si>
  <si>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</si>
  <si>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</si>
  <si>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</si>
  <si>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</si>
  <si>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</si>
  <si>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</si>
  <si>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</si>
  <si>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</si>
  <si>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</si>
  <si>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</si>
  <si>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</si>
  <si>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</si>
  <si>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</si>
  <si>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</si>
  <si>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</si>
  <si>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</si>
  <si>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</si>
  <si>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</si>
  <si>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</si>
  <si>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</si>
  <si>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</si>
  <si>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</si>
  <si>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</si>
  <si>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</si>
  <si>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</si>
  <si>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</si>
  <si>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</si>
  <si>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</si>
  <si>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</si>
  <si>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</si>
  <si>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</si>
  <si>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</si>
  <si>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</si>
  <si>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</si>
  <si>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</si>
  <si>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</si>
  <si>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</si>
  <si>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</si>
  <si>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</si>
  <si>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</si>
  <si>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</si>
  <si>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</si>
  <si>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</si>
  <si>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</si>
  <si>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</si>
  <si>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</si>
  <si>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</si>
  <si>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</si>
  <si>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</si>
  <si>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</si>
  <si>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</si>
  <si>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</si>
  <si>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</si>
  <si>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</si>
  <si>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</si>
  <si>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</si>
  <si>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</si>
  <si>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</si>
  <si>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</si>
  <si>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</si>
  <si>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</si>
  <si>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</si>
  <si>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</si>
  <si>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</si>
  <si>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</si>
  <si>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</si>
  <si>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</si>
  <si>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</si>
  <si>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</si>
  <si>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</si>
  <si>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</si>
  <si>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</si>
  <si>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</si>
  <si>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</si>
  <si>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</si>
  <si>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</si>
  <si>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</si>
  <si>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</si>
  <si>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</si>
  <si>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</si>
  <si>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</si>
  <si>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</si>
  <si>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</si>
  <si>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</si>
  <si>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</si>
  <si>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</si>
  <si>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</si>
  <si>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</si>
  <si>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</si>
  <si>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</si>
  <si>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</si>
  <si>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</si>
  <si>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</si>
  <si>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</si>
  <si>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</si>
  <si>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</si>
  <si>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</si>
  <si>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</si>
  <si>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</si>
  <si>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</si>
  <si>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</si>
  <si>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</si>
  <si>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</si>
  <si>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</si>
  <si>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</si>
  <si>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</si>
  <si>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</si>
  <si>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</si>
  <si>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</si>
  <si>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</si>
  <si>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</si>
  <si>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</si>
  <si>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</si>
  <si>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</si>
  <si>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</si>
  <si>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</si>
  <si>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</si>
  <si>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</si>
  <si>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</si>
  <si>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</si>
  <si>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</si>
  <si>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</si>
  <si>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</si>
  <si>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</si>
  <si>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</si>
  <si>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</si>
  <si>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</si>
  <si>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</si>
  <si>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</si>
  <si>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</si>
  <si>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</si>
  <si>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</si>
  <si>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</si>
  <si>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</si>
  <si>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</si>
  <si>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</si>
  <si>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</si>
  <si>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</si>
  <si>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</si>
  <si>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</si>
  <si>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</si>
  <si>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</si>
  <si>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</si>
  <si>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</si>
  <si>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</si>
  <si>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</si>
  <si>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</si>
  <si>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</si>
  <si>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</si>
  <si>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</si>
  <si>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</si>
  <si>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</si>
  <si>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</si>
  <si>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</si>
  <si>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</si>
  <si>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</si>
  <si>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</si>
  <si>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</si>
  <si>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</si>
  <si>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</si>
  <si>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高知県四万十町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</si>
  <si>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</si>
  <si>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</si>
  <si>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</si>
  <si>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</si>
  <si>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</si>
  <si>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</si>
  <si>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</si>
  <si>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</si>
  <si>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</si>
  <si>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</si>
  <si>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</si>
  <si>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</si>
  <si>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</si>
  <si>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</si>
  <si>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</si>
  <si>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</si>
  <si>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</si>
  <si>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</si>
  <si>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</si>
  <si>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</si>
  <si>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</si>
  <si>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</si>
  <si>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</si>
  <si>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</si>
  <si>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</si>
  <si>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</si>
  <si>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</si>
  <si>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</si>
  <si>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</si>
  <si>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</si>
  <si>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</si>
  <si>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</si>
  <si>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</si>
  <si>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</si>
  <si>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</si>
  <si>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</si>
  <si>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</si>
  <si>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</si>
  <si>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</si>
  <si>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</si>
  <si>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</si>
  <si>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</si>
  <si>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</si>
  <si>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</si>
  <si>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</si>
  <si>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</si>
  <si>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</si>
  <si>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</si>
  <si>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</si>
  <si>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</si>
  <si>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</si>
  <si>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</si>
  <si>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</si>
  <si>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</si>
  <si>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</si>
  <si>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</si>
  <si>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</si>
  <si>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</si>
  <si>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</si>
  <si>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</si>
  <si>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</si>
  <si>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</si>
  <si>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</si>
  <si>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</si>
  <si>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</si>
  <si>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</si>
  <si>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</si>
  <si>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</si>
  <si>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</si>
  <si>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</si>
  <si>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</si>
  <si>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</si>
  <si>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</si>
  <si>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</si>
  <si>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</si>
  <si>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</si>
  <si>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</si>
  <si>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</si>
  <si>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</si>
  <si>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</si>
  <si>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</si>
  <si>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</si>
  <si>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</si>
  <si>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</si>
  <si>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</si>
  <si>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</si>
  <si>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</si>
  <si>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</si>
  <si>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</si>
  <si>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</si>
  <si>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</si>
  <si>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</si>
  <si>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</si>
  <si>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</si>
  <si>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</si>
  <si>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</si>
  <si>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</si>
  <si>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</si>
  <si>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</si>
  <si>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</si>
  <si>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</si>
  <si>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</si>
  <si>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</si>
  <si>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</si>
  <si>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</si>
  <si>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</si>
  <si>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</si>
  <si>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</si>
  <si>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</si>
  <si>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</si>
  <si>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</si>
  <si>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</si>
  <si>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</si>
  <si>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</si>
  <si>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</si>
  <si>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</si>
  <si>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</si>
  <si>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</si>
  <si>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</si>
  <si>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</si>
  <si>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</si>
  <si>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</si>
  <si>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</si>
  <si>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</si>
  <si>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</si>
  <si>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</si>
  <si>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</si>
  <si>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</si>
  <si>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</si>
  <si>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</si>
  <si>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</si>
  <si>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</si>
  <si>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</si>
  <si>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</si>
  <si>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</si>
  <si>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</si>
  <si>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</si>
  <si>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</si>
  <si>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</si>
  <si>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</si>
  <si>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</si>
  <si>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</si>
  <si>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</si>
  <si>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</si>
  <si>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</si>
  <si>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</si>
  <si>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</si>
  <si>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</si>
  <si>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</si>
  <si>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</si>
  <si>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</si>
  <si>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</si>
  <si>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</si>
  <si>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高知県四万十町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</si>
  <si>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</si>
  <si>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</si>
  <si>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</si>
  <si>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</si>
  <si>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</si>
  <si>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</si>
  <si>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</si>
  <si>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</si>
  <si>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</si>
  <si>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</si>
  <si>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</si>
  <si>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</si>
  <si>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</si>
  <si>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</si>
  <si>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</si>
  <si>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</si>
  <si>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</si>
  <si>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</si>
  <si>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</si>
  <si>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</si>
  <si>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</si>
  <si>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</si>
  <si>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</si>
  <si>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</si>
  <si>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</si>
  <si>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</si>
  <si>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</si>
  <si>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</si>
  <si>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</si>
  <si>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</si>
  <si>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</si>
  <si>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</si>
  <si>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</si>
  <si>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</si>
  <si>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</si>
  <si>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</si>
  <si>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</si>
  <si>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</si>
  <si>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</si>
  <si>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特別養護老人ホーム窪川荘特別会計</t>
    <phoneticPr fontId="5"/>
  </si>
  <si>
    <t>特別養護老人ホーム四万十荘特別会計</t>
    <phoneticPr fontId="5"/>
  </si>
  <si>
    <t>-</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</si>
  <si>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</si>
  <si>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</si>
  <si>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</si>
  <si>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</si>
  <si>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</si>
  <si>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</si>
  <si>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</si>
  <si>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</si>
  <si>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</si>
  <si>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</si>
  <si>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</si>
  <si>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</si>
  <si>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</si>
  <si>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</si>
  <si>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</si>
  <si>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</si>
  <si>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</si>
  <si>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</si>
  <si>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</si>
  <si>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</si>
  <si>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</si>
  <si>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</si>
  <si>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</si>
  <si>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</si>
  <si>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</si>
  <si>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</si>
  <si>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</si>
  <si>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</si>
  <si>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</si>
  <si>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</si>
  <si>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</si>
  <si>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</si>
  <si>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</si>
  <si>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</si>
  <si>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</si>
  <si>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</si>
  <si>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</si>
  <si>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</si>
  <si>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</si>
  <si>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</si>
  <si>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</si>
  <si>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</si>
  <si>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</si>
  <si>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</si>
  <si>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</si>
  <si>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</si>
  <si>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</si>
  <si>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</si>
  <si>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</si>
  <si>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</si>
  <si>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</si>
  <si>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</si>
  <si>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</si>
  <si>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</si>
  <si>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</si>
  <si>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</si>
  <si>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</si>
  <si>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</si>
  <si>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</si>
  <si>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</si>
  <si>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</si>
  <si>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</si>
  <si>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</si>
  <si>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</si>
  <si>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</si>
  <si>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</si>
  <si>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</si>
  <si>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</si>
  <si>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</si>
  <si>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</si>
  <si>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</si>
  <si>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</si>
  <si>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</si>
  <si>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</si>
  <si>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</si>
  <si>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</si>
  <si>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</si>
  <si>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</si>
  <si>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</si>
  <si>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</si>
  <si>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</si>
  <si>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</si>
  <si>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</si>
  <si>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</si>
  <si>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</si>
  <si>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</si>
  <si>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</si>
  <si>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</si>
  <si>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</si>
  <si>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</si>
  <si>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</si>
  <si>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</si>
  <si>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</si>
  <si>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</si>
  <si>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</si>
  <si>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</si>
  <si>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</si>
  <si>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</si>
  <si>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</si>
  <si>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</si>
  <si>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</si>
  <si>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</si>
  <si>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</si>
  <si>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</si>
  <si>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</si>
  <si>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</si>
  <si>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</si>
  <si>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</si>
  <si>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</si>
  <si>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</si>
  <si>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</si>
  <si>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</si>
  <si>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</si>
  <si>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</si>
  <si>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</si>
  <si>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</si>
  <si>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</si>
  <si>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</si>
  <si>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</si>
  <si>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</si>
  <si>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</si>
  <si>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</si>
  <si>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</si>
  <si>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</si>
  <si>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</si>
  <si>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</si>
  <si>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</si>
  <si>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</si>
  <si>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</si>
  <si>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</si>
  <si>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</si>
  <si>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</si>
  <si>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</si>
  <si>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</si>
  <si>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</si>
  <si>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</si>
  <si>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</si>
  <si>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</si>
  <si>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</si>
  <si>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</si>
  <si>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</si>
  <si>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</si>
  <si>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</si>
  <si>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</si>
  <si>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</si>
  <si>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</si>
  <si>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</si>
  <si>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</si>
  <si>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</si>
  <si>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</si>
  <si>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</si>
  <si>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</si>
  <si>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</si>
  <si>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</si>
  <si>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</si>
  <si>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4.78</t>
  </si>
  <si>
    <t>一般会計</t>
  </si>
  <si>
    <t>水道事業会計</t>
  </si>
  <si>
    <t>介護保険事業特別会計</t>
  </si>
  <si>
    <t>国民健康保険事業特別会計</t>
  </si>
  <si>
    <t>後期高齢者医療事業特別会計</t>
  </si>
  <si>
    <t>特別養護老人ホーム窪川荘特別会計</t>
  </si>
  <si>
    <t>国民健康保険大正診療所特別会計</t>
  </si>
  <si>
    <t>国民健康保険十和診療所特別会計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</si>
  <si>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</si>
  <si>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</si>
  <si>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</si>
  <si>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</si>
  <si>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</si>
  <si>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</si>
  <si>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</si>
  <si>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</si>
  <si>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公益財団法人四万十公社</t>
  </si>
  <si>
    <t>株式会社あぐり窪川</t>
  </si>
  <si>
    <t>営農支援センター四万十株式会社</t>
  </si>
  <si>
    <t>四万十町森林組合</t>
  </si>
  <si>
    <t>ふるさと支援基金</t>
    <rPh sb="4" eb="6">
      <t>シエン</t>
    </rPh>
    <rPh sb="6" eb="8">
      <t>キキン</t>
    </rPh>
    <phoneticPr fontId="38"/>
  </si>
  <si>
    <t>施設等整備基金</t>
    <rPh sb="0" eb="2">
      <t>シセツ</t>
    </rPh>
    <rPh sb="2" eb="3">
      <t>トウ</t>
    </rPh>
    <rPh sb="3" eb="5">
      <t>セイビ</t>
    </rPh>
    <rPh sb="5" eb="7">
      <t>キキン</t>
    </rPh>
    <phoneticPr fontId="38"/>
  </si>
  <si>
    <t>合併特例債まちづくり基金</t>
    <rPh sb="0" eb="2">
      <t>ガッペイ</t>
    </rPh>
    <rPh sb="2" eb="4">
      <t>トクレイ</t>
    </rPh>
    <rPh sb="4" eb="5">
      <t>サイ</t>
    </rPh>
    <rPh sb="10" eb="12">
      <t>キキン</t>
    </rPh>
    <phoneticPr fontId="38"/>
  </si>
  <si>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38"/>
  </si>
  <si>
    <t>地域福祉基金</t>
    <rPh sb="0" eb="2">
      <t>チイキ</t>
    </rPh>
    <rPh sb="2" eb="4">
      <t>フクシ</t>
    </rPh>
    <rPh sb="4" eb="6">
      <t>キキン</t>
    </rPh>
    <phoneticPr fontId="38"/>
  </si>
  <si>
    <t>地方債残高＝起債前借分除く</t>
    <rPh sb="0" eb="3">
      <t>チホウサイ</t>
    </rPh>
    <rPh sb="3" eb="5">
      <t>ザンダカ</t>
    </rPh>
    <rPh sb="6" eb="8">
      <t>キサイ</t>
    </rPh>
    <rPh sb="8" eb="10">
      <t>マエガリ</t>
    </rPh>
    <rPh sb="10" eb="11">
      <t>ブン</t>
    </rPh>
    <rPh sb="11" eb="12">
      <t>ノゾ</t>
    </rPh>
    <phoneticPr fontId="38"/>
  </si>
  <si>
    <t>-</t>
    <phoneticPr fontId="2"/>
  </si>
  <si>
    <t>高幡消防組合（一般会計）</t>
  </si>
  <si>
    <t>こうち人づくり広域連合（一般会計）</t>
  </si>
  <si>
    <t>高知県広域食肉センター事務組合（一般会計）</t>
  </si>
  <si>
    <t>高知県市町村総合事務組合（一般会計）</t>
  </si>
  <si>
    <t>高知県市町村総合事務組合（交通災害共済事業特別会計）</t>
  </si>
  <si>
    <t>高幡広域市町村圏事務組合（一般会計）</t>
  </si>
  <si>
    <t>高幡広域市町村圏事務組合（滞納整理事業特別会計）</t>
  </si>
  <si>
    <t>高幡障害者支援施設組合（一般会計）</t>
  </si>
  <si>
    <t>高知県後期高齢者医療広域連合（一般会計）</t>
  </si>
  <si>
    <t>高知県後期高齢者医療広域連合（後期高齢者医療特別会計）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</si>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</sst>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7E00-4F92-8136-3363ED8540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131806</c:v>
                </c:pt>
                <c:pt idx="1">
                  <c:v>191501</c:v>
                </c:pt>
                <c:pt idx="2">
                  <c:v>221825</c:v>
                </c:pt>
                <c:pt idx="3">
                  <c:v>254244</c:v>
                </c:pt>
                <c:pt idx="4">
                  <c:v>205893</c:v>
                </c:pt>
              </c:numCache>
            </c:numRef>
          </c:val>
          <c:smooth val="0"/>
          <c:extLst>
            <c:ext xmlns:c16="http://schemas.microsoft.com/office/drawing/2014/chart" uri="{C3380CC4-5D6E-409C-BE32-E72D297353CC}">
              <c16:uniqueId val="{00000001-7E00-4F92-8136-3363ED8540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c:v>
                </c:pt>
                <c:pt idx="1">
                  <c:v>5.58</c:v>
                </c:pt>
                <c:pt idx="2">
                  <c:v>4.41</c:v>
                </c:pt>
                <c:pt idx="3">
                  <c:v>6.19</c:v>
                </c:pt>
                <c:pt idx="4">
                  <c:v>6.21</c:v>
                </c:pt>
              </c:numCache>
            </c:numRef>
          </c:val>
          <c:extLst>
            <c:ext xmlns:c16="http://schemas.microsoft.com/office/drawing/2014/chart" uri="{C3380CC4-5D6E-409C-BE32-E72D297353CC}">
              <c16:uniqueId val="{00000000-94C1-4885-A344-9819CFD72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43.2</c:v>
                </c:pt>
                <c:pt idx="1">
                  <c:v>46.17</c:v>
                </c:pt>
                <c:pt idx="2">
                  <c:v>47.02</c:v>
                </c:pt>
                <c:pt idx="3">
                  <c:v>47.42</c:v>
                </c:pt>
                <c:pt idx="4">
                  <c:v>48.55</c:v>
                </c:pt>
              </c:numCache>
            </c:numRef>
          </c:val>
          <c:extLst>
            <c:ext xmlns:c16="http://schemas.microsoft.com/office/drawing/2014/chart" uri="{C3380CC4-5D6E-409C-BE32-E72D297353CC}">
              <c16:uniqueId val="{00000001-94C1-4885-A344-9819CFD720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4.17</c:v>
                </c:pt>
                <c:pt idx="2">
                  <c:v>1.56</c:v>
                </c:pt>
                <c:pt idx="3">
                  <c:v>6.25</c:v>
                </c:pt>
                <c:pt idx="4">
                  <c:v>-4.78</c:v>
                </c:pt>
              </c:numCache>
            </c:numRef>
          </c:val>
          <c:smooth val="0"/>
          <c:extLst>
            <c:ext xmlns:c16="http://schemas.microsoft.com/office/drawing/2014/chart" uri="{C3380CC4-5D6E-409C-BE32-E72D297353CC}">
              <c16:uniqueId val="{00000002-94C1-4885-A344-9819CFD720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D7C-4B18-BFDB-E20B7B35A9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7C-4B18-BFDB-E20B7B35A99A}"/>
            </c:ext>
          </c:extLst>
        </c:ser>
        <c:ser>
          <c:idx val="2"/>
          <c:order val="2"/>
          <c:tx>
            <c:strRef>
              <c:f>データシート!$A$29</c:f>
              <c:strCache>
                <c:ptCount val="1"/>
                <c:pt idx="0">
                  <c:v>国民健康保険十和診療所特別会計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2-3D7C-4B18-BFDB-E20B7B35A99A}"/>
            </c:ext>
          </c:extLst>
        </c:ser>
        <c:ser>
          <c:idx val="3"/>
          <c:order val="3"/>
          <c:tx>
            <c:strRef>
              <c:f>データシート!$A$30</c:f>
              <c:strCache>
                <c:ptCount val="1"/>
                <c:pt idx="0">
                  <c:v>国民健康保険大正診療所特別会計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D7C-4B18-BFDB-E20B7B35A99A}"/>
            </c:ext>
          </c:extLst>
        </c:ser>
        <c:ser>
          <c:idx val="4"/>
          <c:order val="4"/>
          <c:tx>
            <c:strRef>
              <c:f>データシート!$A$31</c:f>
              <c:strCache>
                <c:ptCount val="1"/>
                <c:pt idx="0">
                  <c:v>特別養護老人ホーム窪川荘特別会計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4-3D7C-4B18-BFDB-E20B7B35A99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0.06</c:v>
                </c:pt>
                <c:pt idx="4">
                  <c:v>#N/A</c:v>
                </c:pt>
                <c:pt idx="5">
                  <c:v>0.04</c:v>
                </c:pt>
                <c:pt idx="6">
                  <c:v>#N/A</c:v>
                </c:pt>
                <c:pt idx="7">
                  <c:v>0.04</c:v>
                </c:pt>
                <c:pt idx="8">
                  <c:v>#N/A</c:v>
                </c:pt>
                <c:pt idx="9">
                  <c:v>0.01</c:v>
                </c:pt>
              </c:numCache>
            </c:numRef>
          </c:val>
          <c:extLst>
            <c:ext xmlns:c16="http://schemas.microsoft.com/office/drawing/2014/chart" uri="{C3380CC4-5D6E-409C-BE32-E72D297353CC}">
              <c16:uniqueId val="{00000005-3D7C-4B18-BFDB-E20B7B35A99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0.17</c:v>
                </c:pt>
                <c:pt idx="4">
                  <c:v>#N/A</c:v>
                </c:pt>
                <c:pt idx="5">
                  <c:v>0.16</c:v>
                </c:pt>
                <c:pt idx="6">
                  <c:v>#N/A</c:v>
                </c:pt>
                <c:pt idx="7">
                  <c:v>0.16</c:v>
                </c:pt>
                <c:pt idx="8">
                  <c:v>#N/A</c:v>
                </c:pt>
                <c:pt idx="9">
                  <c:v>0.21</c:v>
                </c:pt>
              </c:numCache>
            </c:numRef>
          </c:val>
          <c:extLst>
            <c:ext xmlns:c16="http://schemas.microsoft.com/office/drawing/2014/chart" uri="{C3380CC4-5D6E-409C-BE32-E72D297353CC}">
              <c16:uniqueId val="{00000006-3D7C-4B18-BFDB-E20B7B35A99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0.8</c:v>
                </c:pt>
                <c:pt idx="4">
                  <c:v>#N/A</c:v>
                </c:pt>
                <c:pt idx="5">
                  <c:v>1.45</c:v>
                </c:pt>
                <c:pt idx="6">
                  <c:v>#N/A</c:v>
                </c:pt>
                <c:pt idx="7">
                  <c:v>1.7</c:v>
                </c:pt>
                <c:pt idx="8">
                  <c:v>#N/A</c:v>
                </c:pt>
                <c:pt idx="9">
                  <c:v>1.42</c:v>
                </c:pt>
              </c:numCache>
            </c:numRef>
          </c:val>
          <c:extLst>
            <c:ext xmlns:c16="http://schemas.microsoft.com/office/drawing/2014/chart" uri="{C3380CC4-5D6E-409C-BE32-E72D297353CC}">
              <c16:uniqueId val="{00000007-3D7C-4B18-BFDB-E20B7B35A9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c:v>
                </c:pt>
                <c:pt idx="2">
                  <c:v>#N/A</c:v>
                </c:pt>
                <c:pt idx="3">
                  <c:v>4.05</c:v>
                </c:pt>
                <c:pt idx="4">
                  <c:v>#N/A</c:v>
                </c:pt>
                <c:pt idx="5">
                  <c:v>4</c:v>
                </c:pt>
                <c:pt idx="6">
                  <c:v>#N/A</c:v>
                </c:pt>
                <c:pt idx="7">
                  <c:v>3.74</c:v>
                </c:pt>
                <c:pt idx="8">
                  <c:v>#N/A</c:v>
                </c:pt>
                <c:pt idx="9">
                  <c:v>4.28</c:v>
                </c:pt>
              </c:numCache>
            </c:numRef>
          </c:val>
          <c:extLst>
            <c:ext xmlns:c16="http://schemas.microsoft.com/office/drawing/2014/chart" uri="{C3380CC4-5D6E-409C-BE32-E72D297353CC}">
              <c16:uniqueId val="{00000008-3D7C-4B18-BFDB-E20B7B35A9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4.38</c:v>
                </c:pt>
                <c:pt idx="2">
                  <c:v>#N/A</c:v>
                </c:pt>
                <c:pt idx="3">
                  <c:v>5.57</c:v>
                </c:pt>
                <c:pt idx="4">
                  <c:v>#N/A</c:v>
                </c:pt>
                <c:pt idx="5">
                  <c:v>4.4000000000000004</c:v>
                </c:pt>
                <c:pt idx="6">
                  <c:v>#N/A</c:v>
                </c:pt>
                <c:pt idx="7">
                  <c:v>6.19</c:v>
                </c:pt>
                <c:pt idx="8">
                  <c:v>#N/A</c:v>
                </c:pt>
                <c:pt idx="9">
                  <c:v>6.21</c:v>
                </c:pt>
              </c:numCache>
            </c:numRef>
          </c:val>
          <c:extLst>
            <c:ext xmlns:c16="http://schemas.microsoft.com/office/drawing/2014/chart" uri="{C3380CC4-5D6E-409C-BE32-E72D297353CC}">
              <c16:uniqueId val="{00000009-3D7C-4B18-BFDB-E20B7B35A9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1801</c:v>
                </c:pt>
                <c:pt idx="5">
                  <c:v>1799</c:v>
                </c:pt>
                <c:pt idx="8">
                  <c:v>1830</c:v>
                </c:pt>
                <c:pt idx="11">
                  <c:v>1833</c:v>
                </c:pt>
                <c:pt idx="14">
                  <c:v>1672</c:v>
                </c:pt>
              </c:numCache>
            </c:numRef>
          </c:val>
          <c:extLst>
            <c:ext xmlns:c16="http://schemas.microsoft.com/office/drawing/2014/chart" uri="{C3380CC4-5D6E-409C-BE32-E72D297353CC}">
              <c16:uniqueId val="{00000000-133D-4A88-9C39-D510E3D8DD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3D-4A88-9C39-D510E3D8DD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3D-4A88-9C39-D510E3D8DD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133D-4A88-9C39-D510E3D8DD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285</c:v>
                </c:pt>
                <c:pt idx="6">
                  <c:v>269</c:v>
                </c:pt>
                <c:pt idx="9">
                  <c:v>280</c:v>
                </c:pt>
                <c:pt idx="12">
                  <c:v>282</c:v>
                </c:pt>
              </c:numCache>
            </c:numRef>
          </c:val>
          <c:extLst>
            <c:ext xmlns:c16="http://schemas.microsoft.com/office/drawing/2014/chart" uri="{C3380CC4-5D6E-409C-BE32-E72D297353CC}">
              <c16:uniqueId val="{00000004-133D-4A88-9C39-D510E3D8DD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3D-4A88-9C39-D510E3D8DD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3D-4A88-9C39-D510E3D8DD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1934</c:v>
                </c:pt>
                <c:pt idx="3">
                  <c:v>1956</c:v>
                </c:pt>
                <c:pt idx="6">
                  <c:v>1982</c:v>
                </c:pt>
                <c:pt idx="9">
                  <c:v>2007</c:v>
                </c:pt>
                <c:pt idx="12">
                  <c:v>1845</c:v>
                </c:pt>
              </c:numCache>
            </c:numRef>
          </c:val>
          <c:extLst>
            <c:ext xmlns:c16="http://schemas.microsoft.com/office/drawing/2014/chart" uri="{C3380CC4-5D6E-409C-BE32-E72D297353CC}">
              <c16:uniqueId val="{00000007-133D-4A88-9C39-D510E3D8DD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400</c:v>
                </c:pt>
                <c:pt idx="2">
                  <c:v>#N/A</c:v>
                </c:pt>
                <c:pt idx="3">
                  <c:v>#N/A</c:v>
                </c:pt>
                <c:pt idx="4">
                  <c:v>443</c:v>
                </c:pt>
                <c:pt idx="5">
                  <c:v>#N/A</c:v>
                </c:pt>
                <c:pt idx="6">
                  <c:v>#N/A</c:v>
                </c:pt>
                <c:pt idx="7">
                  <c:v>422</c:v>
                </c:pt>
                <c:pt idx="8">
                  <c:v>#N/A</c:v>
                </c:pt>
                <c:pt idx="9">
                  <c:v>#N/A</c:v>
                </c:pt>
                <c:pt idx="10">
                  <c:v>455</c:v>
                </c:pt>
                <c:pt idx="11">
                  <c:v>#N/A</c:v>
                </c:pt>
                <c:pt idx="12">
                  <c:v>#N/A</c:v>
                </c:pt>
                <c:pt idx="13">
                  <c:v>456</c:v>
                </c:pt>
                <c:pt idx="14">
                  <c:v>#N/A</c:v>
                </c:pt>
              </c:numCache>
            </c:numRef>
          </c:val>
          <c:smooth val="0"/>
          <c:extLst>
            <c:ext xmlns:c16="http://schemas.microsoft.com/office/drawing/2014/chart" uri="{C3380CC4-5D6E-409C-BE32-E72D297353CC}">
              <c16:uniqueId val="{00000008-133D-4A88-9C39-D510E3D8DD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15869</c:v>
                </c:pt>
                <c:pt idx="5">
                  <c:v>15440</c:v>
                </c:pt>
                <c:pt idx="8">
                  <c:v>15535</c:v>
                </c:pt>
                <c:pt idx="11">
                  <c:v>15204</c:v>
                </c:pt>
                <c:pt idx="14">
                  <c:v>14808</c:v>
                </c:pt>
              </c:numCache>
            </c:numRef>
          </c:val>
          <c:extLst>
            <c:ext xmlns:c16="http://schemas.microsoft.com/office/drawing/2014/chart" uri="{C3380CC4-5D6E-409C-BE32-E72D297353CC}">
              <c16:uniqueId val="{00000000-FAEE-4B00-B5AF-79201A17AB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657</c:v>
                </c:pt>
                <c:pt idx="5">
                  <c:v>600</c:v>
                </c:pt>
                <c:pt idx="8">
                  <c:v>670</c:v>
                </c:pt>
                <c:pt idx="11">
                  <c:v>616</c:v>
                </c:pt>
                <c:pt idx="14">
                  <c:v>575</c:v>
                </c:pt>
              </c:numCache>
            </c:numRef>
          </c:val>
          <c:extLst>
            <c:ext xmlns:c16="http://schemas.microsoft.com/office/drawing/2014/chart" uri="{C3380CC4-5D6E-409C-BE32-E72D297353CC}">
              <c16:uniqueId val="{00000001-FAEE-4B00-B5AF-79201A17AB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9774</c:v>
                </c:pt>
                <c:pt idx="5">
                  <c:v>9985</c:v>
                </c:pt>
                <c:pt idx="8">
                  <c:v>10876</c:v>
                </c:pt>
                <c:pt idx="11">
                  <c:v>11510</c:v>
                </c:pt>
                <c:pt idx="14">
                  <c:v>11709</c:v>
                </c:pt>
              </c:numCache>
            </c:numRef>
          </c:val>
          <c:extLst>
            <c:ext xmlns:c16="http://schemas.microsoft.com/office/drawing/2014/chart" uri="{C3380CC4-5D6E-409C-BE32-E72D297353CC}">
              <c16:uniqueId val="{00000002-FAEE-4B00-B5AF-79201A17AB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E-4B00-B5AF-79201A17AB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E-4B00-B5AF-79201A17AB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E-4B00-B5AF-79201A17AB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1938</c:v>
                </c:pt>
                <c:pt idx="3">
                  <c:v>1835</c:v>
                </c:pt>
                <c:pt idx="6">
                  <c:v>1563</c:v>
                </c:pt>
                <c:pt idx="9">
                  <c:v>1478</c:v>
                </c:pt>
                <c:pt idx="12">
                  <c:v>1522</c:v>
                </c:pt>
              </c:numCache>
            </c:numRef>
          </c:val>
          <c:extLst>
            <c:ext xmlns:c16="http://schemas.microsoft.com/office/drawing/2014/chart" uri="{C3380CC4-5D6E-409C-BE32-E72D297353CC}">
              <c16:uniqueId val="{00000006-FAEE-4B00-B5AF-79201A17AB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6</c:v>
                </c:pt>
                <c:pt idx="6">
                  <c:v>5</c:v>
                </c:pt>
                <c:pt idx="9">
                  <c:v>4</c:v>
                </c:pt>
                <c:pt idx="12">
                  <c:v>2</c:v>
                </c:pt>
              </c:numCache>
            </c:numRef>
          </c:val>
          <c:extLst>
            <c:ext xmlns:c16="http://schemas.microsoft.com/office/drawing/2014/chart" uri="{C3380CC4-5D6E-409C-BE32-E72D297353CC}">
              <c16:uniqueId val="{00000007-FAEE-4B00-B5AF-79201A17AB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2740</c:v>
                </c:pt>
                <c:pt idx="3">
                  <c:v>2602</c:v>
                </c:pt>
                <c:pt idx="6">
                  <c:v>1480</c:v>
                </c:pt>
                <c:pt idx="9">
                  <c:v>1801</c:v>
                </c:pt>
                <c:pt idx="12">
                  <c:v>2110</c:v>
                </c:pt>
              </c:numCache>
            </c:numRef>
          </c:val>
          <c:extLst>
            <c:ext xmlns:c16="http://schemas.microsoft.com/office/drawing/2014/chart" uri="{C3380CC4-5D6E-409C-BE32-E72D297353CC}">
              <c16:uniqueId val="{00000008-FAEE-4B00-B5AF-79201A17AB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EE-4B00-B5AF-79201A17AB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18219</c:v>
                </c:pt>
                <c:pt idx="3">
                  <c:v>17654</c:v>
                </c:pt>
                <c:pt idx="6">
                  <c:v>17942</c:v>
                </c:pt>
                <c:pt idx="9">
                  <c:v>17864</c:v>
                </c:pt>
                <c:pt idx="12">
                  <c:v>17942</c:v>
                </c:pt>
              </c:numCache>
            </c:numRef>
          </c:val>
          <c:extLst>
            <c:ext xmlns:c16="http://schemas.microsoft.com/office/drawing/2014/chart" uri="{C3380CC4-5D6E-409C-BE32-E72D297353CC}">
              <c16:uniqueId val="{0000000A-FAEE-4B00-B5AF-79201A17AB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EE-4B00-B5AF-79201A17AB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4216</c:v>
                </c:pt>
                <c:pt idx="1">
                  <c:v>4421</c:v>
                </c:pt>
                <c:pt idx="2">
                  <c:v>4311</c:v>
                </c:pt>
              </c:numCache>
            </c:numRef>
          </c:val>
          <c:extLst>
            <c:ext xmlns:c16="http://schemas.microsoft.com/office/drawing/2014/chart" uri="{C3380CC4-5D6E-409C-BE32-E72D297353CC}">
              <c16:uniqueId val="{00000000-34B8-475D-A144-E37D47002A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1077</c:v>
                </c:pt>
                <c:pt idx="1">
                  <c:v>1155</c:v>
                </c:pt>
                <c:pt idx="2">
                  <c:v>1137</c:v>
                </c:pt>
              </c:numCache>
            </c:numRef>
          </c:val>
          <c:extLst>
            <c:ext xmlns:c16="http://schemas.microsoft.com/office/drawing/2014/chart" uri="{C3380CC4-5D6E-409C-BE32-E72D297353CC}">
              <c16:uniqueId val="{00000001-34B8-475D-A144-E37D47002A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6705</c:v>
                </c:pt>
                <c:pt idx="1">
                  <c:v>7179</c:v>
                </c:pt>
                <c:pt idx="2">
                  <c:v>7643</c:v>
                </c:pt>
              </c:numCache>
            </c:numRef>
          </c:val>
          <c:extLst>
            <c:ext xmlns:c16="http://schemas.microsoft.com/office/drawing/2014/chart" uri="{C3380CC4-5D6E-409C-BE32-E72D297353CC}">
              <c16:uniqueId val="{00000002-34B8-475D-A144-E37D47002A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前年度と比較して、「元利償還金等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」のうち、元利償還金において平成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年度借入の過疎対策事業債に係る償還の終了などにより</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62</a:t>
          </a:r>
          <a:r>
            <a:rPr kumimoji="1" lang="ja-JP" altLang="en-US" sz="1100">
              <a:latin typeface="ＭＳ ゴシック" pitchFamily="49" charset="-128"/>
              <a:ea typeface="ＭＳ ゴシック" pitchFamily="49" charset="-128"/>
            </a:rPr>
            <a:t>百万円減少しています。また、「算入公債費等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」についても</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61</a:t>
          </a:r>
          <a:r>
            <a:rPr kumimoji="1" lang="ja-JP" altLang="en-US" sz="1100">
              <a:latin typeface="ＭＳ ゴシック" pitchFamily="49" charset="-128"/>
              <a:ea typeface="ＭＳ ゴシック" pitchFamily="49" charset="-128"/>
            </a:rPr>
            <a:t>百万円減少したため、分子は前年度と比べ</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百万円の微増となりました。</a:t>
          </a:r>
        </a:p>
        <a:p>
          <a:r>
            <a:rPr kumimoji="1" lang="ja-JP" altLang="en-US" sz="1100">
              <a:latin typeface="ＭＳ ゴシック" pitchFamily="49" charset="-128"/>
              <a:ea typeface="ＭＳ ゴシック" pitchFamily="49" charset="-128"/>
            </a:rPr>
            <a:t>　一方、普通交付税や臨時財政対策債発行可能額の減少等により、分母が前年度から</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84</a:t>
          </a:r>
          <a:r>
            <a:rPr kumimoji="1" lang="ja-JP" altLang="en-US" sz="1100">
              <a:latin typeface="ＭＳ ゴシック" pitchFamily="49" charset="-128"/>
              <a:ea typeface="ＭＳ ゴシック" pitchFamily="49" charset="-128"/>
            </a:rPr>
            <a:t>百万円減少しました。</a:t>
          </a:r>
        </a:p>
        <a:p>
          <a:r>
            <a:rPr kumimoji="1" lang="ja-JP" altLang="en-US" sz="1100">
              <a:latin typeface="ＭＳ ゴシック" pitchFamily="49" charset="-128"/>
              <a:ea typeface="ＭＳ ゴシック" pitchFamily="49" charset="-128"/>
            </a:rPr>
            <a:t>　このことから、分母が前年度と比べ減少したことにより、令和４年度の単年度比率は</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ポイント増加となりました。３ヵ年平均では、前年度から</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％となっています。</a:t>
          </a:r>
        </a:p>
        <a:p>
          <a:r>
            <a:rPr kumimoji="1" lang="ja-JP" altLang="en-US" sz="1100">
              <a:latin typeface="ＭＳ ゴシック" pitchFamily="49" charset="-128"/>
              <a:ea typeface="ＭＳ ゴシック" pitchFamily="49" charset="-128"/>
            </a:rPr>
            <a:t>　将来負担比率と同様に、現時点では適正な水準にあると言えますが、今後も地方債残高の推移や公債費の動向等に十分注視しながら、繰上償還等も含め高水準にある公債費の抑制に努めていく必要があ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満期一括償還地方債の活用はありません。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公営企業債等繰入見込額が増となるなど、「将来負担額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」が増加し、また、公債費の減少に伴い基準財政需要額算入見込額が減となったことにより「充当可能財源等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」は減少しましたが、充当可能財源等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が将来負担額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を上回った（実質的な将来負担額が算定されなかった）ため、令和４年度の比率は前年度に続き算定されませんでした。</a:t>
          </a:r>
        </a:p>
        <a:p>
          <a:r>
            <a:rPr kumimoji="1" lang="ja-JP" altLang="en-US" sz="1100">
              <a:latin typeface="ＭＳ ゴシック" pitchFamily="49" charset="-128"/>
              <a:ea typeface="ＭＳ ゴシック" pitchFamily="49" charset="-128"/>
            </a:rPr>
            <a:t>　実質公債費比率と同様に、現時点では適正な水準にあると言えますが、今後も地方債残高の推移や公債費の動向等に十分注視しながら、繰上償還等も含め高水準にある公債費の抑制に努めていく必要があります。</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&lt;</a:t>
          </a:r>
          <a:r>
            <a:rPr kumimoji="1" lang="ja-JP" altLang="en-US" sz="1100">
              <a:latin typeface="ＭＳ ゴシック" pitchFamily="49" charset="-128"/>
              <a:ea typeface="ＭＳ ゴシック" pitchFamily="49" charset="-128"/>
            </a:rPr>
            <a:t>用語説明</a:t>
          </a:r>
          <a:r>
            <a:rPr kumimoji="1" lang="en-US" altLang="ja-JP" sz="1100">
              <a:latin typeface="ＭＳ ゴシック" pitchFamily="49" charset="-128"/>
              <a:ea typeface="ＭＳ ゴシック" pitchFamily="49" charset="-128"/>
            </a:rPr>
            <a:t>&gt;</a:t>
          </a:r>
        </a:p>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 … </a:t>
          </a:r>
          <a:r>
            <a:rPr kumimoji="1" lang="ja-JP" altLang="en-US" sz="1100">
              <a:latin typeface="ＭＳ ゴシック" pitchFamily="49" charset="-128"/>
              <a:ea typeface="ＭＳ ゴシック" pitchFamily="49" charset="-128"/>
            </a:rPr>
            <a:t>地方債残高や公営企業債繰入見込額、退職手当負担見込額等の計</a:t>
          </a: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 … </a:t>
          </a:r>
          <a:r>
            <a:rPr kumimoji="1" lang="ja-JP" altLang="en-US" sz="1100">
              <a:latin typeface="ＭＳ ゴシック" pitchFamily="49" charset="-128"/>
              <a:ea typeface="ＭＳ ゴシック" pitchFamily="49" charset="-128"/>
            </a:rPr>
            <a:t>充当可能な基金や特定財源見込額及び交付税算入見込額の計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令和４年度については、生活支援・マイナンバーカード取得促進商品券事業の実施に伴い、財政調整基金を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百万円取り崩した一方、今後見込まれる施設の大規模改修や修繕等に必要な財源確保のため、施設等整備基金に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百万円の積み立てを行うなど、積立基金全体で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建設事業に伴う町債発行額の増や既存施設の維持補修等により、実質公債費比率や経常収支比率の上昇等が懸念されるため、財政調整基金や減債基金等の活用に加え、公共施設については公共施設等総合管理計画や個別施設計画を基に、施設等整備基金の計画的な活用を図っていくことを予定してい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・ふるさと支援基金：ふるさと納税の寄附者の意思に基づくまちづくりに資する事業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・施設等整備基金：町の公共施設等の整備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・合併特例債まちづくり基金：合併後の地域の連帯強化や新しい地域づくりに資する事業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・過疎地域持続的発展特別事業基金：四万十町過疎地域持続的発展計画に定める過疎地域持続的発展特別事業に資する事業</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・施設等整備基金：施設使用料等の一部や今後見込まれる施設の大規模改修等に備え積み立てし、令和４年度については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・過疎地域持続的発展特別事業基金：過疎対策事業債</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百万円積み立てした一方、取崩額は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百万円となったため、令和</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４年度については、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百万円の積み増しとなっています。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・ふるさと支援基金：ふるさと納税制度の改正や寄附額の減少にも対応するため積み増しを行っておりましたが、残高が一定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積み立てられてきたことから、基金の活用方針を改め、これまで以上に活用していく予定のため、今後の残高は減少していく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見込みです。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・施設等整備基金：施設の大規模改修や、修繕等に対応するため活用を予定しており、今後の残高については減少していく見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込みです。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令和４年度は、歳計剰余金処分による積立額は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百万円となりましたが、生活支援・マイナンバーカード取得促進商品券事業を実施するため、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百万円の減少となりました。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やその他特定目的基金への積み替え等を検討していきます。また、今後は国勢調査人口の減少に伴う普通交付税の減少や物価高騰の影響等による収支不足に対応するため、一定規模の取り崩しも想定されるため、残高については横ばいとなる見込みとなっ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年度に借り入れた過疎対策事業債の償還財源として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百万円を取り崩した一方、利子積立として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百万円の積み立てを行っています。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型の普通建設事業や既存施設の改修に伴う町債発行額の増加が見込まれており、公債費の増や、実質公債費比率の上昇等が懸念されるため、繰上償還等の財源として活用を予定しており、残高については減少していく見込みで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59E2AA-FBE6-4205-911B-BCA5538FDBB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0F38C70-F519-402C-8D39-D370959C7B2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BB3AD7F-7C94-40E6-A253-F6FA71EB080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6787301-D13D-4302-B439-19F67547DB0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B9575D-FEDF-4E62-9D4B-6ABA37FDDBF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3807066-AD6B-40FA-9363-92F974AC9AF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9FF6C75-67D0-4478-89B3-CBFFC1538ED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A1CB921-D018-42A6-A6C5-7A86DBFF357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57A17DB-3733-42EE-A612-A36122AE40E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47C9BF7-7F84-4E76-85A2-87B8F606CD3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15,761
15,663
642.28
19,666,654
18,891,716
551,703
8,878,316
18,391,575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17FDC0F-08B8-4D8D-8E45-18670CA8693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744CCBA-7225-4BBF-A308-BC31D0B45B9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25ABE04-91CA-424F-8E91-89F80EBA41A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EF04D4-C1FA-4FE2-ADE3-B49C15818F9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66BEA26-85E2-4A43-B76E-8691CEF9B3D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BBDDA14-1373-4737-9BD9-7F2ABDC760E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2726EF5-235F-43C5-BABE-C170865B5A1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9C4DF21-9BE1-4D6E-A2C0-E312E658057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5C7188B-B433-4C6C-89CD-C3038F99D6A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7BDD9C2-BDFE-407D-A622-148CDC5FF37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EEB124-57D1-4590-BAD3-42F4A03FA37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9E383EC-4824-4472-8C2E-C229523885F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C9C20F1-22B6-4204-8FE5-AD930E41394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5606669-26CC-4B76-B474-1CFC034FAEA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1CC06F-4976-43BC-921A-0B80A341709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EF9FA04-3BCF-415C-8149-A848D9B0475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1A86670-EC9C-436D-B64E-CFF380DF0A3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1CF91B0-85F6-4B5D-928A-A679D429D35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AC7A706-D794-4598-AC16-BE85CD20C26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0AE1B81-2430-480F-9A80-AE7B7ABD6F5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1FFE3B7-E87D-44E7-AF63-752B19F1C66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8B57497-9A86-465D-B9C7-0DA0AD4EFEA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17B61BB-7887-4B06-BEF8-B04F1ADE868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A9FFC5-10EF-420E-B1AB-7194CFF8FE9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C9E94D-5401-4FB3-9F3A-54520432B76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67A895-153A-4F75-BA21-56929F31526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2054A71-398F-40E6-99D4-F112C0CB5BD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3CE6B74-E9AC-40BD-87E3-3F1CE411C8B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F2BFFC6-26B7-4780-A29A-0B6711E969E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8FD0BD7-F595-4709-8AA4-9CBBA853EC0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528EF4C-C943-434F-B97C-8F9E7AB7229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13E2171-FD63-433F-9CD0-322EC322E0F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39373BC-9D60-4B2A-BB34-6A358E73D8A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6E67603-379D-4644-A431-0AEF0D1F9AA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2A0C7F7-3FEB-4DEF-A8D1-5CB9E38D632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7F4B8B3-46B6-42F3-AFA5-228BE778253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C1183A-2D73-4249-85CF-B3F80BAEAED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脆弱な財政基盤で地方交付税に大きく依存</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している本町では、類似団体の平均を大きく下回っており、今後も人口減少や高齢化などにより、税収の伸びは期待できず、同水準で推移する見込みです。</a:t>
          </a:r>
        </a:p>
        <a:p>
          <a:r>
            <a:rPr kumimoji="1" lang="ja-JP" altLang="en-US" sz="1050">
              <a:latin typeface="ＭＳ Ｐゴシック" panose="020B0600070205080204" pitchFamily="50" charset="-128"/>
              <a:ea typeface="ＭＳ Ｐゴシック" panose="020B0600070205080204" pitchFamily="50" charset="-128"/>
            </a:rPr>
            <a:t>　引き続き、歳出の削減と税収等の徴収強化の取り組みを通じて、財政基盤の健全化に努めていく必要があります。</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&lt;</a:t>
          </a:r>
          <a:r>
            <a:rPr kumimoji="1" lang="ja-JP" altLang="en-US" sz="1000">
              <a:latin typeface="ＭＳ Ｐゴシック" panose="020B0600070205080204" pitchFamily="50" charset="-128"/>
              <a:ea typeface="ＭＳ Ｐゴシック" panose="020B0600070205080204" pitchFamily="50" charset="-128"/>
            </a:rPr>
            <a:t>参考</a:t>
          </a:r>
          <a:r>
            <a:rPr kumimoji="1" lang="en-US" altLang="ja-JP" sz="1000">
              <a:latin typeface="ＭＳ Ｐゴシック" panose="020B0600070205080204" pitchFamily="50" charset="-128"/>
              <a:ea typeface="ＭＳ Ｐゴシック" panose="020B0600070205080204" pitchFamily="50" charset="-128"/>
            </a:rPr>
            <a:t>&gt;</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　歳入総額（令和４年度普通会計決算）に対する地方交付税の割合＝</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35A277E-AF90-42B3-AF43-68584544977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7881B9A-1576-440A-80A8-38E4B0547D0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878BC22E-939A-40DC-95FB-E27BC1CE3CE5}"/>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28F6773-DEE2-46C8-B5D1-91E2878BD7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705441FD-856D-4700-948E-FF430FD50F22}"/>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C500EDC-C9BA-4CC4-9065-5DF2662CBD5F}"/>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453E9B60-D80E-48AF-807D-57DD7B56D19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B8D21203-5F03-413B-86C3-E37CD1986F8E}"/>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7B208089-8DBA-4453-99D5-85BDA7BCD859}"/>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B9DB27E5-1398-4791-B78D-F5DCF71C8803}"/>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9CB3EA1A-EC3D-4F39-B8E1-D88C9F0EE55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6B920657-E4DD-4D21-8D11-15C420699A8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CB1B1573-991A-41DB-9DE2-6D059D53BEF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B45A32-4C8D-4DE3-96D8-83C4D11B154C}"/>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AC46E077-25B5-4C1A-9A0C-3F5820815561}"/>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A59043D6-C82A-4549-8E2D-390BAFF814EC}"/>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B295FB92-9595-4046-8F52-3442DCC858AF}"/>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C5588324-48B8-4D28-82B4-7C2279E88FC9}"/>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9FFFDB32-5A66-4EC4-80E7-3B46CA64DBFA}"/>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BCA0E34B-0CB1-45F2-BA6C-B127C427AC83}"/>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9A9A57FE-13ED-4257-84E0-E805A7CECF3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727FDA00-C445-46A9-ABE0-AB6532B20B99}"/>
            </a:ext>
          </a:extLst>
        </xdr:cNvPr>
        <xdr:cNvCxnSpPr/>
      </xdr:nvCxnSpPr>
      <xdr:spPr>
        <a:xfrm>
          <a:off x="3225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9D96EB05-DDA7-44DA-93CF-841B90BE6C32}"/>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8C1ED4FF-350A-4CFB-B214-F29B74DE1452}"/>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8021413F-3D28-4E28-BB63-D65670075ACC}"/>
            </a:ext>
          </a:extLst>
        </xdr:cNvPr>
        <xdr:cNvCxnSpPr/>
      </xdr:nvCxnSpPr>
      <xdr:spPr>
        <a:xfrm flipV="1">
          <a:off x="2336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6645A02A-7B68-404F-BF8D-D59E441B5ABC}"/>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AD4898A8-070F-4F3B-9613-7EF4E61DBB1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2C3F4EB9-9E3A-4501-AC0B-316D3E333BA1}"/>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E2F9086F-A595-4A11-88B6-DA3044F97E61}"/>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987167EE-C3AA-40F4-8486-CE6A8396D768}"/>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2C1BF63A-0379-49CC-BA30-2AB61F15300F}"/>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A06EFD3F-6989-4FC4-AD5C-E44A48B5A9DA}"/>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E75D5A0F-0FC3-4846-AE6E-B3F13514990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A2E31A9-4AE9-4812-890E-F24749557DF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FC14D59-8922-4D96-9E95-6A24494D069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4DDACE-2196-4310-B268-C254131C79A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CF9BD1A-B403-46EB-A237-239BBDCD6A0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B42E35A-55A5-468A-92B6-EBF8BEB12FCE}"/>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557EF5AA-5DC0-49F9-A813-08D628622218}"/>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B287EC46-C96F-4EEA-8265-E33197F6A715}"/>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C0048753-1DB5-4E03-AB10-A54F7676EEE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5582D8CA-E3CB-447A-AA64-9F27522C673F}"/>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A173DCF3-A1D4-4735-9B05-86DA5DC20BF6}"/>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B99840D4-C75F-49B2-9A85-8DA2C816C7D2}"/>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360D53A-12A9-4061-93CB-022E6A20FFA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32C88931-FE7A-4568-9AA7-0FBEE70F25AF}"/>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1952B593-06F5-4ED8-B965-1398FEBDBF98}"/>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4ADC3F46-D245-4D66-A6AA-AE1C46B1775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653FD0A4-EBE9-4D1E-A1F4-0519B6E5652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A04A57B2-8568-4322-B5BC-D03858F73B6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6219987-EA82-47F2-B0A0-3A543ABC3A1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88554937-D642-45A9-87EF-497114BDAD9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007EBA8-F15A-45B4-BA13-FD9CF89469F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D3D7758-2336-40DC-A186-6EE91809289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FDC30CDB-FAC3-4729-BB18-5E721FBF304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AE7ADFD-E236-4232-83E1-9AB0BC1EDA3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A55E13BA-BF70-4900-A46E-2E62D8B8286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4736F5B-842A-4024-8D06-F130417D8B4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AB9417EF-54DC-425D-BB62-316F95B5F41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B41E280-231B-43B1-BAEB-BF2E0ABEC5A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分子となる歳出の経常経費充当一般財源では、物件費や投資及び出資・貸付金、維持補修費で増加となったものの、公債費や人件費、扶助費、補助費等がそれぞれ減少となり、分子全体で減となりました。</a:t>
          </a:r>
        </a:p>
        <a:p>
          <a:r>
            <a:rPr kumimoji="1" lang="ja-JP" altLang="en-US" sz="900">
              <a:latin typeface="ＭＳ Ｐゴシック" panose="020B0600070205080204" pitchFamily="50" charset="-128"/>
              <a:ea typeface="ＭＳ Ｐゴシック" panose="020B0600070205080204" pitchFamily="50" charset="-128"/>
            </a:rPr>
            <a:t>　また、分母となる歳入の経常一般財源では、地方税や法人事業税交付金で増加となったものの、普通交付税が大幅な減少となったことから、分母全体で減となりました。</a:t>
          </a:r>
        </a:p>
        <a:p>
          <a:r>
            <a:rPr kumimoji="1" lang="ja-JP" altLang="en-US" sz="900">
              <a:latin typeface="ＭＳ Ｐゴシック" panose="020B0600070205080204" pitchFamily="50" charset="-128"/>
              <a:ea typeface="ＭＳ Ｐゴシック" panose="020B0600070205080204" pitchFamily="50" charset="-128"/>
            </a:rPr>
            <a:t>　この結果、分母の減少分が分子の減少分を上回ったことから、経常収支比率は増加し、前年度から</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89</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％となりました。</a:t>
          </a:r>
        </a:p>
        <a:p>
          <a:r>
            <a:rPr kumimoji="1" lang="ja-JP" altLang="en-US" sz="900">
              <a:latin typeface="ＭＳ Ｐゴシック" panose="020B0600070205080204" pitchFamily="50" charset="-128"/>
              <a:ea typeface="ＭＳ Ｐゴシック" panose="020B0600070205080204" pitchFamily="50" charset="-128"/>
            </a:rPr>
            <a:t>　比率増加の主な要因は、歳入の経常一般財源（分母）の減によるものであり、その中でも普通交付税などの依存財源の減少が大部分を占めています。また、歳出の経常経費充当一般財源（分子）では公債費が減となりましたが、物価高騰の影響等により物件費や維持補修費は増加傾向にあり、今後比率の増加が懸念されるため、より一層の経常経費削減に努めていく必要があ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2D1B724-B409-4AE2-9171-37A77066644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9FEACA26-6AE5-4853-A6CA-D4F81A7A985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7E79B208-3467-4AE7-B89E-03A634D7FCC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1EB7AE68-DF74-4816-9E5B-B0F2B965016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1FBE68BA-0FC0-4E43-887F-90C24B959EC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96E695B2-7660-4DC6-BDC8-5E526E90564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A888F5B5-F03D-41E0-9EA8-1BD2A80A7FD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A65DFA22-8F44-4CD3-80A7-7C4B44DD84D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261C8073-D717-47B6-9C73-8BADA03E727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F9167EDA-9C27-4B6C-919E-5FEA85557D9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F4516FF3-2274-43B2-B013-1678546E8AD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1839E73D-2FFD-491F-BC78-40342174574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E50E3662-1603-4D2B-9C5F-64AC2FB15E9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60F5823-34A2-41E3-9911-9842E9DAD3B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1981C36-8A83-460D-AD49-56A0F3C7298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A8495A6-9EBB-4E09-B04E-2C515EE481C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FD99C2AC-C05C-4BE2-BC6F-403B99E236BE}"/>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F3F3EAE5-C46B-41A9-9E02-8B684AA91118}"/>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8E86001F-5664-4F18-99B1-583F6285D071}"/>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5A07BBA7-BA2D-4308-84CA-94A9423F0269}"/>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BFD931DB-A292-4F34-B279-1851FBEFCC2A}"/>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D80C7D09-CB2E-4DA1-9C34-3A164F10627D}"/>
            </a:ext>
          </a:extLst>
        </xdr:cNvPr>
        <xdr:cNvCxnSpPr/>
      </xdr:nvCxnSpPr>
      <xdr:spPr>
        <a:xfrm>
          <a:off x="4114800" y="10425006"/>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a:extLst>
            <a:ext uri="{FF2B5EF4-FFF2-40B4-BE49-F238E27FC236}">
              <a16:creationId xmlns:a16="http://schemas.microsoft.com/office/drawing/2014/main" id="{ACFC4803-AFB3-4D36-89C4-FB60EA19DF39}"/>
            </a:ext>
          </a:extLst>
        </xdr:cNvPr>
        <xdr:cNvSpPr txBox="1"/>
      </xdr:nvSpPr>
      <xdr:spPr>
        <a:xfrm>
          <a:off x="5041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5C984096-C102-4203-9BC4-E79E259635FA}"/>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62</xdr:row>
      <xdr:rowOff>132927</xdr:rowOff>
    </xdr:to>
    <xdr:cxnSp macro="">
      <xdr:nvCxnSpPr>
        <xdr:cNvPr id="133" name="直線コネクタ 132">
          <a:extLst>
            <a:ext uri="{FF2B5EF4-FFF2-40B4-BE49-F238E27FC236}">
              <a16:creationId xmlns:a16="http://schemas.microsoft.com/office/drawing/2014/main" id="{F6DF5436-F700-4733-81A5-E435C2D0362D}"/>
            </a:ext>
          </a:extLst>
        </xdr:cNvPr>
        <xdr:cNvCxnSpPr/>
      </xdr:nvCxnSpPr>
      <xdr:spPr>
        <a:xfrm flipV="1">
          <a:off x="3225800" y="10425006"/>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35862C1B-D494-4D06-89A9-59C8EB8D61FD}"/>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a:extLst>
            <a:ext uri="{FF2B5EF4-FFF2-40B4-BE49-F238E27FC236}">
              <a16:creationId xmlns:a16="http://schemas.microsoft.com/office/drawing/2014/main" id="{0995BB16-C210-42E4-A618-A21EC6DAA43C}"/>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64</xdr:row>
      <xdr:rowOff>55456</xdr:rowOff>
    </xdr:to>
    <xdr:cxnSp macro="">
      <xdr:nvCxnSpPr>
        <xdr:cNvPr id="136" name="直線コネクタ 135">
          <a:extLst>
            <a:ext uri="{FF2B5EF4-FFF2-40B4-BE49-F238E27FC236}">
              <a16:creationId xmlns:a16="http://schemas.microsoft.com/office/drawing/2014/main" id="{F4DEF710-B135-49ED-8B61-0A843AD5DB4A}"/>
            </a:ext>
          </a:extLst>
        </xdr:cNvPr>
        <xdr:cNvCxnSpPr/>
      </xdr:nvCxnSpPr>
      <xdr:spPr>
        <a:xfrm flipV="1">
          <a:off x="2336800" y="1076282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5E14F280-47DD-4D64-AEFC-7186FF024C37}"/>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716E5390-D67A-4C5D-8BBD-CCEBD4B043FB}"/>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55456</xdr:rowOff>
    </xdr:to>
    <xdr:cxnSp macro="">
      <xdr:nvCxnSpPr>
        <xdr:cNvPr id="139" name="直線コネクタ 138">
          <a:extLst>
            <a:ext uri="{FF2B5EF4-FFF2-40B4-BE49-F238E27FC236}">
              <a16:creationId xmlns:a16="http://schemas.microsoft.com/office/drawing/2014/main" id="{5F40A273-5AE4-4C95-A661-80F1FE59970D}"/>
            </a:ext>
          </a:extLst>
        </xdr:cNvPr>
        <xdr:cNvCxnSpPr/>
      </xdr:nvCxnSpPr>
      <xdr:spPr>
        <a:xfrm>
          <a:off x="1447800" y="1093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6243BB8-FA59-45C6-B56F-21D6AAA813BB}"/>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D7A9541C-B43D-433C-B1F1-598D3CFE06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AA369D26-E7F4-405B-9399-932619D2B09F}"/>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43" name="テキスト ボックス 142">
          <a:extLst>
            <a:ext uri="{FF2B5EF4-FFF2-40B4-BE49-F238E27FC236}">
              <a16:creationId xmlns:a16="http://schemas.microsoft.com/office/drawing/2014/main" id="{7330C136-0F41-4DB1-9847-95F25D304A17}"/>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D3FBF05-1505-4606-B81D-A35F6B53711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8AAE9A7-8DD8-491D-874C-6B8C82DDF78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07CA0F5-5BF8-4AF0-A79B-BBC158341A5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16F1500-B275-4D7C-B644-DAFE77BA5D8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E3C55CA-F43B-4C83-9E5B-89E3624BE54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0444AC51-5187-4E23-875C-41AFD06A634D}"/>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a:extLst>
            <a:ext uri="{FF2B5EF4-FFF2-40B4-BE49-F238E27FC236}">
              <a16:creationId xmlns:a16="http://schemas.microsoft.com/office/drawing/2014/main" id="{81F821D4-C135-4480-9D3E-FB1F59EC5BB4}"/>
            </a:ext>
          </a:extLst>
        </xdr:cNvPr>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1" name="楕円 150">
          <a:extLst>
            <a:ext uri="{FF2B5EF4-FFF2-40B4-BE49-F238E27FC236}">
              <a16:creationId xmlns:a16="http://schemas.microsoft.com/office/drawing/2014/main" id="{EE2CC0DD-4208-42EB-87CC-479FD216515E}"/>
            </a:ext>
          </a:extLst>
        </xdr:cNvPr>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2133</xdr:rowOff>
    </xdr:from>
    <xdr:ext cx="736600" cy="259045"/>
    <xdr:sp macro="" textlink="">
      <xdr:nvSpPr>
        <xdr:cNvPr id="152" name="テキスト ボックス 151">
          <a:extLst>
            <a:ext uri="{FF2B5EF4-FFF2-40B4-BE49-F238E27FC236}">
              <a16:creationId xmlns:a16="http://schemas.microsoft.com/office/drawing/2014/main" id="{9D921331-9633-4E8B-A3DD-C4A0510F7725}"/>
            </a:ext>
          </a:extLst>
        </xdr:cNvPr>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3" name="楕円 152">
          <a:extLst>
            <a:ext uri="{FF2B5EF4-FFF2-40B4-BE49-F238E27FC236}">
              <a16:creationId xmlns:a16="http://schemas.microsoft.com/office/drawing/2014/main" id="{6CE43C30-4A0C-4F1C-A893-4EF8AC9E7317}"/>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4" name="テキスト ボックス 153">
          <a:extLst>
            <a:ext uri="{FF2B5EF4-FFF2-40B4-BE49-F238E27FC236}">
              <a16:creationId xmlns:a16="http://schemas.microsoft.com/office/drawing/2014/main" id="{D90353AF-FDBE-4C69-9C45-882402A9B994}"/>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a:extLst>
            <a:ext uri="{FF2B5EF4-FFF2-40B4-BE49-F238E27FC236}">
              <a16:creationId xmlns:a16="http://schemas.microsoft.com/office/drawing/2014/main" id="{44A7DBEA-7B05-41A8-BCDB-21DFD8A7429A}"/>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6" name="テキスト ボックス 155">
          <a:extLst>
            <a:ext uri="{FF2B5EF4-FFF2-40B4-BE49-F238E27FC236}">
              <a16:creationId xmlns:a16="http://schemas.microsoft.com/office/drawing/2014/main" id="{57DA4CB9-3A7A-4929-B497-ABE1CFE7C6FB}"/>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BB5814C1-963E-47E0-892D-F38BFD6EDDE2}"/>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840B2047-DFC0-478C-8EB0-5D5461E866DE}"/>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859544A-2AFF-4719-ACB0-8CD3A815335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565D2EDA-D3AE-4173-B085-FAB776373DC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2C2441C5-880F-480D-825B-4C3BD7B064F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F53493B2-2222-4E68-878A-8AAC88E9E56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8F605B5-BC55-4DC0-BEF8-9B22729EC49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B639151-B732-4306-BD6D-B8A9CEA06C2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AFA91C9-223B-4866-AFF4-CE15F76E18A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E41F401B-AAAD-4916-BED1-B794EC4D5AD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657F399-90A1-43A0-8185-A909264C0CE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D79DB73-BCBB-4B91-9845-43C11459E46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E54EC407-D011-4CC3-9987-054900C4A77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E1DF746-2B89-4CE7-B34D-77E15767DCB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460F478F-A4DD-4CFA-B2C9-22C1C6AD512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町は県下一広大な行政面積を有しており集落も点在しているため、重点的かつ集中的な施設整備が困難であり、公共施設が点在していることが類似団体の平均を上回る要因の１つと考えられます。また、ふるさと納税の取組強化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年度から開始した廃棄物処理施設の包括的長期民間委託契約（債務負担）等に伴い、物件費が類似団体と比較して大きく増加しています。</a:t>
          </a:r>
        </a:p>
        <a:p>
          <a:r>
            <a:rPr kumimoji="1" lang="ja-JP" altLang="en-US" sz="1050">
              <a:latin typeface="ＭＳ Ｐゴシック" panose="020B0600070205080204" pitchFamily="50" charset="-128"/>
              <a:ea typeface="ＭＳ Ｐゴシック" panose="020B0600070205080204" pitchFamily="50" charset="-128"/>
            </a:rPr>
            <a:t>　ふるさと納税制度は本町にとって自主財源の確保につながる重要な取り組み（必要経費）ではあるものの、必要経費については可能な限り圧縮していく必要があります。</a:t>
          </a:r>
        </a:p>
        <a:p>
          <a:r>
            <a:rPr kumimoji="1" lang="ja-JP" altLang="en-US" sz="1050">
              <a:latin typeface="ＭＳ Ｐゴシック" panose="020B0600070205080204" pitchFamily="50" charset="-128"/>
              <a:ea typeface="ＭＳ Ｐゴシック" panose="020B0600070205080204" pitchFamily="50" charset="-128"/>
            </a:rPr>
            <a:t>　なお、人件費については定員適正化計画に基づき一般職員の適正規模・配置に努めているところですが、一方で、会計年度任用職員については近年増加傾向であるため、ＰＤＣＡサイクルを確立させ事務事業全般の見直しによる削減を図っていく必要があり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F5F5D42-EA11-437F-8F3D-1830B47DDFF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13F89B4-8EEE-422D-8FBD-E6E2B881AEE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E5D05678-7E07-403D-AFC1-4DEE38C255B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5BD8F37A-6C6E-4828-B54C-299DA0831E4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C6633B39-7763-4B95-A2BF-A5AB1052368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DBBAA016-86DD-4CEE-9B88-6C72258100F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2A720EFB-023C-4F97-9610-FDFBBDF3641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335E0D0-9494-4EEE-9518-B03618B427F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CB8E88E4-AD7F-4480-9F10-AF3FA3ECA10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D6A1A72B-C729-4A23-91C1-5161606E19C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5FA5E560-7A4B-4698-8E12-EF1896CADE2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2E657511-E939-4D73-A462-961720B18C1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5BDF3EFC-C190-4EC0-8F7C-1C98BCC1FDE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B7A3C43-3171-4DDE-8FA0-A82A3F018AE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997CF2D-F9DA-48BE-9CC8-C39C0B71E97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AACF5FF-47F6-4E09-9A84-831B9BDF703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C222DA7D-66AB-45BC-B074-CDA4909D2546}"/>
            </a:ext>
          </a:extLst>
        </xdr:cNvPr>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0C905023-CA0B-4AC6-AB61-3AC6CD587ED6}"/>
            </a:ext>
          </a:extLst>
        </xdr:cNvPr>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81CA319A-14B9-4D72-8602-649EF9A10154}"/>
            </a:ext>
          </a:extLst>
        </xdr:cNvPr>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1CDC8A40-84A8-4E2C-AEEE-F7C4679906AB}"/>
            </a:ext>
          </a:extLst>
        </xdr:cNvPr>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AB1182F7-25EA-49B6-BA30-F087F47535B8}"/>
            </a:ext>
          </a:extLst>
        </xdr:cNvPr>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9085</xdr:rowOff>
    </xdr:from>
    <xdr:to>
      <xdr:col>23</xdr:col>
      <xdr:colOff>133350</xdr:colOff>
      <xdr:row>90</xdr:row>
      <xdr:rowOff>42714</xdr:rowOff>
    </xdr:to>
    <xdr:cxnSp macro="">
      <xdr:nvCxnSpPr>
        <xdr:cNvPr id="193" name="直線コネクタ 192">
          <a:extLst>
            <a:ext uri="{FF2B5EF4-FFF2-40B4-BE49-F238E27FC236}">
              <a16:creationId xmlns:a16="http://schemas.microsoft.com/office/drawing/2014/main" id="{FC9D5B8E-2C20-4785-B9CC-69FD1788BB03}"/>
            </a:ext>
          </a:extLst>
        </xdr:cNvPr>
        <xdr:cNvCxnSpPr/>
      </xdr:nvCxnSpPr>
      <xdr:spPr>
        <a:xfrm>
          <a:off x="4114800" y="15439585"/>
          <a:ext cx="8382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B85D51ED-2EB3-42CB-B1B5-602E32A667CE}"/>
            </a:ext>
          </a:extLst>
        </xdr:cNvPr>
        <xdr:cNvSpPr txBox="1"/>
      </xdr:nvSpPr>
      <xdr:spPr>
        <a:xfrm>
          <a:off x="5041900" y="1444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DFC82B54-F79F-4F03-A1A7-7EB1373C62AC}"/>
            </a:ext>
          </a:extLst>
        </xdr:cNvPr>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14174</xdr:rowOff>
    </xdr:from>
    <xdr:to>
      <xdr:col>19</xdr:col>
      <xdr:colOff>133350</xdr:colOff>
      <xdr:row>90</xdr:row>
      <xdr:rowOff>9085</xdr:rowOff>
    </xdr:to>
    <xdr:cxnSp macro="">
      <xdr:nvCxnSpPr>
        <xdr:cNvPr id="196" name="直線コネクタ 195">
          <a:extLst>
            <a:ext uri="{FF2B5EF4-FFF2-40B4-BE49-F238E27FC236}">
              <a16:creationId xmlns:a16="http://schemas.microsoft.com/office/drawing/2014/main" id="{AA6DDC9C-2F50-4069-A12B-E31743576B76}"/>
            </a:ext>
          </a:extLst>
        </xdr:cNvPr>
        <xdr:cNvCxnSpPr/>
      </xdr:nvCxnSpPr>
      <xdr:spPr>
        <a:xfrm>
          <a:off x="3225800" y="15273224"/>
          <a:ext cx="889000" cy="16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B3487936-F8B0-4F13-8895-5EA68D7DEDA8}"/>
            </a:ext>
          </a:extLst>
        </xdr:cNvPr>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153654</xdr:rowOff>
    </xdr:from>
    <xdr:ext cx="736600" cy="259045"/>
    <xdr:sp macro="" textlink="">
      <xdr:nvSpPr>
        <xdr:cNvPr id="198" name="テキスト ボックス 197">
          <a:extLst>
            <a:ext uri="{FF2B5EF4-FFF2-40B4-BE49-F238E27FC236}">
              <a16:creationId xmlns:a16="http://schemas.microsoft.com/office/drawing/2014/main" id="{96777B0F-285A-456C-903B-C8EAFD891E55}"/>
            </a:ext>
          </a:extLst>
        </xdr:cNvPr>
        <xdr:cNvSpPr txBox="1"/>
      </xdr:nvSpPr>
      <xdr:spPr>
        <a:xfrm>
          <a:off x="3733800" y="1421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64088</xdr:rowOff>
    </xdr:from>
    <xdr:to>
      <xdr:col>15</xdr:col>
      <xdr:colOff>82550</xdr:colOff>
      <xdr:row>89</xdr:row>
      <xdr:rowOff>14174</xdr:rowOff>
    </xdr:to>
    <xdr:cxnSp macro="">
      <xdr:nvCxnSpPr>
        <xdr:cNvPr id="199" name="直線コネクタ 198">
          <a:extLst>
            <a:ext uri="{FF2B5EF4-FFF2-40B4-BE49-F238E27FC236}">
              <a16:creationId xmlns:a16="http://schemas.microsoft.com/office/drawing/2014/main" id="{09B56F4E-D12F-4EB9-A7B3-E1C479C4F042}"/>
            </a:ext>
          </a:extLst>
        </xdr:cNvPr>
        <xdr:cNvCxnSpPr/>
      </xdr:nvCxnSpPr>
      <xdr:spPr>
        <a:xfrm>
          <a:off x="2336800" y="14980238"/>
          <a:ext cx="889000" cy="29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20E361B7-B73B-41BE-8C14-02486A50F532}"/>
            </a:ext>
          </a:extLst>
        </xdr:cNvPr>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201" name="テキスト ボックス 200">
          <a:extLst>
            <a:ext uri="{FF2B5EF4-FFF2-40B4-BE49-F238E27FC236}">
              <a16:creationId xmlns:a16="http://schemas.microsoft.com/office/drawing/2014/main" id="{856106C6-2560-4B96-84D7-09428A0D828C}"/>
            </a:ext>
          </a:extLst>
        </xdr:cNvPr>
        <xdr:cNvSpPr txBox="1"/>
      </xdr:nvSpPr>
      <xdr:spPr>
        <a:xfrm>
          <a:off x="2844800" y="1406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64088</xdr:rowOff>
    </xdr:from>
    <xdr:to>
      <xdr:col>11</xdr:col>
      <xdr:colOff>31750</xdr:colOff>
      <xdr:row>87</xdr:row>
      <xdr:rowOff>150617</xdr:rowOff>
    </xdr:to>
    <xdr:cxnSp macro="">
      <xdr:nvCxnSpPr>
        <xdr:cNvPr id="202" name="直線コネクタ 201">
          <a:extLst>
            <a:ext uri="{FF2B5EF4-FFF2-40B4-BE49-F238E27FC236}">
              <a16:creationId xmlns:a16="http://schemas.microsoft.com/office/drawing/2014/main" id="{3AE94697-6499-4109-B0BC-271DF1E0F99F}"/>
            </a:ext>
          </a:extLst>
        </xdr:cNvPr>
        <xdr:cNvCxnSpPr/>
      </xdr:nvCxnSpPr>
      <xdr:spPr>
        <a:xfrm flipV="1">
          <a:off x="1447800" y="14980238"/>
          <a:ext cx="889000" cy="8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a:extLst>
            <a:ext uri="{FF2B5EF4-FFF2-40B4-BE49-F238E27FC236}">
              <a16:creationId xmlns:a16="http://schemas.microsoft.com/office/drawing/2014/main" id="{3C9472D5-07DD-4B3B-8F31-358DFDB59C21}"/>
            </a:ext>
          </a:extLst>
        </xdr:cNvPr>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51300</xdr:rowOff>
    </xdr:from>
    <xdr:ext cx="762000" cy="259045"/>
    <xdr:sp macro="" textlink="">
      <xdr:nvSpPr>
        <xdr:cNvPr id="204" name="テキスト ボックス 203">
          <a:extLst>
            <a:ext uri="{FF2B5EF4-FFF2-40B4-BE49-F238E27FC236}">
              <a16:creationId xmlns:a16="http://schemas.microsoft.com/office/drawing/2014/main" id="{C4533EAE-99A1-4882-85DE-E52FAFBFC995}"/>
            </a:ext>
          </a:extLst>
        </xdr:cNvPr>
        <xdr:cNvSpPr txBox="1"/>
      </xdr:nvSpPr>
      <xdr:spPr>
        <a:xfrm>
          <a:off x="1955800" y="13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a:extLst>
            <a:ext uri="{FF2B5EF4-FFF2-40B4-BE49-F238E27FC236}">
              <a16:creationId xmlns:a16="http://schemas.microsoft.com/office/drawing/2014/main" id="{50069F7C-8620-4517-8D5E-C33D2CA4ACF8}"/>
            </a:ext>
          </a:extLst>
        </xdr:cNvPr>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47753</xdr:rowOff>
    </xdr:from>
    <xdr:ext cx="762000" cy="259045"/>
    <xdr:sp macro="" textlink="">
      <xdr:nvSpPr>
        <xdr:cNvPr id="206" name="テキスト ボックス 205">
          <a:extLst>
            <a:ext uri="{FF2B5EF4-FFF2-40B4-BE49-F238E27FC236}">
              <a16:creationId xmlns:a16="http://schemas.microsoft.com/office/drawing/2014/main" id="{CE77C316-CC08-4602-88B9-A278345C6FD5}"/>
            </a:ext>
          </a:extLst>
        </xdr:cNvPr>
        <xdr:cNvSpPr txBox="1"/>
      </xdr:nvSpPr>
      <xdr:spPr>
        <a:xfrm>
          <a:off x="1066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9EE6F60-5B53-452C-B90D-C486B5451A2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2BDB10A-525A-4504-BEB1-C3163AE9666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8DD13B1-74D5-4940-ABA8-39F24B609D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1C54BCB-29BD-4389-B61B-3C4B4C27F42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42772D5-DAD7-481E-8799-57A6FE390CD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163364</xdr:rowOff>
    </xdr:from>
    <xdr:to>
      <xdr:col>23</xdr:col>
      <xdr:colOff>184150</xdr:colOff>
      <xdr:row>90</xdr:row>
      <xdr:rowOff>93514</xdr:rowOff>
    </xdr:to>
    <xdr:sp macro="" textlink="">
      <xdr:nvSpPr>
        <xdr:cNvPr id="212" name="楕円 211">
          <a:extLst>
            <a:ext uri="{FF2B5EF4-FFF2-40B4-BE49-F238E27FC236}">
              <a16:creationId xmlns:a16="http://schemas.microsoft.com/office/drawing/2014/main" id="{62F03E2E-8844-469C-8A8B-CF021ABF0F29}"/>
            </a:ext>
          </a:extLst>
        </xdr:cNvPr>
        <xdr:cNvSpPr/>
      </xdr:nvSpPr>
      <xdr:spPr>
        <a:xfrm>
          <a:off x="4902200" y="154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59241</xdr:rowOff>
    </xdr:from>
    <xdr:ext cx="762000" cy="259045"/>
    <xdr:sp macro="" textlink="">
      <xdr:nvSpPr>
        <xdr:cNvPr id="213" name="人件費・物件費等の状況該当値テキスト">
          <a:extLst>
            <a:ext uri="{FF2B5EF4-FFF2-40B4-BE49-F238E27FC236}">
              <a16:creationId xmlns:a16="http://schemas.microsoft.com/office/drawing/2014/main" id="{A2984718-C370-4595-9FBC-28C7684F9E18}"/>
            </a:ext>
          </a:extLst>
        </xdr:cNvPr>
        <xdr:cNvSpPr txBox="1"/>
      </xdr:nvSpPr>
      <xdr:spPr>
        <a:xfrm>
          <a:off x="5041900" y="1531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129735</xdr:rowOff>
    </xdr:from>
    <xdr:to>
      <xdr:col>19</xdr:col>
      <xdr:colOff>184150</xdr:colOff>
      <xdr:row>90</xdr:row>
      <xdr:rowOff>59885</xdr:rowOff>
    </xdr:to>
    <xdr:sp macro="" textlink="">
      <xdr:nvSpPr>
        <xdr:cNvPr id="214" name="楕円 213">
          <a:extLst>
            <a:ext uri="{FF2B5EF4-FFF2-40B4-BE49-F238E27FC236}">
              <a16:creationId xmlns:a16="http://schemas.microsoft.com/office/drawing/2014/main" id="{94978FCD-37DC-4CF6-84FB-83AF6AE40F96}"/>
            </a:ext>
          </a:extLst>
        </xdr:cNvPr>
        <xdr:cNvSpPr/>
      </xdr:nvSpPr>
      <xdr:spPr>
        <a:xfrm>
          <a:off x="4064000" y="153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44662</xdr:rowOff>
    </xdr:from>
    <xdr:ext cx="736600" cy="259045"/>
    <xdr:sp macro="" textlink="">
      <xdr:nvSpPr>
        <xdr:cNvPr id="215" name="テキスト ボックス 214">
          <a:extLst>
            <a:ext uri="{FF2B5EF4-FFF2-40B4-BE49-F238E27FC236}">
              <a16:creationId xmlns:a16="http://schemas.microsoft.com/office/drawing/2014/main" id="{52B3E513-2D77-411C-9135-D93DC3D1C3FD}"/>
            </a:ext>
          </a:extLst>
        </xdr:cNvPr>
        <xdr:cNvSpPr txBox="1"/>
      </xdr:nvSpPr>
      <xdr:spPr>
        <a:xfrm>
          <a:off x="3733800" y="1547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134824</xdr:rowOff>
    </xdr:from>
    <xdr:to>
      <xdr:col>15</xdr:col>
      <xdr:colOff>133350</xdr:colOff>
      <xdr:row>89</xdr:row>
      <xdr:rowOff>64974</xdr:rowOff>
    </xdr:to>
    <xdr:sp macro="" textlink="">
      <xdr:nvSpPr>
        <xdr:cNvPr id="216" name="楕円 215">
          <a:extLst>
            <a:ext uri="{FF2B5EF4-FFF2-40B4-BE49-F238E27FC236}">
              <a16:creationId xmlns:a16="http://schemas.microsoft.com/office/drawing/2014/main" id="{FBC6871E-D2FF-4CE2-839D-11DF6AEE371D}"/>
            </a:ext>
          </a:extLst>
        </xdr:cNvPr>
        <xdr:cNvSpPr/>
      </xdr:nvSpPr>
      <xdr:spPr>
        <a:xfrm>
          <a:off x="3175000" y="152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49751</xdr:rowOff>
    </xdr:from>
    <xdr:ext cx="762000" cy="259045"/>
    <xdr:sp macro="" textlink="">
      <xdr:nvSpPr>
        <xdr:cNvPr id="217" name="テキスト ボックス 216">
          <a:extLst>
            <a:ext uri="{FF2B5EF4-FFF2-40B4-BE49-F238E27FC236}">
              <a16:creationId xmlns:a16="http://schemas.microsoft.com/office/drawing/2014/main" id="{6870646F-B5E2-4311-922E-9A07A2B59883}"/>
            </a:ext>
          </a:extLst>
        </xdr:cNvPr>
        <xdr:cNvSpPr txBox="1"/>
      </xdr:nvSpPr>
      <xdr:spPr>
        <a:xfrm>
          <a:off x="2844800" y="153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13288</xdr:rowOff>
    </xdr:from>
    <xdr:to>
      <xdr:col>11</xdr:col>
      <xdr:colOff>82550</xdr:colOff>
      <xdr:row>87</xdr:row>
      <xdr:rowOff>114888</xdr:rowOff>
    </xdr:to>
    <xdr:sp macro="" textlink="">
      <xdr:nvSpPr>
        <xdr:cNvPr id="218" name="楕円 217">
          <a:extLst>
            <a:ext uri="{FF2B5EF4-FFF2-40B4-BE49-F238E27FC236}">
              <a16:creationId xmlns:a16="http://schemas.microsoft.com/office/drawing/2014/main" id="{90861950-1BD2-463C-997F-93CF5C7CC2FA}"/>
            </a:ext>
          </a:extLst>
        </xdr:cNvPr>
        <xdr:cNvSpPr/>
      </xdr:nvSpPr>
      <xdr:spPr>
        <a:xfrm>
          <a:off x="2286000" y="14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99665</xdr:rowOff>
    </xdr:from>
    <xdr:ext cx="762000" cy="259045"/>
    <xdr:sp macro="" textlink="">
      <xdr:nvSpPr>
        <xdr:cNvPr id="219" name="テキスト ボックス 218">
          <a:extLst>
            <a:ext uri="{FF2B5EF4-FFF2-40B4-BE49-F238E27FC236}">
              <a16:creationId xmlns:a16="http://schemas.microsoft.com/office/drawing/2014/main" id="{2F4151B5-7479-4597-809E-F4C0B24E344E}"/>
            </a:ext>
          </a:extLst>
        </xdr:cNvPr>
        <xdr:cNvSpPr txBox="1"/>
      </xdr:nvSpPr>
      <xdr:spPr>
        <a:xfrm>
          <a:off x="1955800" y="150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99817</xdr:rowOff>
    </xdr:from>
    <xdr:to>
      <xdr:col>7</xdr:col>
      <xdr:colOff>31750</xdr:colOff>
      <xdr:row>88</xdr:row>
      <xdr:rowOff>29967</xdr:rowOff>
    </xdr:to>
    <xdr:sp macro="" textlink="">
      <xdr:nvSpPr>
        <xdr:cNvPr id="220" name="楕円 219">
          <a:extLst>
            <a:ext uri="{FF2B5EF4-FFF2-40B4-BE49-F238E27FC236}">
              <a16:creationId xmlns:a16="http://schemas.microsoft.com/office/drawing/2014/main" id="{6CA3090C-86E0-4DB6-BD58-2C710DC9549C}"/>
            </a:ext>
          </a:extLst>
        </xdr:cNvPr>
        <xdr:cNvSpPr/>
      </xdr:nvSpPr>
      <xdr:spPr>
        <a:xfrm>
          <a:off x="1397000" y="150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14744</xdr:rowOff>
    </xdr:from>
    <xdr:ext cx="762000" cy="259045"/>
    <xdr:sp macro="" textlink="">
      <xdr:nvSpPr>
        <xdr:cNvPr id="221" name="テキスト ボックス 220">
          <a:extLst>
            <a:ext uri="{FF2B5EF4-FFF2-40B4-BE49-F238E27FC236}">
              <a16:creationId xmlns:a16="http://schemas.microsoft.com/office/drawing/2014/main" id="{AE8B95EE-D75A-40AF-8496-E681E9416B8C}"/>
            </a:ext>
          </a:extLst>
        </xdr:cNvPr>
        <xdr:cNvSpPr txBox="1"/>
      </xdr:nvSpPr>
      <xdr:spPr>
        <a:xfrm>
          <a:off x="1066800" y="1510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5BF6470-F0A6-4493-9076-5EB30E67B80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B3EE755-862C-4677-9134-E0CFAE4D49E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60E5758-8C8F-44EF-9A97-8E721321979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D768D3C-6A99-49D6-8243-CD317B6975C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18C24D0-B0BA-4BD1-86D8-B8E9079BA7B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F4C6282-B6C8-48FB-AF5A-BBE09D32A3E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D061B4F-B9D6-467E-87D0-2865171F1DE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67493C05-50CC-4BCD-B559-5614C95FBF4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616A1CE-AC05-4952-ADC2-0463DFE097E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C36DF15-804D-4960-9995-D8A8BFA002A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E3EEA81-569C-4880-B7C0-C8BAC18BCAF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2CE4522-C348-4036-B725-73C6D69E7A9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1D5BB4B-836E-41E2-8CAD-D09286B0715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年度から、給与の総合的見直しを実施し、高知県人事委員会の勧告に準じた給与体系から国家公務員に準じた給与体系に変更しています。</a:t>
          </a:r>
        </a:p>
        <a:p>
          <a:r>
            <a:rPr kumimoji="1" lang="ja-JP" altLang="en-US" sz="1300">
              <a:latin typeface="ＭＳ Ｐゴシック" panose="020B0600070205080204" pitchFamily="50" charset="-128"/>
              <a:ea typeface="ＭＳ Ｐゴシック" panose="020B0600070205080204" pitchFamily="50" charset="-128"/>
            </a:rPr>
            <a:t>　ラスパイレス指数は、以前から類似団体を下回る水準となっており、今後も給与の適正化に努め、適正な給与水準を保つよう取り組みます。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E569098-EA5D-4C23-BC8E-31AD8922C6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54DE2E1-DD61-4930-8C61-DD3C53E8620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77B236A7-5ED4-4857-A493-36783613187D}"/>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1CE5FBE-F117-485B-90E7-CA6174464979}"/>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BDB4E5C3-3544-42E0-B21E-09C6FD8837C5}"/>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84BB4C10-7101-4EAF-A9E5-CB0160038EE4}"/>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55BE9F20-A3E3-4A6A-9EDE-40D0D20E58FF}"/>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A33E5E5-A684-4831-A5FB-E3E167A4925F}"/>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749A1F6B-423E-4A51-9BD7-C23569C13939}"/>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21ED13D3-8F00-48A7-9156-3399AB15B5C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6788098-C3FE-43D1-A598-8C1E7A0BCD2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CCCA4C51-7D20-4362-8727-02C4CD27C17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C849CC9-26CB-42E0-989A-DA2B33EBF3D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612AAB50-43B4-444E-B380-14C3C1C7336D}"/>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24E44AA2-3D2D-49CB-9864-04C8478D6911}"/>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2AD8A214-6EAA-4118-A087-0EF9C53BA17E}"/>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FD419EA8-4F85-42B4-94E1-1D114FD3F3E9}"/>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8F7DEAED-57BE-4E74-BE30-050C6086AAB2}"/>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34289</xdr:rowOff>
    </xdr:to>
    <xdr:cxnSp macro="">
      <xdr:nvCxnSpPr>
        <xdr:cNvPr id="253" name="直線コネクタ 252">
          <a:extLst>
            <a:ext uri="{FF2B5EF4-FFF2-40B4-BE49-F238E27FC236}">
              <a16:creationId xmlns:a16="http://schemas.microsoft.com/office/drawing/2014/main" id="{4FE79B2A-182C-4233-B3D1-86B2E837749B}"/>
            </a:ext>
          </a:extLst>
        </xdr:cNvPr>
        <xdr:cNvCxnSpPr/>
      </xdr:nvCxnSpPr>
      <xdr:spPr>
        <a:xfrm flipV="1">
          <a:off x="16179800" y="144119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9C3F8874-FCCA-4E29-BB40-6A82F241AB35}"/>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3A32761D-D8C3-48FE-AA93-38C517FEDDE3}"/>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58420</xdr:rowOff>
    </xdr:to>
    <xdr:cxnSp macro="">
      <xdr:nvCxnSpPr>
        <xdr:cNvPr id="256" name="直線コネクタ 255">
          <a:extLst>
            <a:ext uri="{FF2B5EF4-FFF2-40B4-BE49-F238E27FC236}">
              <a16:creationId xmlns:a16="http://schemas.microsoft.com/office/drawing/2014/main" id="{91EB80B7-BF3A-4D52-B32B-5A9F6D5DFD19}"/>
            </a:ext>
          </a:extLst>
        </xdr:cNvPr>
        <xdr:cNvCxnSpPr/>
      </xdr:nvCxnSpPr>
      <xdr:spPr>
        <a:xfrm flipV="1">
          <a:off x="15290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58CE68A-7110-460E-93DC-F70D971F65E1}"/>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3EAEBFC5-BE0D-4721-9B03-E3F7C6FC1AED}"/>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58420</xdr:rowOff>
    </xdr:to>
    <xdr:cxnSp macro="">
      <xdr:nvCxnSpPr>
        <xdr:cNvPr id="259" name="直線コネクタ 258">
          <a:extLst>
            <a:ext uri="{FF2B5EF4-FFF2-40B4-BE49-F238E27FC236}">
              <a16:creationId xmlns:a16="http://schemas.microsoft.com/office/drawing/2014/main" id="{929D80D1-AB89-4B56-B91C-C5BE3EA2833A}"/>
            </a:ext>
          </a:extLst>
        </xdr:cNvPr>
        <xdr:cNvCxnSpPr/>
      </xdr:nvCxnSpPr>
      <xdr:spPr>
        <a:xfrm>
          <a:off x="14401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8579F13B-D381-489C-8C44-F7DAB23A71DC}"/>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a:extLst>
            <a:ext uri="{FF2B5EF4-FFF2-40B4-BE49-F238E27FC236}">
              <a16:creationId xmlns:a16="http://schemas.microsoft.com/office/drawing/2014/main" id="{CFCFD9EA-6268-4E07-993D-89A8405B100A}"/>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10161</xdr:rowOff>
    </xdr:to>
    <xdr:cxnSp macro="">
      <xdr:nvCxnSpPr>
        <xdr:cNvPr id="262" name="直線コネクタ 261">
          <a:extLst>
            <a:ext uri="{FF2B5EF4-FFF2-40B4-BE49-F238E27FC236}">
              <a16:creationId xmlns:a16="http://schemas.microsoft.com/office/drawing/2014/main" id="{00BC754A-998A-47A9-905A-F4DF4B78F0EF}"/>
            </a:ext>
          </a:extLst>
        </xdr:cNvPr>
        <xdr:cNvCxnSpPr/>
      </xdr:nvCxnSpPr>
      <xdr:spPr>
        <a:xfrm>
          <a:off x="13512800" y="1424305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B297BE07-69B5-4477-A6EC-5405F80D648A}"/>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0003515D-2BAB-4BEF-A152-21527CAFB3CB}"/>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75AE5919-E433-41A1-BD8C-3BCFD6DC7573}"/>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73CEBD8-303C-412C-86D2-DFB0A86FEAD7}"/>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9CB7FF8-1549-4E51-9B2A-4C6A3FB47AB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F872936-35B7-4919-9CED-5BAF9DCFEBE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A8B5614-7B7F-40C8-89F2-53F8D78DB0E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111940B-B255-4272-B9FD-A45A9417E33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35B4DB8-06F3-48EB-ABA5-CA8EC83F09A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2" name="楕円 271">
          <a:extLst>
            <a:ext uri="{FF2B5EF4-FFF2-40B4-BE49-F238E27FC236}">
              <a16:creationId xmlns:a16="http://schemas.microsoft.com/office/drawing/2014/main" id="{53002369-D256-4297-937E-C33E3C148B3E}"/>
            </a:ext>
          </a:extLst>
        </xdr:cNvPr>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3" name="給与水準   （国との比較）該当値テキスト">
          <a:extLst>
            <a:ext uri="{FF2B5EF4-FFF2-40B4-BE49-F238E27FC236}">
              <a16:creationId xmlns:a16="http://schemas.microsoft.com/office/drawing/2014/main" id="{E5D925B0-F3E0-4EBF-A91D-0049D102F9F0}"/>
            </a:ext>
          </a:extLst>
        </xdr:cNvPr>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154939</xdr:rowOff>
    </xdr:from>
    <xdr:to>
      <xdr:col>77</xdr:col>
      <xdr:colOff>95250</xdr:colOff>
      <xdr:row>84</xdr:row>
      <xdr:rowOff>85089</xdr:rowOff>
    </xdr:to>
    <xdr:sp macro="" textlink="">
      <xdr:nvSpPr>
        <xdr:cNvPr id="274" name="楕円 273">
          <a:extLst>
            <a:ext uri="{FF2B5EF4-FFF2-40B4-BE49-F238E27FC236}">
              <a16:creationId xmlns:a16="http://schemas.microsoft.com/office/drawing/2014/main" id="{16297A12-2B5B-496A-871A-819F05886910}"/>
            </a:ext>
          </a:extLst>
        </xdr:cNvPr>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95266</xdr:rowOff>
    </xdr:from>
    <xdr:ext cx="736600" cy="259045"/>
    <xdr:sp macro="" textlink="">
      <xdr:nvSpPr>
        <xdr:cNvPr id="275" name="テキスト ボックス 274">
          <a:extLst>
            <a:ext uri="{FF2B5EF4-FFF2-40B4-BE49-F238E27FC236}">
              <a16:creationId xmlns:a16="http://schemas.microsoft.com/office/drawing/2014/main" id="{B6D57063-6F1D-4601-8C84-26959ECC195C}"/>
            </a:ext>
          </a:extLst>
        </xdr:cNvPr>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6" name="楕円 275">
          <a:extLst>
            <a:ext uri="{FF2B5EF4-FFF2-40B4-BE49-F238E27FC236}">
              <a16:creationId xmlns:a16="http://schemas.microsoft.com/office/drawing/2014/main" id="{122F5898-C7C1-4FAF-85E8-BF56814A5267}"/>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D75F303E-58B5-43AD-A7BB-68ABCE901E22}"/>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8" name="楕円 277">
          <a:extLst>
            <a:ext uri="{FF2B5EF4-FFF2-40B4-BE49-F238E27FC236}">
              <a16:creationId xmlns:a16="http://schemas.microsoft.com/office/drawing/2014/main" id="{5F7E2A78-DD59-46DF-B5A7-AF870F4FC68C}"/>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9" name="テキスト ボックス 278">
          <a:extLst>
            <a:ext uri="{FF2B5EF4-FFF2-40B4-BE49-F238E27FC236}">
              <a16:creationId xmlns:a16="http://schemas.microsoft.com/office/drawing/2014/main" id="{5D5C8FA9-37B3-4583-AD6D-0D89BEC918DF}"/>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0" name="楕円 279">
          <a:extLst>
            <a:ext uri="{FF2B5EF4-FFF2-40B4-BE49-F238E27FC236}">
              <a16:creationId xmlns:a16="http://schemas.microsoft.com/office/drawing/2014/main" id="{1CB1BFE0-9E48-4C68-B588-5F6ACD983C5A}"/>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D282902F-D219-48A1-830C-FD5CF7D4306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6694973-D747-400F-B438-525E4724D03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28D7D68-C9FB-45E5-BF3F-FCFD291B7C8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AEFD443-340E-4591-81AF-FA565722786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808DA52-8A0A-447E-B9DD-60850BA3C77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293443E5-36B3-49EA-9951-3BC04AD9881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A0A1961-F6D0-4C6D-928B-D73DEC69635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950E32F-5997-44B0-9563-99752DC7136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7C0915F-5A29-46C8-AFCA-C5BBDE894AD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335808B7-A0D3-4C1D-A535-97FED20E0A3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D3DCCC2-E58A-414E-9DF9-34F2E8D7808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0818EA4-4B3D-4BA2-8F40-45EF9DC3160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52D90EC-EA01-41D5-B3E8-61358B3F378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0A5BFA3-F54E-4539-B76B-3098C7BEEBA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下一の面積を有する本町は、広大な町域の中に集落が点在しており、人口規模に対し公共施設も多くなっています。そのため、職員数も類似団体の平均を上回っている状況となっていますが、今後も引き続き、住民サービスを低下させることなく定員適正化計画に基づき職員数の適正化と組織機構の見直しに取り組むとともに、小中学校の適正規模による統廃合計画等を進め、適正な定員管理に取り組みます。 </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24E3BC5-79D1-4D79-B389-5A018D6CDEC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9AA4FEE-F025-4C8E-BAA6-5AF1AF5F620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3D8C78D6-3240-4CC0-BBF4-F17ADFD292A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053399C-5FA8-4799-BF35-DA5A995BA66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A1DAFF1B-DD31-457F-937A-F08F7F277D5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34036F9-E207-431F-B551-8314BE08672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74510EDC-E272-4A2D-AA81-92F0859B39B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26457ECA-A905-4D21-B3AF-73FDF2AE1CA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31577AC3-443D-40AF-949C-87159288560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91E48659-1CFB-4B08-8A3B-CE4154AC4B8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CC1F9D9-C5FD-4A50-B5EF-1D081D1635E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FA7F6894-F8E3-4210-B87F-4DE74D65763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B1446FE-DF59-4051-89F7-DE12C487AC3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4E858BB-0127-416E-944A-DE53CA35E97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192B795-7B2B-462F-8A14-F28292DB5EC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6E46CA80-61A1-4CFB-A783-2BA90A07797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46FB2FBD-96F4-4327-AE38-E35B20D4438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2C22CEE-3CE7-426E-B73A-3B23F179549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376B06CE-7F02-4DF3-A167-4A91B8D30AAD}"/>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D1D91424-1BA3-4FA0-9337-B6B673D223BB}"/>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AF31043B-3E0A-41C7-930A-67F35E027DBD}"/>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5097DD5A-0602-4D8E-BDC9-87967E11EF04}"/>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FF5C5A64-04D3-453C-BC18-4DFC4C2C4EF4}"/>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95431</xdr:rowOff>
    </xdr:from>
    <xdr:to>
      <xdr:col>81</xdr:col>
      <xdr:colOff>44450</xdr:colOff>
      <xdr:row>65</xdr:row>
      <xdr:rowOff>166098</xdr:rowOff>
    </xdr:to>
    <xdr:cxnSp macro="">
      <xdr:nvCxnSpPr>
        <xdr:cNvPr id="318" name="直線コネクタ 317">
          <a:extLst>
            <a:ext uri="{FF2B5EF4-FFF2-40B4-BE49-F238E27FC236}">
              <a16:creationId xmlns:a16="http://schemas.microsoft.com/office/drawing/2014/main" id="{9189CBFE-5BD3-4225-8985-E635BBA08F41}"/>
            </a:ext>
          </a:extLst>
        </xdr:cNvPr>
        <xdr:cNvCxnSpPr/>
      </xdr:nvCxnSpPr>
      <xdr:spPr>
        <a:xfrm>
          <a:off x="16179800" y="11239681"/>
          <a:ext cx="8382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124749</xdr:rowOff>
    </xdr:from>
    <xdr:ext cx="762000" cy="259045"/>
    <xdr:sp macro="" textlink="">
      <xdr:nvSpPr>
        <xdr:cNvPr id="319" name="定員管理の状況平均値テキスト">
          <a:extLst>
            <a:ext uri="{FF2B5EF4-FFF2-40B4-BE49-F238E27FC236}">
              <a16:creationId xmlns:a16="http://schemas.microsoft.com/office/drawing/2014/main" id="{C59B4E19-D955-4967-AC1B-D3AAC8D29E9D}"/>
            </a:ext>
          </a:extLst>
        </xdr:cNvPr>
        <xdr:cNvSpPr txBox="1"/>
      </xdr:nvSpPr>
      <xdr:spPr>
        <a:xfrm>
          <a:off x="17106900" y="1041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90A0A32D-A2DB-4B69-9EB2-8E4F3BDEAC1D}"/>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95431</xdr:rowOff>
    </xdr:to>
    <xdr:cxnSp macro="">
      <xdr:nvCxnSpPr>
        <xdr:cNvPr id="321" name="直線コネクタ 320">
          <a:extLst>
            <a:ext uri="{FF2B5EF4-FFF2-40B4-BE49-F238E27FC236}">
              <a16:creationId xmlns:a16="http://schemas.microsoft.com/office/drawing/2014/main" id="{8CB2A5DA-3889-4F81-9654-9CA6EA90103C}"/>
            </a:ext>
          </a:extLst>
        </xdr:cNvPr>
        <xdr:cNvCxnSpPr/>
      </xdr:nvCxnSpPr>
      <xdr:spPr>
        <a:xfrm>
          <a:off x="15290800" y="1118108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39FA90D2-92ED-4C19-AE12-130B71535B3E}"/>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3" name="テキスト ボックス 322">
          <a:extLst>
            <a:ext uri="{FF2B5EF4-FFF2-40B4-BE49-F238E27FC236}">
              <a16:creationId xmlns:a16="http://schemas.microsoft.com/office/drawing/2014/main" id="{A6F5EB94-2D96-48BB-9CDD-2ED0FEC236BF}"/>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36830</xdr:rowOff>
    </xdr:from>
    <xdr:to>
      <xdr:col>72</xdr:col>
      <xdr:colOff>203200</xdr:colOff>
      <xdr:row>65</xdr:row>
      <xdr:rowOff>66131</xdr:rowOff>
    </xdr:to>
    <xdr:cxnSp macro="">
      <xdr:nvCxnSpPr>
        <xdr:cNvPr id="324" name="直線コネクタ 323">
          <a:extLst>
            <a:ext uri="{FF2B5EF4-FFF2-40B4-BE49-F238E27FC236}">
              <a16:creationId xmlns:a16="http://schemas.microsoft.com/office/drawing/2014/main" id="{15500DC8-6A2C-4CB0-82DF-BCBA9F901617}"/>
            </a:ext>
          </a:extLst>
        </xdr:cNvPr>
        <xdr:cNvCxnSpPr/>
      </xdr:nvCxnSpPr>
      <xdr:spPr>
        <a:xfrm flipV="1">
          <a:off x="14401800" y="1118108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DF3F6A00-29C4-40CA-910B-CAC0A4256B8C}"/>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6" name="テキスト ボックス 325">
          <a:extLst>
            <a:ext uri="{FF2B5EF4-FFF2-40B4-BE49-F238E27FC236}">
              <a16:creationId xmlns:a16="http://schemas.microsoft.com/office/drawing/2014/main" id="{2A053699-244C-4972-8AFA-D53EDC720B78}"/>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116931</xdr:rowOff>
    </xdr:from>
    <xdr:to>
      <xdr:col>68</xdr:col>
      <xdr:colOff>152400</xdr:colOff>
      <xdr:row>65</xdr:row>
      <xdr:rowOff>66131</xdr:rowOff>
    </xdr:to>
    <xdr:cxnSp macro="">
      <xdr:nvCxnSpPr>
        <xdr:cNvPr id="327" name="直線コネクタ 326">
          <a:extLst>
            <a:ext uri="{FF2B5EF4-FFF2-40B4-BE49-F238E27FC236}">
              <a16:creationId xmlns:a16="http://schemas.microsoft.com/office/drawing/2014/main" id="{0802B4CD-12E8-4181-AB34-24430772FA18}"/>
            </a:ext>
          </a:extLst>
        </xdr:cNvPr>
        <xdr:cNvCxnSpPr/>
      </xdr:nvCxnSpPr>
      <xdr:spPr>
        <a:xfrm>
          <a:off x="13512800" y="110897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C62FC792-B452-49D3-804D-FA3CF13747B4}"/>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92455</xdr:rowOff>
    </xdr:from>
    <xdr:ext cx="762000" cy="259045"/>
    <xdr:sp macro="" textlink="">
      <xdr:nvSpPr>
        <xdr:cNvPr id="329" name="テキスト ボックス 328">
          <a:extLst>
            <a:ext uri="{FF2B5EF4-FFF2-40B4-BE49-F238E27FC236}">
              <a16:creationId xmlns:a16="http://schemas.microsoft.com/office/drawing/2014/main" id="{42FF2E4D-B263-43AA-8503-BCB98B177871}"/>
            </a:ext>
          </a:extLst>
        </xdr:cNvPr>
        <xdr:cNvSpPr txBox="1"/>
      </xdr:nvSpPr>
      <xdr:spPr>
        <a:xfrm>
          <a:off x="14020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11F9395F-CCD4-43BE-BEF6-6998E9122DFA}"/>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33853</xdr:rowOff>
    </xdr:from>
    <xdr:ext cx="762000" cy="259045"/>
    <xdr:sp macro="" textlink="">
      <xdr:nvSpPr>
        <xdr:cNvPr id="331" name="テキスト ボックス 330">
          <a:extLst>
            <a:ext uri="{FF2B5EF4-FFF2-40B4-BE49-F238E27FC236}">
              <a16:creationId xmlns:a16="http://schemas.microsoft.com/office/drawing/2014/main" id="{20C80E46-6836-4D92-AE68-C39CE2F2FA13}"/>
            </a:ext>
          </a:extLst>
        </xdr:cNvPr>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FC4B153-546F-4EFB-875E-53CBF7F115B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469D0DA-39F2-4C34-9CA6-D7BBAC90CE4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BE5ABCD-0DDC-486D-8DAF-E6596FB3948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226F149-0F3C-41DE-9FBD-F973296C7B8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2847612-F84A-4AF2-BDF1-098A8053611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115298</xdr:rowOff>
    </xdr:from>
    <xdr:to>
      <xdr:col>81</xdr:col>
      <xdr:colOff>95250</xdr:colOff>
      <xdr:row>66</xdr:row>
      <xdr:rowOff>45448</xdr:rowOff>
    </xdr:to>
    <xdr:sp macro="" textlink="">
      <xdr:nvSpPr>
        <xdr:cNvPr id="337" name="楕円 336">
          <a:extLst>
            <a:ext uri="{FF2B5EF4-FFF2-40B4-BE49-F238E27FC236}">
              <a16:creationId xmlns:a16="http://schemas.microsoft.com/office/drawing/2014/main" id="{ABA65D6A-4F9A-46D2-9B07-792E98BAB4DC}"/>
            </a:ext>
          </a:extLst>
        </xdr:cNvPr>
        <xdr:cNvSpPr/>
      </xdr:nvSpPr>
      <xdr:spPr>
        <a:xfrm>
          <a:off x="16967200" y="112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87375</xdr:rowOff>
    </xdr:from>
    <xdr:ext cx="762000" cy="259045"/>
    <xdr:sp macro="" textlink="">
      <xdr:nvSpPr>
        <xdr:cNvPr id="338" name="定員管理の状況該当値テキスト">
          <a:extLst>
            <a:ext uri="{FF2B5EF4-FFF2-40B4-BE49-F238E27FC236}">
              <a16:creationId xmlns:a16="http://schemas.microsoft.com/office/drawing/2014/main" id="{0CE05610-B602-4DFC-8C77-EC2A4A83F4A8}"/>
            </a:ext>
          </a:extLst>
        </xdr:cNvPr>
        <xdr:cNvSpPr txBox="1"/>
      </xdr:nvSpPr>
      <xdr:spPr>
        <a:xfrm>
          <a:off x="17106900" y="1123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44631</xdr:rowOff>
    </xdr:from>
    <xdr:to>
      <xdr:col>77</xdr:col>
      <xdr:colOff>95250</xdr:colOff>
      <xdr:row>65</xdr:row>
      <xdr:rowOff>146231</xdr:rowOff>
    </xdr:to>
    <xdr:sp macro="" textlink="">
      <xdr:nvSpPr>
        <xdr:cNvPr id="339" name="楕円 338">
          <a:extLst>
            <a:ext uri="{FF2B5EF4-FFF2-40B4-BE49-F238E27FC236}">
              <a16:creationId xmlns:a16="http://schemas.microsoft.com/office/drawing/2014/main" id="{33F3455C-80BF-40A2-A9B0-AD964194B772}"/>
            </a:ext>
          </a:extLst>
        </xdr:cNvPr>
        <xdr:cNvSpPr/>
      </xdr:nvSpPr>
      <xdr:spPr>
        <a:xfrm>
          <a:off x="16129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131008</xdr:rowOff>
    </xdr:from>
    <xdr:ext cx="736600" cy="259045"/>
    <xdr:sp macro="" textlink="">
      <xdr:nvSpPr>
        <xdr:cNvPr id="340" name="テキスト ボックス 339">
          <a:extLst>
            <a:ext uri="{FF2B5EF4-FFF2-40B4-BE49-F238E27FC236}">
              <a16:creationId xmlns:a16="http://schemas.microsoft.com/office/drawing/2014/main" id="{780AD752-149A-4F0A-A3AD-4EDE1AFC5539}"/>
            </a:ext>
          </a:extLst>
        </xdr:cNvPr>
        <xdr:cNvSpPr txBox="1"/>
      </xdr:nvSpPr>
      <xdr:spPr>
        <a:xfrm>
          <a:off x="15798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41" name="楕円 340">
          <a:extLst>
            <a:ext uri="{FF2B5EF4-FFF2-40B4-BE49-F238E27FC236}">
              <a16:creationId xmlns:a16="http://schemas.microsoft.com/office/drawing/2014/main" id="{0938B852-A0A2-4C1C-8FC8-E998030FB96D}"/>
            </a:ext>
          </a:extLst>
        </xdr:cNvPr>
        <xdr:cNvSpPr/>
      </xdr:nvSpPr>
      <xdr:spPr>
        <a:xfrm>
          <a:off x="15240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2" name="テキスト ボックス 341">
          <a:extLst>
            <a:ext uri="{FF2B5EF4-FFF2-40B4-BE49-F238E27FC236}">
              <a16:creationId xmlns:a16="http://schemas.microsoft.com/office/drawing/2014/main" id="{C26D7991-DF27-48E5-9BA4-30EC820CB530}"/>
            </a:ext>
          </a:extLst>
        </xdr:cNvPr>
        <xdr:cNvSpPr txBox="1"/>
      </xdr:nvSpPr>
      <xdr:spPr>
        <a:xfrm>
          <a:off x="14909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15331</xdr:rowOff>
    </xdr:from>
    <xdr:to>
      <xdr:col>68</xdr:col>
      <xdr:colOff>203200</xdr:colOff>
      <xdr:row>65</xdr:row>
      <xdr:rowOff>116931</xdr:rowOff>
    </xdr:to>
    <xdr:sp macro="" textlink="">
      <xdr:nvSpPr>
        <xdr:cNvPr id="343" name="楕円 342">
          <a:extLst>
            <a:ext uri="{FF2B5EF4-FFF2-40B4-BE49-F238E27FC236}">
              <a16:creationId xmlns:a16="http://schemas.microsoft.com/office/drawing/2014/main" id="{A701A46C-72C5-47DB-B9F0-29E14D6FA364}"/>
            </a:ext>
          </a:extLst>
        </xdr:cNvPr>
        <xdr:cNvSpPr/>
      </xdr:nvSpPr>
      <xdr:spPr>
        <a:xfrm>
          <a:off x="14351000" y="111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101708</xdr:rowOff>
    </xdr:from>
    <xdr:ext cx="762000" cy="259045"/>
    <xdr:sp macro="" textlink="">
      <xdr:nvSpPr>
        <xdr:cNvPr id="344" name="テキスト ボックス 343">
          <a:extLst>
            <a:ext uri="{FF2B5EF4-FFF2-40B4-BE49-F238E27FC236}">
              <a16:creationId xmlns:a16="http://schemas.microsoft.com/office/drawing/2014/main" id="{F693032B-5D1F-49B2-8997-D21ECF49CC1C}"/>
            </a:ext>
          </a:extLst>
        </xdr:cNvPr>
        <xdr:cNvSpPr txBox="1"/>
      </xdr:nvSpPr>
      <xdr:spPr>
        <a:xfrm>
          <a:off x="14020800" y="1124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66131</xdr:rowOff>
    </xdr:from>
    <xdr:to>
      <xdr:col>64</xdr:col>
      <xdr:colOff>152400</xdr:colOff>
      <xdr:row>64</xdr:row>
      <xdr:rowOff>167731</xdr:rowOff>
    </xdr:to>
    <xdr:sp macro="" textlink="">
      <xdr:nvSpPr>
        <xdr:cNvPr id="345" name="楕円 344">
          <a:extLst>
            <a:ext uri="{FF2B5EF4-FFF2-40B4-BE49-F238E27FC236}">
              <a16:creationId xmlns:a16="http://schemas.microsoft.com/office/drawing/2014/main" id="{CE1C45D4-0126-4B07-8A94-31D82A411126}"/>
            </a:ext>
          </a:extLst>
        </xdr:cNvPr>
        <xdr:cNvSpPr/>
      </xdr:nvSpPr>
      <xdr:spPr>
        <a:xfrm>
          <a:off x="13462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152508</xdr:rowOff>
    </xdr:from>
    <xdr:ext cx="762000" cy="259045"/>
    <xdr:sp macro="" textlink="">
      <xdr:nvSpPr>
        <xdr:cNvPr id="346" name="テキスト ボックス 345">
          <a:extLst>
            <a:ext uri="{FF2B5EF4-FFF2-40B4-BE49-F238E27FC236}">
              <a16:creationId xmlns:a16="http://schemas.microsoft.com/office/drawing/2014/main" id="{EE4B23ED-A8B3-4B6D-AE07-1C20018A3EC2}"/>
            </a:ext>
          </a:extLst>
        </xdr:cNvPr>
        <xdr:cNvSpPr txBox="1"/>
      </xdr:nvSpPr>
      <xdr:spPr>
        <a:xfrm>
          <a:off x="13131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55CB84F-E9C9-4332-A2AA-E3BD14CBCCC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28E2400-CB1E-478B-868E-19BE6D7055A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435437A-47C4-43BE-AC1C-44B146A4540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F420B72-521B-4741-8A11-48279F18ECB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D0A8B17-A553-4F2A-BABF-295B7877AFB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4226E17-CB50-4C46-92BF-2A42856F8D4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E491695-194C-4BAA-B87E-5C2577BA9FB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FCA6424-23CD-4A9C-926E-7A6AB46250C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3586B826-B4A7-4E0D-83BE-99E05BF2ADB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45E6A91-6EFA-455A-B7F5-3B987ADDB59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E2F8BC5-996C-4621-81AE-D27DB21B493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696AB52-E960-494E-B9C9-E5355BB9D1C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4E5937AE-4745-4045-80C9-581BDB7084D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比率では、地方債の元利償還金が減少したことに伴い、普通交付税算入額も減少したため分子は微増となり、普通交付税や臨時財政対策債発行可能額の減少により分母が減少したことから、令和４年度の単年度比率は前年度か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ポイントの増加となりました。また、３ヵ年平均では　令和４年度の単年度比率を上回っていた令和元年度の比率が算定の基礎から外れたため、前年度から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将来負担比率と同様、比率は現時点では適正な水準にあると言えますが、今後も地方債残高の推移や公債費の動向等に十分注視しながら、繰上償還等も含め高水準である公債費の抑制に努めていく必要があり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A0B8C28-3D7F-47BC-BFC9-949F3734D4A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C983131-1974-41F9-8579-D7E44B6105E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112D8A8-6FEA-4D7B-B96E-8365C708735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7416395C-38F7-4041-8AC0-4C57A3CB5CA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A769C5CA-5DBE-4016-A4AA-D0BB9783E358}"/>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CFABCF6A-D2CF-4525-AF0F-2E7F0A8B727D}"/>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561B35A4-5072-48BD-9E9E-EA06EB9D4FD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5CF64D5-39FD-42EA-AEF8-BB104C13FC0E}"/>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5F06676A-DC72-47A6-94E4-AC9A80F3C522}"/>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23AF3FB4-5410-46CB-92B6-6404358AEEDF}"/>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2B52FAA3-B9C7-4226-AB53-C5C01EE3CAA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357D748F-1986-4A5F-9A87-C8BBC7E00C0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81DB24E0-763C-4B14-A5D6-5FF2322A8F9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B174358-8202-4C12-9C1E-3E311F2DAE3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C7209C1A-F0CA-44F8-9CD5-35F4AC803E98}"/>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E8001A51-5D7B-402B-9922-818F76B9632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1DCDCF4E-4458-4F7A-AD7F-E38672855F9C}"/>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524C882-ED63-4E62-BE47-E150D01F00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6ACFB12D-B523-46CA-B948-1BADC5A44B0C}"/>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DFD21391-BB9F-4E67-B97B-DA8C8FE54384}"/>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CE3F811B-191B-48F8-A947-654F9712C2FC}"/>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81DABA5C-31EB-4B4C-B2F4-E55363ED7627}"/>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ADF23BA5-E204-4077-AC2E-50BC8F161F84}"/>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143328</xdr:rowOff>
    </xdr:to>
    <xdr:cxnSp macro="">
      <xdr:nvCxnSpPr>
        <xdr:cNvPr id="383" name="直線コネクタ 382">
          <a:extLst>
            <a:ext uri="{FF2B5EF4-FFF2-40B4-BE49-F238E27FC236}">
              <a16:creationId xmlns:a16="http://schemas.microsoft.com/office/drawing/2014/main" id="{C51E4CB1-2BB8-400E-AC3D-056893C1163F}"/>
            </a:ext>
          </a:extLst>
        </xdr:cNvPr>
        <xdr:cNvCxnSpPr/>
      </xdr:nvCxnSpPr>
      <xdr:spPr>
        <a:xfrm flipV="1">
          <a:off x="16179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66420</xdr:rowOff>
    </xdr:from>
    <xdr:ext cx="762000" cy="259045"/>
    <xdr:sp macro="" textlink="">
      <xdr:nvSpPr>
        <xdr:cNvPr id="384" name="公債費負担の状況平均値テキスト">
          <a:extLst>
            <a:ext uri="{FF2B5EF4-FFF2-40B4-BE49-F238E27FC236}">
              <a16:creationId xmlns:a16="http://schemas.microsoft.com/office/drawing/2014/main" id="{062E38BF-535B-406B-A90E-BE3FD7010A02}"/>
            </a:ext>
          </a:extLst>
        </xdr:cNvPr>
        <xdr:cNvSpPr txBox="1"/>
      </xdr:nvSpPr>
      <xdr:spPr>
        <a:xfrm>
          <a:off x="17106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B1864C8C-5B09-462B-8608-306A35B31C46}"/>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143328</xdr:rowOff>
    </xdr:to>
    <xdr:cxnSp macro="">
      <xdr:nvCxnSpPr>
        <xdr:cNvPr id="386" name="直線コネクタ 385">
          <a:extLst>
            <a:ext uri="{FF2B5EF4-FFF2-40B4-BE49-F238E27FC236}">
              <a16:creationId xmlns:a16="http://schemas.microsoft.com/office/drawing/2014/main" id="{9AF47B3F-35AB-4B6C-B267-8A6AD5C88390}"/>
            </a:ext>
          </a:extLst>
        </xdr:cNvPr>
        <xdr:cNvCxnSpPr/>
      </xdr:nvCxnSpPr>
      <xdr:spPr>
        <a:xfrm>
          <a:off x="15290800" y="68126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3D713C57-2963-4935-8A44-AECD3F262FC2}"/>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8" name="テキスト ボックス 387">
          <a:extLst>
            <a:ext uri="{FF2B5EF4-FFF2-40B4-BE49-F238E27FC236}">
              <a16:creationId xmlns:a16="http://schemas.microsoft.com/office/drawing/2014/main" id="{9E1C3F82-E2F7-4118-9F52-E32A88D12B84}"/>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161472</xdr:rowOff>
    </xdr:to>
    <xdr:cxnSp macro="">
      <xdr:nvCxnSpPr>
        <xdr:cNvPr id="389" name="直線コネクタ 388">
          <a:extLst>
            <a:ext uri="{FF2B5EF4-FFF2-40B4-BE49-F238E27FC236}">
              <a16:creationId xmlns:a16="http://schemas.microsoft.com/office/drawing/2014/main" id="{DC90BAB6-03BB-401D-BB2A-DD96A852814B}"/>
            </a:ext>
          </a:extLst>
        </xdr:cNvPr>
        <xdr:cNvCxnSpPr/>
      </xdr:nvCxnSpPr>
      <xdr:spPr>
        <a:xfrm flipV="1">
          <a:off x="14401800" y="6812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D7C16106-45C7-4AE0-BFDA-298448A576DC}"/>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1" name="テキスト ボックス 390">
          <a:extLst>
            <a:ext uri="{FF2B5EF4-FFF2-40B4-BE49-F238E27FC236}">
              <a16:creationId xmlns:a16="http://schemas.microsoft.com/office/drawing/2014/main" id="{9570EF84-4EE2-4EEB-BCCD-938F5FE64489}"/>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110672</xdr:rowOff>
    </xdr:to>
    <xdr:cxnSp macro="">
      <xdr:nvCxnSpPr>
        <xdr:cNvPr id="392" name="直線コネクタ 391">
          <a:extLst>
            <a:ext uri="{FF2B5EF4-FFF2-40B4-BE49-F238E27FC236}">
              <a16:creationId xmlns:a16="http://schemas.microsoft.com/office/drawing/2014/main" id="{CE87BE8D-94E8-4625-9F32-D8FE62B0C993}"/>
            </a:ext>
          </a:extLst>
        </xdr:cNvPr>
        <xdr:cNvCxnSpPr/>
      </xdr:nvCxnSpPr>
      <xdr:spPr>
        <a:xfrm flipV="1">
          <a:off x="13512800" y="70194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CE3CC098-66BF-4D43-8A76-48FABEEA9A4A}"/>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4" name="テキスト ボックス 393">
          <a:extLst>
            <a:ext uri="{FF2B5EF4-FFF2-40B4-BE49-F238E27FC236}">
              <a16:creationId xmlns:a16="http://schemas.microsoft.com/office/drawing/2014/main" id="{D2899F29-65FA-4FF0-8158-4AB2C583BFE5}"/>
            </a:ext>
          </a:extLst>
        </xdr:cNvPr>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3348E83D-F7CF-444E-8D68-330245792759}"/>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6" name="テキスト ボックス 395">
          <a:extLst>
            <a:ext uri="{FF2B5EF4-FFF2-40B4-BE49-F238E27FC236}">
              <a16:creationId xmlns:a16="http://schemas.microsoft.com/office/drawing/2014/main" id="{2A9ABA54-76D6-44DB-84F3-8526B6339F27}"/>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AA87CDA-969A-443C-9E57-456EBC21C1D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5E6295F-CDBC-4078-A441-B691D50EA78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4861F26-406B-4DB9-8922-7CBA9CD6B62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92CE7F8-D001-494A-A8FD-1A821B60EE3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53B4328-C95C-44CA-843E-BC0A29A1505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2" name="楕円 401">
          <a:extLst>
            <a:ext uri="{FF2B5EF4-FFF2-40B4-BE49-F238E27FC236}">
              <a16:creationId xmlns:a16="http://schemas.microsoft.com/office/drawing/2014/main" id="{C57B2231-D8F7-4CE8-A431-DAF4624C088B}"/>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3" name="公債費負担の状況該当値テキスト">
          <a:extLst>
            <a:ext uri="{FF2B5EF4-FFF2-40B4-BE49-F238E27FC236}">
              <a16:creationId xmlns:a16="http://schemas.microsoft.com/office/drawing/2014/main" id="{607E1A87-EDDA-407C-BA09-7109985E5132}"/>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404" name="楕円 403">
          <a:extLst>
            <a:ext uri="{FF2B5EF4-FFF2-40B4-BE49-F238E27FC236}">
              <a16:creationId xmlns:a16="http://schemas.microsoft.com/office/drawing/2014/main" id="{D6307260-358F-4DEE-904D-D81A080DF65F}"/>
            </a:ext>
          </a:extLst>
        </xdr:cNvPr>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32855</xdr:rowOff>
    </xdr:from>
    <xdr:ext cx="736600" cy="259045"/>
    <xdr:sp macro="" textlink="">
      <xdr:nvSpPr>
        <xdr:cNvPr id="405" name="テキスト ボックス 404">
          <a:extLst>
            <a:ext uri="{FF2B5EF4-FFF2-40B4-BE49-F238E27FC236}">
              <a16:creationId xmlns:a16="http://schemas.microsoft.com/office/drawing/2014/main" id="{9845A775-61E5-4DF7-99A3-2ED1D9C98CDB}"/>
            </a:ext>
          </a:extLst>
        </xdr:cNvPr>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6" name="楕円 405">
          <a:extLst>
            <a:ext uri="{FF2B5EF4-FFF2-40B4-BE49-F238E27FC236}">
              <a16:creationId xmlns:a16="http://schemas.microsoft.com/office/drawing/2014/main" id="{4E6B7BEE-9426-49A0-BB32-9C57F05A8E98}"/>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7" name="テキスト ボックス 406">
          <a:extLst>
            <a:ext uri="{FF2B5EF4-FFF2-40B4-BE49-F238E27FC236}">
              <a16:creationId xmlns:a16="http://schemas.microsoft.com/office/drawing/2014/main" id="{4C666FC9-21CE-4492-B320-9ADEA9FED8AA}"/>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08" name="楕円 407">
          <a:extLst>
            <a:ext uri="{FF2B5EF4-FFF2-40B4-BE49-F238E27FC236}">
              <a16:creationId xmlns:a16="http://schemas.microsoft.com/office/drawing/2014/main" id="{C45659B3-0294-4E44-99C2-B56F276523B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09" name="テキスト ボックス 408">
          <a:extLst>
            <a:ext uri="{FF2B5EF4-FFF2-40B4-BE49-F238E27FC236}">
              <a16:creationId xmlns:a16="http://schemas.microsoft.com/office/drawing/2014/main" id="{442AAC0C-20F3-41CE-9A5B-351B4EA3F6FF}"/>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10" name="楕円 409">
          <a:extLst>
            <a:ext uri="{FF2B5EF4-FFF2-40B4-BE49-F238E27FC236}">
              <a16:creationId xmlns:a16="http://schemas.microsoft.com/office/drawing/2014/main" id="{BC9D9F4A-B20A-4A58-95AC-A58F0AEC1D04}"/>
            </a:ext>
          </a:extLst>
        </xdr:cNvPr>
        <xdr:cNvSpPr/>
      </xdr:nvSpPr>
      <xdr:spPr>
        <a:xfrm>
          <a:off x="13462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411" name="テキスト ボックス 410">
          <a:extLst>
            <a:ext uri="{FF2B5EF4-FFF2-40B4-BE49-F238E27FC236}">
              <a16:creationId xmlns:a16="http://schemas.microsoft.com/office/drawing/2014/main" id="{B201272E-EFBE-4EC3-96C1-2528D1D10C0B}"/>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5B494085-85FD-4834-B692-DD694F4642C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C9219D12-9A76-42D8-AD9D-CE1F2D26CD4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4930ABD2-45EA-477A-ACBB-C0B0763C220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68746820-2B0F-46C8-9559-DE5225526A3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B9952881-4E58-4D50-BD45-B574932B4FC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749720BB-4402-4C7A-AA67-BAC5C8AEC82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6112F173-5EE8-486E-9D4B-B54EB04818F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B2A03107-E2AD-4966-8727-FBEC6206F03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1C3F81F6-B6B4-4342-8B2F-E1B466AA5FF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74D9BD2D-EF9A-4918-91A4-13C7CFDAD75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443C1B68-3E6C-4091-8DFD-5270CEB107E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1BC2528D-238C-4BC8-82D2-DBEEF2D5C0B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C22022F5-EEA2-47EC-9CE3-C92E1F3E7FA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額（公営企業債等繰入見込額等）が増加となり、また、交付税算入見込額の減により充当可能財源等（ふるさと納税による充当可能基金等）も減少となりましたが、充当可能財源等が将来負担額を上回った（実質的な将来負担額が算定されなかった）ため、令和４年度の比率は算定されませんでした。</a:t>
          </a:r>
        </a:p>
        <a:p>
          <a:r>
            <a:rPr kumimoji="1" lang="ja-JP" altLang="en-US" sz="1050">
              <a:latin typeface="ＭＳ Ｐゴシック" panose="020B0600070205080204" pitchFamily="50" charset="-128"/>
              <a:ea typeface="ＭＳ Ｐゴシック" panose="020B0600070205080204" pitchFamily="50" charset="-128"/>
            </a:rPr>
            <a:t>　地方債残高は平成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実施した大型事業（庁舎建設等）に伴う借入をピークに年々減少傾向であり、一方、充当可能財源等はふるさと納税への取組強化により年々増加していることから、比率は現時点において適正な水準にあるといえます。</a:t>
          </a:r>
        </a:p>
        <a:p>
          <a:r>
            <a:rPr kumimoji="1" lang="ja-JP" altLang="en-US" sz="1050">
              <a:latin typeface="ＭＳ Ｐゴシック" panose="020B0600070205080204" pitchFamily="50" charset="-128"/>
              <a:ea typeface="ＭＳ Ｐゴシック" panose="020B0600070205080204" pitchFamily="50" charset="-128"/>
            </a:rPr>
            <a:t>　しかしながら、今後、老朽化した施設の建て替えや改修などを予定しており、地方債残高の増加が見込まれていることから、引き続き町債残高の推移や公債費の動向等に十分注視しながら、繰上償還等も含め高水準にある公債費の抑制に努めていく必要があり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887B590F-D743-4366-8695-240CFE7280A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98F4A985-13E3-440A-AF0B-BB5E6D60C79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E1F8B4FB-AF28-467E-92B7-E0F2F51D1CC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75808CBE-1133-4BE9-B815-BE159CBCBD0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662CCA6-CBA2-4ECF-9940-7CE307CE50C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B81DB3AC-67B3-4B34-9672-973C1DBC2CD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42BEB33A-B800-45E1-9419-03B3E574775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75665655-8B6C-4ABA-9FCB-76AFFE7AF88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DC5AD727-B224-4FE4-A210-43D09680006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538CD4C-A80A-4131-B39A-7B43D0F8946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53879812-E956-4C1D-8A76-0FAFF1B50CE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E0F283E-1A8C-47BA-BA86-949F1CFA702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8A424938-5936-4FC0-968C-2DB7BDA3BF4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7D9B7D4-C25B-4381-9122-9F3DB5BAF37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D2D296C-60BD-4F6A-9466-E99B840F354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5439B17C-3290-45B7-8C1C-11423E9BDB59}"/>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40459BF2-7388-4CAA-8BBB-537E221FB729}"/>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E484531B-9D4E-4BB0-AA4E-5FFA43D3BA9A}"/>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AA415216-5B45-4A00-9764-33ACC7C9BCB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9979BCC6-782C-44AD-BAE5-1A5AAA47EF2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7FF483DB-ECCD-4BCF-8E4B-EB96949276F9}"/>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89BA1CE8-C72B-46DB-BCFD-929B04C3CE4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DD52A650-5F12-495C-A37B-52B8442521A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D5046607-C93A-4D30-B571-5C423590080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9" name="フローチャート: 判断 448">
          <a:extLst>
            <a:ext uri="{FF2B5EF4-FFF2-40B4-BE49-F238E27FC236}">
              <a16:creationId xmlns:a16="http://schemas.microsoft.com/office/drawing/2014/main" id="{A79594BD-1C11-468B-A943-33B4C6BCD569}"/>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0" name="テキスト ボックス 449">
          <a:extLst>
            <a:ext uri="{FF2B5EF4-FFF2-40B4-BE49-F238E27FC236}">
              <a16:creationId xmlns:a16="http://schemas.microsoft.com/office/drawing/2014/main" id="{2152CB2E-BF5F-4FC0-A1F1-A1ADC50B5029}"/>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1" name="フローチャート: 判断 450">
          <a:extLst>
            <a:ext uri="{FF2B5EF4-FFF2-40B4-BE49-F238E27FC236}">
              <a16:creationId xmlns:a16="http://schemas.microsoft.com/office/drawing/2014/main" id="{567B5D56-ACA2-4759-9470-8DFC2D5E1517}"/>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2" name="テキスト ボックス 451">
          <a:extLst>
            <a:ext uri="{FF2B5EF4-FFF2-40B4-BE49-F238E27FC236}">
              <a16:creationId xmlns:a16="http://schemas.microsoft.com/office/drawing/2014/main" id="{3BC6FCEF-9556-415D-975E-2C3F3FF726CD}"/>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3" name="フローチャート: 判断 452">
          <a:extLst>
            <a:ext uri="{FF2B5EF4-FFF2-40B4-BE49-F238E27FC236}">
              <a16:creationId xmlns:a16="http://schemas.microsoft.com/office/drawing/2014/main" id="{BC31A885-3BC1-46AA-9CFF-2766FBEB4BCA}"/>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4" name="テキスト ボックス 453">
          <a:extLst>
            <a:ext uri="{FF2B5EF4-FFF2-40B4-BE49-F238E27FC236}">
              <a16:creationId xmlns:a16="http://schemas.microsoft.com/office/drawing/2014/main" id="{DF826CE4-F81D-4D12-8A15-6AC1D9BE0BAA}"/>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AD77E9F-1B4D-4D63-B947-04E633CCAF2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467C947-C73E-4542-B55A-9A0B83E9904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8F0C1D9-BE54-4A1C-A734-2197D76DEA4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5E980DF-FA83-420D-9AD9-0FB3337391E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3802FDB-D3F3-48F4-AF98-0C8E65DD1D9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15,761
15,663
642.28
19,666,654
18,891,716
551,703
8,878,316
18,391,575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退職手当負担金が減となったことにより、経常経費充当一般財源は減少しましたが、歳入経常一般財源も減少したことにより、比率は増加となっており、類似団体の平均よりも高くなっています。</a:t>
          </a:r>
        </a:p>
        <a:p>
          <a:r>
            <a:rPr kumimoji="1" lang="ja-JP" altLang="en-US" sz="1300">
              <a:latin typeface="ＭＳ Ｐゴシック" panose="020B0600070205080204" pitchFamily="50" charset="-128"/>
              <a:ea typeface="ＭＳ Ｐゴシック" panose="020B0600070205080204" pitchFamily="50" charset="-128"/>
            </a:rPr>
            <a:t>　近年では、会計年度任用職員数が増加傾向とあることから、計画的な人件費の適正化に努めていく必要があります。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物件費については、防災設備点検や配食サービスなどの委託料が増となったことなどにより全体で増加となり、類似団体の平均を上回る水準となっています。</a:t>
          </a:r>
        </a:p>
        <a:p>
          <a:r>
            <a:rPr kumimoji="1" lang="ja-JP" altLang="en-US" sz="1200">
              <a:latin typeface="ＭＳ Ｐゴシック" panose="020B0600070205080204" pitchFamily="50" charset="-128"/>
              <a:ea typeface="ＭＳ Ｐゴシック" panose="020B0600070205080204" pitchFamily="50" charset="-128"/>
            </a:rPr>
            <a:t>　物価高騰の影響などにより、今後も増加することが見込まれるため、より一層の歳出予算の削減に努めていく必要があります。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5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17</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73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1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私立保育所運営費や児童手当の減などにより比率が減少し、類似団体の平均並みで推移しています。</a:t>
          </a:r>
        </a:p>
        <a:p>
          <a:r>
            <a:rPr kumimoji="1" lang="ja-JP" altLang="en-US" sz="1300">
              <a:latin typeface="ＭＳ Ｐゴシック" panose="020B0600070205080204" pitchFamily="50" charset="-128"/>
              <a:ea typeface="ＭＳ Ｐゴシック" panose="020B0600070205080204" pitchFamily="50" charset="-128"/>
            </a:rPr>
            <a:t>　しかしながら、少子高齢化が著しい本町では、今後、増加が見込まれるため、その推移に注視していく必要があります。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水道事業会計への出資金の増や歳入経常一般財源の減により、その他の比率は増加しましたが、類似団体の平均より低い水準となっています。</a:t>
          </a:r>
        </a:p>
        <a:p>
          <a:r>
            <a:rPr kumimoji="1" lang="ja-JP" altLang="en-US" sz="1200">
              <a:latin typeface="ＭＳ Ｐゴシック" panose="020B0600070205080204" pitchFamily="50" charset="-128"/>
              <a:ea typeface="ＭＳ Ｐゴシック" panose="020B0600070205080204" pitchFamily="50" charset="-128"/>
            </a:rPr>
            <a:t>　今後も、人口減少や高齢化等に伴い、国保や後期高齢者、特別養護老人ホーム、診療所等の各特別会計への繰出金の増加が見込まれるため、保険税や料金等の歳入確保とあわせて歳出削減の取り組みを強化し、負担の軽減（繰出金の抑制等）に努めていく必要があ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86178</xdr:rowOff>
    </xdr:from>
    <xdr:to>
      <xdr:col>82</xdr:col>
      <xdr:colOff>107950</xdr:colOff>
      <xdr:row>54</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73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86178</xdr:rowOff>
    </xdr:from>
    <xdr:to>
      <xdr:col>78</xdr:col>
      <xdr:colOff>69850</xdr:colOff>
      <xdr:row>54</xdr:row>
      <xdr:rowOff>94343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1730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56</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526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159657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92528</xdr:rowOff>
    </xdr:from>
    <xdr:to>
      <xdr:col>82</xdr:col>
      <xdr:colOff>158750</xdr:colOff>
      <xdr:row>55</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109055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35378</xdr:rowOff>
    </xdr:from>
    <xdr:to>
      <xdr:col>78</xdr:col>
      <xdr:colOff>120650</xdr:colOff>
      <xdr:row>53</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147155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水道事業会計への補助金（収支差補填財源）の減により経常経費充当一般財源が減少し、歳入経常一般財源も減少したことにより、比率については前年度から増加しましたが、引き続き類似団体の平均より低い水準で推移しています。</a:t>
          </a:r>
        </a:p>
        <a:p>
          <a:r>
            <a:rPr kumimoji="1" lang="ja-JP" altLang="en-US" sz="1100">
              <a:latin typeface="ＭＳ Ｐゴシック" panose="020B0600070205080204" pitchFamily="50" charset="-128"/>
              <a:ea typeface="ＭＳ Ｐゴシック" panose="020B0600070205080204" pitchFamily="50" charset="-128"/>
            </a:rPr>
            <a:t>　また、外郭団体への補助金等も年々増加傾向にあり、これらの支援・補助は、開始後の見直しや打ち切り等が非常に難しく、今後においても増加する一方となる恐れがあるため、補助制度の開始時における十分な検討と合わせて随時見直しを図りながら、補助費等の抑制に努めていく必要があ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86178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32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42636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3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42636</xdr:rowOff>
    </xdr:from>
    <xdr:to>
      <xdr:col>73</xdr:col>
      <xdr:colOff>180975</xdr:colOff>
      <xdr:row>35</xdr:row>
      <xdr:rowOff>42636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43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42636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3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163286</xdr:rowOff>
    </xdr:from>
    <xdr:to>
      <xdr:col>74</xdr:col>
      <xdr:colOff>31750</xdr:colOff>
      <xdr:row>35</xdr:row>
      <xdr:rowOff>93436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103613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163286</xdr:rowOff>
    </xdr:from>
    <xdr:to>
      <xdr:col>69</xdr:col>
      <xdr:colOff>142875</xdr:colOff>
      <xdr:row>35</xdr:row>
      <xdr:rowOff>93436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103613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年度に借り入れた過疎対策事業債の償還が終了したこと等により、経常経費充当一般財源（分子）が大きく減少し比率は減少しています。</a:t>
          </a:r>
        </a:p>
        <a:p>
          <a:r>
            <a:rPr kumimoji="1" lang="ja-JP" altLang="en-US" sz="1200">
              <a:latin typeface="ＭＳ Ｐゴシック" panose="020B0600070205080204" pitchFamily="50" charset="-128"/>
              <a:ea typeface="ＭＳ Ｐゴシック" panose="020B0600070205080204" pitchFamily="50" charset="-128"/>
            </a:rPr>
            <a:t>　しかしながら、地方債残高は依然として高水準で推移する見込みであり、財政硬直化の要因となっています。</a:t>
          </a:r>
        </a:p>
        <a:p>
          <a:r>
            <a:rPr kumimoji="1" lang="ja-JP" altLang="en-US" sz="1200">
              <a:latin typeface="ＭＳ Ｐゴシック" panose="020B0600070205080204" pitchFamily="50" charset="-128"/>
              <a:ea typeface="ＭＳ Ｐゴシック" panose="020B0600070205080204" pitchFamily="50" charset="-128"/>
            </a:rPr>
            <a:t>　今後は四万十町中期財政計画等に沿って、地方債の計画的な発行（対象事業の厳選）に、より一層努めていく必要があります。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6350</xdr:rowOff>
    </xdr:from>
    <xdr:to>
      <xdr:col>24</xdr:col>
      <xdr:colOff>25400</xdr:colOff>
      <xdr:row>79</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55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158750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61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158750</xdr:rowOff>
    </xdr:from>
    <xdr:to>
      <xdr:col>15</xdr:col>
      <xdr:colOff>98425</xdr:colOff>
      <xdr:row>80</xdr:row>
      <xdr:rowOff>38100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70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25400</xdr:rowOff>
    </xdr:from>
    <xdr:to>
      <xdr:col>11</xdr:col>
      <xdr:colOff>9525</xdr:colOff>
      <xdr:row>80</xdr:row>
      <xdr:rowOff>38100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74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127000</xdr:rowOff>
    </xdr:from>
    <xdr:to>
      <xdr:col>24</xdr:col>
      <xdr:colOff>76200</xdr:colOff>
      <xdr:row>79</xdr:row>
      <xdr:rowOff>57150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107950</xdr:rowOff>
    </xdr:from>
    <xdr:to>
      <xdr:col>15</xdr:col>
      <xdr:colOff>149225</xdr:colOff>
      <xdr:row>80</xdr:row>
      <xdr:rowOff>38100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22877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158750</xdr:rowOff>
    </xdr:from>
    <xdr:to>
      <xdr:col>11</xdr:col>
      <xdr:colOff>60325</xdr:colOff>
      <xdr:row>80</xdr:row>
      <xdr:rowOff>88900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73677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146050</xdr:rowOff>
    </xdr:from>
    <xdr:to>
      <xdr:col>6</xdr:col>
      <xdr:colOff>171450</xdr:colOff>
      <xdr:row>80</xdr:row>
      <xdr:rowOff>76200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公債費以外では、物件費を除き、類似団体の平均並みか平均を下回る水準で推移していますが、今後は物件費等で増加が見込まれるため、その他の費目とあわせて動向に注視していく必要があります。</a:t>
          </a:r>
        </a:p>
        <a:p>
          <a:r>
            <a:rPr kumimoji="1" lang="ja-JP" altLang="en-US" sz="1200">
              <a:latin typeface="ＭＳ Ｐゴシック" panose="020B0600070205080204" pitchFamily="50" charset="-128"/>
              <a:ea typeface="ＭＳ Ｐゴシック" panose="020B0600070205080204" pitchFamily="50" charset="-128"/>
            </a:rPr>
            <a:t>　また、地方交付税に依存している本町としては、歳入</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分母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における普通交付税や臨時財政対策債の増減が比率の算定に大きく影響するため、引き続き経常経費の削減に努めていく必要があります。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165100</xdr:rowOff>
    </xdr:from>
    <xdr:to>
      <xdr:col>82</xdr:col>
      <xdr:colOff>107950</xdr:colOff>
      <xdr:row>81</xdr:row>
      <xdr:rowOff>158750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524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130827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158750</xdr:rowOff>
    </xdr:from>
    <xdr:to>
      <xdr:col>82</xdr:col>
      <xdr:colOff>196850</xdr:colOff>
      <xdr:row>81</xdr:row>
      <xdr:rowOff>158750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4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80027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165100</xdr:rowOff>
    </xdr:from>
    <xdr:to>
      <xdr:col>82</xdr:col>
      <xdr:colOff>196850</xdr:colOff>
      <xdr:row>74</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38100</xdr:rowOff>
    </xdr:from>
    <xdr:to>
      <xdr:col>82</xdr:col>
      <xdr:colOff>107950</xdr:colOff>
      <xdr:row>77</xdr:row>
      <xdr:rowOff>57150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7254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111777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48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139700</xdr:rowOff>
    </xdr:from>
    <xdr:to>
      <xdr:col>82</xdr:col>
      <xdr:colOff>158750</xdr:colOff>
      <xdr:row>79</xdr:row>
      <xdr:rowOff>69850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38100</xdr:rowOff>
    </xdr:from>
    <xdr:to>
      <xdr:col>78</xdr:col>
      <xdr:colOff>69850</xdr:colOff>
      <xdr:row>76</xdr:row>
      <xdr:rowOff>139700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7254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139700</xdr:rowOff>
    </xdr:from>
    <xdr:to>
      <xdr:col>73</xdr:col>
      <xdr:colOff>180975</xdr:colOff>
      <xdr:row>78</xdr:row>
      <xdr:rowOff>165100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169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69850</xdr:rowOff>
    </xdr:from>
    <xdr:to>
      <xdr:col>74</xdr:col>
      <xdr:colOff>31750</xdr:colOff>
      <xdr:row>80</xdr:row>
      <xdr:rowOff>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156227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78</xdr:row>
      <xdr:rowOff>165100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11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107950</xdr:rowOff>
    </xdr:from>
    <xdr:to>
      <xdr:col>69</xdr:col>
      <xdr:colOff>142875</xdr:colOff>
      <xdr:row>80</xdr:row>
      <xdr:rowOff>38100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6350</xdr:rowOff>
    </xdr:from>
    <xdr:to>
      <xdr:col>82</xdr:col>
      <xdr:colOff>158750</xdr:colOff>
      <xdr:row>77</xdr:row>
      <xdr:rowOff>107950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22877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158750</xdr:rowOff>
    </xdr:from>
    <xdr:to>
      <xdr:col>78</xdr:col>
      <xdr:colOff>120650</xdr:colOff>
      <xdr:row>74</xdr:row>
      <xdr:rowOff>88900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99077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4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88900</xdr:rowOff>
    </xdr:from>
    <xdr:to>
      <xdr:col>74</xdr:col>
      <xdr:colOff>31750</xdr:colOff>
      <xdr:row>77</xdr:row>
      <xdr:rowOff>19050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29227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158750</xdr:rowOff>
    </xdr:from>
    <xdr:to>
      <xdr:col>65</xdr:col>
      <xdr:colOff>53975</xdr:colOff>
      <xdr:row>78</xdr:row>
      <xdr:rowOff>88900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6795</xdr:rowOff>
    </xdr:from>
    <xdr:to>
      <xdr:col>29</xdr:col>
      <xdr:colOff>127000</xdr:colOff>
      <xdr:row>12</xdr:row>
      <xdr:rowOff>124428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11820"/>
          <a:ext cx="647700" cy="11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56621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124428</xdr:rowOff>
    </xdr:from>
    <xdr:to>
      <xdr:col>26</xdr:col>
      <xdr:colOff>50800</xdr:colOff>
      <xdr:row>12</xdr:row>
      <xdr:rowOff>155270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29453"/>
          <a:ext cx="698500" cy="3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155270</xdr:rowOff>
    </xdr:from>
    <xdr:to>
      <xdr:col>22</xdr:col>
      <xdr:colOff>114300</xdr:colOff>
      <xdr:row>13</xdr:row>
      <xdr:rowOff>128143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60295"/>
          <a:ext cx="698500" cy="14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26731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128143</xdr:rowOff>
    </xdr:from>
    <xdr:to>
      <xdr:col>18</xdr:col>
      <xdr:colOff>177800</xdr:colOff>
      <xdr:row>14</xdr:row>
      <xdr:rowOff>83547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04618"/>
          <a:ext cx="698500" cy="12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45781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127445</xdr:rowOff>
    </xdr:from>
    <xdr:to>
      <xdr:col>29</xdr:col>
      <xdr:colOff>177800</xdr:colOff>
      <xdr:row>12</xdr:row>
      <xdr:rowOff>57595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6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143972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0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73628</xdr:rowOff>
    </xdr:from>
    <xdr:to>
      <xdr:col>26</xdr:col>
      <xdr:colOff>101600</xdr:colOff>
      <xdr:row>13</xdr:row>
      <xdr:rowOff>3778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13955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4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104470</xdr:rowOff>
    </xdr:from>
    <xdr:to>
      <xdr:col>22</xdr:col>
      <xdr:colOff>165100</xdr:colOff>
      <xdr:row>13</xdr:row>
      <xdr:rowOff>34620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44797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77343</xdr:rowOff>
    </xdr:from>
    <xdr:to>
      <xdr:col>19</xdr:col>
      <xdr:colOff>38100</xdr:colOff>
      <xdr:row>14</xdr:row>
      <xdr:rowOff>7493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5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2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32747</xdr:rowOff>
    </xdr:from>
    <xdr:to>
      <xdr:col>15</xdr:col>
      <xdr:colOff>101600</xdr:colOff>
      <xdr:row>14</xdr:row>
      <xdr:rowOff>134347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8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144524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223736</xdr:rowOff>
    </xdr:from>
    <xdr:to>
      <xdr:col>29</xdr:col>
      <xdr:colOff>127000</xdr:colOff>
      <xdr:row>35</xdr:row>
      <xdr:rowOff>249301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4086"/>
          <a:ext cx="6477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249301</xdr:rowOff>
    </xdr:from>
    <xdr:to>
      <xdr:col>26</xdr:col>
      <xdr:colOff>50800</xdr:colOff>
      <xdr:row>36</xdr:row>
      <xdr:rowOff>8051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9651"/>
          <a:ext cx="698500" cy="101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324244</xdr:rowOff>
    </xdr:from>
    <xdr:to>
      <xdr:col>22</xdr:col>
      <xdr:colOff>114300</xdr:colOff>
      <xdr:row>36</xdr:row>
      <xdr:rowOff>8051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4594"/>
          <a:ext cx="698500" cy="2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324244</xdr:rowOff>
    </xdr:from>
    <xdr:to>
      <xdr:col>18</xdr:col>
      <xdr:colOff>177800</xdr:colOff>
      <xdr:row>36</xdr:row>
      <xdr:rowOff>98158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4594"/>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172936</xdr:rowOff>
    </xdr:from>
    <xdr:to>
      <xdr:col>29</xdr:col>
      <xdr:colOff>177800</xdr:colOff>
      <xdr:row>35</xdr:row>
      <xdr:rowOff>274536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145013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198501</xdr:rowOff>
    </xdr:from>
    <xdr:to>
      <xdr:col>26</xdr:col>
      <xdr:colOff>101600</xdr:colOff>
      <xdr:row>35</xdr:row>
      <xdr:rowOff>300101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284878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300151</xdr:rowOff>
    </xdr:from>
    <xdr:to>
      <xdr:col>22</xdr:col>
      <xdr:colOff>165100</xdr:colOff>
      <xdr:row>36</xdr:row>
      <xdr:rowOff>58851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0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43628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273444</xdr:rowOff>
    </xdr:from>
    <xdr:to>
      <xdr:col>19</xdr:col>
      <xdr:colOff>38100</xdr:colOff>
      <xdr:row>36</xdr:row>
      <xdr:rowOff>32144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47358</xdr:rowOff>
    </xdr:from>
    <xdr:to>
      <xdr:col>15</xdr:col>
      <xdr:colOff>101600</xdr:colOff>
      <xdr:row>36</xdr:row>
      <xdr:rowOff>148958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133735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15,761
15,663
642.28
19,666,654
18,891,716
551,703
8,878,316
18,391,575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71641</xdr:rowOff>
    </xdr:from>
    <xdr:to>
      <xdr:col>24</xdr:col>
      <xdr:colOff>63500</xdr:colOff>
      <xdr:row>32</xdr:row>
      <xdr:rowOff>72441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5804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119664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72441</xdr:rowOff>
    </xdr:from>
    <xdr:to>
      <xdr:col>19</xdr:col>
      <xdr:colOff>177800</xdr:colOff>
      <xdr:row>32</xdr:row>
      <xdr:rowOff>98336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8841"/>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107980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98336</xdr:rowOff>
    </xdr:from>
    <xdr:to>
      <xdr:col>15</xdr:col>
      <xdr:colOff>50800</xdr:colOff>
      <xdr:row>34</xdr:row>
      <xdr:rowOff>32157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84736"/>
          <a:ext cx="889000" cy="2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162742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32157</xdr:rowOff>
    </xdr:from>
    <xdr:to>
      <xdr:col>10</xdr:col>
      <xdr:colOff>114300</xdr:colOff>
      <xdr:row>34</xdr:row>
      <xdr:rowOff>120421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1457"/>
          <a:ext cx="889000"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20841</xdr:rowOff>
    </xdr:from>
    <xdr:to>
      <xdr:col>24</xdr:col>
      <xdr:colOff>114300</xdr:colOff>
      <xdr:row>32</xdr:row>
      <xdr:rowOff>122441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43718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21641</xdr:rowOff>
    </xdr:from>
    <xdr:to>
      <xdr:col>20</xdr:col>
      <xdr:colOff>38100</xdr:colOff>
      <xdr:row>32</xdr:row>
      <xdr:rowOff>123241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139768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47536</xdr:rowOff>
    </xdr:from>
    <xdr:to>
      <xdr:col>15</xdr:col>
      <xdr:colOff>101600</xdr:colOff>
      <xdr:row>32</xdr:row>
      <xdr:rowOff>149136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165663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0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152807</xdr:rowOff>
    </xdr:from>
    <xdr:to>
      <xdr:col>10</xdr:col>
      <xdr:colOff>165100</xdr:colOff>
      <xdr:row>34</xdr:row>
      <xdr:rowOff>82957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99484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69621</xdr:rowOff>
    </xdr:from>
    <xdr:to>
      <xdr:col>6</xdr:col>
      <xdr:colOff>38100</xdr:colOff>
      <xdr:row>34</xdr:row>
      <xdr:rowOff>171221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16298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7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115812</xdr:rowOff>
    </xdr:from>
    <xdr:to>
      <xdr:col>24</xdr:col>
      <xdr:colOff>63500</xdr:colOff>
      <xdr:row>51</xdr:row>
      <xdr:rowOff>129908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859762"/>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115812</xdr:rowOff>
    </xdr:from>
    <xdr:to>
      <xdr:col>19</xdr:col>
      <xdr:colOff>177800</xdr:colOff>
      <xdr:row>52</xdr:row>
      <xdr:rowOff>115640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859762"/>
          <a:ext cx="889000" cy="1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115640</xdr:rowOff>
    </xdr:from>
    <xdr:to>
      <xdr:col>15</xdr:col>
      <xdr:colOff>50800</xdr:colOff>
      <xdr:row>53</xdr:row>
      <xdr:rowOff>91084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31040"/>
          <a:ext cx="889000" cy="1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93206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8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100495</xdr:rowOff>
    </xdr:from>
    <xdr:to>
      <xdr:col>10</xdr:col>
      <xdr:colOff>114300</xdr:colOff>
      <xdr:row>53</xdr:row>
      <xdr:rowOff>91084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015895"/>
          <a:ext cx="889000" cy="1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105665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73775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8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79108</xdr:rowOff>
    </xdr:from>
    <xdr:to>
      <xdr:col>24</xdr:col>
      <xdr:colOff>114300</xdr:colOff>
      <xdr:row>52</xdr:row>
      <xdr:rowOff>9258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101985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65012</xdr:rowOff>
    </xdr:from>
    <xdr:to>
      <xdr:col>20</xdr:col>
      <xdr:colOff>38100</xdr:colOff>
      <xdr:row>51</xdr:row>
      <xdr:rowOff>166612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11689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5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64840</xdr:rowOff>
    </xdr:from>
    <xdr:to>
      <xdr:col>15</xdr:col>
      <xdr:colOff>101600</xdr:colOff>
      <xdr:row>52</xdr:row>
      <xdr:rowOff>166440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9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75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40284</xdr:rowOff>
    </xdr:from>
    <xdr:to>
      <xdr:col>10</xdr:col>
      <xdr:colOff>165100</xdr:colOff>
      <xdr:row>53</xdr:row>
      <xdr:rowOff>141884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158411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9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49695</xdr:rowOff>
    </xdr:from>
    <xdr:to>
      <xdr:col>6</xdr:col>
      <xdr:colOff>38100</xdr:colOff>
      <xdr:row>52</xdr:row>
      <xdr:rowOff>151295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9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167822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74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51552</xdr:rowOff>
    </xdr:from>
    <xdr:to>
      <xdr:col>24</xdr:col>
      <xdr:colOff>63500</xdr:colOff>
      <xdr:row>77</xdr:row>
      <xdr:rowOff>73268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53202"/>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73268</xdr:rowOff>
    </xdr:from>
    <xdr:to>
      <xdr:col>19</xdr:col>
      <xdr:colOff>177800</xdr:colOff>
      <xdr:row>77</xdr:row>
      <xdr:rowOff>106415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491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104175</xdr:rowOff>
    </xdr:from>
    <xdr:to>
      <xdr:col>15</xdr:col>
      <xdr:colOff>50800</xdr:colOff>
      <xdr:row>77</xdr:row>
      <xdr:rowOff>106415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582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104175</xdr:rowOff>
    </xdr:from>
    <xdr:to>
      <xdr:col>10</xdr:col>
      <xdr:colOff>114300</xdr:colOff>
      <xdr:row>77</xdr:row>
      <xdr:rowOff>119262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582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117736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752</xdr:rowOff>
    </xdr:from>
    <xdr:to>
      <xdr:col>24</xdr:col>
      <xdr:colOff>114300</xdr:colOff>
      <xdr:row>77</xdr:row>
      <xdr:rowOff>102352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150629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22468</xdr:rowOff>
    </xdr:from>
    <xdr:to>
      <xdr:col>20</xdr:col>
      <xdr:colOff>38100</xdr:colOff>
      <xdr:row>77</xdr:row>
      <xdr:rowOff>124068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115195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55615</xdr:rowOff>
    </xdr:from>
    <xdr:to>
      <xdr:col>15</xdr:col>
      <xdr:colOff>101600</xdr:colOff>
      <xdr:row>77</xdr:row>
      <xdr:rowOff>157215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148342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53375</xdr:rowOff>
    </xdr:from>
    <xdr:to>
      <xdr:col>10</xdr:col>
      <xdr:colOff>165100</xdr:colOff>
      <xdr:row>77</xdr:row>
      <xdr:rowOff>154975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146102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4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68462</xdr:rowOff>
    </xdr:from>
    <xdr:to>
      <xdr:col>6</xdr:col>
      <xdr:colOff>38100</xdr:colOff>
      <xdr:row>77</xdr:row>
      <xdr:rowOff>170062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161189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90532</xdr:rowOff>
    </xdr:from>
    <xdr:to>
      <xdr:col>24</xdr:col>
      <xdr:colOff>63500</xdr:colOff>
      <xdr:row>95</xdr:row>
      <xdr:rowOff>87370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35382"/>
          <a:ext cx="838200" cy="3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90532</xdr:rowOff>
    </xdr:from>
    <xdr:to>
      <xdr:col>19</xdr:col>
      <xdr:colOff>177800</xdr:colOff>
      <xdr:row>97</xdr:row>
      <xdr:rowOff>18428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35382"/>
          <a:ext cx="889000" cy="6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18428</xdr:rowOff>
    </xdr:from>
    <xdr:to>
      <xdr:col>15</xdr:col>
      <xdr:colOff>50800</xdr:colOff>
      <xdr:row>97</xdr:row>
      <xdr:rowOff>35153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9078"/>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81717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35153</xdr:rowOff>
    </xdr:from>
    <xdr:to>
      <xdr:col>10</xdr:col>
      <xdr:colOff>114300</xdr:colOff>
      <xdr:row>97</xdr:row>
      <xdr:rowOff>63557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5803"/>
          <a:ext cx="8890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66839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36570</xdr:rowOff>
    </xdr:from>
    <xdr:to>
      <xdr:col>24</xdr:col>
      <xdr:colOff>114300</xdr:colOff>
      <xdr:row>95</xdr:row>
      <xdr:rowOff>138170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59447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39732</xdr:rowOff>
    </xdr:from>
    <xdr:to>
      <xdr:col>20</xdr:col>
      <xdr:colOff>38100</xdr:colOff>
      <xdr:row>93</xdr:row>
      <xdr:rowOff>141332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157859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5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139078</xdr:rowOff>
    </xdr:from>
    <xdr:to>
      <xdr:col>15</xdr:col>
      <xdr:colOff>101600</xdr:colOff>
      <xdr:row>97</xdr:row>
      <xdr:rowOff>69228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60355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155803</xdr:rowOff>
    </xdr:from>
    <xdr:to>
      <xdr:col>10</xdr:col>
      <xdr:colOff>165100</xdr:colOff>
      <xdr:row>97</xdr:row>
      <xdr:rowOff>85953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77080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12757</xdr:rowOff>
    </xdr:from>
    <xdr:to>
      <xdr:col>6</xdr:col>
      <xdr:colOff>38100</xdr:colOff>
      <xdr:row>97</xdr:row>
      <xdr:rowOff>114357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130884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165151</xdr:rowOff>
    </xdr:from>
    <xdr:to>
      <xdr:col>54</xdr:col>
      <xdr:colOff>189865</xdr:colOff>
      <xdr:row>38</xdr:row>
      <xdr:rowOff>109277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823001"/>
          <a:ext cx="1270" cy="80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113104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109277</xdr:rowOff>
    </xdr:from>
    <xdr:to>
      <xdr:col>55</xdr:col>
      <xdr:colOff>88900</xdr:colOff>
      <xdr:row>38</xdr:row>
      <xdr:rowOff>109277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2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111828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9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165151</xdr:rowOff>
    </xdr:from>
    <xdr:to>
      <xdr:col>55</xdr:col>
      <xdr:colOff>88900</xdr:colOff>
      <xdr:row>33</xdr:row>
      <xdr:rowOff>165151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36821</xdr:rowOff>
    </xdr:from>
    <xdr:to>
      <xdr:col>55</xdr:col>
      <xdr:colOff>0</xdr:colOff>
      <xdr:row>36</xdr:row>
      <xdr:rowOff>108858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866121"/>
          <a:ext cx="838200" cy="4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11168</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833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32741</xdr:rowOff>
    </xdr:from>
    <xdr:to>
      <xdr:col>55</xdr:col>
      <xdr:colOff>50800</xdr:colOff>
      <xdr:row>36</xdr:row>
      <xdr:rowOff>134341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136709</xdr:rowOff>
    </xdr:from>
    <xdr:to>
      <xdr:col>50</xdr:col>
      <xdr:colOff>114300</xdr:colOff>
      <xdr:row>36</xdr:row>
      <xdr:rowOff>108858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80209"/>
          <a:ext cx="889000" cy="10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115284</xdr:rowOff>
    </xdr:from>
    <xdr:to>
      <xdr:col>50</xdr:col>
      <xdr:colOff>165100</xdr:colOff>
      <xdr:row>37</xdr:row>
      <xdr:rowOff>45434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2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36561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63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136709</xdr:rowOff>
    </xdr:from>
    <xdr:to>
      <xdr:col>45</xdr:col>
      <xdr:colOff>177800</xdr:colOff>
      <xdr:row>37</xdr:row>
      <xdr:rowOff>156073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80209"/>
          <a:ext cx="889000" cy="12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138621</xdr:rowOff>
    </xdr:from>
    <xdr:to>
      <xdr:col>46</xdr:col>
      <xdr:colOff>38100</xdr:colOff>
      <xdr:row>31</xdr:row>
      <xdr:rowOff>68771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8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59898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7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156073</xdr:rowOff>
    </xdr:from>
    <xdr:to>
      <xdr:col>41</xdr:col>
      <xdr:colOff>50800</xdr:colOff>
      <xdr:row>38</xdr:row>
      <xdr:rowOff>27572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99723"/>
          <a:ext cx="8890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60897</xdr:rowOff>
    </xdr:from>
    <xdr:to>
      <xdr:col>41</xdr:col>
      <xdr:colOff>101600</xdr:colOff>
      <xdr:row>37</xdr:row>
      <xdr:rowOff>162497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37751</xdr:rowOff>
    </xdr:from>
    <xdr:to>
      <xdr:col>36</xdr:col>
      <xdr:colOff>165100</xdr:colOff>
      <xdr:row>37</xdr:row>
      <xdr:rowOff>139351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155878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157471</xdr:rowOff>
    </xdr:from>
    <xdr:to>
      <xdr:col>55</xdr:col>
      <xdr:colOff>50800</xdr:colOff>
      <xdr:row>34</xdr:row>
      <xdr:rowOff>87621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8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72398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73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58058</xdr:rowOff>
    </xdr:from>
    <xdr:to>
      <xdr:col>50</xdr:col>
      <xdr:colOff>165100</xdr:colOff>
      <xdr:row>36</xdr:row>
      <xdr:rowOff>159658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4735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60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85909</xdr:rowOff>
    </xdr:from>
    <xdr:to>
      <xdr:col>46</xdr:col>
      <xdr:colOff>38100</xdr:colOff>
      <xdr:row>31</xdr:row>
      <xdr:rowOff>16059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32586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105273</xdr:rowOff>
    </xdr:from>
    <xdr:to>
      <xdr:col>41</xdr:col>
      <xdr:colOff>101600</xdr:colOff>
      <xdr:row>38</xdr:row>
      <xdr:rowOff>35423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26550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4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148222</xdr:rowOff>
    </xdr:from>
    <xdr:to>
      <xdr:col>36</xdr:col>
      <xdr:colOff>165100</xdr:colOff>
      <xdr:row>38</xdr:row>
      <xdr:rowOff>78372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69499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55607</xdr:rowOff>
    </xdr:from>
    <xdr:to>
      <xdr:col>54</xdr:col>
      <xdr:colOff>189865</xdr:colOff>
      <xdr:row>57</xdr:row>
      <xdr:rowOff>135082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142457"/>
          <a:ext cx="1270" cy="76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138909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135082</xdr:rowOff>
    </xdr:from>
    <xdr:to>
      <xdr:col>55</xdr:col>
      <xdr:colOff>88900</xdr:colOff>
      <xdr:row>57</xdr:row>
      <xdr:rowOff>135082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2284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55607</xdr:rowOff>
    </xdr:from>
    <xdr:to>
      <xdr:col>55</xdr:col>
      <xdr:colOff>88900</xdr:colOff>
      <xdr:row>53</xdr:row>
      <xdr:rowOff>55607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14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5997</xdr:rowOff>
    </xdr:from>
    <xdr:to>
      <xdr:col>55</xdr:col>
      <xdr:colOff>0</xdr:colOff>
      <xdr:row>53</xdr:row>
      <xdr:rowOff>55607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921397"/>
          <a:ext cx="838200" cy="2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40082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41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61655</xdr:rowOff>
    </xdr:from>
    <xdr:to>
      <xdr:col>55</xdr:col>
      <xdr:colOff>50800</xdr:colOff>
      <xdr:row>56</xdr:row>
      <xdr:rowOff>163255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5997</xdr:rowOff>
    </xdr:from>
    <xdr:to>
      <xdr:col>50</xdr:col>
      <xdr:colOff>114300</xdr:colOff>
      <xdr:row>52</xdr:row>
      <xdr:rowOff>154216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921397"/>
          <a:ext cx="889000" cy="1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107718</xdr:rowOff>
    </xdr:from>
    <xdr:to>
      <xdr:col>50</xdr:col>
      <xdr:colOff>165100</xdr:colOff>
      <xdr:row>56</xdr:row>
      <xdr:rowOff>37868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63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154216</xdr:rowOff>
    </xdr:from>
    <xdr:to>
      <xdr:col>45</xdr:col>
      <xdr:colOff>177800</xdr:colOff>
      <xdr:row>53</xdr:row>
      <xdr:rowOff>121407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069616"/>
          <a:ext cx="889000" cy="1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29839</xdr:rowOff>
    </xdr:from>
    <xdr:to>
      <xdr:col>46</xdr:col>
      <xdr:colOff>38100</xdr:colOff>
      <xdr:row>55</xdr:row>
      <xdr:rowOff>131439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122566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55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121407</xdr:rowOff>
    </xdr:from>
    <xdr:to>
      <xdr:col>41</xdr:col>
      <xdr:colOff>50800</xdr:colOff>
      <xdr:row>55</xdr:row>
      <xdr:rowOff>51433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208257"/>
          <a:ext cx="889000" cy="2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85027</xdr:rowOff>
    </xdr:from>
    <xdr:to>
      <xdr:col>41</xdr:col>
      <xdr:colOff>101600</xdr:colOff>
      <xdr:row>56</xdr:row>
      <xdr:rowOff>15177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6304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6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152876</xdr:rowOff>
    </xdr:from>
    <xdr:to>
      <xdr:col>36</xdr:col>
      <xdr:colOff>165100</xdr:colOff>
      <xdr:row>56</xdr:row>
      <xdr:rowOff>83026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4807</xdr:rowOff>
    </xdr:from>
    <xdr:to>
      <xdr:col>55</xdr:col>
      <xdr:colOff>50800</xdr:colOff>
      <xdr:row>53</xdr:row>
      <xdr:rowOff>106407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129284</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4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126647</xdr:rowOff>
    </xdr:from>
    <xdr:to>
      <xdr:col>50</xdr:col>
      <xdr:colOff>165100</xdr:colOff>
      <xdr:row>52</xdr:row>
      <xdr:rowOff>56797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73324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64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103416</xdr:rowOff>
    </xdr:from>
    <xdr:to>
      <xdr:col>46</xdr:col>
      <xdr:colOff>38100</xdr:colOff>
      <xdr:row>53</xdr:row>
      <xdr:rowOff>33566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0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50093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79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70607</xdr:rowOff>
    </xdr:from>
    <xdr:to>
      <xdr:col>41</xdr:col>
      <xdr:colOff>101600</xdr:colOff>
      <xdr:row>54</xdr:row>
      <xdr:rowOff>757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1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17284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93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633</xdr:rowOff>
    </xdr:from>
    <xdr:to>
      <xdr:col>36</xdr:col>
      <xdr:colOff>165100</xdr:colOff>
      <xdr:row>55</xdr:row>
      <xdr:rowOff>102233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118760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20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45451</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3075651"/>
          <a:ext cx="1270" cy="567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163578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8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45451</xdr:rowOff>
    </xdr:from>
    <xdr:to>
      <xdr:col>55</xdr:col>
      <xdr:colOff>88900</xdr:colOff>
      <xdr:row>76</xdr:row>
      <xdr:rowOff>45451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07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45451</xdr:rowOff>
    </xdr:from>
    <xdr:to>
      <xdr:col>55</xdr:col>
      <xdr:colOff>0</xdr:colOff>
      <xdr:row>76</xdr:row>
      <xdr:rowOff>127665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075651"/>
          <a:ext cx="8382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36565</xdr:rowOff>
    </xdr:from>
    <xdr:ext cx="469744"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9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58138</xdr:rowOff>
    </xdr:from>
    <xdr:to>
      <xdr:col>55</xdr:col>
      <xdr:colOff>50800</xdr:colOff>
      <xdr:row>78</xdr:row>
      <xdr:rowOff>159738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3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47656</xdr:rowOff>
    </xdr:from>
    <xdr:to>
      <xdr:col>50</xdr:col>
      <xdr:colOff>114300</xdr:colOff>
      <xdr:row>76</xdr:row>
      <xdr:rowOff>127665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0640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101065</xdr:rowOff>
    </xdr:from>
    <xdr:to>
      <xdr:col>50</xdr:col>
      <xdr:colOff>165100</xdr:colOff>
      <xdr:row>78</xdr:row>
      <xdr:rowOff>31215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9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156192</xdr:rowOff>
    </xdr:from>
    <xdr:to>
      <xdr:col>45</xdr:col>
      <xdr:colOff>177800</xdr:colOff>
      <xdr:row>75</xdr:row>
      <xdr:rowOff>47656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157692"/>
          <a:ext cx="889000" cy="7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70106</xdr:rowOff>
    </xdr:from>
    <xdr:to>
      <xdr:col>46</xdr:col>
      <xdr:colOff>38100</xdr:colOff>
      <xdr:row>77</xdr:row>
      <xdr:rowOff>256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162833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156192</xdr:rowOff>
    </xdr:from>
    <xdr:to>
      <xdr:col>41</xdr:col>
      <xdr:colOff>50800</xdr:colOff>
      <xdr:row>76</xdr:row>
      <xdr:rowOff>18574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157692"/>
          <a:ext cx="889000" cy="8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80442</xdr:rowOff>
    </xdr:from>
    <xdr:to>
      <xdr:col>41</xdr:col>
      <xdr:colOff>101600</xdr:colOff>
      <xdr:row>77</xdr:row>
      <xdr:rowOff>10592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89553</xdr:rowOff>
    </xdr:from>
    <xdr:to>
      <xdr:col>36</xdr:col>
      <xdr:colOff>165100</xdr:colOff>
      <xdr:row>78</xdr:row>
      <xdr:rowOff>19703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166101</xdr:rowOff>
    </xdr:from>
    <xdr:to>
      <xdr:col>55</xdr:col>
      <xdr:colOff>50800</xdr:colOff>
      <xdr:row>76</xdr:row>
      <xdr:rowOff>96251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119128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76865</xdr:rowOff>
    </xdr:from>
    <xdr:to>
      <xdr:col>50</xdr:col>
      <xdr:colOff>165100</xdr:colOff>
      <xdr:row>77</xdr:row>
      <xdr:rowOff>7015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23543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168306</xdr:rowOff>
    </xdr:from>
    <xdr:to>
      <xdr:col>46</xdr:col>
      <xdr:colOff>38100</xdr:colOff>
      <xdr:row>75</xdr:row>
      <xdr:rowOff>98456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114983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105392</xdr:rowOff>
    </xdr:from>
    <xdr:to>
      <xdr:col>41</xdr:col>
      <xdr:colOff>101600</xdr:colOff>
      <xdr:row>71</xdr:row>
      <xdr:rowOff>35542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1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52069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18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139225</xdr:rowOff>
    </xdr:from>
    <xdr:to>
      <xdr:col>36</xdr:col>
      <xdr:colOff>165100</xdr:colOff>
      <xdr:row>76</xdr:row>
      <xdr:rowOff>69376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97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85902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101361</xdr:rowOff>
    </xdr:from>
    <xdr:to>
      <xdr:col>54</xdr:col>
      <xdr:colOff>189865</xdr:colOff>
      <xdr:row>98</xdr:row>
      <xdr:rowOff>96059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874761"/>
          <a:ext cx="1270" cy="102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99886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96059</xdr:rowOff>
    </xdr:from>
    <xdr:to>
      <xdr:col>55</xdr:col>
      <xdr:colOff>88900</xdr:colOff>
      <xdr:row>98</xdr:row>
      <xdr:rowOff>96059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9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48038</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64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101361</xdr:rowOff>
    </xdr:from>
    <xdr:to>
      <xdr:col>55</xdr:col>
      <xdr:colOff>88900</xdr:colOff>
      <xdr:row>92</xdr:row>
      <xdr:rowOff>101361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874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60723</xdr:rowOff>
    </xdr:from>
    <xdr:to>
      <xdr:col>55</xdr:col>
      <xdr:colOff>0</xdr:colOff>
      <xdr:row>92</xdr:row>
      <xdr:rowOff>101361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5662673"/>
          <a:ext cx="838200" cy="2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131869</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9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153442</xdr:rowOff>
    </xdr:from>
    <xdr:to>
      <xdr:col>55</xdr:col>
      <xdr:colOff>50800</xdr:colOff>
      <xdr:row>96</xdr:row>
      <xdr:rowOff>83592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4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15821</xdr:rowOff>
    </xdr:from>
    <xdr:to>
      <xdr:col>50</xdr:col>
      <xdr:colOff>114300</xdr:colOff>
      <xdr:row>91</xdr:row>
      <xdr:rowOff>60723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617771"/>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2761</xdr:rowOff>
    </xdr:from>
    <xdr:to>
      <xdr:col>50</xdr:col>
      <xdr:colOff>165100</xdr:colOff>
      <xdr:row>95</xdr:row>
      <xdr:rowOff>104361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2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95488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3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15821</xdr:rowOff>
    </xdr:from>
    <xdr:to>
      <xdr:col>45</xdr:col>
      <xdr:colOff>177800</xdr:colOff>
      <xdr:row>95</xdr:row>
      <xdr:rowOff>35632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5617771"/>
          <a:ext cx="889000" cy="70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20799</xdr:rowOff>
    </xdr:from>
    <xdr:to>
      <xdr:col>46</xdr:col>
      <xdr:colOff>38100</xdr:colOff>
      <xdr:row>95</xdr:row>
      <xdr:rowOff>122399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113526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35632</xdr:rowOff>
    </xdr:from>
    <xdr:to>
      <xdr:col>41</xdr:col>
      <xdr:colOff>50800</xdr:colOff>
      <xdr:row>96</xdr:row>
      <xdr:rowOff>1670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23382"/>
          <a:ext cx="889000" cy="13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132552</xdr:rowOff>
    </xdr:from>
    <xdr:to>
      <xdr:col>41</xdr:col>
      <xdr:colOff>101600</xdr:colOff>
      <xdr:row>96</xdr:row>
      <xdr:rowOff>62702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53829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129656</xdr:rowOff>
    </xdr:from>
    <xdr:to>
      <xdr:col>36</xdr:col>
      <xdr:colOff>165100</xdr:colOff>
      <xdr:row>96</xdr:row>
      <xdr:rowOff>59806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50933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50561</xdr:rowOff>
    </xdr:from>
    <xdr:to>
      <xdr:col>55</xdr:col>
      <xdr:colOff>50800</xdr:colOff>
      <xdr:row>92</xdr:row>
      <xdr:rowOff>152161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8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3588</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77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9923</xdr:rowOff>
    </xdr:from>
    <xdr:to>
      <xdr:col>50</xdr:col>
      <xdr:colOff>165100</xdr:colOff>
      <xdr:row>91</xdr:row>
      <xdr:rowOff>111523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56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128050</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538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136471</xdr:rowOff>
    </xdr:from>
    <xdr:to>
      <xdr:col>46</xdr:col>
      <xdr:colOff>38100</xdr:colOff>
      <xdr:row>91</xdr:row>
      <xdr:rowOff>66621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5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83148</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534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156282</xdr:rowOff>
    </xdr:from>
    <xdr:to>
      <xdr:col>41</xdr:col>
      <xdr:colOff>101600</xdr:colOff>
      <xdr:row>95</xdr:row>
      <xdr:rowOff>86432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2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102959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0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122320</xdr:rowOff>
    </xdr:from>
    <xdr:to>
      <xdr:col>36</xdr:col>
      <xdr:colOff>165100</xdr:colOff>
      <xdr:row>96</xdr:row>
      <xdr:rowOff>52470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68997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1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86969</xdr:rowOff>
    </xdr:from>
    <xdr:to>
      <xdr:col>85</xdr:col>
      <xdr:colOff>127000</xdr:colOff>
      <xdr:row>33</xdr:row>
      <xdr:rowOff>62243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5230469"/>
          <a:ext cx="838200" cy="4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30256</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73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62243</xdr:rowOff>
    </xdr:from>
    <xdr:to>
      <xdr:col>81</xdr:col>
      <xdr:colOff>50800</xdr:colOff>
      <xdr:row>34</xdr:row>
      <xdr:rowOff>88493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5720093"/>
          <a:ext cx="889000" cy="1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28160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5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88493</xdr:rowOff>
    </xdr:from>
    <xdr:to>
      <xdr:col>76</xdr:col>
      <xdr:colOff>114300</xdr:colOff>
      <xdr:row>35</xdr:row>
      <xdr:rowOff>32106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5917793"/>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151566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9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32106</xdr:rowOff>
    </xdr:from>
    <xdr:to>
      <xdr:col>71</xdr:col>
      <xdr:colOff>177800</xdr:colOff>
      <xdr:row>35</xdr:row>
      <xdr:rowOff>74359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032856"/>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103484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84815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2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36169</xdr:rowOff>
    </xdr:from>
    <xdr:to>
      <xdr:col>85</xdr:col>
      <xdr:colOff>177800</xdr:colOff>
      <xdr:row>30</xdr:row>
      <xdr:rowOff>137769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51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160646</xdr:rowOff>
    </xdr:from>
    <xdr:ext cx="534377"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51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11443</xdr:rowOff>
    </xdr:from>
    <xdr:to>
      <xdr:col>81</xdr:col>
      <xdr:colOff>101600</xdr:colOff>
      <xdr:row>33</xdr:row>
      <xdr:rowOff>113043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56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129570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14111" y="54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37693</xdr:rowOff>
    </xdr:from>
    <xdr:to>
      <xdr:col>76</xdr:col>
      <xdr:colOff>165100</xdr:colOff>
      <xdr:row>34</xdr:row>
      <xdr:rowOff>139293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58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155820</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25111" y="56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152756</xdr:rowOff>
    </xdr:from>
    <xdr:to>
      <xdr:col>72</xdr:col>
      <xdr:colOff>38100</xdr:colOff>
      <xdr:row>35</xdr:row>
      <xdr:rowOff>82906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99433</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36111" y="57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23559</xdr:rowOff>
    </xdr:from>
    <xdr:to>
      <xdr:col>67</xdr:col>
      <xdr:colOff>101600</xdr:colOff>
      <xdr:row>35</xdr:row>
      <xdr:rowOff>125159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141686</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47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80467</xdr:rowOff>
    </xdr:from>
    <xdr:to>
      <xdr:col>85</xdr:col>
      <xdr:colOff>126364</xdr:colOff>
      <xdr:row>78</xdr:row>
      <xdr:rowOff>69114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424867"/>
          <a:ext cx="1269" cy="101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72941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69114</xdr:rowOff>
    </xdr:from>
    <xdr:to>
      <xdr:col>86</xdr:col>
      <xdr:colOff>25400</xdr:colOff>
      <xdr:row>78</xdr:row>
      <xdr:rowOff>69114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27144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22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80467</xdr:rowOff>
    </xdr:from>
    <xdr:to>
      <xdr:col>86</xdr:col>
      <xdr:colOff>25400</xdr:colOff>
      <xdr:row>72</xdr:row>
      <xdr:rowOff>80467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42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74943</xdr:rowOff>
    </xdr:from>
    <xdr:to>
      <xdr:col>85</xdr:col>
      <xdr:colOff>127000</xdr:colOff>
      <xdr:row>72</xdr:row>
      <xdr:rowOff>138900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076443"/>
          <a:ext cx="838200" cy="4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34701</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93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56274</xdr:rowOff>
    </xdr:from>
    <xdr:to>
      <xdr:col>85</xdr:col>
      <xdr:colOff>177800</xdr:colOff>
      <xdr:row>75</xdr:row>
      <xdr:rowOff>157874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9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74943</xdr:rowOff>
    </xdr:from>
    <xdr:to>
      <xdr:col>81</xdr:col>
      <xdr:colOff>50800</xdr:colOff>
      <xdr:row>71</xdr:row>
      <xdr:rowOff>100940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076443"/>
          <a:ext cx="8890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37109</xdr:rowOff>
    </xdr:from>
    <xdr:to>
      <xdr:col>81</xdr:col>
      <xdr:colOff>101600</xdr:colOff>
      <xdr:row>75</xdr:row>
      <xdr:rowOff>138709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129836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100940</xdr:rowOff>
    </xdr:from>
    <xdr:to>
      <xdr:col>76</xdr:col>
      <xdr:colOff>114300</xdr:colOff>
      <xdr:row>71</xdr:row>
      <xdr:rowOff>157849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273890"/>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74511</xdr:rowOff>
    </xdr:from>
    <xdr:to>
      <xdr:col>76</xdr:col>
      <xdr:colOff>165100</xdr:colOff>
      <xdr:row>76</xdr:row>
      <xdr:rowOff>4660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167237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157849</xdr:rowOff>
    </xdr:from>
    <xdr:to>
      <xdr:col>71</xdr:col>
      <xdr:colOff>177800</xdr:colOff>
      <xdr:row>73</xdr:row>
      <xdr:rowOff>26353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330799"/>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110731</xdr:rowOff>
    </xdr:from>
    <xdr:to>
      <xdr:col>72</xdr:col>
      <xdr:colOff>38100</xdr:colOff>
      <xdr:row>76</xdr:row>
      <xdr:rowOff>40881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32008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135293</xdr:rowOff>
    </xdr:from>
    <xdr:to>
      <xdr:col>67</xdr:col>
      <xdr:colOff>101600</xdr:colOff>
      <xdr:row>76</xdr:row>
      <xdr:rowOff>65444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56570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88100</xdr:rowOff>
    </xdr:from>
    <xdr:to>
      <xdr:col>85</xdr:col>
      <xdr:colOff>177800</xdr:colOff>
      <xdr:row>73</xdr:row>
      <xdr:rowOff>18250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4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3027</xdr:rowOff>
    </xdr:from>
    <xdr:ext cx="599010"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4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24143</xdr:rowOff>
    </xdr:from>
    <xdr:to>
      <xdr:col>81</xdr:col>
      <xdr:colOff>101600</xdr:colOff>
      <xdr:row>70</xdr:row>
      <xdr:rowOff>125743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0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142270</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181795" y="1180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50140</xdr:rowOff>
    </xdr:from>
    <xdr:to>
      <xdr:col>76</xdr:col>
      <xdr:colOff>165100</xdr:colOff>
      <xdr:row>71</xdr:row>
      <xdr:rowOff>151740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2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168267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292795" y="1199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107049</xdr:rowOff>
    </xdr:from>
    <xdr:to>
      <xdr:col>72</xdr:col>
      <xdr:colOff>38100</xdr:colOff>
      <xdr:row>72</xdr:row>
      <xdr:rowOff>37199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2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53726</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03795" y="1205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147003</xdr:rowOff>
    </xdr:from>
    <xdr:to>
      <xdr:col>67</xdr:col>
      <xdr:colOff>101600</xdr:colOff>
      <xdr:row>73</xdr:row>
      <xdr:rowOff>77153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4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93680</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14795" y="1226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113060</xdr:rowOff>
    </xdr:from>
    <xdr:to>
      <xdr:col>85</xdr:col>
      <xdr:colOff>127000</xdr:colOff>
      <xdr:row>93</xdr:row>
      <xdr:rowOff>122501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057910"/>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66184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2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122501</xdr:rowOff>
    </xdr:from>
    <xdr:to>
      <xdr:col>81</xdr:col>
      <xdr:colOff>50800</xdr:colOff>
      <xdr:row>93</xdr:row>
      <xdr:rowOff>146078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067351"/>
          <a:ext cx="8890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67403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146078</xdr:rowOff>
    </xdr:from>
    <xdr:to>
      <xdr:col>76</xdr:col>
      <xdr:colOff>114300</xdr:colOff>
      <xdr:row>95</xdr:row>
      <xdr:rowOff>60758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090928"/>
          <a:ext cx="889000" cy="2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104497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157607</xdr:rowOff>
    </xdr:from>
    <xdr:to>
      <xdr:col>71</xdr:col>
      <xdr:colOff>177800</xdr:colOff>
      <xdr:row>95</xdr:row>
      <xdr:rowOff>60758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273907"/>
          <a:ext cx="889000" cy="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96169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62260</xdr:rowOff>
    </xdr:from>
    <xdr:to>
      <xdr:col>85</xdr:col>
      <xdr:colOff>177800</xdr:colOff>
      <xdr:row>93</xdr:row>
      <xdr:rowOff>163860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0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85137</xdr:rowOff>
    </xdr:from>
    <xdr:ext cx="599010"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85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71701</xdr:rowOff>
    </xdr:from>
    <xdr:to>
      <xdr:col>81</xdr:col>
      <xdr:colOff>101600</xdr:colOff>
      <xdr:row>94</xdr:row>
      <xdr:rowOff>1851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0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18378</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181795" y="1579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95278</xdr:rowOff>
    </xdr:from>
    <xdr:to>
      <xdr:col>76</xdr:col>
      <xdr:colOff>165100</xdr:colOff>
      <xdr:row>94</xdr:row>
      <xdr:rowOff>25428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0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41955</xdr:rowOff>
    </xdr:from>
    <xdr:ext cx="59901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292795" y="1581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9958</xdr:rowOff>
    </xdr:from>
    <xdr:to>
      <xdr:col>72</xdr:col>
      <xdr:colOff>38100</xdr:colOff>
      <xdr:row>95</xdr:row>
      <xdr:rowOff>111558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2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128085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0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106807</xdr:rowOff>
    </xdr:from>
    <xdr:to>
      <xdr:col>67</xdr:col>
      <xdr:colOff>101600</xdr:colOff>
      <xdr:row>95</xdr:row>
      <xdr:rowOff>36957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2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53484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59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33325</xdr:rowOff>
    </xdr:from>
    <xdr:to>
      <xdr:col>116</xdr:col>
      <xdr:colOff>63500</xdr:colOff>
      <xdr:row>37</xdr:row>
      <xdr:rowOff>45288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205525"/>
          <a:ext cx="838200" cy="1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94607</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66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81102</xdr:rowOff>
    </xdr:from>
    <xdr:to>
      <xdr:col>111</xdr:col>
      <xdr:colOff>177800</xdr:colOff>
      <xdr:row>37</xdr:row>
      <xdr:rowOff>45288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253302"/>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81102</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253302"/>
          <a:ext cx="889000" cy="4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153975</xdr:rowOff>
    </xdr:from>
    <xdr:to>
      <xdr:col>116</xdr:col>
      <xdr:colOff>114300</xdr:colOff>
      <xdr:row>36</xdr:row>
      <xdr:rowOff>84125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1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5402</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0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165938</xdr:rowOff>
    </xdr:from>
    <xdr:to>
      <xdr:col>112</xdr:col>
      <xdr:colOff>38100</xdr:colOff>
      <xdr:row>37</xdr:row>
      <xdr:rowOff>96088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87215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30302</xdr:rowOff>
    </xdr:from>
    <xdr:to>
      <xdr:col>107</xdr:col>
      <xdr:colOff>101600</xdr:colOff>
      <xdr:row>36</xdr:row>
      <xdr:rowOff>131902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148429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59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7721</xdr:rowOff>
    </xdr:from>
    <xdr:to>
      <xdr:col>107</xdr:col>
      <xdr:colOff>50800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23271"/>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7721</xdr:rowOff>
    </xdr:from>
    <xdr:to>
      <xdr:col>102</xdr:col>
      <xdr:colOff>114300</xdr:colOff>
      <xdr:row>59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23271"/>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128371</xdr:rowOff>
    </xdr:from>
    <xdr:to>
      <xdr:col>102</xdr:col>
      <xdr:colOff>165100</xdr:colOff>
      <xdr:row>59</xdr:row>
      <xdr:rowOff>58521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49648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162693</xdr:rowOff>
    </xdr:from>
    <xdr:to>
      <xdr:col>116</xdr:col>
      <xdr:colOff>63500</xdr:colOff>
      <xdr:row>72</xdr:row>
      <xdr:rowOff>11627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335643"/>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11627</xdr:rowOff>
    </xdr:from>
    <xdr:to>
      <xdr:col>111</xdr:col>
      <xdr:colOff>177800</xdr:colOff>
      <xdr:row>72</xdr:row>
      <xdr:rowOff>94876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356027"/>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149149</xdr:rowOff>
    </xdr:from>
    <xdr:to>
      <xdr:col>107</xdr:col>
      <xdr:colOff>50800</xdr:colOff>
      <xdr:row>72</xdr:row>
      <xdr:rowOff>94876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150649"/>
          <a:ext cx="889000" cy="2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149149</xdr:rowOff>
    </xdr:from>
    <xdr:to>
      <xdr:col>102</xdr:col>
      <xdr:colOff>114300</xdr:colOff>
      <xdr:row>71</xdr:row>
      <xdr:rowOff>92170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150649"/>
          <a:ext cx="889000" cy="1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111893</xdr:rowOff>
    </xdr:from>
    <xdr:to>
      <xdr:col>116</xdr:col>
      <xdr:colOff>114300</xdr:colOff>
      <xdr:row>72</xdr:row>
      <xdr:rowOff>42043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2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134770</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1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132277</xdr:rowOff>
    </xdr:from>
    <xdr:to>
      <xdr:col>112</xdr:col>
      <xdr:colOff>38100</xdr:colOff>
      <xdr:row>72</xdr:row>
      <xdr:rowOff>62427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3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78954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0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44076</xdr:rowOff>
    </xdr:from>
    <xdr:to>
      <xdr:col>107</xdr:col>
      <xdr:colOff>101600</xdr:colOff>
      <xdr:row>72</xdr:row>
      <xdr:rowOff>145676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3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162203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1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98349</xdr:rowOff>
    </xdr:from>
    <xdr:to>
      <xdr:col>102</xdr:col>
      <xdr:colOff>165100</xdr:colOff>
      <xdr:row>71</xdr:row>
      <xdr:rowOff>28499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45026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8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41370</xdr:rowOff>
    </xdr:from>
    <xdr:to>
      <xdr:col>98</xdr:col>
      <xdr:colOff>38100</xdr:colOff>
      <xdr:row>71</xdr:row>
      <xdr:rowOff>142970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2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159497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人件費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物件費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本町は３町村の合併により誕生し広大な面積を有しており、集落も点在しているため集中的な施設整備や運営が困難なことや、地域振興局（２ヵ所）及び出張所（１ヵ所）をはじめとする各種出先機関（学校・保育所・診療所・消防等）が数多く点在し各所に職員を配置していることから、類似団体と比較し高くなっています。また、物件費では「ふるさと納税」への関連経費（返礼品や事務費等）が大きな要因</a:t>
          </a:r>
        </a:p>
        <a:p>
          <a:r>
            <a:rPr kumimoji="1" lang="ja-JP" altLang="en-US" sz="900">
              <a:latin typeface="ＭＳ Ｐゴシック" panose="020B0600070205080204" pitchFamily="50" charset="-128"/>
              <a:ea typeface="ＭＳ Ｐゴシック" panose="020B0600070205080204" pitchFamily="50" charset="-128"/>
            </a:rPr>
            <a:t>　　　　　　　　　　　　　となっています。令和４年度は、ふるさと支援寄附金が減少したことに伴い、返礼品発送費などの関連経費が減となったため前年度より減少しています。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補助費等</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令和４年度は、電力・ガス・食料品等の価格高騰への支援として、生活支援・マイナンバーカード取得促進商品券事業を実施したことにより大幅に増加しています。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普通建設事業費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維持補修費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普通建設事業費では、令和３年度に実施した木材加工流通施設整備事業補助金の減により全体では減少しましたが、茂串ポンプ場防災倉庫の整備や文化的施設整備事業の増等により、新規整備は増加しています。また、維持補修費では、類似団体を下回る状況となっていますが、施設の老朽化により増加傾向にあるため、公共施設等総合管理計画に基づき適正に管理していく必要があり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扶助費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令和４年度は電力・ガス・食料品等価格高騰緊急支援給付金事業を実施したものの、令和３年度に実施した住民税非課税世帯等臨時特別給付金等の給付金事業の減により減少しています。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公債費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３年度は、特殊要因として繰上償還を実施したにより公債費が増加しましたが、令和４年度は繰上償還を見送ったことにより減少しています。しかしながら、公共施設の老朽化に伴う大規模改修等に伴う借入れにより、公債費は依然として高い水準で推移する見込みであることから、地方債の計画的な発行や繰上償還に努めていく必要があり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積立金</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令和４年度は今後の</a:t>
          </a:r>
          <a:r>
            <a:rPr kumimoji="1" lang="en-US" altLang="ja-JP" sz="900">
              <a:latin typeface="ＭＳ Ｐゴシック" panose="020B0600070205080204" pitchFamily="50" charset="-128"/>
              <a:ea typeface="ＭＳ Ｐゴシック" panose="020B0600070205080204" pitchFamily="50" charset="-128"/>
            </a:rPr>
            <a:t>CATV</a:t>
          </a:r>
          <a:r>
            <a:rPr kumimoji="1" lang="ja-JP" altLang="en-US" sz="900">
              <a:latin typeface="ＭＳ Ｐゴシック" panose="020B0600070205080204" pitchFamily="50" charset="-128"/>
              <a:ea typeface="ＭＳ Ｐゴシック" panose="020B0600070205080204" pitchFamily="50" charset="-128"/>
            </a:rPr>
            <a:t>施設の改修やその他施設の修繕等に対応するための積立として、施設等整備基金積立金が増となった一方、ふるさと支援寄附金の減少に伴い基金積立金が減となったことに伴い積立金全体では減少しており、類似団体を上回る規模で推移してい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総　 括</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15,761
15,663
642.28
19,666,654
18,891,716
551,703
8,878,316
18,391,575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59690</xdr:rowOff>
    </xdr:from>
    <xdr:to>
      <xdr:col>24</xdr:col>
      <xdr:colOff>63500</xdr:colOff>
      <xdr:row>31</xdr:row>
      <xdr:rowOff>3454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03190"/>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26636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84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163475</xdr:rowOff>
    </xdr:from>
    <xdr:to>
      <xdr:col>19</xdr:col>
      <xdr:colOff>177800</xdr:colOff>
      <xdr:row>31</xdr:row>
      <xdr:rowOff>3454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0697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163475</xdr:rowOff>
    </xdr:from>
    <xdr:to>
      <xdr:col>15</xdr:col>
      <xdr:colOff>50800</xdr:colOff>
      <xdr:row>31</xdr:row>
      <xdr:rowOff>13970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306975"/>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154195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xdr:rowOff>
    </xdr:from>
    <xdr:to>
      <xdr:col>10</xdr:col>
      <xdr:colOff>114300</xdr:colOff>
      <xdr:row>32</xdr:row>
      <xdr:rowOff>52375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28920"/>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134993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127678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8890</xdr:rowOff>
    </xdr:from>
    <xdr:to>
      <xdr:col>24</xdr:col>
      <xdr:colOff>114300</xdr:colOff>
      <xdr:row>30</xdr:row>
      <xdr:rowOff>110490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133367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124104</xdr:rowOff>
    </xdr:from>
    <xdr:to>
      <xdr:col>20</xdr:col>
      <xdr:colOff>38100</xdr:colOff>
      <xdr:row>31</xdr:row>
      <xdr:rowOff>54254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70781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0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112675</xdr:rowOff>
    </xdr:from>
    <xdr:to>
      <xdr:col>15</xdr:col>
      <xdr:colOff>101600</xdr:colOff>
      <xdr:row>31</xdr:row>
      <xdr:rowOff>42825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59352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0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134620</xdr:rowOff>
    </xdr:from>
    <xdr:to>
      <xdr:col>10</xdr:col>
      <xdr:colOff>165100</xdr:colOff>
      <xdr:row>31</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81297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1575</xdr:rowOff>
    </xdr:from>
    <xdr:to>
      <xdr:col>6</xdr:col>
      <xdr:colOff>38100</xdr:colOff>
      <xdr:row>32</xdr:row>
      <xdr:rowOff>103175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119702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110988</xdr:rowOff>
    </xdr:from>
    <xdr:to>
      <xdr:col>24</xdr:col>
      <xdr:colOff>63500</xdr:colOff>
      <xdr:row>53</xdr:row>
      <xdr:rowOff>168311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026388"/>
          <a:ext cx="838200" cy="2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5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40090</xdr:rowOff>
    </xdr:from>
    <xdr:to>
      <xdr:col>19</xdr:col>
      <xdr:colOff>177800</xdr:colOff>
      <xdr:row>53</xdr:row>
      <xdr:rowOff>168311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784040"/>
          <a:ext cx="889000" cy="47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23349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9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40090</xdr:rowOff>
    </xdr:from>
    <xdr:to>
      <xdr:col>15</xdr:col>
      <xdr:colOff>50800</xdr:colOff>
      <xdr:row>55</xdr:row>
      <xdr:rowOff>120388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8784040"/>
          <a:ext cx="889000" cy="7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76727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112131</xdr:rowOff>
    </xdr:from>
    <xdr:to>
      <xdr:col>10</xdr:col>
      <xdr:colOff>114300</xdr:colOff>
      <xdr:row>55</xdr:row>
      <xdr:rowOff>120388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370431"/>
          <a:ext cx="889000" cy="17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60188</xdr:rowOff>
    </xdr:from>
    <xdr:to>
      <xdr:col>24</xdr:col>
      <xdr:colOff>114300</xdr:colOff>
      <xdr:row>52</xdr:row>
      <xdr:rowOff>161788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9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83065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2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117511</xdr:rowOff>
    </xdr:from>
    <xdr:to>
      <xdr:col>20</xdr:col>
      <xdr:colOff>38100</xdr:colOff>
      <xdr:row>54</xdr:row>
      <xdr:rowOff>47661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64188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97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160740</xdr:rowOff>
    </xdr:from>
    <xdr:to>
      <xdr:col>15</xdr:col>
      <xdr:colOff>101600</xdr:colOff>
      <xdr:row>51</xdr:row>
      <xdr:rowOff>90890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7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107417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85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69588</xdr:rowOff>
    </xdr:from>
    <xdr:to>
      <xdr:col>10</xdr:col>
      <xdr:colOff>165100</xdr:colOff>
      <xdr:row>55</xdr:row>
      <xdr:rowOff>171188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4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2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61331</xdr:rowOff>
    </xdr:from>
    <xdr:to>
      <xdr:col>6</xdr:col>
      <xdr:colOff>38100</xdr:colOff>
      <xdr:row>54</xdr:row>
      <xdr:rowOff>162931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3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8008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09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91956</xdr:rowOff>
    </xdr:from>
    <xdr:to>
      <xdr:col>24</xdr:col>
      <xdr:colOff>62865</xdr:colOff>
      <xdr:row>78</xdr:row>
      <xdr:rowOff>154249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906"/>
          <a:ext cx="1270" cy="126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158076</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154249</xdr:rowOff>
    </xdr:from>
    <xdr:to>
      <xdr:col>24</xdr:col>
      <xdr:colOff>152400</xdr:colOff>
      <xdr:row>78</xdr:row>
      <xdr:rowOff>154249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2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38633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4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91956</xdr:rowOff>
    </xdr:from>
    <xdr:to>
      <xdr:col>24</xdr:col>
      <xdr:colOff>152400</xdr:colOff>
      <xdr:row>71</xdr:row>
      <xdr:rowOff>91956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70793</xdr:rowOff>
    </xdr:from>
    <xdr:to>
      <xdr:col>24</xdr:col>
      <xdr:colOff>63500</xdr:colOff>
      <xdr:row>71</xdr:row>
      <xdr:rowOff>91956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072293"/>
          <a:ext cx="838200" cy="19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111888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27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133461</xdr:rowOff>
    </xdr:from>
    <xdr:to>
      <xdr:col>24</xdr:col>
      <xdr:colOff>114300</xdr:colOff>
      <xdr:row>74</xdr:row>
      <xdr:rowOff>63611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70793</xdr:rowOff>
    </xdr:from>
    <xdr:to>
      <xdr:col>19</xdr:col>
      <xdr:colOff>177800</xdr:colOff>
      <xdr:row>72</xdr:row>
      <xdr:rowOff>21563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072293"/>
          <a:ext cx="889000" cy="2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37253</xdr:rowOff>
    </xdr:from>
    <xdr:to>
      <xdr:col>20</xdr:col>
      <xdr:colOff>38100</xdr:colOff>
      <xdr:row>73</xdr:row>
      <xdr:rowOff>138853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55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129980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21563</xdr:rowOff>
    </xdr:from>
    <xdr:to>
      <xdr:col>15</xdr:col>
      <xdr:colOff>50800</xdr:colOff>
      <xdr:row>73</xdr:row>
      <xdr:rowOff>90600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365963"/>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126047</xdr:rowOff>
    </xdr:from>
    <xdr:to>
      <xdr:col>15</xdr:col>
      <xdr:colOff>101600</xdr:colOff>
      <xdr:row>76</xdr:row>
      <xdr:rowOff>56198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47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47325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90600</xdr:rowOff>
    </xdr:from>
    <xdr:to>
      <xdr:col>10</xdr:col>
      <xdr:colOff>114300</xdr:colOff>
      <xdr:row>74</xdr:row>
      <xdr:rowOff>156077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06450"/>
          <a:ext cx="889000" cy="2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57778</xdr:rowOff>
    </xdr:from>
    <xdr:to>
      <xdr:col>10</xdr:col>
      <xdr:colOff>165100</xdr:colOff>
      <xdr:row>76</xdr:row>
      <xdr:rowOff>159378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150505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145070</xdr:rowOff>
    </xdr:from>
    <xdr:to>
      <xdr:col>6</xdr:col>
      <xdr:colOff>38100</xdr:colOff>
      <xdr:row>77</xdr:row>
      <xdr:rowOff>75220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66347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6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41156</xdr:rowOff>
    </xdr:from>
    <xdr:to>
      <xdr:col>24</xdr:col>
      <xdr:colOff>114300</xdr:colOff>
      <xdr:row>71</xdr:row>
      <xdr:rowOff>142756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165633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6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19993</xdr:rowOff>
    </xdr:from>
    <xdr:to>
      <xdr:col>20</xdr:col>
      <xdr:colOff>38100</xdr:colOff>
      <xdr:row>70</xdr:row>
      <xdr:rowOff>121593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0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138120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179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142213</xdr:rowOff>
    </xdr:from>
    <xdr:to>
      <xdr:col>15</xdr:col>
      <xdr:colOff>101600</xdr:colOff>
      <xdr:row>72</xdr:row>
      <xdr:rowOff>72363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3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88890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09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39800</xdr:rowOff>
    </xdr:from>
    <xdr:to>
      <xdr:col>10</xdr:col>
      <xdr:colOff>165100</xdr:colOff>
      <xdr:row>73</xdr:row>
      <xdr:rowOff>141400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157927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105277</xdr:rowOff>
    </xdr:from>
    <xdr:to>
      <xdr:col>6</xdr:col>
      <xdr:colOff>38100</xdr:colOff>
      <xdr:row>75</xdr:row>
      <xdr:rowOff>35427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51954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6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152375</xdr:rowOff>
    </xdr:from>
    <xdr:to>
      <xdr:col>24</xdr:col>
      <xdr:colOff>63500</xdr:colOff>
      <xdr:row>95</xdr:row>
      <xdr:rowOff>34492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68675"/>
          <a:ext cx="8382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99368</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34492</xdr:rowOff>
    </xdr:from>
    <xdr:to>
      <xdr:col>19</xdr:col>
      <xdr:colOff>177800</xdr:colOff>
      <xdr:row>96</xdr:row>
      <xdr:rowOff>12585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22242"/>
          <a:ext cx="88900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12585</xdr:rowOff>
    </xdr:from>
    <xdr:to>
      <xdr:col>15</xdr:col>
      <xdr:colOff>50800</xdr:colOff>
      <xdr:row>96</xdr:row>
      <xdr:rowOff>23355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71785"/>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56850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23355</xdr:rowOff>
    </xdr:from>
    <xdr:to>
      <xdr:col>10</xdr:col>
      <xdr:colOff>114300</xdr:colOff>
      <xdr:row>96</xdr:row>
      <xdr:rowOff>60489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82555"/>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19956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127716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101575</xdr:rowOff>
    </xdr:from>
    <xdr:to>
      <xdr:col>24</xdr:col>
      <xdr:colOff>114300</xdr:colOff>
      <xdr:row>95</xdr:row>
      <xdr:rowOff>31725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124452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155142</xdr:rowOff>
    </xdr:from>
    <xdr:to>
      <xdr:col>20</xdr:col>
      <xdr:colOff>38100</xdr:colOff>
      <xdr:row>95</xdr:row>
      <xdr:rowOff>85292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101819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133235</xdr:rowOff>
    </xdr:from>
    <xdr:to>
      <xdr:col>15</xdr:col>
      <xdr:colOff>101600</xdr:colOff>
      <xdr:row>96</xdr:row>
      <xdr:rowOff>63385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144005</xdr:rowOff>
    </xdr:from>
    <xdr:to>
      <xdr:col>10</xdr:col>
      <xdr:colOff>165100</xdr:colOff>
      <xdr:row>96</xdr:row>
      <xdr:rowOff>74155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90682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9689</xdr:rowOff>
    </xdr:from>
    <xdr:to>
      <xdr:col>6</xdr:col>
      <xdr:colOff>38100</xdr:colOff>
      <xdr:row>96</xdr:row>
      <xdr:rowOff>111289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127816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138557</xdr:rowOff>
    </xdr:from>
    <xdr:to>
      <xdr:col>55</xdr:col>
      <xdr:colOff>0</xdr:colOff>
      <xdr:row>38</xdr:row>
      <xdr:rowOff>139014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36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107467</xdr:rowOff>
    </xdr:from>
    <xdr:to>
      <xdr:col>50</xdr:col>
      <xdr:colOff>114300</xdr:colOff>
      <xdr:row>38</xdr:row>
      <xdr:rowOff>138557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2256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107467</xdr:rowOff>
    </xdr:from>
    <xdr:to>
      <xdr:col>45</xdr:col>
      <xdr:colOff>177800</xdr:colOff>
      <xdr:row>38</xdr:row>
      <xdr:rowOff>125755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2256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125755</xdr:rowOff>
    </xdr:from>
    <xdr:to>
      <xdr:col>41</xdr:col>
      <xdr:colOff>50800</xdr:colOff>
      <xdr:row>38</xdr:row>
      <xdr:rowOff>126670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408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87757</xdr:rowOff>
    </xdr:from>
    <xdr:to>
      <xdr:col>50</xdr:col>
      <xdr:colOff>165100</xdr:colOff>
      <xdr:row>39</xdr:row>
      <xdr:rowOff>17907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9034</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56667</xdr:rowOff>
    </xdr:from>
    <xdr:to>
      <xdr:col>46</xdr:col>
      <xdr:colOff>38100</xdr:colOff>
      <xdr:row>38</xdr:row>
      <xdr:rowOff>158267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149394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74955</xdr:rowOff>
    </xdr:from>
    <xdr:to>
      <xdr:col>41</xdr:col>
      <xdr:colOff>101600</xdr:colOff>
      <xdr:row>39</xdr:row>
      <xdr:rowOff>5105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167682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68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75870</xdr:rowOff>
    </xdr:from>
    <xdr:to>
      <xdr:col>36</xdr:col>
      <xdr:colOff>165100</xdr:colOff>
      <xdr:row>39</xdr:row>
      <xdr:rowOff>6020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168597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38189</xdr:rowOff>
    </xdr:from>
    <xdr:to>
      <xdr:col>54</xdr:col>
      <xdr:colOff>189865</xdr:colOff>
      <xdr:row>59</xdr:row>
      <xdr:rowOff>68974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125039"/>
          <a:ext cx="1270" cy="105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68974</xdr:rowOff>
    </xdr:from>
    <xdr:to>
      <xdr:col>55</xdr:col>
      <xdr:colOff>88900</xdr:colOff>
      <xdr:row>59</xdr:row>
      <xdr:rowOff>68974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8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156316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90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38189</xdr:rowOff>
    </xdr:from>
    <xdr:to>
      <xdr:col>55</xdr:col>
      <xdr:colOff>88900</xdr:colOff>
      <xdr:row>53</xdr:row>
      <xdr:rowOff>38189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12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84150</xdr:rowOff>
    </xdr:from>
    <xdr:to>
      <xdr:col>55</xdr:col>
      <xdr:colOff>0</xdr:colOff>
      <xdr:row>53</xdr:row>
      <xdr:rowOff>38189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656650"/>
          <a:ext cx="838200" cy="46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122800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144373</xdr:rowOff>
    </xdr:from>
    <xdr:to>
      <xdr:col>55</xdr:col>
      <xdr:colOff>50800</xdr:colOff>
      <xdr:row>57</xdr:row>
      <xdr:rowOff>74523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84150</xdr:rowOff>
    </xdr:from>
    <xdr:to>
      <xdr:col>50</xdr:col>
      <xdr:colOff>114300</xdr:colOff>
      <xdr:row>54</xdr:row>
      <xdr:rowOff>40284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656650"/>
          <a:ext cx="889000" cy="6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65430</xdr:rowOff>
    </xdr:from>
    <xdr:to>
      <xdr:col>50</xdr:col>
      <xdr:colOff>165100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158157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63830</xdr:rowOff>
    </xdr:from>
    <xdr:to>
      <xdr:col>45</xdr:col>
      <xdr:colOff>177800</xdr:colOff>
      <xdr:row>54</xdr:row>
      <xdr:rowOff>40284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150680"/>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45301</xdr:rowOff>
    </xdr:from>
    <xdr:to>
      <xdr:col>46</xdr:col>
      <xdr:colOff>38100</xdr:colOff>
      <xdr:row>55</xdr:row>
      <xdr:rowOff>146901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138028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63830</xdr:rowOff>
    </xdr:from>
    <xdr:to>
      <xdr:col>41</xdr:col>
      <xdr:colOff>50800</xdr:colOff>
      <xdr:row>55</xdr:row>
      <xdr:rowOff>120193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50680"/>
          <a:ext cx="889000" cy="3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100635</xdr:rowOff>
    </xdr:from>
    <xdr:to>
      <xdr:col>41</xdr:col>
      <xdr:colOff>101600</xdr:colOff>
      <xdr:row>56</xdr:row>
      <xdr:rowOff>30785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21912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159398</xdr:rowOff>
    </xdr:from>
    <xdr:to>
      <xdr:col>36</xdr:col>
      <xdr:colOff>165100</xdr:colOff>
      <xdr:row>56</xdr:row>
      <xdr:rowOff>89548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80675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158839</xdr:rowOff>
    </xdr:from>
    <xdr:to>
      <xdr:col>55</xdr:col>
      <xdr:colOff>50800</xdr:colOff>
      <xdr:row>53</xdr:row>
      <xdr:rowOff>88989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111866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33350</xdr:rowOff>
    </xdr:from>
    <xdr:to>
      <xdr:col>50</xdr:col>
      <xdr:colOff>165100</xdr:colOff>
      <xdr:row>50</xdr:row>
      <xdr:rowOff>134950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6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151477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3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160934</xdr:rowOff>
    </xdr:from>
    <xdr:to>
      <xdr:col>46</xdr:col>
      <xdr:colOff>38100</xdr:colOff>
      <xdr:row>54</xdr:row>
      <xdr:rowOff>91084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107611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13030</xdr:rowOff>
    </xdr:from>
    <xdr:to>
      <xdr:col>41</xdr:col>
      <xdr:colOff>101600</xdr:colOff>
      <xdr:row>53</xdr:row>
      <xdr:rowOff>114630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131157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8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69393</xdr:rowOff>
    </xdr:from>
    <xdr:to>
      <xdr:col>36</xdr:col>
      <xdr:colOff>165100</xdr:colOff>
      <xdr:row>55</xdr:row>
      <xdr:rowOff>170993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149187</xdr:rowOff>
    </xdr:from>
    <xdr:to>
      <xdr:col>55</xdr:col>
      <xdr:colOff>0</xdr:colOff>
      <xdr:row>72</xdr:row>
      <xdr:rowOff>140881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322137"/>
          <a:ext cx="838200" cy="1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55668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70815</xdr:rowOff>
    </xdr:from>
    <xdr:to>
      <xdr:col>50</xdr:col>
      <xdr:colOff>114300</xdr:colOff>
      <xdr:row>71</xdr:row>
      <xdr:rowOff>149187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072315"/>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70815</xdr:rowOff>
    </xdr:from>
    <xdr:to>
      <xdr:col>45</xdr:col>
      <xdr:colOff>177800</xdr:colOff>
      <xdr:row>75</xdr:row>
      <xdr:rowOff>20256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072315"/>
          <a:ext cx="889000" cy="8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20256</xdr:rowOff>
    </xdr:from>
    <xdr:to>
      <xdr:col>41</xdr:col>
      <xdr:colOff>50800</xdr:colOff>
      <xdr:row>76</xdr:row>
      <xdr:rowOff>171286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79006"/>
          <a:ext cx="889000" cy="3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81309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90081</xdr:rowOff>
    </xdr:from>
    <xdr:to>
      <xdr:col>55</xdr:col>
      <xdr:colOff>50800</xdr:colOff>
      <xdr:row>73</xdr:row>
      <xdr:rowOff>20231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4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112958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98387</xdr:rowOff>
    </xdr:from>
    <xdr:to>
      <xdr:col>50</xdr:col>
      <xdr:colOff>165100</xdr:colOff>
      <xdr:row>72</xdr:row>
      <xdr:rowOff>28537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2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45064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0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20015</xdr:rowOff>
    </xdr:from>
    <xdr:to>
      <xdr:col>46</xdr:col>
      <xdr:colOff>38100</xdr:colOff>
      <xdr:row>70</xdr:row>
      <xdr:rowOff>121615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0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138142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17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140906</xdr:rowOff>
    </xdr:from>
    <xdr:to>
      <xdr:col>41</xdr:col>
      <xdr:colOff>101600</xdr:colOff>
      <xdr:row>75</xdr:row>
      <xdr:rowOff>71056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87583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120486</xdr:rowOff>
    </xdr:from>
    <xdr:to>
      <xdr:col>36</xdr:col>
      <xdr:colOff>165100</xdr:colOff>
      <xdr:row>77</xdr:row>
      <xdr:rowOff>50636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41763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20307</xdr:rowOff>
    </xdr:from>
    <xdr:to>
      <xdr:col>54</xdr:col>
      <xdr:colOff>189865</xdr:colOff>
      <xdr:row>98</xdr:row>
      <xdr:rowOff>81420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2257"/>
          <a:ext cx="1270" cy="126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85247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81420</xdr:rowOff>
    </xdr:from>
    <xdr:to>
      <xdr:col>55</xdr:col>
      <xdr:colOff>88900</xdr:colOff>
      <xdr:row>98</xdr:row>
      <xdr:rowOff>81420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138434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20307</xdr:rowOff>
    </xdr:from>
    <xdr:to>
      <xdr:col>55</xdr:col>
      <xdr:colOff>88900</xdr:colOff>
      <xdr:row>91</xdr:row>
      <xdr:rowOff>20307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45238</xdr:rowOff>
    </xdr:from>
    <xdr:to>
      <xdr:col>55</xdr:col>
      <xdr:colOff>0</xdr:colOff>
      <xdr:row>91</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647188"/>
          <a:ext cx="838200" cy="1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23113</xdr:rowOff>
    </xdr:from>
    <xdr:to>
      <xdr:col>55</xdr:col>
      <xdr:colOff>50800</xdr:colOff>
      <xdr:row>94</xdr:row>
      <xdr:rowOff>124713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1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139205</xdr:rowOff>
    </xdr:from>
    <xdr:to>
      <xdr:col>50</xdr:col>
      <xdr:colOff>114300</xdr:colOff>
      <xdr:row>91</xdr:row>
      <xdr:rowOff>155360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569705"/>
          <a:ext cx="889000" cy="1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47143</xdr:rowOff>
    </xdr:from>
    <xdr:to>
      <xdr:col>50</xdr:col>
      <xdr:colOff>165100</xdr:colOff>
      <xdr:row>94</xdr:row>
      <xdr:rowOff>148743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1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139870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139205</xdr:rowOff>
    </xdr:from>
    <xdr:to>
      <xdr:col>45</xdr:col>
      <xdr:colOff>177800</xdr:colOff>
      <xdr:row>92</xdr:row>
      <xdr:rowOff>95035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569705"/>
          <a:ext cx="889000" cy="29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109322</xdr:rowOff>
    </xdr:from>
    <xdr:to>
      <xdr:col>46</xdr:col>
      <xdr:colOff>38100</xdr:colOff>
      <xdr:row>95</xdr:row>
      <xdr:rowOff>39472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22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30599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95035</xdr:rowOff>
    </xdr:from>
    <xdr:to>
      <xdr:col>41</xdr:col>
      <xdr:colOff>50800</xdr:colOff>
      <xdr:row>94</xdr:row>
      <xdr:rowOff>127279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868435"/>
          <a:ext cx="889000" cy="3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100597</xdr:rowOff>
    </xdr:from>
    <xdr:to>
      <xdr:col>41</xdr:col>
      <xdr:colOff>101600</xdr:colOff>
      <xdr:row>95</xdr:row>
      <xdr:rowOff>30747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21874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127164</xdr:rowOff>
    </xdr:from>
    <xdr:to>
      <xdr:col>36</xdr:col>
      <xdr:colOff>165100</xdr:colOff>
      <xdr:row>95</xdr:row>
      <xdr:rowOff>57314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165888</xdr:rowOff>
    </xdr:from>
    <xdr:to>
      <xdr:col>55</xdr:col>
      <xdr:colOff>50800</xdr:colOff>
      <xdr:row>91</xdr:row>
      <xdr:rowOff>96038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5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93985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2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104560</xdr:rowOff>
    </xdr:from>
    <xdr:to>
      <xdr:col>50</xdr:col>
      <xdr:colOff>165100</xdr:colOff>
      <xdr:row>92</xdr:row>
      <xdr:rowOff>34710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7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51237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4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88405</xdr:rowOff>
    </xdr:from>
    <xdr:to>
      <xdr:col>46</xdr:col>
      <xdr:colOff>38100</xdr:colOff>
      <xdr:row>91</xdr:row>
      <xdr:rowOff>18555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5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35082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29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44235</xdr:rowOff>
    </xdr:from>
    <xdr:to>
      <xdr:col>41</xdr:col>
      <xdr:colOff>101600</xdr:colOff>
      <xdr:row>92</xdr:row>
      <xdr:rowOff>145835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8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162362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59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76479</xdr:rowOff>
    </xdr:from>
    <xdr:to>
      <xdr:col>36</xdr:col>
      <xdr:colOff>165100</xdr:colOff>
      <xdr:row>95</xdr:row>
      <xdr:rowOff>6629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23156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170332</xdr:rowOff>
    </xdr:from>
    <xdr:to>
      <xdr:col>85</xdr:col>
      <xdr:colOff>126364</xdr:colOff>
      <xdr:row>39</xdr:row>
      <xdr:rowOff>80359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6171082"/>
          <a:ext cx="1269" cy="59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84186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80359</xdr:rowOff>
    </xdr:from>
    <xdr:to>
      <xdr:col>86</xdr:col>
      <xdr:colOff>25400</xdr:colOff>
      <xdr:row>39</xdr:row>
      <xdr:rowOff>80359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6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117009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9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170332</xdr:rowOff>
    </xdr:from>
    <xdr:to>
      <xdr:col>86</xdr:col>
      <xdr:colOff>25400</xdr:colOff>
      <xdr:row>35</xdr:row>
      <xdr:rowOff>170332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17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152502</xdr:rowOff>
    </xdr:from>
    <xdr:to>
      <xdr:col>85</xdr:col>
      <xdr:colOff>127000</xdr:colOff>
      <xdr:row>35</xdr:row>
      <xdr:rowOff>170332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467452"/>
          <a:ext cx="838200" cy="70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127068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7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148641</xdr:rowOff>
    </xdr:from>
    <xdr:to>
      <xdr:col>85</xdr:col>
      <xdr:colOff>177800</xdr:colOff>
      <xdr:row>38</xdr:row>
      <xdr:rowOff>78791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152502</xdr:rowOff>
    </xdr:from>
    <xdr:to>
      <xdr:col>81</xdr:col>
      <xdr:colOff>50800</xdr:colOff>
      <xdr:row>34</xdr:row>
      <xdr:rowOff>169228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467452"/>
          <a:ext cx="889000" cy="5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81242</xdr:rowOff>
    </xdr:from>
    <xdr:to>
      <xdr:col>81</xdr:col>
      <xdr:colOff>101600</xdr:colOff>
      <xdr:row>38</xdr:row>
      <xdr:rowOff>11392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169228</xdr:rowOff>
    </xdr:from>
    <xdr:to>
      <xdr:col>76</xdr:col>
      <xdr:colOff>114300</xdr:colOff>
      <xdr:row>35</xdr:row>
      <xdr:rowOff>45060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98528"/>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130067</xdr:rowOff>
    </xdr:from>
    <xdr:to>
      <xdr:col>76</xdr:col>
      <xdr:colOff>165100</xdr:colOff>
      <xdr:row>38</xdr:row>
      <xdr:rowOff>60216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51344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45060</xdr:rowOff>
    </xdr:from>
    <xdr:to>
      <xdr:col>71</xdr:col>
      <xdr:colOff>177800</xdr:colOff>
      <xdr:row>35</xdr:row>
      <xdr:rowOff>58376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4581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132582</xdr:rowOff>
    </xdr:from>
    <xdr:to>
      <xdr:col>72</xdr:col>
      <xdr:colOff>38100</xdr:colOff>
      <xdr:row>38</xdr:row>
      <xdr:rowOff>62732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125400</xdr:rowOff>
    </xdr:from>
    <xdr:to>
      <xdr:col>67</xdr:col>
      <xdr:colOff>101600</xdr:colOff>
      <xdr:row>38</xdr:row>
      <xdr:rowOff>55550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119532</xdr:rowOff>
    </xdr:from>
    <xdr:to>
      <xdr:col>85</xdr:col>
      <xdr:colOff>177800</xdr:colOff>
      <xdr:row>36</xdr:row>
      <xdr:rowOff>49682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72559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101702</xdr:rowOff>
    </xdr:from>
    <xdr:to>
      <xdr:col>81</xdr:col>
      <xdr:colOff>101600</xdr:colOff>
      <xdr:row>32</xdr:row>
      <xdr:rowOff>31852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4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48379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1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118428</xdr:rowOff>
    </xdr:from>
    <xdr:to>
      <xdr:col>76</xdr:col>
      <xdr:colOff>165100</xdr:colOff>
      <xdr:row>35</xdr:row>
      <xdr:rowOff>48578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65105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165710</xdr:rowOff>
    </xdr:from>
    <xdr:to>
      <xdr:col>72</xdr:col>
      <xdr:colOff>38100</xdr:colOff>
      <xdr:row>35</xdr:row>
      <xdr:rowOff>95860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112387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7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7576</xdr:rowOff>
    </xdr:from>
    <xdr:to>
      <xdr:col>67</xdr:col>
      <xdr:colOff>101600</xdr:colOff>
      <xdr:row>35</xdr:row>
      <xdr:rowOff>109176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125703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25057</xdr:rowOff>
    </xdr:from>
    <xdr:to>
      <xdr:col>85</xdr:col>
      <xdr:colOff>127000</xdr:colOff>
      <xdr:row>54</xdr:row>
      <xdr:rowOff>33515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111907"/>
          <a:ext cx="8382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33515</xdr:rowOff>
    </xdr:from>
    <xdr:to>
      <xdr:col>81</xdr:col>
      <xdr:colOff>50800</xdr:colOff>
      <xdr:row>54</xdr:row>
      <xdr:rowOff>86939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291815"/>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160756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86939</xdr:rowOff>
    </xdr:from>
    <xdr:to>
      <xdr:col>76</xdr:col>
      <xdr:colOff>114300</xdr:colOff>
      <xdr:row>54</xdr:row>
      <xdr:rowOff>133551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345239"/>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139544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0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133551</xdr:rowOff>
    </xdr:from>
    <xdr:to>
      <xdr:col>71</xdr:col>
      <xdr:colOff>177800</xdr:colOff>
      <xdr:row>55</xdr:row>
      <xdr:rowOff>52009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91851"/>
          <a:ext cx="889000" cy="8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145707</xdr:rowOff>
    </xdr:from>
    <xdr:to>
      <xdr:col>85</xdr:col>
      <xdr:colOff>177800</xdr:colOff>
      <xdr:row>53</xdr:row>
      <xdr:rowOff>75857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0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168584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9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154165</xdr:rowOff>
    </xdr:from>
    <xdr:to>
      <xdr:col>81</xdr:col>
      <xdr:colOff>101600</xdr:colOff>
      <xdr:row>54</xdr:row>
      <xdr:rowOff>84315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100842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0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36139</xdr:rowOff>
    </xdr:from>
    <xdr:to>
      <xdr:col>76</xdr:col>
      <xdr:colOff>165100</xdr:colOff>
      <xdr:row>54</xdr:row>
      <xdr:rowOff>137739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2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128866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82751</xdr:rowOff>
    </xdr:from>
    <xdr:to>
      <xdr:col>72</xdr:col>
      <xdr:colOff>38100</xdr:colOff>
      <xdr:row>55</xdr:row>
      <xdr:rowOff>12901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1209</xdr:rowOff>
    </xdr:from>
    <xdr:to>
      <xdr:col>67</xdr:col>
      <xdr:colOff>101600</xdr:colOff>
      <xdr:row>55</xdr:row>
      <xdr:rowOff>102809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93936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86970</xdr:rowOff>
    </xdr:from>
    <xdr:to>
      <xdr:col>85</xdr:col>
      <xdr:colOff>127000</xdr:colOff>
      <xdr:row>73</xdr:row>
      <xdr:rowOff>62243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088470"/>
          <a:ext cx="838200" cy="4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30256</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62243</xdr:rowOff>
    </xdr:from>
    <xdr:to>
      <xdr:col>81</xdr:col>
      <xdr:colOff>50800</xdr:colOff>
      <xdr:row>74</xdr:row>
      <xdr:rowOff>88494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578093"/>
          <a:ext cx="889000" cy="1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28160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88494</xdr:rowOff>
    </xdr:from>
    <xdr:to>
      <xdr:col>76</xdr:col>
      <xdr:colOff>114300</xdr:colOff>
      <xdr:row>75</xdr:row>
      <xdr:rowOff>32106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775794"/>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151567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32106</xdr:rowOff>
    </xdr:from>
    <xdr:to>
      <xdr:col>71</xdr:col>
      <xdr:colOff>177800</xdr:colOff>
      <xdr:row>75</xdr:row>
      <xdr:rowOff>74358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890856"/>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103064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84814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36170</xdr:rowOff>
    </xdr:from>
    <xdr:to>
      <xdr:col>85</xdr:col>
      <xdr:colOff>177800</xdr:colOff>
      <xdr:row>70</xdr:row>
      <xdr:rowOff>137770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0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160647</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19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11443</xdr:rowOff>
    </xdr:from>
    <xdr:to>
      <xdr:col>81</xdr:col>
      <xdr:colOff>101600</xdr:colOff>
      <xdr:row>73</xdr:row>
      <xdr:rowOff>113043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5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129570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3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37694</xdr:rowOff>
    </xdr:from>
    <xdr:to>
      <xdr:col>76</xdr:col>
      <xdr:colOff>165100</xdr:colOff>
      <xdr:row>74</xdr:row>
      <xdr:rowOff>139294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7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155821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5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152756</xdr:rowOff>
    </xdr:from>
    <xdr:to>
      <xdr:col>72</xdr:col>
      <xdr:colOff>38100</xdr:colOff>
      <xdr:row>75</xdr:row>
      <xdr:rowOff>82906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8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99433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6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23558</xdr:rowOff>
    </xdr:from>
    <xdr:to>
      <xdr:col>67</xdr:col>
      <xdr:colOff>101600</xdr:colOff>
      <xdr:row>75</xdr:row>
      <xdr:rowOff>125158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8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141685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6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80468</xdr:rowOff>
    </xdr:from>
    <xdr:to>
      <xdr:col>85</xdr:col>
      <xdr:colOff>126364</xdr:colOff>
      <xdr:row>98</xdr:row>
      <xdr:rowOff>69114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853868"/>
          <a:ext cx="1269" cy="10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72941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69114</xdr:rowOff>
    </xdr:from>
    <xdr:to>
      <xdr:col>86</xdr:col>
      <xdr:colOff>25400</xdr:colOff>
      <xdr:row>98</xdr:row>
      <xdr:rowOff>69114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7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27145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62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80468</xdr:rowOff>
    </xdr:from>
    <xdr:to>
      <xdr:col>86</xdr:col>
      <xdr:colOff>25400</xdr:colOff>
      <xdr:row>92</xdr:row>
      <xdr:rowOff>80468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85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74943</xdr:rowOff>
    </xdr:from>
    <xdr:to>
      <xdr:col>85</xdr:col>
      <xdr:colOff>127000</xdr:colOff>
      <xdr:row>92</xdr:row>
      <xdr:rowOff>138900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505443"/>
          <a:ext cx="838200" cy="4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34701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22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56274</xdr:rowOff>
    </xdr:from>
    <xdr:to>
      <xdr:col>85</xdr:col>
      <xdr:colOff>177800</xdr:colOff>
      <xdr:row>95</xdr:row>
      <xdr:rowOff>157874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74943</xdr:rowOff>
    </xdr:from>
    <xdr:to>
      <xdr:col>81</xdr:col>
      <xdr:colOff>50800</xdr:colOff>
      <xdr:row>91</xdr:row>
      <xdr:rowOff>100940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505443"/>
          <a:ext cx="8890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37109</xdr:rowOff>
    </xdr:from>
    <xdr:to>
      <xdr:col>81</xdr:col>
      <xdr:colOff>101600</xdr:colOff>
      <xdr:row>95</xdr:row>
      <xdr:rowOff>138709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129836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100940</xdr:rowOff>
    </xdr:from>
    <xdr:to>
      <xdr:col>76</xdr:col>
      <xdr:colOff>114300</xdr:colOff>
      <xdr:row>91</xdr:row>
      <xdr:rowOff>157848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702890"/>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74510</xdr:rowOff>
    </xdr:from>
    <xdr:to>
      <xdr:col>76</xdr:col>
      <xdr:colOff>165100</xdr:colOff>
      <xdr:row>96</xdr:row>
      <xdr:rowOff>4660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167237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157848</xdr:rowOff>
    </xdr:from>
    <xdr:to>
      <xdr:col>71</xdr:col>
      <xdr:colOff>177800</xdr:colOff>
      <xdr:row>93</xdr:row>
      <xdr:rowOff>26352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759798"/>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110643</xdr:rowOff>
    </xdr:from>
    <xdr:to>
      <xdr:col>72</xdr:col>
      <xdr:colOff>38100</xdr:colOff>
      <xdr:row>96</xdr:row>
      <xdr:rowOff>40793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31920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135293</xdr:rowOff>
    </xdr:from>
    <xdr:to>
      <xdr:col>67</xdr:col>
      <xdr:colOff>101600</xdr:colOff>
      <xdr:row>96</xdr:row>
      <xdr:rowOff>65443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56570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88100</xdr:rowOff>
    </xdr:from>
    <xdr:to>
      <xdr:col>85</xdr:col>
      <xdr:colOff>177800</xdr:colOff>
      <xdr:row>93</xdr:row>
      <xdr:rowOff>18250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3027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24143</xdr:rowOff>
    </xdr:from>
    <xdr:to>
      <xdr:col>81</xdr:col>
      <xdr:colOff>101600</xdr:colOff>
      <xdr:row>90</xdr:row>
      <xdr:rowOff>125743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4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142270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22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50140</xdr:rowOff>
    </xdr:from>
    <xdr:to>
      <xdr:col>76</xdr:col>
      <xdr:colOff>165100</xdr:colOff>
      <xdr:row>91</xdr:row>
      <xdr:rowOff>151740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6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168267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4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107048</xdr:rowOff>
    </xdr:from>
    <xdr:to>
      <xdr:col>72</xdr:col>
      <xdr:colOff>38100</xdr:colOff>
      <xdr:row>92</xdr:row>
      <xdr:rowOff>37198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7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53725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48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147002</xdr:rowOff>
    </xdr:from>
    <xdr:to>
      <xdr:col>67</xdr:col>
      <xdr:colOff>101600</xdr:colOff>
      <xdr:row>93</xdr:row>
      <xdr:rowOff>77152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9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93679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6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総務費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令和４年度は、生活支援・マイナンバーカード取得促進商品券事業やケーブルシステム光回線終端装置再構築事業により増加しています。また、全体的には平成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からふるさと納税への取り組みを強化（寄附金が増加）したことで、返礼品や事務費等の関連経費及び基金積立金が増加した結果、類似団体を上回る規模で推移しており、今後も同規模で推移するものと考えられ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民生費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電力・ガス・食料品等価格高騰緊急支援給付金事業で増となった一方、前年度に実施した住民税非課税世帯等臨時特別給付金事業の減等により全体では減少しています。また、全体的には介護・訓練等給付費や国保や後期高齢者、介護保険の各特別会計への繰出金など少子高齢化が進む本町では類似団体を上回る規模で推移しており、今後も引き続き同規模で推移するものと考えられ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農林水産業費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令和４年度は前年度に実施した木材加工流通施設整備事業の減により大幅に減少していますが、畜産業において大型事業を予定していることから、高い水準で推移する見込みです。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商工費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コワーキングスペース整備事業やホビー館改修事業の減等により、前年度に比べ令和４年度は減少していますが、類似団体と比べて高い水準で推移しています。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土木費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茂串雨水ポンプ場防災倉庫整備事業や道路長寿命化対策工事の増等により前年度から増加し、依然として類似団体を上回る規模となっています。今後も町道の防災対策事業等を控えており、ここ数年は引き続き同規模で推移するものと考えられま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消防費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海岸部を有する本町では、喫緊の課題である南海トラフ地震の発生に備え、地震津波避難対策に積極的に取り組むとともに、海岸部以外においても耐震化の促進や消防・防災力の強化、自主防災組織の育成といった取り組みを進めてきた結果、類似団体を上回る規模で推移しています。令和４年度は、音声告知設備再構築事業が完了したにより大幅に減少し、今後は一定の規模で推移する見込みです。</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教育費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令和４年度は、小学校トイレ改修事業の増等により前年度から増加しており、今後も小中学校の大規模改修事業を予定していることから、高い水準で推移する見込みです。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ふるさと納税」への取り組みを強化したことで、自主財源の確保につながるとともに、ふるさと納税を原資とするふるさと支援基金や各種基金への積み増しを行うなど、今後に備えた基金管理を行っています。</a:t>
          </a:r>
        </a:p>
        <a:p>
          <a:r>
            <a:rPr kumimoji="1" lang="ja-JP" altLang="en-US" sz="1200">
              <a:latin typeface="ＭＳ ゴシック" pitchFamily="49" charset="-128"/>
              <a:ea typeface="ＭＳ ゴシック" pitchFamily="49" charset="-128"/>
            </a:rPr>
            <a:t>　令和４年度は、これまで蓄えてきた財政調整基金を活用し、生活支援・マイナンバーカード取得促進商品券事業を実施したことにより、実質単年度収支が前年度に比べ減少しています。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各会計とも赤字はなく、特に一般会計では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5,100</a:t>
          </a:r>
          <a:r>
            <a:rPr kumimoji="1" lang="ja-JP" altLang="en-US" sz="1400">
              <a:latin typeface="ＭＳ ゴシック" pitchFamily="49" charset="-128"/>
              <a:ea typeface="ＭＳ ゴシック" pitchFamily="49" charset="-128"/>
            </a:rPr>
            <a:t>万円余りの黒字決算（実質収支）となり、各特別会計を含む実質収支額全体も黒字となったことから、比率も算定されていません。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19666654</v>
      </c>
      <c r="BO4" s="358"/>
      <c r="BP4" s="358"/>
      <c r="BQ4" s="358"/>
      <c r="BR4" s="358"/>
      <c r="BS4" s="358"/>
      <c r="BT4" s="358"/>
      <c r="BU4" s="359"/>
      <c r="BV4" s="357">
        <v>20725538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6.2</v>
      </c>
      <c r="CU4" s="364"/>
      <c r="CV4" s="364"/>
      <c r="CW4" s="364"/>
      <c r="CX4" s="364"/>
      <c r="CY4" s="364"/>
      <c r="CZ4" s="364"/>
      <c r="DA4" s="365"/>
      <c r="DB4" s="363">
        <v>6.2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18891716</v>
      </c>
      <c r="BO5" s="395"/>
      <c r="BP5" s="395"/>
      <c r="BQ5" s="395"/>
      <c r="BR5" s="395"/>
      <c r="BS5" s="395"/>
      <c r="BT5" s="395"/>
      <c r="BU5" s="396"/>
      <c r="BV5" s="394">
        <v>19919052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89.1</v>
      </c>
      <c r="CU5" s="392"/>
      <c r="CV5" s="392"/>
      <c r="CW5" s="392"/>
      <c r="CX5" s="392"/>
      <c r="CY5" s="392"/>
      <c r="CZ5" s="392"/>
      <c r="DA5" s="393"/>
      <c r="DB5" s="391">
        <v>85.4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774938</v>
      </c>
      <c r="BO6" s="395"/>
      <c r="BP6" s="395"/>
      <c r="BQ6" s="395"/>
      <c r="BR6" s="395"/>
      <c r="BS6" s="395"/>
      <c r="BT6" s="395"/>
      <c r="BU6" s="396"/>
      <c r="BV6" s="394">
        <v>806486</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89.9</v>
      </c>
      <c r="CU6" s="432"/>
      <c r="CV6" s="432"/>
      <c r="CW6" s="432"/>
      <c r="CX6" s="432"/>
      <c r="CY6" s="432"/>
      <c r="CZ6" s="432"/>
      <c r="DA6" s="433"/>
      <c r="DB6" s="431">
        <v>88.4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223235</v>
      </c>
      <c r="BO7" s="395"/>
      <c r="BP7" s="395"/>
      <c r="BQ7" s="395"/>
      <c r="BR7" s="395"/>
      <c r="BS7" s="395"/>
      <c r="BT7" s="395"/>
      <c r="BU7" s="396"/>
      <c r="BV7" s="394">
        <v>229226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8878316</v>
      </c>
      <c r="CU7" s="395"/>
      <c r="CV7" s="395"/>
      <c r="CW7" s="395"/>
      <c r="CX7" s="395"/>
      <c r="CY7" s="395"/>
      <c r="CZ7" s="395"/>
      <c r="DA7" s="396"/>
      <c r="DB7" s="394">
        <v>9322908</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551703</v>
      </c>
      <c r="BO8" s="395"/>
      <c r="BP8" s="395"/>
      <c r="BQ8" s="395"/>
      <c r="BR8" s="395"/>
      <c r="BS8" s="395"/>
      <c r="BT8" s="395"/>
      <c r="BU8" s="396"/>
      <c r="BV8" s="394">
        <v>577260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0.22</v>
      </c>
      <c r="CU8" s="435"/>
      <c r="CV8" s="435"/>
      <c r="CW8" s="435"/>
      <c r="CX8" s="435"/>
      <c r="CY8" s="435"/>
      <c r="CZ8" s="435"/>
      <c r="DA8" s="436"/>
      <c r="DB8" s="434">
        <v>0.22</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15607</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-25557</v>
      </c>
      <c r="BO9" s="395"/>
      <c r="BP9" s="395"/>
      <c r="BQ9" s="395"/>
      <c r="BR9" s="395"/>
      <c r="BS9" s="395"/>
      <c r="BT9" s="395"/>
      <c r="BU9" s="396"/>
      <c r="BV9" s="394">
        <v>182082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13.5</v>
      </c>
      <c r="CU9" s="392"/>
      <c r="CV9" s="392"/>
      <c r="CW9" s="392"/>
      <c r="CX9" s="392"/>
      <c r="CY9" s="392"/>
      <c r="CZ9" s="392"/>
      <c r="DA9" s="393"/>
      <c r="DB9" s="391">
        <v>17.5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17325</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7065</v>
      </c>
      <c r="BO10" s="395"/>
      <c r="BP10" s="395"/>
      <c r="BQ10" s="395"/>
      <c r="BR10" s="395"/>
      <c r="BS10" s="395"/>
      <c r="BT10" s="395"/>
      <c r="BU10" s="396"/>
      <c r="BV10" s="394">
        <v>6573</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393825</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15761</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406000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15663</v>
      </c>
      <c r="S13" s="479"/>
      <c r="T13" s="479"/>
      <c r="U13" s="479"/>
      <c r="V13" s="480"/>
      <c r="W13" s="410" t="s">
        <v>141</v>
      </c>
      <c r="X13" s="411"/>
      <c r="Y13" s="411"/>
      <c r="Z13" s="411"/>
      <c r="AA13" s="411"/>
      <c r="AB13" s="401"/>
      <c r="AC13" s="445">
        <v>1954</v>
      </c>
      <c r="AD13" s="446"/>
      <c r="AE13" s="446"/>
      <c r="AF13" s="446"/>
      <c r="AG13" s="488"/>
      <c r="AH13" s="445">
        <v>2878</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-424492</v>
      </c>
      <c r="BO13" s="395"/>
      <c r="BP13" s="395"/>
      <c r="BQ13" s="395"/>
      <c r="BR13" s="395"/>
      <c r="BS13" s="395"/>
      <c r="BT13" s="395"/>
      <c r="BU13" s="396"/>
      <c r="BV13" s="394">
        <v>582480</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6</v>
      </c>
      <c r="CU13" s="392"/>
      <c r="CV13" s="392"/>
      <c r="CW13" s="392"/>
      <c r="CX13" s="392"/>
      <c r="CY13" s="392"/>
      <c r="CZ13" s="392"/>
      <c r="DA13" s="393"/>
      <c r="DB13" s="391">
        <v>6.1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16107</v>
      </c>
      <c r="S14" s="479"/>
      <c r="T14" s="479"/>
      <c r="U14" s="479"/>
      <c r="V14" s="480"/>
      <c r="W14" s="384"/>
      <c r="X14" s="385"/>
      <c r="Y14" s="385"/>
      <c r="Z14" s="385"/>
      <c r="AA14" s="385"/>
      <c r="AB14" s="374"/>
      <c r="AC14" s="481">
        <v>26.3</v>
      </c>
      <c r="AD14" s="482"/>
      <c r="AE14" s="482"/>
      <c r="AF14" s="482"/>
      <c r="AG14" s="483"/>
      <c r="AH14" s="481">
        <v>31.9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16016</v>
      </c>
      <c r="S15" s="479"/>
      <c r="T15" s="479"/>
      <c r="U15" s="479"/>
      <c r="V15" s="480"/>
      <c r="W15" s="410" t="s">
        <v>149</v>
      </c>
      <c r="X15" s="411"/>
      <c r="Y15" s="411"/>
      <c r="Z15" s="411"/>
      <c r="AA15" s="411"/>
      <c r="AB15" s="401"/>
      <c r="AC15" s="445">
        <v>1230</v>
      </c>
      <c r="AD15" s="446"/>
      <c r="AE15" s="446"/>
      <c r="AF15" s="446"/>
      <c r="AG15" s="488"/>
      <c r="AH15" s="445">
        <v>1465</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1931686</v>
      </c>
      <c r="BO15" s="358"/>
      <c r="BP15" s="358"/>
      <c r="BQ15" s="358"/>
      <c r="BR15" s="358"/>
      <c r="BS15" s="358"/>
      <c r="BT15" s="358"/>
      <c r="BU15" s="359"/>
      <c r="BV15" s="357">
        <v>1836111</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16.5</v>
      </c>
      <c r="AD16" s="482"/>
      <c r="AE16" s="482"/>
      <c r="AF16" s="482"/>
      <c r="AG16" s="483"/>
      <c r="AH16" s="481">
        <v>16.3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8362716</v>
      </c>
      <c r="BO16" s="395"/>
      <c r="BP16" s="395"/>
      <c r="BQ16" s="395"/>
      <c r="BR16" s="395"/>
      <c r="BS16" s="395"/>
      <c r="BT16" s="395"/>
      <c r="BU16" s="396"/>
      <c r="BV16" s="394">
        <v>8588278</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4251</v>
      </c>
      <c r="AD17" s="446"/>
      <c r="AE17" s="446"/>
      <c r="AF17" s="446"/>
      <c r="AG17" s="488"/>
      <c r="AH17" s="445">
        <v>4669</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2366101</v>
      </c>
      <c r="BO17" s="395"/>
      <c r="BP17" s="395"/>
      <c r="BQ17" s="395"/>
      <c r="BR17" s="395"/>
      <c r="BS17" s="395"/>
      <c r="BT17" s="395"/>
      <c r="BU17" s="396"/>
      <c r="BV17" s="394">
        <v>2249871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642.28</v>
      </c>
      <c r="M18" s="518"/>
      <c r="N18" s="518"/>
      <c r="O18" s="518"/>
      <c r="P18" s="518"/>
      <c r="Q18" s="518"/>
      <c r="R18" s="519"/>
      <c r="S18" s="519"/>
      <c r="T18" s="519"/>
      <c r="U18" s="519"/>
      <c r="V18" s="520"/>
      <c r="W18" s="412"/>
      <c r="X18" s="413"/>
      <c r="Y18" s="413"/>
      <c r="Z18" s="413"/>
      <c r="AA18" s="413"/>
      <c r="AB18" s="404"/>
      <c r="AC18" s="521">
        <v>57.2</v>
      </c>
      <c r="AD18" s="522"/>
      <c r="AE18" s="522"/>
      <c r="AF18" s="522"/>
      <c r="AG18" s="523"/>
      <c r="AH18" s="521">
        <v>51.8</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7909363</v>
      </c>
      <c r="BO18" s="395"/>
      <c r="BP18" s="395"/>
      <c r="BQ18" s="395"/>
      <c r="BR18" s="395"/>
      <c r="BS18" s="395"/>
      <c r="BT18" s="395"/>
      <c r="BU18" s="396"/>
      <c r="BV18" s="394">
        <v>8083797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13318140</v>
      </c>
      <c r="BO19" s="395"/>
      <c r="BP19" s="395"/>
      <c r="BQ19" s="395"/>
      <c r="BR19" s="395"/>
      <c r="BS19" s="395"/>
      <c r="BT19" s="395"/>
      <c r="BU19" s="396"/>
      <c r="BV19" s="394">
        <v>13434054</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7150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18391575</v>
      </c>
      <c r="BO22" s="358"/>
      <c r="BP22" s="358"/>
      <c r="BQ22" s="358"/>
      <c r="BR22" s="358"/>
      <c r="BS22" s="358"/>
      <c r="BT22" s="358"/>
      <c r="BU22" s="359"/>
      <c r="BV22" s="357">
        <v>18348565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12512803</v>
      </c>
      <c r="BO23" s="395"/>
      <c r="BP23" s="395"/>
      <c r="BQ23" s="395"/>
      <c r="BR23" s="395"/>
      <c r="BS23" s="395"/>
      <c r="BT23" s="395"/>
      <c r="BU23" s="396"/>
      <c r="BV23" s="394">
        <v>12086952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7370</v>
      </c>
      <c r="R24" s="446"/>
      <c r="S24" s="446"/>
      <c r="T24" s="446"/>
      <c r="U24" s="446"/>
      <c r="V24" s="488"/>
      <c r="W24" s="540"/>
      <c r="X24" s="541"/>
      <c r="Y24" s="542"/>
      <c r="Z24" s="444" t="s">
        <v>174</v>
      </c>
      <c r="AA24" s="424"/>
      <c r="AB24" s="424"/>
      <c r="AC24" s="424"/>
      <c r="AD24" s="424"/>
      <c r="AE24" s="424"/>
      <c r="AF24" s="424"/>
      <c r="AG24" s="425"/>
      <c r="AH24" s="445">
        <v>246</v>
      </c>
      <c r="AI24" s="446"/>
      <c r="AJ24" s="446"/>
      <c r="AK24" s="446"/>
      <c r="AL24" s="488"/>
      <c r="AM24" s="445">
        <v>711186</v>
      </c>
      <c r="AN24" s="446"/>
      <c r="AO24" s="446"/>
      <c r="AP24" s="446"/>
      <c r="AQ24" s="446"/>
      <c r="AR24" s="488"/>
      <c r="AS24" s="445">
        <v>2891</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14031214</v>
      </c>
      <c r="BO24" s="395"/>
      <c r="BP24" s="395"/>
      <c r="BQ24" s="395"/>
      <c r="BR24" s="395"/>
      <c r="BS24" s="395"/>
      <c r="BT24" s="395"/>
      <c r="BU24" s="396"/>
      <c r="BV24" s="394">
        <v>13620451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6310</v>
      </c>
      <c r="R25" s="446"/>
      <c r="S25" s="446"/>
      <c r="T25" s="446"/>
      <c r="U25" s="446"/>
      <c r="V25" s="488"/>
      <c r="W25" s="540"/>
      <c r="X25" s="541"/>
      <c r="Y25" s="542"/>
      <c r="Z25" s="444" t="s">
        <v>177</v>
      </c>
      <c r="AA25" s="424"/>
      <c r="AB25" s="424"/>
      <c r="AC25" s="424"/>
      <c r="AD25" s="424"/>
      <c r="AE25" s="424"/>
      <c r="AF25" s="424"/>
      <c r="AG25" s="425"/>
      <c r="AH25" s="445" t="s">
        <v>139</v>
      </c>
      <c r="AI25" s="446"/>
      <c r="AJ25" s="446"/>
      <c r="AK25" s="446"/>
      <c r="AL25" s="488"/>
      <c r="AM25" s="445" t="s">
        <v>139</v>
      </c>
      <c r="AN25" s="446"/>
      <c r="AO25" s="446"/>
      <c r="AP25" s="446"/>
      <c r="AQ25" s="446"/>
      <c r="AR25" s="488"/>
      <c r="AS25" s="445" t="s">
        <v>139</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1170797</v>
      </c>
      <c r="BO25" s="358"/>
      <c r="BP25" s="358"/>
      <c r="BQ25" s="358"/>
      <c r="BR25" s="358"/>
      <c r="BS25" s="358"/>
      <c r="BT25" s="358"/>
      <c r="BU25" s="359"/>
      <c r="BV25" s="357">
        <v>1762704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5770</v>
      </c>
      <c r="R26" s="446"/>
      <c r="S26" s="446"/>
      <c r="T26" s="446"/>
      <c r="U26" s="446"/>
      <c r="V26" s="488"/>
      <c r="W26" s="540"/>
      <c r="X26" s="541"/>
      <c r="Y26" s="542"/>
      <c r="Z26" s="444" t="s">
        <v>180</v>
      </c>
      <c r="AA26" s="546"/>
      <c r="AB26" s="546"/>
      <c r="AC26" s="546"/>
      <c r="AD26" s="546"/>
      <c r="AE26" s="546"/>
      <c r="AF26" s="546"/>
      <c r="AG26" s="547"/>
      <c r="AH26" s="445" t="s">
        <v>139</v>
      </c>
      <c r="AI26" s="446"/>
      <c r="AJ26" s="446"/>
      <c r="AK26" s="446"/>
      <c r="AL26" s="488"/>
      <c r="AM26" s="445" t="s">
        <v>130</v>
      </c>
      <c r="AN26" s="446"/>
      <c r="AO26" s="446"/>
      <c r="AP26" s="446"/>
      <c r="AQ26" s="446"/>
      <c r="AR26" s="488"/>
      <c r="AS26" s="445" t="s">
        <v>139</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3100</v>
      </c>
      <c r="R27" s="446"/>
      <c r="S27" s="446"/>
      <c r="T27" s="446"/>
      <c r="U27" s="446"/>
      <c r="V27" s="488"/>
      <c r="W27" s="540"/>
      <c r="X27" s="541"/>
      <c r="Y27" s="542"/>
      <c r="Z27" s="444" t="s">
        <v>183</v>
      </c>
      <c r="AA27" s="424"/>
      <c r="AB27" s="424"/>
      <c r="AC27" s="424"/>
      <c r="AD27" s="424"/>
      <c r="AE27" s="424"/>
      <c r="AF27" s="424"/>
      <c r="AG27" s="425"/>
      <c r="AH27" s="445">
        <v>6</v>
      </c>
      <c r="AI27" s="446"/>
      <c r="AJ27" s="446"/>
      <c r="AK27" s="446"/>
      <c r="AL27" s="488"/>
      <c r="AM27" s="445">
        <v>16668</v>
      </c>
      <c r="AN27" s="446"/>
      <c r="AO27" s="446"/>
      <c r="AP27" s="446"/>
      <c r="AQ27" s="446"/>
      <c r="AR27" s="488"/>
      <c r="AS27" s="445">
        <v>2778</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214031</v>
      </c>
      <c r="BO27" s="514"/>
      <c r="BP27" s="514"/>
      <c r="BQ27" s="514"/>
      <c r="BR27" s="514"/>
      <c r="BS27" s="514"/>
      <c r="BT27" s="514"/>
      <c r="BU27" s="515"/>
      <c r="BV27" s="513">
        <v>213859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2700</v>
      </c>
      <c r="R28" s="446"/>
      <c r="S28" s="446"/>
      <c r="T28" s="446"/>
      <c r="U28" s="446"/>
      <c r="V28" s="488"/>
      <c r="W28" s="540"/>
      <c r="X28" s="541"/>
      <c r="Y28" s="542"/>
      <c r="Z28" s="444" t="s">
        <v>186</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4310769</v>
      </c>
      <c r="BO28" s="358"/>
      <c r="BP28" s="358"/>
      <c r="BQ28" s="358"/>
      <c r="BR28" s="358"/>
      <c r="BS28" s="358"/>
      <c r="BT28" s="358"/>
      <c r="BU28" s="359"/>
      <c r="BV28" s="357">
        <v>4420704</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14</v>
      </c>
      <c r="M29" s="446"/>
      <c r="N29" s="446"/>
      <c r="O29" s="446"/>
      <c r="P29" s="488"/>
      <c r="Q29" s="445">
        <v>2500</v>
      </c>
      <c r="R29" s="446"/>
      <c r="S29" s="446"/>
      <c r="T29" s="446"/>
      <c r="U29" s="446"/>
      <c r="V29" s="488"/>
      <c r="W29" s="543"/>
      <c r="X29" s="544"/>
      <c r="Y29" s="545"/>
      <c r="Z29" s="444" t="s">
        <v>189</v>
      </c>
      <c r="AA29" s="424"/>
      <c r="AB29" s="424"/>
      <c r="AC29" s="424"/>
      <c r="AD29" s="424"/>
      <c r="AE29" s="424"/>
      <c r="AF29" s="424"/>
      <c r="AG29" s="425"/>
      <c r="AH29" s="445">
        <v>252</v>
      </c>
      <c r="AI29" s="446"/>
      <c r="AJ29" s="446"/>
      <c r="AK29" s="446"/>
      <c r="AL29" s="488"/>
      <c r="AM29" s="445">
        <v>727854</v>
      </c>
      <c r="AN29" s="446"/>
      <c r="AO29" s="446"/>
      <c r="AP29" s="446"/>
      <c r="AQ29" s="446"/>
      <c r="AR29" s="488"/>
      <c r="AS29" s="445">
        <v>2888</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1136763</v>
      </c>
      <c r="BO29" s="395"/>
      <c r="BP29" s="395"/>
      <c r="BQ29" s="395"/>
      <c r="BR29" s="395"/>
      <c r="BS29" s="395"/>
      <c r="BT29" s="395"/>
      <c r="BU29" s="396"/>
      <c r="BV29" s="394">
        <v>1155356</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94.2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7643339</v>
      </c>
      <c r="BO30" s="514"/>
      <c r="BP30" s="514"/>
      <c r="BQ30" s="514"/>
      <c r="BR30" s="514"/>
      <c r="BS30" s="514"/>
      <c r="BT30" s="514"/>
      <c r="BU30" s="515"/>
      <c r="BV30" s="513">
        <v>7179225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198</v>
      </c>
      <c r="AN33" s="418"/>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198</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10</v>
      </c>
      <c r="AN34" s="584"/>
      <c r="AO34" s="585" t="str">
        <f>IF('各会計、関係団体の財政状況及び健全化判断比率'!B36="","",'各会計、関係団体の財政状況及び健全化判断比率'!B36)</f>
        <v>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IF('各会計、関係団体の財政状況及び健全化判断比率'!B37="","",'各会計、関係団体の財政状況及び健全化判断比率'!B37)</f>
        <v>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高幡消防組合（一般会計）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23</v>
      </c>
      <c r="CP34" s="584"/>
      <c r="CQ34" s="585" t="str">
        <f>IF('各会計、関係団体の財政状況及び健全化判断比率'!BS7="","",'各会計、関係団体の財政状況及び健全化判断比率'!BS7)</f>
        <v>公益財団法人四万十公社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国民健康保険大正診療所特別会計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12</v>
      </c>
      <c r="BF35" s="584"/>
      <c r="BG35" s="585" t="str">
        <f>IF('各会計、関係団体の財政状況及び健全化判断比率'!B38="","",'各会計、関係団体の財政状況及び健全化判断比率'!B38)</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高知県広域食肉センター事務組合（一般会計）</v>
      </c>
      <c r="BZ35" s="585"/>
      <c r="CA35" s="585"/>
      <c r="CB35" s="585"/>
      <c r="CC35" s="585"/>
      <c r="CD35" s="585"/>
      <c r="CE35" s="585"/>
      <c r="CF35" s="585"/>
      <c r="CG35" s="585"/>
      <c r="CH35" s="585"/>
      <c r="CI35" s="585"/>
      <c r="CJ35" s="585"/>
      <c r="CK35" s="585"/>
      <c r="CL35" s="585"/>
      <c r="CM35" s="585"/>
      <c r="CN35" s="175"/>
      <c r="CO35" s="584">
        <f t="shared" ref="CO35:CO43" si="3">IF(CQ35="","",CO34+1)</f>
        <v>24</v>
      </c>
      <c r="CP35" s="584"/>
      <c r="CQ35" s="585" t="str">
        <f>IF('各会計、関係団体の財政状況及び健全化判断比率'!BS8="","",'各会計、関係団体の財政状況及び健全化判断比率'!BS8)</f>
        <v>株式会社あぐり窪川</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国民健康保険十和診療所特別会計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高幡障害者支援施設組合（一般会計）</v>
      </c>
      <c r="BZ36" s="585"/>
      <c r="CA36" s="585"/>
      <c r="CB36" s="585"/>
      <c r="CC36" s="585"/>
      <c r="CD36" s="585"/>
      <c r="CE36" s="585"/>
      <c r="CF36" s="585"/>
      <c r="CG36" s="585"/>
      <c r="CH36" s="585"/>
      <c r="CI36" s="585"/>
      <c r="CJ36" s="585"/>
      <c r="CK36" s="585"/>
      <c r="CL36" s="585"/>
      <c r="CM36" s="585"/>
      <c r="CN36" s="175"/>
      <c r="CO36" s="584">
        <f t="shared" si="3"/>
        <v>25</v>
      </c>
      <c r="CP36" s="584"/>
      <c r="CQ36" s="585" t="str">
        <f>IF('各会計、関係団体の財政状況及び健全化判断比率'!BS9="","",'各会計、関係団体の財政状況及び健全化判断比率'!BS9)</f>
        <v>営農支援センター四万十株式会社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大道へき地診療所特別会計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高幡広域市町村圏事務組合（一般会計）</v>
      </c>
      <c r="BZ37" s="585"/>
      <c r="CA37" s="585"/>
      <c r="CB37" s="585"/>
      <c r="CC37" s="585"/>
      <c r="CD37" s="585"/>
      <c r="CE37" s="585"/>
      <c r="CF37" s="585"/>
      <c r="CG37" s="585"/>
      <c r="CH37" s="585"/>
      <c r="CI37" s="585"/>
      <c r="CJ37" s="585"/>
      <c r="CK37" s="585"/>
      <c r="CL37" s="585"/>
      <c r="CM37" s="585"/>
      <c r="CN37" s="175"/>
      <c r="CO37" s="584">
        <f t="shared" si="3"/>
        <v>26</v>
      </c>
      <c r="CP37" s="584"/>
      <c r="CQ37" s="585" t="str">
        <f>IF('各会計、関係団体の財政状況及び健全化判断比率'!BS10="","",'各会計、関係団体の財政状況及び健全化判断比率'!BS10)</f>
        <v>四万十町森林組合</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後期高齢者医療事業特別会計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17</v>
      </c>
      <c r="BX38" s="584"/>
      <c r="BY38" s="585" t="str">
        <f>IF('各会計、関係団体の財政状況及び健全化判断比率'!B72="","",'各会計、関係団体の財政状況及び健全化判断比率'!B72)</f>
        <v>高幡広域市町村圏事務組合（滞納整理事業特別会計）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f t="shared" si="4"/>
        <v>7</v>
      </c>
      <c r="V39" s="584"/>
      <c r="W39" s="585" t="str">
        <f>IF('各会計、関係団体の財政状況及び健全化判断比率'!B33="","",'各会計、関係団体の財政状況及び健全化判断比率'!B33)</f>
        <v>介護保険事業特別会計</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18</v>
      </c>
      <c r="BX39" s="584"/>
      <c r="BY39" s="585" t="str">
        <f>IF('各会計、関係団体の財政状況及び健全化判断比率'!B73="","",'各会計、関係団体の財政状況及び健全化判断比率'!B73)</f>
        <v>こうち人づくり広域連合（一般会計）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f t="shared" si="4"/>
        <v>8</v>
      </c>
      <c r="V40" s="584"/>
      <c r="W40" s="585" t="str">
        <f>IF('各会計、関係団体の財政状況及び健全化判断比率'!B34="","",'各会計、関係団体の財政状況及び健全化判断比率'!B34)</f>
        <v>特別養護老人ホーム窪川荘特別会計</v>
      </c>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19</v>
      </c>
      <c r="BX40" s="584"/>
      <c r="BY40" s="585" t="str">
        <f>IF('各会計、関係団体の財政状況及び健全化判断比率'!B74="","",'各会計、関係団体の財政状況及び健全化判断比率'!B74)</f>
        <v>高知県市町村総合事務組合（一般会計）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f t="shared" si="4"/>
        <v>9</v>
      </c>
      <c r="V41" s="584"/>
      <c r="W41" s="585" t="str">
        <f>IF('各会計、関係団体の財政状況及び健全化判断比率'!B35="","",'各会計、関係団体の財政状況及び健全化判断比率'!B35)</f>
        <v>特別養護老人ホーム四万十荘特別会計</v>
      </c>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20</v>
      </c>
      <c r="BX41" s="584"/>
      <c r="BY41" s="585" t="str">
        <f>IF('各会計、関係団体の財政状況及び健全化判断比率'!B75="","",'各会計、関係団体の財政状況及び健全化判断比率'!B75)</f>
        <v>高知県市町村総合事務組合（交通災害共済事業特別会計）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21</v>
      </c>
      <c r="BX42" s="584"/>
      <c r="BY42" s="585" t="str">
        <f>IF('各会計、関係団体の財政状況及び健全化判断比率'!B76="","",'各会計、関係団体の財政状況及び健全化判断比率'!B76)</f>
        <v>高知県後期高齢者医療広域連合（一般会計）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22</v>
      </c>
      <c r="BX43" s="584"/>
      <c r="BY43" s="585" t="str">
        <f>IF('各会計、関係団体の財政状況及び健全化判断比率'!B77="","",'各会計、関係団体の財政状況及び健全化判断比率'!B77)</f>
        <v>高知県後期高齢者医療広域連合（後期高齢者医療特別会計）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j3iGCfNh2p5ArKxuXvK3oIT5Ur9cKE75JMVPSsYNx+v8mhnfFjo1vqsq8xMzixsOWlLeElycjiFkGSt4dIWcFA==" saltValue="PqjJBR/Mj/3VVvfl/vC8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6" t="s">
        <v>568</v>
      </c>
      <c r="D34" s="1136"/>
      <c r="E34" s="1137"/>
      <c r="F34" s="32">
        <v>4.38</v>
      </c>
      <c r="G34" s="33">
        <v>5.57</v>
      </c>
      <c r="H34" s="33">
        <v>4.4000000000000004</v>
      </c>
      <c r="I34" s="33">
        <v>6.19</v>
      </c>
      <c r="J34" s="34">
        <v>6.21</v>
      </c>
      <c r="K34" s="22"/>
      <c r="L34" s="22"/>
      <c r="M34" s="22"/>
      <c r="N34" s="22"/>
      <c r="O34" s="22"/>
      <c r="P34" s="22"/>
    </row>
    <row r="35" spans="1:16" ht="39" customHeight="1" x14ac:dyDescent="0.15">
      <c r="A35" s="22"/>
      <c r="B35" s="35"/>
      <c r="C35" s="1132" t="s">
        <v>569</v>
      </c>
      <c r="D35" s="1132"/>
      <c r="E35" s="1133"/>
      <c r="F35" s="36">
        <v>4.13</v>
      </c>
      <c r="G35" s="37">
        <v>4.05</v>
      </c>
      <c r="H35" s="37">
        <v>4</v>
      </c>
      <c r="I35" s="37">
        <v>3.74</v>
      </c>
      <c r="J35" s="38">
        <v>4.28</v>
      </c>
      <c r="K35" s="22"/>
      <c r="L35" s="22"/>
      <c r="M35" s="22"/>
      <c r="N35" s="22"/>
      <c r="O35" s="22"/>
      <c r="P35" s="22"/>
    </row>
    <row r="36" spans="1:16" ht="39" customHeight="1" x14ac:dyDescent="0.15">
      <c r="A36" s="22"/>
      <c r="B36" s="35"/>
      <c r="C36" s="1132" t="s">
        <v>570</v>
      </c>
      <c r="D36" s="1132"/>
      <c r="E36" s="1133"/>
      <c r="F36" s="36">
        <v>1.2</v>
      </c>
      <c r="G36" s="37">
        <v>0.8</v>
      </c>
      <c r="H36" s="37">
        <v>1.45</v>
      </c>
      <c r="I36" s="37">
        <v>1.7</v>
      </c>
      <c r="J36" s="38">
        <v>1.42</v>
      </c>
      <c r="K36" s="22"/>
      <c r="L36" s="22"/>
      <c r="M36" s="22"/>
      <c r="N36" s="22"/>
      <c r="O36" s="22"/>
      <c r="P36" s="22"/>
    </row>
    <row r="37" spans="1:16" ht="39" customHeight="1" x14ac:dyDescent="0.15">
      <c r="A37" s="22"/>
      <c r="B37" s="35"/>
      <c r="C37" s="1132" t="s">
        <v>571</v>
      </c>
      <c r="D37" s="1132"/>
      <c r="E37" s="1133"/>
      <c r="F37" s="36">
        <v>0.24</v>
      </c>
      <c r="G37" s="37">
        <v>0.17</v>
      </c>
      <c r="H37" s="37">
        <v>0.16</v>
      </c>
      <c r="I37" s="37">
        <v>0.16</v>
      </c>
      <c r="J37" s="38">
        <v>0.21</v>
      </c>
      <c r="K37" s="22"/>
      <c r="L37" s="22"/>
      <c r="M37" s="22"/>
      <c r="N37" s="22"/>
      <c r="O37" s="22"/>
      <c r="P37" s="22"/>
    </row>
    <row r="38" spans="1:16" ht="39" customHeight="1" x14ac:dyDescent="0.15">
      <c r="A38" s="22"/>
      <c r="B38" s="35"/>
      <c r="C38" s="1132" t="s">
        <v>572</v>
      </c>
      <c r="D38" s="1132"/>
      <c r="E38" s="1133"/>
      <c r="F38" s="36">
        <v>0.01</v>
      </c>
      <c r="G38" s="37">
        <v>0.06</v>
      </c>
      <c r="H38" s="37">
        <v>0.04</v>
      </c>
      <c r="I38" s="37">
        <v>0.04</v>
      </c>
      <c r="J38" s="38">
        <v>0.01</v>
      </c>
      <c r="K38" s="22"/>
      <c r="L38" s="22"/>
      <c r="M38" s="22"/>
      <c r="N38" s="22"/>
      <c r="O38" s="22"/>
      <c r="P38" s="22"/>
    </row>
    <row r="39" spans="1:16" ht="39" customHeight="1" x14ac:dyDescent="0.15">
      <c r="A39" s="22"/>
      <c r="B39" s="35"/>
      <c r="C39" s="1132" t="s">
        <v>573</v>
      </c>
      <c r="D39" s="1132"/>
      <c r="E39" s="1133"/>
      <c r="F39" s="36" t="s">
        <v>520</v>
      </c>
      <c r="G39" s="37" t="s">
        <v>520</v>
      </c>
      <c r="H39" s="37">
        <v>0.14000000000000001</v>
      </c>
      <c r="I39" s="37">
        <v>0</v>
      </c>
      <c r="J39" s="38">
        <v>0</v>
      </c>
      <c r="K39" s="22"/>
      <c r="L39" s="22"/>
      <c r="M39" s="22"/>
      <c r="N39" s="22"/>
      <c r="O39" s="22"/>
      <c r="P39" s="22"/>
    </row>
    <row r="40" spans="1:16" ht="39" customHeight="1" x14ac:dyDescent="0.15">
      <c r="A40" s="22"/>
      <c r="B40" s="35"/>
      <c r="C40" s="1132" t="s">
        <v>574</v>
      </c>
      <c r="D40" s="1132"/>
      <c r="E40" s="1133"/>
      <c r="F40" s="36">
        <v>0</v>
      </c>
      <c r="G40" s="37">
        <v>0</v>
      </c>
      <c r="H40" s="37">
        <v>0</v>
      </c>
      <c r="I40" s="37">
        <v>0</v>
      </c>
      <c r="J40" s="38">
        <v>0</v>
      </c>
      <c r="K40" s="22"/>
      <c r="L40" s="22"/>
      <c r="M40" s="22"/>
      <c r="N40" s="22"/>
      <c r="O40" s="22"/>
      <c r="P40" s="22"/>
    </row>
    <row r="41" spans="1:16" ht="39" customHeight="1" x14ac:dyDescent="0.15">
      <c r="A41" s="22"/>
      <c r="B41" s="35"/>
      <c r="C41" s="1132" t="s">
        <v>575</v>
      </c>
      <c r="D41" s="1132"/>
      <c r="E41" s="1133"/>
      <c r="F41" s="36">
        <v>0.06</v>
      </c>
      <c r="G41" s="37">
        <v>0.05</v>
      </c>
      <c r="H41" s="37">
        <v>0</v>
      </c>
      <c r="I41" s="37">
        <v>0</v>
      </c>
      <c r="J41" s="38">
        <v>0</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YxjodGBiTGIq7y/9E+2vzv908KXF27i8I/Ehiv/JZPhDUEg+0TXTbRcN6decCFjFufAJZhmerNBd0wGQsyqXA==" saltValue="jPo5fV/beDnwNpx3JWWh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1934</v>
      </c>
      <c r="L45" s="58">
        <v>1956</v>
      </c>
      <c r="M45" s="58">
        <v>1982</v>
      </c>
      <c r="N45" s="58">
        <v>2007</v>
      </c>
      <c r="O45" s="59">
        <v>1845</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266</v>
      </c>
      <c r="L48" s="62">
        <v>285</v>
      </c>
      <c r="M48" s="62">
        <v>269</v>
      </c>
      <c r="N48" s="62">
        <v>280</v>
      </c>
      <c r="O48" s="63">
        <v>282</v>
      </c>
      <c r="P48" s="46"/>
      <c r="Q48" s="46"/>
      <c r="R48" s="46"/>
      <c r="S48" s="46"/>
      <c r="T48" s="46"/>
      <c r="U48" s="46"/>
    </row>
    <row r="49" spans="1:21" ht="30.75" customHeight="1" x14ac:dyDescent="0.15">
      <c r="A49" s="46"/>
      <c r="B49" s="1140"/>
      <c r="C49" s="1141"/>
      <c r="D49" s="60"/>
      <c r="E49" s="1146" t="s">
        <v>16</v>
      </c>
      <c r="F49" s="1146"/>
      <c r="G49" s="1146"/>
      <c r="H49" s="1146"/>
      <c r="I49" s="1146"/>
      <c r="J49" s="1147"/>
      <c r="K49" s="61">
        <v>1</v>
      </c>
      <c r="L49" s="62">
        <v>1</v>
      </c>
      <c r="M49" s="62">
        <v>1</v>
      </c>
      <c r="N49" s="62">
        <v>1</v>
      </c>
      <c r="O49" s="63">
        <v>1</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1801</v>
      </c>
      <c r="L52" s="62">
        <v>1799</v>
      </c>
      <c r="M52" s="62">
        <v>1830</v>
      </c>
      <c r="N52" s="62">
        <v>1833</v>
      </c>
      <c r="O52" s="63">
        <v>1672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400</v>
      </c>
      <c r="L53" s="67">
        <v>443</v>
      </c>
      <c r="M53" s="67">
        <v>422</v>
      </c>
      <c r="N53" s="67">
        <v>455</v>
      </c>
      <c r="O53" s="68">
        <v>456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5Riwbevc4PyipL7qXos7+l480flKjTRoQ+kBPCGT9kdFVWGfbGudmxwAX99tXIjPiBJuUOOhomWA6MJ7njD7w==" saltValue="dfaJRfv5/8Bi0Pkp7Nrb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69" t="s">
        <v>32</v>
      </c>
      <c r="C41" s="1170"/>
      <c r="D41" s="103"/>
      <c r="E41" s="1175" t="s">
        <v>33</v>
      </c>
      <c r="F41" s="1175"/>
      <c r="G41" s="1175"/>
      <c r="H41" s="1176"/>
      <c r="I41" s="342">
        <v>18219</v>
      </c>
      <c r="J41" s="343">
        <v>17654</v>
      </c>
      <c r="K41" s="343">
        <v>17942</v>
      </c>
      <c r="L41" s="343">
        <v>17864</v>
      </c>
      <c r="M41" s="344">
        <v>17942</v>
      </c>
    </row>
    <row r="42" spans="2:13" ht="27.75" customHeight="1" x14ac:dyDescent="0.15">
      <c r="B42" s="1171"/>
      <c r="C42" s="1172"/>
      <c r="D42" s="104"/>
      <c r="E42" s="1177" t="s">
        <v>34</v>
      </c>
      <c r="F42" s="1177"/>
      <c r="G42" s="1177"/>
      <c r="H42" s="1178"/>
      <c r="I42" s="345" t="s">
        <v>520</v>
      </c>
      <c r="J42" s="346" t="s">
        <v>520</v>
      </c>
      <c r="K42" s="346" t="s">
        <v>520</v>
      </c>
      <c r="L42" s="346" t="s">
        <v>520</v>
      </c>
      <c r="M42" s="347" t="s">
        <v>520</v>
      </c>
    </row>
    <row r="43" spans="2:13" ht="27.75" customHeight="1" x14ac:dyDescent="0.15">
      <c r="B43" s="1171"/>
      <c r="C43" s="1172"/>
      <c r="D43" s="104"/>
      <c r="E43" s="1177" t="s">
        <v>35</v>
      </c>
      <c r="F43" s="1177"/>
      <c r="G43" s="1177"/>
      <c r="H43" s="1178"/>
      <c r="I43" s="345">
        <v>2740</v>
      </c>
      <c r="J43" s="346">
        <v>2602</v>
      </c>
      <c r="K43" s="346">
        <v>1480</v>
      </c>
      <c r="L43" s="346">
        <v>1801</v>
      </c>
      <c r="M43" s="347">
        <v>2110</v>
      </c>
    </row>
    <row r="44" spans="2:13" ht="27.75" customHeight="1" x14ac:dyDescent="0.15">
      <c r="B44" s="1171"/>
      <c r="C44" s="1172"/>
      <c r="D44" s="104"/>
      <c r="E44" s="1177" t="s">
        <v>36</v>
      </c>
      <c r="F44" s="1177"/>
      <c r="G44" s="1177"/>
      <c r="H44" s="1178"/>
      <c r="I44" s="345">
        <v>7</v>
      </c>
      <c r="J44" s="346">
        <v>6</v>
      </c>
      <c r="K44" s="346">
        <v>5</v>
      </c>
      <c r="L44" s="346">
        <v>4</v>
      </c>
      <c r="M44" s="347">
        <v>2</v>
      </c>
    </row>
    <row r="45" spans="2:13" ht="27.75" customHeight="1" x14ac:dyDescent="0.15">
      <c r="B45" s="1171"/>
      <c r="C45" s="1172"/>
      <c r="D45" s="104"/>
      <c r="E45" s="1177" t="s">
        <v>37</v>
      </c>
      <c r="F45" s="1177"/>
      <c r="G45" s="1177"/>
      <c r="H45" s="1178"/>
      <c r="I45" s="345">
        <v>1938</v>
      </c>
      <c r="J45" s="346">
        <v>1835</v>
      </c>
      <c r="K45" s="346">
        <v>1563</v>
      </c>
      <c r="L45" s="346">
        <v>1478</v>
      </c>
      <c r="M45" s="347">
        <v>1522</v>
      </c>
    </row>
    <row r="46" spans="2:13" ht="27.75" customHeight="1" x14ac:dyDescent="0.15">
      <c r="B46" s="1171"/>
      <c r="C46" s="1172"/>
      <c r="D46" s="105"/>
      <c r="E46" s="1177" t="s">
        <v>38</v>
      </c>
      <c r="F46" s="1177"/>
      <c r="G46" s="1177"/>
      <c r="H46" s="1178"/>
      <c r="I46" s="345" t="s">
        <v>520</v>
      </c>
      <c r="J46" s="346" t="s">
        <v>520</v>
      </c>
      <c r="K46" s="346" t="s">
        <v>520</v>
      </c>
      <c r="L46" s="346" t="s">
        <v>520</v>
      </c>
      <c r="M46" s="347" t="s">
        <v>520</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9774</v>
      </c>
      <c r="J50" s="346">
        <v>9985</v>
      </c>
      <c r="K50" s="346">
        <v>10876</v>
      </c>
      <c r="L50" s="346">
        <v>11510</v>
      </c>
      <c r="M50" s="347">
        <v>11709</v>
      </c>
    </row>
    <row r="51" spans="2:13" ht="27.75" customHeight="1" x14ac:dyDescent="0.15">
      <c r="B51" s="1171"/>
      <c r="C51" s="1172"/>
      <c r="D51" s="104"/>
      <c r="E51" s="1177" t="s">
        <v>44</v>
      </c>
      <c r="F51" s="1177"/>
      <c r="G51" s="1177"/>
      <c r="H51" s="1178"/>
      <c r="I51" s="345">
        <v>657</v>
      </c>
      <c r="J51" s="346">
        <v>600</v>
      </c>
      <c r="K51" s="346">
        <v>670</v>
      </c>
      <c r="L51" s="346">
        <v>616</v>
      </c>
      <c r="M51" s="347">
        <v>575</v>
      </c>
    </row>
    <row r="52" spans="2:13" ht="27.75" customHeight="1" x14ac:dyDescent="0.15">
      <c r="B52" s="1173"/>
      <c r="C52" s="1174"/>
      <c r="D52" s="104"/>
      <c r="E52" s="1177" t="s">
        <v>45</v>
      </c>
      <c r="F52" s="1177"/>
      <c r="G52" s="1177"/>
      <c r="H52" s="1178"/>
      <c r="I52" s="345">
        <v>15869</v>
      </c>
      <c r="J52" s="346">
        <v>15440</v>
      </c>
      <c r="K52" s="346">
        <v>15535</v>
      </c>
      <c r="L52" s="346">
        <v>15204</v>
      </c>
      <c r="M52" s="347">
        <v>14808</v>
      </c>
    </row>
    <row r="53" spans="2:13" ht="27.75" customHeight="1" thickBot="1" x14ac:dyDescent="0.2">
      <c r="B53" s="1184" t="s">
        <v>46</v>
      </c>
      <c r="C53" s="1185"/>
      <c r="D53" s="108"/>
      <c r="E53" s="1186" t="s">
        <v>47</v>
      </c>
      <c r="F53" s="1186"/>
      <c r="G53" s="1186"/>
      <c r="H53" s="1187"/>
      <c r="I53" s="348">
        <v>-3396</v>
      </c>
      <c r="J53" s="349">
        <v>-3928</v>
      </c>
      <c r="K53" s="349">
        <v>-6093</v>
      </c>
      <c r="L53" s="349">
        <v>-6183</v>
      </c>
      <c r="M53" s="350">
        <v>-5516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VXR7VeV/YM+gSVZ6ReCFbuMcMYXMZAebulhFwiPT0L/csGtYfpmd9x3EP1mx58/w3t1KXh2zYEGBvgumYr2DBg==" saltValue="hE58HxXdroSnyWxwp2aG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196" t="s">
        <v>50</v>
      </c>
      <c r="D55" s="1196"/>
      <c r="E55" s="1197"/>
      <c r="F55" s="120">
        <v>4216</v>
      </c>
      <c r="G55" s="120">
        <v>4421</v>
      </c>
      <c r="H55" s="121">
        <v>4311</v>
      </c>
    </row>
    <row r="56" spans="2:8" ht="52.5" customHeight="1" x14ac:dyDescent="0.15">
      <c r="B56" s="122"/>
      <c r="C56" s="1198" t="s">
        <v>51</v>
      </c>
      <c r="D56" s="1198"/>
      <c r="E56" s="1199"/>
      <c r="F56" s="123">
        <v>1077</v>
      </c>
      <c r="G56" s="123">
        <v>1155</v>
      </c>
      <c r="H56" s="124">
        <v>1137</v>
      </c>
    </row>
    <row r="57" spans="2:8" ht="53.25" customHeight="1" x14ac:dyDescent="0.15">
      <c r="B57" s="122"/>
      <c r="C57" s="1200" t="s">
        <v>52</v>
      </c>
      <c r="D57" s="1200"/>
      <c r="E57" s="1201"/>
      <c r="F57" s="125">
        <v>6705</v>
      </c>
      <c r="G57" s="125">
        <v>7179</v>
      </c>
      <c r="H57" s="126">
        <v>7643</v>
      </c>
    </row>
    <row r="58" spans="2:8" ht="45.75" customHeight="1" x14ac:dyDescent="0.15">
      <c r="B58" s="127"/>
      <c r="C58" s="1188" t="s">
        <v>588</v>
      </c>
      <c r="D58" s="1189"/>
      <c r="E58" s="1190"/>
      <c r="F58" s="128">
        <v>2333</v>
      </c>
      <c r="G58" s="128">
        <v>2676</v>
      </c>
      <c r="H58" s="129">
        <v>2679</v>
      </c>
    </row>
    <row r="59" spans="2:8" ht="45.75" customHeight="1" x14ac:dyDescent="0.15">
      <c r="B59" s="127"/>
      <c r="C59" s="1188" t="s">
        <v>589</v>
      </c>
      <c r="D59" s="1189"/>
      <c r="E59" s="1190"/>
      <c r="F59" s="128">
        <v>1514</v>
      </c>
      <c r="G59" s="128">
        <v>1560</v>
      </c>
      <c r="H59" s="129">
        <v>1929</v>
      </c>
    </row>
    <row r="60" spans="2:8" ht="45.75" customHeight="1" x14ac:dyDescent="0.15">
      <c r="B60" s="127"/>
      <c r="C60" s="1188" t="s">
        <v>590</v>
      </c>
      <c r="D60" s="1189"/>
      <c r="E60" s="1190"/>
      <c r="F60" s="128">
        <v>1619</v>
      </c>
      <c r="G60" s="128">
        <v>1619</v>
      </c>
      <c r="H60" s="129">
        <v>1619</v>
      </c>
    </row>
    <row r="61" spans="2:8" ht="45.75" customHeight="1" x14ac:dyDescent="0.15">
      <c r="B61" s="127"/>
      <c r="C61" s="1188" t="s">
        <v>591</v>
      </c>
      <c r="D61" s="1189"/>
      <c r="E61" s="1190"/>
      <c r="F61" s="128">
        <v>307</v>
      </c>
      <c r="G61" s="128">
        <v>433</v>
      </c>
      <c r="H61" s="129">
        <v>546</v>
      </c>
    </row>
    <row r="62" spans="2:8" ht="45.75" customHeight="1" thickBot="1" x14ac:dyDescent="0.2">
      <c r="B62" s="130"/>
      <c r="C62" s="1191" t="s">
        <v>592</v>
      </c>
      <c r="D62" s="1192"/>
      <c r="E62" s="1193"/>
      <c r="F62" s="131">
        <v>278</v>
      </c>
      <c r="G62" s="131">
        <v>278</v>
      </c>
      <c r="H62" s="132">
        <v>259</v>
      </c>
    </row>
    <row r="63" spans="2:8" ht="52.5" customHeight="1" thickBot="1" x14ac:dyDescent="0.2">
      <c r="B63" s="133"/>
      <c r="C63" s="1194" t="s">
        <v>53</v>
      </c>
      <c r="D63" s="1194"/>
      <c r="E63" s="1195"/>
      <c r="F63" s="134">
        <v>11999</v>
      </c>
      <c r="G63" s="134">
        <v>12755</v>
      </c>
      <c r="H63" s="135">
        <v>13091</v>
      </c>
    </row>
    <row r="64" spans="2:8" x14ac:dyDescent="0.15"/>
  </sheetData>
  <sheetProtection algorithmName="SHA-512" hashValue="Xr2gx7DIEG29cf7ClqWRhohLwpM4E20vRxgRfKHgZjXBstACXVeW/rcCjftmQ4WeFS7Nw/Ces2bbsTMA4gjW7Q==" saltValue="Uk5GnHrjlNfrt8hhON4M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559</v>
      </c>
      <c r="G2" s="149"/>
      <c r="H2" s="150"/>
    </row>
    <row r="3" spans="1:8" x14ac:dyDescent="0.15">
      <c r="A3" s="146" t="s">
        <v>552</v>
      </c>
      <c r="B3" s="151"/>
      <c r="C3" s="152"/>
      <c r="D3" s="153">
        <v>131806</v>
      </c>
      <c r="E3" s="154"/>
      <c r="F3" s="155">
        <v>98507</v>
      </c>
      <c r="G3" s="156"/>
      <c r="H3" s="157"/>
    </row>
    <row r="4" spans="1:8" x14ac:dyDescent="0.15">
      <c r="A4" s="158"/>
      <c r="B4" s="159"/>
      <c r="C4" s="160"/>
      <c r="D4" s="161">
        <v>78097</v>
      </c>
      <c r="E4" s="162"/>
      <c r="F4" s="163">
        <v>47567</v>
      </c>
      <c r="G4" s="164"/>
      <c r="H4" s="165"/>
    </row>
    <row r="5" spans="1:8" x14ac:dyDescent="0.15">
      <c r="A5" s="146" t="s">
        <v>554</v>
      </c>
      <c r="B5" s="151"/>
      <c r="C5" s="152"/>
      <c r="D5" s="153">
        <v>191501</v>
      </c>
      <c r="E5" s="154"/>
      <c r="F5" s="155">
        <v>113347</v>
      </c>
      <c r="G5" s="156"/>
      <c r="H5" s="157"/>
    </row>
    <row r="6" spans="1:8" x14ac:dyDescent="0.15">
      <c r="A6" s="158"/>
      <c r="B6" s="159"/>
      <c r="C6" s="160"/>
      <c r="D6" s="161">
        <v>85609</v>
      </c>
      <c r="E6" s="162"/>
      <c r="F6" s="163">
        <v>58728</v>
      </c>
      <c r="G6" s="164"/>
      <c r="H6" s="165"/>
    </row>
    <row r="7" spans="1:8" x14ac:dyDescent="0.15">
      <c r="A7" s="146" t="s">
        <v>555</v>
      </c>
      <c r="B7" s="151"/>
      <c r="C7" s="152"/>
      <c r="D7" s="153">
        <v>221825</v>
      </c>
      <c r="E7" s="154"/>
      <c r="F7" s="155">
        <v>125418</v>
      </c>
      <c r="G7" s="156"/>
      <c r="H7" s="157"/>
    </row>
    <row r="8" spans="1:8" x14ac:dyDescent="0.15">
      <c r="A8" s="158"/>
      <c r="B8" s="159"/>
      <c r="C8" s="160"/>
      <c r="D8" s="161">
        <v>92433</v>
      </c>
      <c r="E8" s="162"/>
      <c r="F8" s="163">
        <v>60445</v>
      </c>
      <c r="G8" s="164"/>
      <c r="H8" s="165"/>
    </row>
    <row r="9" spans="1:8" x14ac:dyDescent="0.15">
      <c r="A9" s="146" t="s">
        <v>556</v>
      </c>
      <c r="B9" s="151"/>
      <c r="C9" s="152"/>
      <c r="D9" s="153">
        <v>254244</v>
      </c>
      <c r="E9" s="154"/>
      <c r="F9" s="155">
        <v>108384</v>
      </c>
      <c r="G9" s="156"/>
      <c r="H9" s="157"/>
    </row>
    <row r="10" spans="1:8" x14ac:dyDescent="0.15">
      <c r="A10" s="158"/>
      <c r="B10" s="159"/>
      <c r="C10" s="160"/>
      <c r="D10" s="161">
        <v>94131</v>
      </c>
      <c r="E10" s="162"/>
      <c r="F10" s="163">
        <v>51153</v>
      </c>
      <c r="G10" s="164"/>
      <c r="H10" s="165"/>
    </row>
    <row r="11" spans="1:8" x14ac:dyDescent="0.15">
      <c r="A11" s="146" t="s">
        <v>557</v>
      </c>
      <c r="B11" s="151"/>
      <c r="C11" s="152"/>
      <c r="D11" s="153">
        <v>205893</v>
      </c>
      <c r="E11" s="154"/>
      <c r="F11" s="155">
        <v>80959</v>
      </c>
      <c r="G11" s="156"/>
      <c r="H11" s="157"/>
    </row>
    <row r="12" spans="1:8" x14ac:dyDescent="0.15">
      <c r="A12" s="158"/>
      <c r="B12" s="159"/>
      <c r="C12" s="166"/>
      <c r="D12" s="161">
        <v>113799</v>
      </c>
      <c r="E12" s="162"/>
      <c r="F12" s="163">
        <v>43928</v>
      </c>
      <c r="G12" s="164"/>
      <c r="H12" s="165"/>
    </row>
    <row r="13" spans="1:8" x14ac:dyDescent="0.15">
      <c r="A13" s="146"/>
      <c r="B13" s="151"/>
      <c r="C13" s="152"/>
      <c r="D13" s="153">
        <v>201054</v>
      </c>
      <c r="E13" s="154"/>
      <c r="F13" s="155">
        <v>105323</v>
      </c>
      <c r="G13" s="167"/>
      <c r="H13" s="157"/>
    </row>
    <row r="14" spans="1:8" x14ac:dyDescent="0.15">
      <c r="A14" s="158"/>
      <c r="B14" s="159"/>
      <c r="C14" s="160"/>
      <c r="D14" s="161">
        <v>92814</v>
      </c>
      <c r="E14" s="162"/>
      <c r="F14" s="163">
        <v>52364</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4.38</v>
      </c>
      <c r="C19" s="168">
        <f>ROUND(VALUE(SUBSTITUTE(実質収支比率等に係る経年分析!G$48,"▲","-")),2)</f>
        <v>5.58</v>
      </c>
      <c r="D19" s="168">
        <f>ROUND(VALUE(SUBSTITUTE(実質収支比率等に係る経年分析!H$48,"▲","-")),2)</f>
        <v>4.41</v>
      </c>
      <c r="E19" s="168">
        <f>ROUND(VALUE(SUBSTITUTE(実質収支比率等に係る経年分析!I$48,"▲","-")),2)</f>
        <v>6.19</v>
      </c>
      <c r="F19" s="168">
        <f>ROUND(VALUE(SUBSTITUTE(実質収支比率等に係る経年分析!J$48,"▲","-")),2)</f>
        <v>6.21</v>
      </c>
    </row>
    <row r="20" spans="1:11" x14ac:dyDescent="0.15">
      <c r="A20" s="168" t="s">
        <v>57</v>
      </c>
      <c r="B20" s="168">
        <f>ROUND(VALUE(SUBSTITUTE(実質収支比率等に係る経年分析!F$47,"▲","-")),2)</f>
        <v>43.2</v>
      </c>
      <c r="C20" s="168">
        <f>ROUND(VALUE(SUBSTITUTE(実質収支比率等に係る経年分析!G$47,"▲","-")),2)</f>
        <v>46.17</v>
      </c>
      <c r="D20" s="168">
        <f>ROUND(VALUE(SUBSTITUTE(実質収支比率等に係る経年分析!H$47,"▲","-")),2)</f>
        <v>47.02</v>
      </c>
      <c r="E20" s="168">
        <f>ROUND(VALUE(SUBSTITUTE(実質収支比率等に係る経年分析!I$47,"▲","-")),2)</f>
        <v>47.42</v>
      </c>
      <c r="F20" s="168">
        <f>ROUND(VALUE(SUBSTITUTE(実質収支比率等に係る経年分析!J$47,"▲","-")),2)</f>
        <v>48.55</v>
      </c>
    </row>
    <row r="21" spans="1:11" x14ac:dyDescent="0.15">
      <c r="A21" s="168" t="s">
        <v>58</v>
      </c>
      <c r="B21" s="168">
        <f>IF(ISNUMBER(VALUE(SUBSTITUTE(実質収支比率等に係る経年分析!F$49,"▲","-"))),ROUND(VALUE(SUBSTITUTE(実質収支比率等に係る経年分析!F$49,"▲","-")),2),NA())</f>
        <v>1.95</v>
      </c>
      <c r="C21" s="168">
        <f>IF(ISNUMBER(VALUE(SUBSTITUTE(実質収支比率等に係る経年分析!G$49,"▲","-"))),ROUND(VALUE(SUBSTITUTE(実質収支比率等に係る経年分析!G$49,"▲","-")),2),NA())</f>
        <v>4.17</v>
      </c>
      <c r="D21" s="168">
        <f>IF(ISNUMBER(VALUE(SUBSTITUTE(実質収支比率等に係る経年分析!H$49,"▲","-"))),ROUND(VALUE(SUBSTITUTE(実質収支比率等に係る経年分析!H$49,"▲","-")),2),NA())</f>
        <v>1.56</v>
      </c>
      <c r="E21" s="168">
        <f>IF(ISNUMBER(VALUE(SUBSTITUTE(実質収支比率等に係る経年分析!I$49,"▲","-"))),ROUND(VALUE(SUBSTITUTE(実質収支比率等に係る経年分析!I$49,"▲","-")),2),NA())</f>
        <v>6.25</v>
      </c>
      <c r="F21" s="168">
        <f>IF(ISNUMBER(VALUE(SUBSTITUTE(実質収支比率等に係る経年分析!J$49,"▲","-"))),ROUND(VALUE(SUBSTITUTE(実質収支比率等に係る経年分析!J$49,"▲","-")),2),NA())</f>
        <v>-4.78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国民健康保険十和診療所特別会計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0.06</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0.05</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国民健康保険大正診療所特別会計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特別養護老人ホーム窪川荘特別会計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0.14000000000000001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0.21</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1.42</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4.13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4.05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4.28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4.38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5.57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4.4000000000000004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6.19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6.21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1801</v>
      </c>
      <c r="E42" s="170"/>
      <c r="F42" s="170"/>
      <c r="G42" s="170">
        <f>'実質公債費比率（分子）の構造'!L$52</f>
        <v>1799</v>
      </c>
      <c r="H42" s="170"/>
      <c r="I42" s="170"/>
      <c r="J42" s="170">
        <f>'実質公債費比率（分子）の構造'!M$52</f>
        <v>1830</v>
      </c>
      <c r="K42" s="170"/>
      <c r="L42" s="170"/>
      <c r="M42" s="170">
        <f>'実質公債費比率（分子）の構造'!N$52</f>
        <v>1833</v>
      </c>
      <c r="N42" s="170"/>
      <c r="O42" s="170"/>
      <c r="P42" s="170">
        <f>'実質公債費比率（分子）の構造'!O$52</f>
        <v>1672</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1</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1</v>
      </c>
      <c r="O45" s="170"/>
      <c r="P45" s="170"/>
    </row>
    <row r="46" spans="1:16" x14ac:dyDescent="0.15">
      <c r="A46" s="170" t="s">
        <v>69</v>
      </c>
      <c r="B46" s="170">
        <f>'実質公債費比率（分子）の構造'!K$48</f>
        <v>266</v>
      </c>
      <c r="C46" s="170"/>
      <c r="D46" s="170"/>
      <c r="E46" s="170">
        <f>'実質公債費比率（分子）の構造'!L$48</f>
        <v>285</v>
      </c>
      <c r="F46" s="170"/>
      <c r="G46" s="170"/>
      <c r="H46" s="170">
        <f>'実質公債費比率（分子）の構造'!M$48</f>
        <v>269</v>
      </c>
      <c r="I46" s="170"/>
      <c r="J46" s="170"/>
      <c r="K46" s="170">
        <f>'実質公債費比率（分子）の構造'!N$48</f>
        <v>280</v>
      </c>
      <c r="L46" s="170"/>
      <c r="M46" s="170"/>
      <c r="N46" s="170">
        <f>'実質公債費比率（分子）の構造'!O$48</f>
        <v>282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1934</v>
      </c>
      <c r="C49" s="170"/>
      <c r="D49" s="170"/>
      <c r="E49" s="170">
        <f>'実質公債費比率（分子）の構造'!L$45</f>
        <v>1956</v>
      </c>
      <c r="F49" s="170"/>
      <c r="G49" s="170"/>
      <c r="H49" s="170">
        <f>'実質公債費比率（分子）の構造'!M$45</f>
        <v>1982</v>
      </c>
      <c r="I49" s="170"/>
      <c r="J49" s="170"/>
      <c r="K49" s="170">
        <f>'実質公債費比率（分子）の構造'!N$45</f>
        <v>2007</v>
      </c>
      <c r="L49" s="170"/>
      <c r="M49" s="170"/>
      <c r="N49" s="170">
        <f>'実質公債費比率（分子）の構造'!O$45</f>
        <v>1845</v>
      </c>
      <c r="O49" s="170"/>
      <c r="P49" s="170"/>
    </row>
    <row r="50" spans="1:16" x14ac:dyDescent="0.15">
      <c r="A50" s="170" t="s">
        <v>73</v>
      </c>
      <c r="B50" s="170" t="e">
        <f>NA()</f>
        <v>#N/A</v>
      </c>
      <c r="C50" s="170">
        <f>IF(ISNUMBER('実質公債費比率（分子）の構造'!K$53),'実質公債費比率（分子）の構造'!K$53,NA())</f>
        <v>400</v>
      </c>
      <c r="D50" s="170" t="e">
        <f>NA()</f>
        <v>#N/A</v>
      </c>
      <c r="E50" s="170" t="e">
        <f>NA()</f>
        <v>#N/A</v>
      </c>
      <c r="F50" s="170">
        <f>IF(ISNUMBER('実質公債費比率（分子）の構造'!L$53),'実質公債費比率（分子）の構造'!L$53,NA())</f>
        <v>443</v>
      </c>
      <c r="G50" s="170" t="e">
        <f>NA()</f>
        <v>#N/A</v>
      </c>
      <c r="H50" s="170" t="e">
        <f>NA()</f>
        <v>#N/A</v>
      </c>
      <c r="I50" s="170">
        <f>IF(ISNUMBER('実質公債費比率（分子）の構造'!M$53),'実質公債費比率（分子）の構造'!M$53,NA())</f>
        <v>422</v>
      </c>
      <c r="J50" s="170" t="e">
        <f>NA()</f>
        <v>#N/A</v>
      </c>
      <c r="K50" s="170" t="e">
        <f>NA()</f>
        <v>#N/A</v>
      </c>
      <c r="L50" s="170">
        <f>IF(ISNUMBER('実質公債費比率（分子）の構造'!N$53),'実質公債費比率（分子）の構造'!N$53,NA())</f>
        <v>455</v>
      </c>
      <c r="M50" s="170" t="e">
        <f>NA()</f>
        <v>#N/A</v>
      </c>
      <c r="N50" s="170" t="e">
        <f>NA()</f>
        <v>#N/A</v>
      </c>
      <c r="O50" s="170">
        <f>IF(ISNUMBER('実質公債費比率（分子）の構造'!O$53),'実質公債費比率（分子）の構造'!O$53,NA())</f>
        <v>456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15869</v>
      </c>
      <c r="E56" s="169"/>
      <c r="F56" s="169"/>
      <c r="G56" s="169">
        <f>'将来負担比率（分子）の構造'!J$52</f>
        <v>15440</v>
      </c>
      <c r="H56" s="169"/>
      <c r="I56" s="169"/>
      <c r="J56" s="169">
        <f>'将来負担比率（分子）の構造'!K$52</f>
        <v>15535</v>
      </c>
      <c r="K56" s="169"/>
      <c r="L56" s="169"/>
      <c r="M56" s="169">
        <f>'将来負担比率（分子）の構造'!L$52</f>
        <v>15204</v>
      </c>
      <c r="N56" s="169"/>
      <c r="O56" s="169"/>
      <c r="P56" s="169">
        <f>'将来負担比率（分子）の構造'!M$52</f>
        <v>14808</v>
      </c>
    </row>
    <row r="57" spans="1:16" x14ac:dyDescent="0.15">
      <c r="A57" s="169" t="s">
        <v>44</v>
      </c>
      <c r="B57" s="169"/>
      <c r="C57" s="169"/>
      <c r="D57" s="169">
        <f>'将来負担比率（分子）の構造'!I$51</f>
        <v>657</v>
      </c>
      <c r="E57" s="169"/>
      <c r="F57" s="169"/>
      <c r="G57" s="169">
        <f>'将来負担比率（分子）の構造'!J$51</f>
        <v>600</v>
      </c>
      <c r="H57" s="169"/>
      <c r="I57" s="169"/>
      <c r="J57" s="169">
        <f>'将来負担比率（分子）の構造'!K$51</f>
        <v>670</v>
      </c>
      <c r="K57" s="169"/>
      <c r="L57" s="169"/>
      <c r="M57" s="169">
        <f>'将来負担比率（分子）の構造'!L$51</f>
        <v>616</v>
      </c>
      <c r="N57" s="169"/>
      <c r="O57" s="169"/>
      <c r="P57" s="169">
        <f>'将来負担比率（分子）の構造'!M$51</f>
        <v>575</v>
      </c>
    </row>
    <row r="58" spans="1:16" x14ac:dyDescent="0.15">
      <c r="A58" s="169" t="s">
        <v>43</v>
      </c>
      <c r="B58" s="169"/>
      <c r="C58" s="169"/>
      <c r="D58" s="169">
        <f>'将来負担比率（分子）の構造'!I$50</f>
        <v>9774</v>
      </c>
      <c r="E58" s="169"/>
      <c r="F58" s="169"/>
      <c r="G58" s="169">
        <f>'将来負担比率（分子）の構造'!J$50</f>
        <v>9985</v>
      </c>
      <c r="H58" s="169"/>
      <c r="I58" s="169"/>
      <c r="J58" s="169">
        <f>'将来負担比率（分子）の構造'!K$50</f>
        <v>10876</v>
      </c>
      <c r="K58" s="169"/>
      <c r="L58" s="169"/>
      <c r="M58" s="169">
        <f>'将来負担比率（分子）の構造'!L$50</f>
        <v>11510</v>
      </c>
      <c r="N58" s="169"/>
      <c r="O58" s="169"/>
      <c r="P58" s="169">
        <f>'将来負担比率（分子）の構造'!M$50</f>
        <v>11709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1938</v>
      </c>
      <c r="C62" s="169"/>
      <c r="D62" s="169"/>
      <c r="E62" s="169">
        <f>'将来負担比率（分子）の構造'!J$45</f>
        <v>1835</v>
      </c>
      <c r="F62" s="169"/>
      <c r="G62" s="169"/>
      <c r="H62" s="169">
        <f>'将来負担比率（分子）の構造'!K$45</f>
        <v>1563</v>
      </c>
      <c r="I62" s="169"/>
      <c r="J62" s="169"/>
      <c r="K62" s="169">
        <f>'将来負担比率（分子）の構造'!L$45</f>
        <v>1478</v>
      </c>
      <c r="L62" s="169"/>
      <c r="M62" s="169"/>
      <c r="N62" s="169">
        <f>'将来負担比率（分子）の構造'!M$45</f>
        <v>1522</v>
      </c>
      <c r="O62" s="169"/>
      <c r="P62" s="169"/>
    </row>
    <row r="63" spans="1:16" x14ac:dyDescent="0.15">
      <c r="A63" s="169" t="s">
        <v>36</v>
      </c>
      <c r="B63" s="169">
        <f>'将来負担比率（分子）の構造'!I$44</f>
        <v>7</v>
      </c>
      <c r="C63" s="169"/>
      <c r="D63" s="169"/>
      <c r="E63" s="169">
        <f>'将来負担比率（分子）の構造'!J$44</f>
        <v>6</v>
      </c>
      <c r="F63" s="169"/>
      <c r="G63" s="169"/>
      <c r="H63" s="169">
        <f>'将来負担比率（分子）の構造'!K$44</f>
        <v>5</v>
      </c>
      <c r="I63" s="169"/>
      <c r="J63" s="169"/>
      <c r="K63" s="169">
        <f>'将来負担比率（分子）の構造'!L$44</f>
        <v>4</v>
      </c>
      <c r="L63" s="169"/>
      <c r="M63" s="169"/>
      <c r="N63" s="169">
        <f>'将来負担比率（分子）の構造'!M$44</f>
        <v>2</v>
      </c>
      <c r="O63" s="169"/>
      <c r="P63" s="169"/>
    </row>
    <row r="64" spans="1:16" x14ac:dyDescent="0.15">
      <c r="A64" s="169" t="s">
        <v>35</v>
      </c>
      <c r="B64" s="169">
        <f>'将来負担比率（分子）の構造'!I$43</f>
        <v>2740</v>
      </c>
      <c r="C64" s="169"/>
      <c r="D64" s="169"/>
      <c r="E64" s="169">
        <f>'将来負担比率（分子）の構造'!J$43</f>
        <v>2602</v>
      </c>
      <c r="F64" s="169"/>
      <c r="G64" s="169"/>
      <c r="H64" s="169">
        <f>'将来負担比率（分子）の構造'!K$43</f>
        <v>1480</v>
      </c>
      <c r="I64" s="169"/>
      <c r="J64" s="169"/>
      <c r="K64" s="169">
        <f>'将来負担比率（分子）の構造'!L$43</f>
        <v>1801</v>
      </c>
      <c r="L64" s="169"/>
      <c r="M64" s="169"/>
      <c r="N64" s="169">
        <f>'将来負担比率（分子）の構造'!M$43</f>
        <v>2110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18219</v>
      </c>
      <c r="C66" s="169"/>
      <c r="D66" s="169"/>
      <c r="E66" s="169">
        <f>'将来負担比率（分子）の構造'!J$41</f>
        <v>17654</v>
      </c>
      <c r="F66" s="169"/>
      <c r="G66" s="169"/>
      <c r="H66" s="169">
        <f>'将来負担比率（分子）の構造'!K$41</f>
        <v>17942</v>
      </c>
      <c r="I66" s="169"/>
      <c r="J66" s="169"/>
      <c r="K66" s="169">
        <f>'将来負担比率（分子）の構造'!L$41</f>
        <v>17864</v>
      </c>
      <c r="L66" s="169"/>
      <c r="M66" s="169"/>
      <c r="N66" s="169">
        <f>'将来負担比率（分子）の構造'!M$41</f>
        <v>17942</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4216</v>
      </c>
      <c r="C72" s="173">
        <f>基金残高に係る経年分析!G55</f>
        <v>4421</v>
      </c>
      <c r="D72" s="173">
        <f>基金残高に係る経年分析!H55</f>
        <v>4311</v>
      </c>
    </row>
    <row r="73" spans="1:16" x14ac:dyDescent="0.15">
      <c r="A73" s="172" t="s">
        <v>80</v>
      </c>
      <c r="B73" s="173">
        <f>基金残高に係る経年分析!F56</f>
        <v>1077</v>
      </c>
      <c r="C73" s="173">
        <f>基金残高に係る経年分析!G56</f>
        <v>1155</v>
      </c>
      <c r="D73" s="173">
        <f>基金残高に係る経年分析!H56</f>
        <v>1137</v>
      </c>
    </row>
    <row r="74" spans="1:16" x14ac:dyDescent="0.15">
      <c r="A74" s="172" t="s">
        <v>81</v>
      </c>
      <c r="B74" s="173">
        <f>基金残高に係る経年分析!F57</f>
        <v>6705</v>
      </c>
      <c r="C74" s="173">
        <f>基金残高に係る経年分析!G57</f>
        <v>7179</v>
      </c>
      <c r="D74" s="173">
        <f>基金残高に係る経年分析!H57</f>
        <v>7643</v>
      </c>
    </row>
  </sheetData>
  <sheetProtection algorithmName="SHA-512" hashValue="F2wkC6tU4n3jEw9bAGhj1O7NmocYeu4H5nZgGG7Ztl42A1+A6ZOKPQRm2XZWfzK+/mZ7gLoX2GiUDJjsSx/rLQ==" saltValue="sfkkCtaw8O2AQ6PUxWTX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1631062</v>
      </c>
      <c r="S5" s="600"/>
      <c r="T5" s="600"/>
      <c r="U5" s="600"/>
      <c r="V5" s="600"/>
      <c r="W5" s="600"/>
      <c r="X5" s="600"/>
      <c r="Y5" s="601"/>
      <c r="Z5" s="602">
        <v>8.3000000000000007</v>
      </c>
      <c r="AA5" s="602"/>
      <c r="AB5" s="602"/>
      <c r="AC5" s="602"/>
      <c r="AD5" s="603">
        <v>1631062</v>
      </c>
      <c r="AE5" s="603"/>
      <c r="AF5" s="603"/>
      <c r="AG5" s="603"/>
      <c r="AH5" s="603"/>
      <c r="AI5" s="603"/>
      <c r="AJ5" s="603"/>
      <c r="AK5" s="603"/>
      <c r="AL5" s="604">
        <v>18.5</v>
      </c>
      <c r="AM5" s="605"/>
      <c r="AN5" s="605"/>
      <c r="AO5" s="606"/>
      <c r="AP5" s="596" t="s">
        <v>228</v>
      </c>
      <c r="AQ5" s="597"/>
      <c r="AR5" s="597"/>
      <c r="AS5" s="597"/>
      <c r="AT5" s="597"/>
      <c r="AU5" s="597"/>
      <c r="AV5" s="597"/>
      <c r="AW5" s="597"/>
      <c r="AX5" s="597"/>
      <c r="AY5" s="597"/>
      <c r="AZ5" s="597"/>
      <c r="BA5" s="597"/>
      <c r="BB5" s="597"/>
      <c r="BC5" s="597"/>
      <c r="BD5" s="597"/>
      <c r="BE5" s="597"/>
      <c r="BF5" s="598"/>
      <c r="BG5" s="610">
        <v>1629984</v>
      </c>
      <c r="BH5" s="611"/>
      <c r="BI5" s="611"/>
      <c r="BJ5" s="611"/>
      <c r="BK5" s="611"/>
      <c r="BL5" s="611"/>
      <c r="BM5" s="611"/>
      <c r="BN5" s="612"/>
      <c r="BO5" s="613">
        <v>99.9</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277606</v>
      </c>
      <c r="S6" s="611"/>
      <c r="T6" s="611"/>
      <c r="U6" s="611"/>
      <c r="V6" s="611"/>
      <c r="W6" s="611"/>
      <c r="X6" s="611"/>
      <c r="Y6" s="612"/>
      <c r="Z6" s="613">
        <v>1.4</v>
      </c>
      <c r="AA6" s="613"/>
      <c r="AB6" s="613"/>
      <c r="AC6" s="613"/>
      <c r="AD6" s="614">
        <v>277606</v>
      </c>
      <c r="AE6" s="614"/>
      <c r="AF6" s="614"/>
      <c r="AG6" s="614"/>
      <c r="AH6" s="614"/>
      <c r="AI6" s="614"/>
      <c r="AJ6" s="614"/>
      <c r="AK6" s="614"/>
      <c r="AL6" s="615">
        <v>3.2</v>
      </c>
      <c r="AM6" s="616"/>
      <c r="AN6" s="616"/>
      <c r="AO6" s="617"/>
      <c r="AP6" s="607" t="s">
        <v>234</v>
      </c>
      <c r="AQ6" s="608"/>
      <c r="AR6" s="608"/>
      <c r="AS6" s="608"/>
      <c r="AT6" s="608"/>
      <c r="AU6" s="608"/>
      <c r="AV6" s="608"/>
      <c r="AW6" s="608"/>
      <c r="AX6" s="608"/>
      <c r="AY6" s="608"/>
      <c r="AZ6" s="608"/>
      <c r="BA6" s="608"/>
      <c r="BB6" s="608"/>
      <c r="BC6" s="608"/>
      <c r="BD6" s="608"/>
      <c r="BE6" s="608"/>
      <c r="BF6" s="609"/>
      <c r="BG6" s="610">
        <v>1629984</v>
      </c>
      <c r="BH6" s="611"/>
      <c r="BI6" s="611"/>
      <c r="BJ6" s="611"/>
      <c r="BK6" s="611"/>
      <c r="BL6" s="611"/>
      <c r="BM6" s="611"/>
      <c r="BN6" s="612"/>
      <c r="BO6" s="613">
        <v>99.9</v>
      </c>
      <c r="BP6" s="613"/>
      <c r="BQ6" s="613"/>
      <c r="BR6" s="613"/>
      <c r="BS6" s="614" t="s">
        <v>235</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113080</v>
      </c>
      <c r="CS6" s="611"/>
      <c r="CT6" s="611"/>
      <c r="CU6" s="611"/>
      <c r="CV6" s="611"/>
      <c r="CW6" s="611"/>
      <c r="CX6" s="611"/>
      <c r="CY6" s="612"/>
      <c r="CZ6" s="604">
        <v>0.6</v>
      </c>
      <c r="DA6" s="605"/>
      <c r="DB6" s="605"/>
      <c r="DC6" s="621"/>
      <c r="DD6" s="619" t="s">
        <v>235</v>
      </c>
      <c r="DE6" s="611"/>
      <c r="DF6" s="611"/>
      <c r="DG6" s="611"/>
      <c r="DH6" s="611"/>
      <c r="DI6" s="611"/>
      <c r="DJ6" s="611"/>
      <c r="DK6" s="611"/>
      <c r="DL6" s="611"/>
      <c r="DM6" s="611"/>
      <c r="DN6" s="611"/>
      <c r="DO6" s="611"/>
      <c r="DP6" s="612"/>
      <c r="DQ6" s="619">
        <v>113080</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1572</v>
      </c>
      <c r="S7" s="611"/>
      <c r="T7" s="611"/>
      <c r="U7" s="611"/>
      <c r="V7" s="611"/>
      <c r="W7" s="611"/>
      <c r="X7" s="611"/>
      <c r="Y7" s="612"/>
      <c r="Z7" s="613">
        <v>0</v>
      </c>
      <c r="AA7" s="613"/>
      <c r="AB7" s="613"/>
      <c r="AC7" s="613"/>
      <c r="AD7" s="614">
        <v>1572</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578772</v>
      </c>
      <c r="BH7" s="611"/>
      <c r="BI7" s="611"/>
      <c r="BJ7" s="611"/>
      <c r="BK7" s="611"/>
      <c r="BL7" s="611"/>
      <c r="BM7" s="611"/>
      <c r="BN7" s="612"/>
      <c r="BO7" s="613">
        <v>35.5</v>
      </c>
      <c r="BP7" s="613"/>
      <c r="BQ7" s="613"/>
      <c r="BR7" s="613"/>
      <c r="BS7" s="614" t="s">
        <v>229</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5221309</v>
      </c>
      <c r="CS7" s="611"/>
      <c r="CT7" s="611"/>
      <c r="CU7" s="611"/>
      <c r="CV7" s="611"/>
      <c r="CW7" s="611"/>
      <c r="CX7" s="611"/>
      <c r="CY7" s="612"/>
      <c r="CZ7" s="613">
        <v>27.6</v>
      </c>
      <c r="DA7" s="613"/>
      <c r="DB7" s="613"/>
      <c r="DC7" s="613"/>
      <c r="DD7" s="619">
        <v>514642</v>
      </c>
      <c r="DE7" s="611"/>
      <c r="DF7" s="611"/>
      <c r="DG7" s="611"/>
      <c r="DH7" s="611"/>
      <c r="DI7" s="611"/>
      <c r="DJ7" s="611"/>
      <c r="DK7" s="611"/>
      <c r="DL7" s="611"/>
      <c r="DM7" s="611"/>
      <c r="DN7" s="611"/>
      <c r="DO7" s="611"/>
      <c r="DP7" s="612"/>
      <c r="DQ7" s="619">
        <v>4265816</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5891</v>
      </c>
      <c r="S8" s="611"/>
      <c r="T8" s="611"/>
      <c r="U8" s="611"/>
      <c r="V8" s="611"/>
      <c r="W8" s="611"/>
      <c r="X8" s="611"/>
      <c r="Y8" s="612"/>
      <c r="Z8" s="613">
        <v>0</v>
      </c>
      <c r="AA8" s="613"/>
      <c r="AB8" s="613"/>
      <c r="AC8" s="613"/>
      <c r="AD8" s="614">
        <v>5891</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24560</v>
      </c>
      <c r="BH8" s="611"/>
      <c r="BI8" s="611"/>
      <c r="BJ8" s="611"/>
      <c r="BK8" s="611"/>
      <c r="BL8" s="611"/>
      <c r="BM8" s="611"/>
      <c r="BN8" s="612"/>
      <c r="BO8" s="613">
        <v>1.5</v>
      </c>
      <c r="BP8" s="613"/>
      <c r="BQ8" s="613"/>
      <c r="BR8" s="613"/>
      <c r="BS8" s="614" t="s">
        <v>235</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3537151</v>
      </c>
      <c r="CS8" s="611"/>
      <c r="CT8" s="611"/>
      <c r="CU8" s="611"/>
      <c r="CV8" s="611"/>
      <c r="CW8" s="611"/>
      <c r="CX8" s="611"/>
      <c r="CY8" s="612"/>
      <c r="CZ8" s="613">
        <v>18.7</v>
      </c>
      <c r="DA8" s="613"/>
      <c r="DB8" s="613"/>
      <c r="DC8" s="613"/>
      <c r="DD8" s="619">
        <v>18911</v>
      </c>
      <c r="DE8" s="611"/>
      <c r="DF8" s="611"/>
      <c r="DG8" s="611"/>
      <c r="DH8" s="611"/>
      <c r="DI8" s="611"/>
      <c r="DJ8" s="611"/>
      <c r="DK8" s="611"/>
      <c r="DL8" s="611"/>
      <c r="DM8" s="611"/>
      <c r="DN8" s="611"/>
      <c r="DO8" s="611"/>
      <c r="DP8" s="612"/>
      <c r="DQ8" s="619">
        <v>2190845</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6649</v>
      </c>
      <c r="S9" s="611"/>
      <c r="T9" s="611"/>
      <c r="U9" s="611"/>
      <c r="V9" s="611"/>
      <c r="W9" s="611"/>
      <c r="X9" s="611"/>
      <c r="Y9" s="612"/>
      <c r="Z9" s="613">
        <v>0</v>
      </c>
      <c r="AA9" s="613"/>
      <c r="AB9" s="613"/>
      <c r="AC9" s="613"/>
      <c r="AD9" s="614">
        <v>6649</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487099</v>
      </c>
      <c r="BH9" s="611"/>
      <c r="BI9" s="611"/>
      <c r="BJ9" s="611"/>
      <c r="BK9" s="611"/>
      <c r="BL9" s="611"/>
      <c r="BM9" s="611"/>
      <c r="BN9" s="612"/>
      <c r="BO9" s="613">
        <v>29.9</v>
      </c>
      <c r="BP9" s="613"/>
      <c r="BQ9" s="613"/>
      <c r="BR9" s="613"/>
      <c r="BS9" s="614" t="s">
        <v>229</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1402755</v>
      </c>
      <c r="CS9" s="611"/>
      <c r="CT9" s="611"/>
      <c r="CU9" s="611"/>
      <c r="CV9" s="611"/>
      <c r="CW9" s="611"/>
      <c r="CX9" s="611"/>
      <c r="CY9" s="612"/>
      <c r="CZ9" s="613">
        <v>7.4</v>
      </c>
      <c r="DA9" s="613"/>
      <c r="DB9" s="613"/>
      <c r="DC9" s="613"/>
      <c r="DD9" s="619">
        <v>42690</v>
      </c>
      <c r="DE9" s="611"/>
      <c r="DF9" s="611"/>
      <c r="DG9" s="611"/>
      <c r="DH9" s="611"/>
      <c r="DI9" s="611"/>
      <c r="DJ9" s="611"/>
      <c r="DK9" s="611"/>
      <c r="DL9" s="611"/>
      <c r="DM9" s="611"/>
      <c r="DN9" s="611"/>
      <c r="DO9" s="611"/>
      <c r="DP9" s="612"/>
      <c r="DQ9" s="619">
        <v>1110094</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229</v>
      </c>
      <c r="S10" s="611"/>
      <c r="T10" s="611"/>
      <c r="U10" s="611"/>
      <c r="V10" s="611"/>
      <c r="W10" s="611"/>
      <c r="X10" s="611"/>
      <c r="Y10" s="612"/>
      <c r="Z10" s="613" t="s">
        <v>235</v>
      </c>
      <c r="AA10" s="613"/>
      <c r="AB10" s="613"/>
      <c r="AC10" s="613"/>
      <c r="AD10" s="614" t="s">
        <v>235</v>
      </c>
      <c r="AE10" s="614"/>
      <c r="AF10" s="614"/>
      <c r="AG10" s="614"/>
      <c r="AH10" s="614"/>
      <c r="AI10" s="614"/>
      <c r="AJ10" s="614"/>
      <c r="AK10" s="614"/>
      <c r="AL10" s="615" t="s">
        <v>229</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38362</v>
      </c>
      <c r="BH10" s="611"/>
      <c r="BI10" s="611"/>
      <c r="BJ10" s="611"/>
      <c r="BK10" s="611"/>
      <c r="BL10" s="611"/>
      <c r="BM10" s="611"/>
      <c r="BN10" s="612"/>
      <c r="BO10" s="613">
        <v>2.4</v>
      </c>
      <c r="BP10" s="613"/>
      <c r="BQ10" s="613"/>
      <c r="BR10" s="613"/>
      <c r="BS10" s="614" t="s">
        <v>235</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41</v>
      </c>
      <c r="CS10" s="611"/>
      <c r="CT10" s="611"/>
      <c r="CU10" s="611"/>
      <c r="CV10" s="611"/>
      <c r="CW10" s="611"/>
      <c r="CX10" s="611"/>
      <c r="CY10" s="612"/>
      <c r="CZ10" s="613">
        <v>0</v>
      </c>
      <c r="DA10" s="613"/>
      <c r="DB10" s="613"/>
      <c r="DC10" s="613"/>
      <c r="DD10" s="619" t="s">
        <v>235</v>
      </c>
      <c r="DE10" s="611"/>
      <c r="DF10" s="611"/>
      <c r="DG10" s="611"/>
      <c r="DH10" s="611"/>
      <c r="DI10" s="611"/>
      <c r="DJ10" s="611"/>
      <c r="DK10" s="611"/>
      <c r="DL10" s="611"/>
      <c r="DM10" s="611"/>
      <c r="DN10" s="611"/>
      <c r="DO10" s="611"/>
      <c r="DP10" s="612"/>
      <c r="DQ10" s="619">
        <v>41</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397499</v>
      </c>
      <c r="S11" s="611"/>
      <c r="T11" s="611"/>
      <c r="U11" s="611"/>
      <c r="V11" s="611"/>
      <c r="W11" s="611"/>
      <c r="X11" s="611"/>
      <c r="Y11" s="612"/>
      <c r="Z11" s="615">
        <v>2</v>
      </c>
      <c r="AA11" s="616"/>
      <c r="AB11" s="616"/>
      <c r="AC11" s="622"/>
      <c r="AD11" s="619">
        <v>397499</v>
      </c>
      <c r="AE11" s="611"/>
      <c r="AF11" s="611"/>
      <c r="AG11" s="611"/>
      <c r="AH11" s="611"/>
      <c r="AI11" s="611"/>
      <c r="AJ11" s="611"/>
      <c r="AK11" s="612"/>
      <c r="AL11" s="615">
        <v>4.5</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28751</v>
      </c>
      <c r="BH11" s="611"/>
      <c r="BI11" s="611"/>
      <c r="BJ11" s="611"/>
      <c r="BK11" s="611"/>
      <c r="BL11" s="611"/>
      <c r="BM11" s="611"/>
      <c r="BN11" s="612"/>
      <c r="BO11" s="613">
        <v>1.8</v>
      </c>
      <c r="BP11" s="613"/>
      <c r="BQ11" s="613"/>
      <c r="BR11" s="613"/>
      <c r="BS11" s="614" t="s">
        <v>235</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1757243</v>
      </c>
      <c r="CS11" s="611"/>
      <c r="CT11" s="611"/>
      <c r="CU11" s="611"/>
      <c r="CV11" s="611"/>
      <c r="CW11" s="611"/>
      <c r="CX11" s="611"/>
      <c r="CY11" s="612"/>
      <c r="CZ11" s="613">
        <v>9.3000000000000007</v>
      </c>
      <c r="DA11" s="613"/>
      <c r="DB11" s="613"/>
      <c r="DC11" s="613"/>
      <c r="DD11" s="619">
        <v>778391</v>
      </c>
      <c r="DE11" s="611"/>
      <c r="DF11" s="611"/>
      <c r="DG11" s="611"/>
      <c r="DH11" s="611"/>
      <c r="DI11" s="611"/>
      <c r="DJ11" s="611"/>
      <c r="DK11" s="611"/>
      <c r="DL11" s="611"/>
      <c r="DM11" s="611"/>
      <c r="DN11" s="611"/>
      <c r="DO11" s="611"/>
      <c r="DP11" s="612"/>
      <c r="DQ11" s="619">
        <v>682839</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1879</v>
      </c>
      <c r="S12" s="611"/>
      <c r="T12" s="611"/>
      <c r="U12" s="611"/>
      <c r="V12" s="611"/>
      <c r="W12" s="611"/>
      <c r="X12" s="611"/>
      <c r="Y12" s="612"/>
      <c r="Z12" s="613">
        <v>0</v>
      </c>
      <c r="AA12" s="613"/>
      <c r="AB12" s="613"/>
      <c r="AC12" s="613"/>
      <c r="AD12" s="614">
        <v>1879</v>
      </c>
      <c r="AE12" s="614"/>
      <c r="AF12" s="614"/>
      <c r="AG12" s="614"/>
      <c r="AH12" s="614"/>
      <c r="AI12" s="614"/>
      <c r="AJ12" s="614"/>
      <c r="AK12" s="614"/>
      <c r="AL12" s="615">
        <v>0</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835005</v>
      </c>
      <c r="BH12" s="611"/>
      <c r="BI12" s="611"/>
      <c r="BJ12" s="611"/>
      <c r="BK12" s="611"/>
      <c r="BL12" s="611"/>
      <c r="BM12" s="611"/>
      <c r="BN12" s="612"/>
      <c r="BO12" s="613">
        <v>51.2</v>
      </c>
      <c r="BP12" s="613"/>
      <c r="BQ12" s="613"/>
      <c r="BR12" s="613"/>
      <c r="BS12" s="614" t="s">
        <v>235</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614192</v>
      </c>
      <c r="CS12" s="611"/>
      <c r="CT12" s="611"/>
      <c r="CU12" s="611"/>
      <c r="CV12" s="611"/>
      <c r="CW12" s="611"/>
      <c r="CX12" s="611"/>
      <c r="CY12" s="612"/>
      <c r="CZ12" s="613">
        <v>3.3</v>
      </c>
      <c r="DA12" s="613"/>
      <c r="DB12" s="613"/>
      <c r="DC12" s="613"/>
      <c r="DD12" s="619">
        <v>78578</v>
      </c>
      <c r="DE12" s="611"/>
      <c r="DF12" s="611"/>
      <c r="DG12" s="611"/>
      <c r="DH12" s="611"/>
      <c r="DI12" s="611"/>
      <c r="DJ12" s="611"/>
      <c r="DK12" s="611"/>
      <c r="DL12" s="611"/>
      <c r="DM12" s="611"/>
      <c r="DN12" s="611"/>
      <c r="DO12" s="611"/>
      <c r="DP12" s="612"/>
      <c r="DQ12" s="619">
        <v>526255</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229</v>
      </c>
      <c r="S13" s="611"/>
      <c r="T13" s="611"/>
      <c r="U13" s="611"/>
      <c r="V13" s="611"/>
      <c r="W13" s="611"/>
      <c r="X13" s="611"/>
      <c r="Y13" s="612"/>
      <c r="Z13" s="613" t="s">
        <v>235</v>
      </c>
      <c r="AA13" s="613"/>
      <c r="AB13" s="613"/>
      <c r="AC13" s="613"/>
      <c r="AD13" s="614" t="s">
        <v>235</v>
      </c>
      <c r="AE13" s="614"/>
      <c r="AF13" s="614"/>
      <c r="AG13" s="614"/>
      <c r="AH13" s="614"/>
      <c r="AI13" s="614"/>
      <c r="AJ13" s="614"/>
      <c r="AK13" s="614"/>
      <c r="AL13" s="615" t="s">
        <v>229</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809793</v>
      </c>
      <c r="BH13" s="611"/>
      <c r="BI13" s="611"/>
      <c r="BJ13" s="611"/>
      <c r="BK13" s="611"/>
      <c r="BL13" s="611"/>
      <c r="BM13" s="611"/>
      <c r="BN13" s="612"/>
      <c r="BO13" s="613">
        <v>49.6</v>
      </c>
      <c r="BP13" s="613"/>
      <c r="BQ13" s="613"/>
      <c r="BR13" s="613"/>
      <c r="BS13" s="614" t="s">
        <v>229</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1701210</v>
      </c>
      <c r="CS13" s="611"/>
      <c r="CT13" s="611"/>
      <c r="CU13" s="611"/>
      <c r="CV13" s="611"/>
      <c r="CW13" s="611"/>
      <c r="CX13" s="611"/>
      <c r="CY13" s="612"/>
      <c r="CZ13" s="613">
        <v>9</v>
      </c>
      <c r="DA13" s="613"/>
      <c r="DB13" s="613"/>
      <c r="DC13" s="613"/>
      <c r="DD13" s="619">
        <v>1391486</v>
      </c>
      <c r="DE13" s="611"/>
      <c r="DF13" s="611"/>
      <c r="DG13" s="611"/>
      <c r="DH13" s="611"/>
      <c r="DI13" s="611"/>
      <c r="DJ13" s="611"/>
      <c r="DK13" s="611"/>
      <c r="DL13" s="611"/>
      <c r="DM13" s="611"/>
      <c r="DN13" s="611"/>
      <c r="DO13" s="611"/>
      <c r="DP13" s="612"/>
      <c r="DQ13" s="619">
        <v>339841</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302</v>
      </c>
      <c r="S14" s="611"/>
      <c r="T14" s="611"/>
      <c r="U14" s="611"/>
      <c r="V14" s="611"/>
      <c r="W14" s="611"/>
      <c r="X14" s="611"/>
      <c r="Y14" s="612"/>
      <c r="Z14" s="613">
        <v>0</v>
      </c>
      <c r="AA14" s="613"/>
      <c r="AB14" s="613"/>
      <c r="AC14" s="613"/>
      <c r="AD14" s="614">
        <v>302</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89236</v>
      </c>
      <c r="BH14" s="611"/>
      <c r="BI14" s="611"/>
      <c r="BJ14" s="611"/>
      <c r="BK14" s="611"/>
      <c r="BL14" s="611"/>
      <c r="BM14" s="611"/>
      <c r="BN14" s="612"/>
      <c r="BO14" s="613">
        <v>5.5</v>
      </c>
      <c r="BP14" s="613"/>
      <c r="BQ14" s="613"/>
      <c r="BR14" s="613"/>
      <c r="BS14" s="614" t="s">
        <v>235</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778462</v>
      </c>
      <c r="CS14" s="611"/>
      <c r="CT14" s="611"/>
      <c r="CU14" s="611"/>
      <c r="CV14" s="611"/>
      <c r="CW14" s="611"/>
      <c r="CX14" s="611"/>
      <c r="CY14" s="612"/>
      <c r="CZ14" s="613">
        <v>4.0999999999999996</v>
      </c>
      <c r="DA14" s="613"/>
      <c r="DB14" s="613"/>
      <c r="DC14" s="613"/>
      <c r="DD14" s="619">
        <v>170609</v>
      </c>
      <c r="DE14" s="611"/>
      <c r="DF14" s="611"/>
      <c r="DG14" s="611"/>
      <c r="DH14" s="611"/>
      <c r="DI14" s="611"/>
      <c r="DJ14" s="611"/>
      <c r="DK14" s="611"/>
      <c r="DL14" s="611"/>
      <c r="DM14" s="611"/>
      <c r="DN14" s="611"/>
      <c r="DO14" s="611"/>
      <c r="DP14" s="612"/>
      <c r="DQ14" s="619">
        <v>567557</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235</v>
      </c>
      <c r="AA15" s="613"/>
      <c r="AB15" s="613"/>
      <c r="AC15" s="613"/>
      <c r="AD15" s="614" t="s">
        <v>229</v>
      </c>
      <c r="AE15" s="614"/>
      <c r="AF15" s="614"/>
      <c r="AG15" s="614"/>
      <c r="AH15" s="614"/>
      <c r="AI15" s="614"/>
      <c r="AJ15" s="614"/>
      <c r="AK15" s="614"/>
      <c r="AL15" s="615" t="s">
        <v>235</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126971</v>
      </c>
      <c r="BH15" s="611"/>
      <c r="BI15" s="611"/>
      <c r="BJ15" s="611"/>
      <c r="BK15" s="611"/>
      <c r="BL15" s="611"/>
      <c r="BM15" s="611"/>
      <c r="BN15" s="612"/>
      <c r="BO15" s="613">
        <v>7.8</v>
      </c>
      <c r="BP15" s="613"/>
      <c r="BQ15" s="613"/>
      <c r="BR15" s="613"/>
      <c r="BS15" s="614" t="s">
        <v>235</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1300519</v>
      </c>
      <c r="CS15" s="611"/>
      <c r="CT15" s="611"/>
      <c r="CU15" s="611"/>
      <c r="CV15" s="611"/>
      <c r="CW15" s="611"/>
      <c r="CX15" s="611"/>
      <c r="CY15" s="612"/>
      <c r="CZ15" s="613">
        <v>6.9</v>
      </c>
      <c r="DA15" s="613"/>
      <c r="DB15" s="613"/>
      <c r="DC15" s="613"/>
      <c r="DD15" s="619">
        <v>249778</v>
      </c>
      <c r="DE15" s="611"/>
      <c r="DF15" s="611"/>
      <c r="DG15" s="611"/>
      <c r="DH15" s="611"/>
      <c r="DI15" s="611"/>
      <c r="DJ15" s="611"/>
      <c r="DK15" s="611"/>
      <c r="DL15" s="611"/>
      <c r="DM15" s="611"/>
      <c r="DN15" s="611"/>
      <c r="DO15" s="611"/>
      <c r="DP15" s="612"/>
      <c r="DQ15" s="619">
        <v>961580</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9742</v>
      </c>
      <c r="S16" s="611"/>
      <c r="T16" s="611"/>
      <c r="U16" s="611"/>
      <c r="V16" s="611"/>
      <c r="W16" s="611"/>
      <c r="X16" s="611"/>
      <c r="Y16" s="612"/>
      <c r="Z16" s="613">
        <v>0</v>
      </c>
      <c r="AA16" s="613"/>
      <c r="AB16" s="613"/>
      <c r="AC16" s="613"/>
      <c r="AD16" s="614">
        <v>9742</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229</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620724</v>
      </c>
      <c r="CS16" s="611"/>
      <c r="CT16" s="611"/>
      <c r="CU16" s="611"/>
      <c r="CV16" s="611"/>
      <c r="CW16" s="611"/>
      <c r="CX16" s="611"/>
      <c r="CY16" s="612"/>
      <c r="CZ16" s="613">
        <v>3.3</v>
      </c>
      <c r="DA16" s="613"/>
      <c r="DB16" s="613"/>
      <c r="DC16" s="613"/>
      <c r="DD16" s="619" t="s">
        <v>229</v>
      </c>
      <c r="DE16" s="611"/>
      <c r="DF16" s="611"/>
      <c r="DG16" s="611"/>
      <c r="DH16" s="611"/>
      <c r="DI16" s="611"/>
      <c r="DJ16" s="611"/>
      <c r="DK16" s="611"/>
      <c r="DL16" s="611"/>
      <c r="DM16" s="611"/>
      <c r="DN16" s="611"/>
      <c r="DO16" s="611"/>
      <c r="DP16" s="612"/>
      <c r="DQ16" s="619">
        <v>11303</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19210</v>
      </c>
      <c r="S17" s="611"/>
      <c r="T17" s="611"/>
      <c r="U17" s="611"/>
      <c r="V17" s="611"/>
      <c r="W17" s="611"/>
      <c r="X17" s="611"/>
      <c r="Y17" s="612"/>
      <c r="Z17" s="613">
        <v>0.1</v>
      </c>
      <c r="AA17" s="613"/>
      <c r="AB17" s="613"/>
      <c r="AC17" s="613"/>
      <c r="AD17" s="614">
        <v>19210</v>
      </c>
      <c r="AE17" s="614"/>
      <c r="AF17" s="614"/>
      <c r="AG17" s="614"/>
      <c r="AH17" s="614"/>
      <c r="AI17" s="614"/>
      <c r="AJ17" s="614"/>
      <c r="AK17" s="614"/>
      <c r="AL17" s="615">
        <v>0.2</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229</v>
      </c>
      <c r="BP17" s="613"/>
      <c r="BQ17" s="613"/>
      <c r="BR17" s="613"/>
      <c r="BS17" s="614" t="s">
        <v>235</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1845030</v>
      </c>
      <c r="CS17" s="611"/>
      <c r="CT17" s="611"/>
      <c r="CU17" s="611"/>
      <c r="CV17" s="611"/>
      <c r="CW17" s="611"/>
      <c r="CX17" s="611"/>
      <c r="CY17" s="612"/>
      <c r="CZ17" s="613">
        <v>9.8000000000000007</v>
      </c>
      <c r="DA17" s="613"/>
      <c r="DB17" s="613"/>
      <c r="DC17" s="613"/>
      <c r="DD17" s="619" t="s">
        <v>229</v>
      </c>
      <c r="DE17" s="611"/>
      <c r="DF17" s="611"/>
      <c r="DG17" s="611"/>
      <c r="DH17" s="611"/>
      <c r="DI17" s="611"/>
      <c r="DJ17" s="611"/>
      <c r="DK17" s="611"/>
      <c r="DL17" s="611"/>
      <c r="DM17" s="611"/>
      <c r="DN17" s="611"/>
      <c r="DO17" s="611"/>
      <c r="DP17" s="612"/>
      <c r="DQ17" s="619">
        <v>1793396</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6865</v>
      </c>
      <c r="S18" s="611"/>
      <c r="T18" s="611"/>
      <c r="U18" s="611"/>
      <c r="V18" s="611"/>
      <c r="W18" s="611"/>
      <c r="X18" s="611"/>
      <c r="Y18" s="612"/>
      <c r="Z18" s="613">
        <v>0</v>
      </c>
      <c r="AA18" s="613"/>
      <c r="AB18" s="613"/>
      <c r="AC18" s="613"/>
      <c r="AD18" s="614">
        <v>6865</v>
      </c>
      <c r="AE18" s="614"/>
      <c r="AF18" s="614"/>
      <c r="AG18" s="614"/>
      <c r="AH18" s="614"/>
      <c r="AI18" s="614"/>
      <c r="AJ18" s="614"/>
      <c r="AK18" s="614"/>
      <c r="AL18" s="615">
        <v>0.1</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229</v>
      </c>
      <c r="BH18" s="611"/>
      <c r="BI18" s="611"/>
      <c r="BJ18" s="611"/>
      <c r="BK18" s="611"/>
      <c r="BL18" s="611"/>
      <c r="BM18" s="611"/>
      <c r="BN18" s="612"/>
      <c r="BO18" s="613" t="s">
        <v>229</v>
      </c>
      <c r="BP18" s="613"/>
      <c r="BQ18" s="613"/>
      <c r="BR18" s="613"/>
      <c r="BS18" s="614" t="s">
        <v>229</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229</v>
      </c>
      <c r="CS18" s="611"/>
      <c r="CT18" s="611"/>
      <c r="CU18" s="611"/>
      <c r="CV18" s="611"/>
      <c r="CW18" s="611"/>
      <c r="CX18" s="611"/>
      <c r="CY18" s="612"/>
      <c r="CZ18" s="613" t="s">
        <v>235</v>
      </c>
      <c r="DA18" s="613"/>
      <c r="DB18" s="613"/>
      <c r="DC18" s="613"/>
      <c r="DD18" s="619" t="s">
        <v>235</v>
      </c>
      <c r="DE18" s="611"/>
      <c r="DF18" s="611"/>
      <c r="DG18" s="611"/>
      <c r="DH18" s="611"/>
      <c r="DI18" s="611"/>
      <c r="DJ18" s="611"/>
      <c r="DK18" s="611"/>
      <c r="DL18" s="611"/>
      <c r="DM18" s="611"/>
      <c r="DN18" s="611"/>
      <c r="DO18" s="611"/>
      <c r="DP18" s="612"/>
      <c r="DQ18" s="619" t="s">
        <v>229</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5937</v>
      </c>
      <c r="S19" s="611"/>
      <c r="T19" s="611"/>
      <c r="U19" s="611"/>
      <c r="V19" s="611"/>
      <c r="W19" s="611"/>
      <c r="X19" s="611"/>
      <c r="Y19" s="612"/>
      <c r="Z19" s="613">
        <v>0</v>
      </c>
      <c r="AA19" s="613"/>
      <c r="AB19" s="613"/>
      <c r="AC19" s="613"/>
      <c r="AD19" s="614">
        <v>5937</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1078</v>
      </c>
      <c r="BH19" s="611"/>
      <c r="BI19" s="611"/>
      <c r="BJ19" s="611"/>
      <c r="BK19" s="611"/>
      <c r="BL19" s="611"/>
      <c r="BM19" s="611"/>
      <c r="BN19" s="612"/>
      <c r="BO19" s="613">
        <v>0.1</v>
      </c>
      <c r="BP19" s="613"/>
      <c r="BQ19" s="613"/>
      <c r="BR19" s="613"/>
      <c r="BS19" s="614" t="s">
        <v>229</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229</v>
      </c>
      <c r="DE19" s="611"/>
      <c r="DF19" s="611"/>
      <c r="DG19" s="611"/>
      <c r="DH19" s="611"/>
      <c r="DI19" s="611"/>
      <c r="DJ19" s="611"/>
      <c r="DK19" s="611"/>
      <c r="DL19" s="611"/>
      <c r="DM19" s="611"/>
      <c r="DN19" s="611"/>
      <c r="DO19" s="611"/>
      <c r="DP19" s="612"/>
      <c r="DQ19" s="619" t="s">
        <v>235</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928</v>
      </c>
      <c r="S20" s="611"/>
      <c r="T20" s="611"/>
      <c r="U20" s="611"/>
      <c r="V20" s="611"/>
      <c r="W20" s="611"/>
      <c r="X20" s="611"/>
      <c r="Y20" s="612"/>
      <c r="Z20" s="613">
        <v>0</v>
      </c>
      <c r="AA20" s="613"/>
      <c r="AB20" s="613"/>
      <c r="AC20" s="613"/>
      <c r="AD20" s="614">
        <v>928</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1078</v>
      </c>
      <c r="BH20" s="611"/>
      <c r="BI20" s="611"/>
      <c r="BJ20" s="611"/>
      <c r="BK20" s="611"/>
      <c r="BL20" s="611"/>
      <c r="BM20" s="611"/>
      <c r="BN20" s="612"/>
      <c r="BO20" s="613">
        <v>0.1</v>
      </c>
      <c r="BP20" s="613"/>
      <c r="BQ20" s="613"/>
      <c r="BR20" s="613"/>
      <c r="BS20" s="614" t="s">
        <v>235</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18891716</v>
      </c>
      <c r="CS20" s="611"/>
      <c r="CT20" s="611"/>
      <c r="CU20" s="611"/>
      <c r="CV20" s="611"/>
      <c r="CW20" s="611"/>
      <c r="CX20" s="611"/>
      <c r="CY20" s="612"/>
      <c r="CZ20" s="613">
        <v>100</v>
      </c>
      <c r="DA20" s="613"/>
      <c r="DB20" s="613"/>
      <c r="DC20" s="613"/>
      <c r="DD20" s="619">
        <v>3245085</v>
      </c>
      <c r="DE20" s="611"/>
      <c r="DF20" s="611"/>
      <c r="DG20" s="611"/>
      <c r="DH20" s="611"/>
      <c r="DI20" s="611"/>
      <c r="DJ20" s="611"/>
      <c r="DK20" s="611"/>
      <c r="DL20" s="611"/>
      <c r="DM20" s="611"/>
      <c r="DN20" s="611"/>
      <c r="DO20" s="611"/>
      <c r="DP20" s="612"/>
      <c r="DQ20" s="619">
        <v>12562647</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7120602</v>
      </c>
      <c r="S21" s="611"/>
      <c r="T21" s="611"/>
      <c r="U21" s="611"/>
      <c r="V21" s="611"/>
      <c r="W21" s="611"/>
      <c r="X21" s="611"/>
      <c r="Y21" s="612"/>
      <c r="Z21" s="613">
        <v>36.200000000000003</v>
      </c>
      <c r="AA21" s="613"/>
      <c r="AB21" s="613"/>
      <c r="AC21" s="613"/>
      <c r="AD21" s="614">
        <v>6431030</v>
      </c>
      <c r="AE21" s="614"/>
      <c r="AF21" s="614"/>
      <c r="AG21" s="614"/>
      <c r="AH21" s="614"/>
      <c r="AI21" s="614"/>
      <c r="AJ21" s="614"/>
      <c r="AK21" s="614"/>
      <c r="AL21" s="615">
        <v>73.099999999999994</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1078</v>
      </c>
      <c r="BH21" s="611"/>
      <c r="BI21" s="611"/>
      <c r="BJ21" s="611"/>
      <c r="BK21" s="611"/>
      <c r="BL21" s="611"/>
      <c r="BM21" s="611"/>
      <c r="BN21" s="612"/>
      <c r="BO21" s="613">
        <v>0.1</v>
      </c>
      <c r="BP21" s="613"/>
      <c r="BQ21" s="613"/>
      <c r="BR21" s="613"/>
      <c r="BS21" s="614" t="s">
        <v>229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6431030</v>
      </c>
      <c r="S22" s="611"/>
      <c r="T22" s="611"/>
      <c r="U22" s="611"/>
      <c r="V22" s="611"/>
      <c r="W22" s="611"/>
      <c r="X22" s="611"/>
      <c r="Y22" s="612"/>
      <c r="Z22" s="613">
        <v>32.700000000000003</v>
      </c>
      <c r="AA22" s="613"/>
      <c r="AB22" s="613"/>
      <c r="AC22" s="613"/>
      <c r="AD22" s="614">
        <v>6431030</v>
      </c>
      <c r="AE22" s="614"/>
      <c r="AF22" s="614"/>
      <c r="AG22" s="614"/>
      <c r="AH22" s="614"/>
      <c r="AI22" s="614"/>
      <c r="AJ22" s="614"/>
      <c r="AK22" s="614"/>
      <c r="AL22" s="615">
        <v>73.099999999999994</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229</v>
      </c>
      <c r="BH22" s="611"/>
      <c r="BI22" s="611"/>
      <c r="BJ22" s="611"/>
      <c r="BK22" s="611"/>
      <c r="BL22" s="611"/>
      <c r="BM22" s="611"/>
      <c r="BN22" s="612"/>
      <c r="BO22" s="613" t="s">
        <v>235</v>
      </c>
      <c r="BP22" s="613"/>
      <c r="BQ22" s="613"/>
      <c r="BR22" s="613"/>
      <c r="BS22" s="614" t="s">
        <v>229</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689572</v>
      </c>
      <c r="S23" s="611"/>
      <c r="T23" s="611"/>
      <c r="U23" s="611"/>
      <c r="V23" s="611"/>
      <c r="W23" s="611"/>
      <c r="X23" s="611"/>
      <c r="Y23" s="612"/>
      <c r="Z23" s="613">
        <v>3.5</v>
      </c>
      <c r="AA23" s="613"/>
      <c r="AB23" s="613"/>
      <c r="AC23" s="613"/>
      <c r="AD23" s="614" t="s">
        <v>235</v>
      </c>
      <c r="AE23" s="614"/>
      <c r="AF23" s="614"/>
      <c r="AG23" s="614"/>
      <c r="AH23" s="614"/>
      <c r="AI23" s="614"/>
      <c r="AJ23" s="614"/>
      <c r="AK23" s="614"/>
      <c r="AL23" s="615" t="s">
        <v>229</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235</v>
      </c>
      <c r="BP23" s="613"/>
      <c r="BQ23" s="613"/>
      <c r="BR23" s="613"/>
      <c r="BS23" s="614" t="s">
        <v>229</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229</v>
      </c>
      <c r="S24" s="611"/>
      <c r="T24" s="611"/>
      <c r="U24" s="611"/>
      <c r="V24" s="611"/>
      <c r="W24" s="611"/>
      <c r="X24" s="611"/>
      <c r="Y24" s="612"/>
      <c r="Z24" s="613" t="s">
        <v>229</v>
      </c>
      <c r="AA24" s="613"/>
      <c r="AB24" s="613"/>
      <c r="AC24" s="613"/>
      <c r="AD24" s="614" t="s">
        <v>229</v>
      </c>
      <c r="AE24" s="614"/>
      <c r="AF24" s="614"/>
      <c r="AG24" s="614"/>
      <c r="AH24" s="614"/>
      <c r="AI24" s="614"/>
      <c r="AJ24" s="614"/>
      <c r="AK24" s="614"/>
      <c r="AL24" s="615" t="s">
        <v>229</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229</v>
      </c>
      <c r="BH24" s="611"/>
      <c r="BI24" s="611"/>
      <c r="BJ24" s="611"/>
      <c r="BK24" s="611"/>
      <c r="BL24" s="611"/>
      <c r="BM24" s="611"/>
      <c r="BN24" s="612"/>
      <c r="BO24" s="613" t="s">
        <v>229</v>
      </c>
      <c r="BP24" s="613"/>
      <c r="BQ24" s="613"/>
      <c r="BR24" s="613"/>
      <c r="BS24" s="614" t="s">
        <v>229</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5723900</v>
      </c>
      <c r="CS24" s="600"/>
      <c r="CT24" s="600"/>
      <c r="CU24" s="600"/>
      <c r="CV24" s="600"/>
      <c r="CW24" s="600"/>
      <c r="CX24" s="600"/>
      <c r="CY24" s="601"/>
      <c r="CZ24" s="604">
        <v>30.3</v>
      </c>
      <c r="DA24" s="605"/>
      <c r="DB24" s="605"/>
      <c r="DC24" s="621"/>
      <c r="DD24" s="642">
        <v>4469778</v>
      </c>
      <c r="DE24" s="600"/>
      <c r="DF24" s="600"/>
      <c r="DG24" s="600"/>
      <c r="DH24" s="600"/>
      <c r="DI24" s="600"/>
      <c r="DJ24" s="600"/>
      <c r="DK24" s="601"/>
      <c r="DL24" s="642">
        <v>4390938</v>
      </c>
      <c r="DM24" s="600"/>
      <c r="DN24" s="600"/>
      <c r="DO24" s="600"/>
      <c r="DP24" s="600"/>
      <c r="DQ24" s="600"/>
      <c r="DR24" s="600"/>
      <c r="DS24" s="600"/>
      <c r="DT24" s="600"/>
      <c r="DU24" s="600"/>
      <c r="DV24" s="601"/>
      <c r="DW24" s="604">
        <v>49.4</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9478879</v>
      </c>
      <c r="S25" s="611"/>
      <c r="T25" s="611"/>
      <c r="U25" s="611"/>
      <c r="V25" s="611"/>
      <c r="W25" s="611"/>
      <c r="X25" s="611"/>
      <c r="Y25" s="612"/>
      <c r="Z25" s="613">
        <v>48.2</v>
      </c>
      <c r="AA25" s="613"/>
      <c r="AB25" s="613"/>
      <c r="AC25" s="613"/>
      <c r="AD25" s="614">
        <v>8789307</v>
      </c>
      <c r="AE25" s="614"/>
      <c r="AF25" s="614"/>
      <c r="AG25" s="614"/>
      <c r="AH25" s="614"/>
      <c r="AI25" s="614"/>
      <c r="AJ25" s="614"/>
      <c r="AK25" s="614"/>
      <c r="AL25" s="615">
        <v>99.9</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229</v>
      </c>
      <c r="BH25" s="611"/>
      <c r="BI25" s="611"/>
      <c r="BJ25" s="611"/>
      <c r="BK25" s="611"/>
      <c r="BL25" s="611"/>
      <c r="BM25" s="611"/>
      <c r="BN25" s="612"/>
      <c r="BO25" s="613" t="s">
        <v>235</v>
      </c>
      <c r="BP25" s="613"/>
      <c r="BQ25" s="613"/>
      <c r="BR25" s="613"/>
      <c r="BS25" s="614" t="s">
        <v>235</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2401330</v>
      </c>
      <c r="CS25" s="643"/>
      <c r="CT25" s="643"/>
      <c r="CU25" s="643"/>
      <c r="CV25" s="643"/>
      <c r="CW25" s="643"/>
      <c r="CX25" s="643"/>
      <c r="CY25" s="644"/>
      <c r="CZ25" s="615">
        <v>12.7</v>
      </c>
      <c r="DA25" s="640"/>
      <c r="DB25" s="640"/>
      <c r="DC25" s="645"/>
      <c r="DD25" s="619">
        <v>2221733</v>
      </c>
      <c r="DE25" s="643"/>
      <c r="DF25" s="643"/>
      <c r="DG25" s="643"/>
      <c r="DH25" s="643"/>
      <c r="DI25" s="643"/>
      <c r="DJ25" s="643"/>
      <c r="DK25" s="644"/>
      <c r="DL25" s="619">
        <v>2142893</v>
      </c>
      <c r="DM25" s="643"/>
      <c r="DN25" s="643"/>
      <c r="DO25" s="643"/>
      <c r="DP25" s="643"/>
      <c r="DQ25" s="643"/>
      <c r="DR25" s="643"/>
      <c r="DS25" s="643"/>
      <c r="DT25" s="643"/>
      <c r="DU25" s="643"/>
      <c r="DV25" s="644"/>
      <c r="DW25" s="615">
        <v>24.1</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v>1519</v>
      </c>
      <c r="S26" s="611"/>
      <c r="T26" s="611"/>
      <c r="U26" s="611"/>
      <c r="V26" s="611"/>
      <c r="W26" s="611"/>
      <c r="X26" s="611"/>
      <c r="Y26" s="612"/>
      <c r="Z26" s="613">
        <v>0</v>
      </c>
      <c r="AA26" s="613"/>
      <c r="AB26" s="613"/>
      <c r="AC26" s="613"/>
      <c r="AD26" s="614">
        <v>1519</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229</v>
      </c>
      <c r="BP26" s="613"/>
      <c r="BQ26" s="613"/>
      <c r="BR26" s="613"/>
      <c r="BS26" s="614" t="s">
        <v>229</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1344875</v>
      </c>
      <c r="CS26" s="611"/>
      <c r="CT26" s="611"/>
      <c r="CU26" s="611"/>
      <c r="CV26" s="611"/>
      <c r="CW26" s="611"/>
      <c r="CX26" s="611"/>
      <c r="CY26" s="612"/>
      <c r="CZ26" s="615">
        <v>7.1</v>
      </c>
      <c r="DA26" s="640"/>
      <c r="DB26" s="640"/>
      <c r="DC26" s="645"/>
      <c r="DD26" s="619">
        <v>1228250</v>
      </c>
      <c r="DE26" s="611"/>
      <c r="DF26" s="611"/>
      <c r="DG26" s="611"/>
      <c r="DH26" s="611"/>
      <c r="DI26" s="611"/>
      <c r="DJ26" s="611"/>
      <c r="DK26" s="612"/>
      <c r="DL26" s="619" t="s">
        <v>229</v>
      </c>
      <c r="DM26" s="611"/>
      <c r="DN26" s="611"/>
      <c r="DO26" s="611"/>
      <c r="DP26" s="611"/>
      <c r="DQ26" s="611"/>
      <c r="DR26" s="611"/>
      <c r="DS26" s="611"/>
      <c r="DT26" s="611"/>
      <c r="DU26" s="611"/>
      <c r="DV26" s="612"/>
      <c r="DW26" s="615" t="s">
        <v>229</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40299</v>
      </c>
      <c r="S27" s="611"/>
      <c r="T27" s="611"/>
      <c r="U27" s="611"/>
      <c r="V27" s="611"/>
      <c r="W27" s="611"/>
      <c r="X27" s="611"/>
      <c r="Y27" s="612"/>
      <c r="Z27" s="613">
        <v>0.2</v>
      </c>
      <c r="AA27" s="613"/>
      <c r="AB27" s="613"/>
      <c r="AC27" s="613"/>
      <c r="AD27" s="614" t="s">
        <v>229</v>
      </c>
      <c r="AE27" s="614"/>
      <c r="AF27" s="614"/>
      <c r="AG27" s="614"/>
      <c r="AH27" s="614"/>
      <c r="AI27" s="614"/>
      <c r="AJ27" s="614"/>
      <c r="AK27" s="614"/>
      <c r="AL27" s="615" t="s">
        <v>235</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1631062</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1477540</v>
      </c>
      <c r="CS27" s="643"/>
      <c r="CT27" s="643"/>
      <c r="CU27" s="643"/>
      <c r="CV27" s="643"/>
      <c r="CW27" s="643"/>
      <c r="CX27" s="643"/>
      <c r="CY27" s="644"/>
      <c r="CZ27" s="615">
        <v>7.8</v>
      </c>
      <c r="DA27" s="640"/>
      <c r="DB27" s="640"/>
      <c r="DC27" s="645"/>
      <c r="DD27" s="619">
        <v>454649</v>
      </c>
      <c r="DE27" s="643"/>
      <c r="DF27" s="643"/>
      <c r="DG27" s="643"/>
      <c r="DH27" s="643"/>
      <c r="DI27" s="643"/>
      <c r="DJ27" s="643"/>
      <c r="DK27" s="644"/>
      <c r="DL27" s="619">
        <v>454649</v>
      </c>
      <c r="DM27" s="643"/>
      <c r="DN27" s="643"/>
      <c r="DO27" s="643"/>
      <c r="DP27" s="643"/>
      <c r="DQ27" s="643"/>
      <c r="DR27" s="643"/>
      <c r="DS27" s="643"/>
      <c r="DT27" s="643"/>
      <c r="DU27" s="643"/>
      <c r="DV27" s="644"/>
      <c r="DW27" s="615">
        <v>5.0999999999999996</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165327</v>
      </c>
      <c r="S28" s="611"/>
      <c r="T28" s="611"/>
      <c r="U28" s="611"/>
      <c r="V28" s="611"/>
      <c r="W28" s="611"/>
      <c r="X28" s="611"/>
      <c r="Y28" s="612"/>
      <c r="Z28" s="613">
        <v>0.8</v>
      </c>
      <c r="AA28" s="613"/>
      <c r="AB28" s="613"/>
      <c r="AC28" s="613"/>
      <c r="AD28" s="614">
        <v>3101</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1845030</v>
      </c>
      <c r="CS28" s="611"/>
      <c r="CT28" s="611"/>
      <c r="CU28" s="611"/>
      <c r="CV28" s="611"/>
      <c r="CW28" s="611"/>
      <c r="CX28" s="611"/>
      <c r="CY28" s="612"/>
      <c r="CZ28" s="615">
        <v>9.8000000000000007</v>
      </c>
      <c r="DA28" s="640"/>
      <c r="DB28" s="640"/>
      <c r="DC28" s="645"/>
      <c r="DD28" s="619">
        <v>1793396</v>
      </c>
      <c r="DE28" s="611"/>
      <c r="DF28" s="611"/>
      <c r="DG28" s="611"/>
      <c r="DH28" s="611"/>
      <c r="DI28" s="611"/>
      <c r="DJ28" s="611"/>
      <c r="DK28" s="612"/>
      <c r="DL28" s="619">
        <v>1793396</v>
      </c>
      <c r="DM28" s="611"/>
      <c r="DN28" s="611"/>
      <c r="DO28" s="611"/>
      <c r="DP28" s="611"/>
      <c r="DQ28" s="611"/>
      <c r="DR28" s="611"/>
      <c r="DS28" s="611"/>
      <c r="DT28" s="611"/>
      <c r="DU28" s="611"/>
      <c r="DV28" s="612"/>
      <c r="DW28" s="615">
        <v>20.2</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72408</v>
      </c>
      <c r="S29" s="611"/>
      <c r="T29" s="611"/>
      <c r="U29" s="611"/>
      <c r="V29" s="611"/>
      <c r="W29" s="611"/>
      <c r="X29" s="611"/>
      <c r="Y29" s="612"/>
      <c r="Z29" s="613">
        <v>0.4</v>
      </c>
      <c r="AA29" s="613"/>
      <c r="AB29" s="613"/>
      <c r="AC29" s="613"/>
      <c r="AD29" s="614" t="s">
        <v>229</v>
      </c>
      <c r="AE29" s="614"/>
      <c r="AF29" s="614"/>
      <c r="AG29" s="614"/>
      <c r="AH29" s="614"/>
      <c r="AI29" s="614"/>
      <c r="AJ29" s="614"/>
      <c r="AK29" s="614"/>
      <c r="AL29" s="615" t="s">
        <v>229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1844789</v>
      </c>
      <c r="CS29" s="643"/>
      <c r="CT29" s="643"/>
      <c r="CU29" s="643"/>
      <c r="CV29" s="643"/>
      <c r="CW29" s="643"/>
      <c r="CX29" s="643"/>
      <c r="CY29" s="644"/>
      <c r="CZ29" s="615">
        <v>9.8000000000000007</v>
      </c>
      <c r="DA29" s="640"/>
      <c r="DB29" s="640"/>
      <c r="DC29" s="645"/>
      <c r="DD29" s="619">
        <v>1793155</v>
      </c>
      <c r="DE29" s="643"/>
      <c r="DF29" s="643"/>
      <c r="DG29" s="643"/>
      <c r="DH29" s="643"/>
      <c r="DI29" s="643"/>
      <c r="DJ29" s="643"/>
      <c r="DK29" s="644"/>
      <c r="DL29" s="619">
        <v>1793155</v>
      </c>
      <c r="DM29" s="643"/>
      <c r="DN29" s="643"/>
      <c r="DO29" s="643"/>
      <c r="DP29" s="643"/>
      <c r="DQ29" s="643"/>
      <c r="DR29" s="643"/>
      <c r="DS29" s="643"/>
      <c r="DT29" s="643"/>
      <c r="DU29" s="643"/>
      <c r="DV29" s="644"/>
      <c r="DW29" s="615">
        <v>20.2</v>
      </c>
      <c r="DX29" s="640"/>
      <c r="DY29" s="640"/>
      <c r="DZ29" s="640"/>
      <c r="EA29" s="640"/>
      <c r="EB29" s="640"/>
      <c r="EC29" s="641"/>
    </row>
    <row r="30" spans="2:133" ht="11.25" customHeight="1" x14ac:dyDescent="0.15">
      <c r="B30" s="607" t="s">
        <v>308</v>
      </c>
      <c r="C30" s="608"/>
      <c r="D30" s="608"/>
      <c r="E30" s="608"/>
      <c r="F30" s="608"/>
      <c r="G30" s="608"/>
      <c r="H30" s="608"/>
      <c r="I30" s="608"/>
      <c r="J30" s="608"/>
      <c r="K30" s="608"/>
      <c r="L30" s="608"/>
      <c r="M30" s="608"/>
      <c r="N30" s="608"/>
      <c r="O30" s="608"/>
      <c r="P30" s="608"/>
      <c r="Q30" s="609"/>
      <c r="R30" s="610">
        <v>2278324</v>
      </c>
      <c r="S30" s="611"/>
      <c r="T30" s="611"/>
      <c r="U30" s="611"/>
      <c r="V30" s="611"/>
      <c r="W30" s="611"/>
      <c r="X30" s="611"/>
      <c r="Y30" s="612"/>
      <c r="Z30" s="613">
        <v>11.6</v>
      </c>
      <c r="AA30" s="613"/>
      <c r="AB30" s="613"/>
      <c r="AC30" s="613"/>
      <c r="AD30" s="614" t="s">
        <v>229</v>
      </c>
      <c r="AE30" s="614"/>
      <c r="AF30" s="614"/>
      <c r="AG30" s="614"/>
      <c r="AH30" s="614"/>
      <c r="AI30" s="614"/>
      <c r="AJ30" s="614"/>
      <c r="AK30" s="614"/>
      <c r="AL30" s="615" t="s">
        <v>235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1791990</v>
      </c>
      <c r="CS30" s="611"/>
      <c r="CT30" s="611"/>
      <c r="CU30" s="611"/>
      <c r="CV30" s="611"/>
      <c r="CW30" s="611"/>
      <c r="CX30" s="611"/>
      <c r="CY30" s="612"/>
      <c r="CZ30" s="615">
        <v>9.5</v>
      </c>
      <c r="DA30" s="640"/>
      <c r="DB30" s="640"/>
      <c r="DC30" s="645"/>
      <c r="DD30" s="619">
        <v>1741271</v>
      </c>
      <c r="DE30" s="611"/>
      <c r="DF30" s="611"/>
      <c r="DG30" s="611"/>
      <c r="DH30" s="611"/>
      <c r="DI30" s="611"/>
      <c r="DJ30" s="611"/>
      <c r="DK30" s="612"/>
      <c r="DL30" s="619">
        <v>1741271</v>
      </c>
      <c r="DM30" s="611"/>
      <c r="DN30" s="611"/>
      <c r="DO30" s="611"/>
      <c r="DP30" s="611"/>
      <c r="DQ30" s="611"/>
      <c r="DR30" s="611"/>
      <c r="DS30" s="611"/>
      <c r="DT30" s="611"/>
      <c r="DU30" s="611"/>
      <c r="DV30" s="612"/>
      <c r="DW30" s="615">
        <v>19.600000000000001</v>
      </c>
      <c r="DX30" s="640"/>
      <c r="DY30" s="640"/>
      <c r="DZ30" s="640"/>
      <c r="EA30" s="640"/>
      <c r="EB30" s="640"/>
      <c r="EC30" s="641"/>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229</v>
      </c>
      <c r="S31" s="611"/>
      <c r="T31" s="611"/>
      <c r="U31" s="611"/>
      <c r="V31" s="611"/>
      <c r="W31" s="611"/>
      <c r="X31" s="611"/>
      <c r="Y31" s="612"/>
      <c r="Z31" s="613" t="s">
        <v>235</v>
      </c>
      <c r="AA31" s="613"/>
      <c r="AB31" s="613"/>
      <c r="AC31" s="613"/>
      <c r="AD31" s="614" t="s">
        <v>229</v>
      </c>
      <c r="AE31" s="614"/>
      <c r="AF31" s="614"/>
      <c r="AG31" s="614"/>
      <c r="AH31" s="614"/>
      <c r="AI31" s="614"/>
      <c r="AJ31" s="614"/>
      <c r="AK31" s="614"/>
      <c r="AL31" s="615" t="s">
        <v>235</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99.3</v>
      </c>
      <c r="BH31" s="654"/>
      <c r="BI31" s="654"/>
      <c r="BJ31" s="654"/>
      <c r="BK31" s="654"/>
      <c r="BL31" s="654"/>
      <c r="BM31" s="605">
        <v>97.7</v>
      </c>
      <c r="BN31" s="654"/>
      <c r="BO31" s="654"/>
      <c r="BP31" s="654"/>
      <c r="BQ31" s="655"/>
      <c r="BR31" s="657">
        <v>99.2</v>
      </c>
      <c r="BS31" s="654"/>
      <c r="BT31" s="654"/>
      <c r="BU31" s="654"/>
      <c r="BV31" s="654"/>
      <c r="BW31" s="654"/>
      <c r="BX31" s="605">
        <v>97.6</v>
      </c>
      <c r="BY31" s="654"/>
      <c r="BZ31" s="654"/>
      <c r="CA31" s="654"/>
      <c r="CB31" s="655"/>
      <c r="CD31" s="650"/>
      <c r="CE31" s="651"/>
      <c r="CF31" s="607" t="s">
        <v>315</v>
      </c>
      <c r="CG31" s="608"/>
      <c r="CH31" s="608"/>
      <c r="CI31" s="608"/>
      <c r="CJ31" s="608"/>
      <c r="CK31" s="608"/>
      <c r="CL31" s="608"/>
      <c r="CM31" s="608"/>
      <c r="CN31" s="608"/>
      <c r="CO31" s="608"/>
      <c r="CP31" s="608"/>
      <c r="CQ31" s="609"/>
      <c r="CR31" s="610">
        <v>52799</v>
      </c>
      <c r="CS31" s="643"/>
      <c r="CT31" s="643"/>
      <c r="CU31" s="643"/>
      <c r="CV31" s="643"/>
      <c r="CW31" s="643"/>
      <c r="CX31" s="643"/>
      <c r="CY31" s="644"/>
      <c r="CZ31" s="615">
        <v>0.3</v>
      </c>
      <c r="DA31" s="640"/>
      <c r="DB31" s="640"/>
      <c r="DC31" s="645"/>
      <c r="DD31" s="619">
        <v>51884</v>
      </c>
      <c r="DE31" s="643"/>
      <c r="DF31" s="643"/>
      <c r="DG31" s="643"/>
      <c r="DH31" s="643"/>
      <c r="DI31" s="643"/>
      <c r="DJ31" s="643"/>
      <c r="DK31" s="644"/>
      <c r="DL31" s="619">
        <v>51884</v>
      </c>
      <c r="DM31" s="643"/>
      <c r="DN31" s="643"/>
      <c r="DO31" s="643"/>
      <c r="DP31" s="643"/>
      <c r="DQ31" s="643"/>
      <c r="DR31" s="643"/>
      <c r="DS31" s="643"/>
      <c r="DT31" s="643"/>
      <c r="DU31" s="643"/>
      <c r="DV31" s="644"/>
      <c r="DW31" s="615">
        <v>0.6</v>
      </c>
      <c r="DX31" s="640"/>
      <c r="DY31" s="640"/>
      <c r="DZ31" s="640"/>
      <c r="EA31" s="640"/>
      <c r="EB31" s="640"/>
      <c r="EC31" s="641"/>
    </row>
    <row r="32" spans="2:133" ht="11.25" customHeight="1" x14ac:dyDescent="0.15">
      <c r="B32" s="607" t="s">
        <v>316</v>
      </c>
      <c r="C32" s="608"/>
      <c r="D32" s="608"/>
      <c r="E32" s="608"/>
      <c r="F32" s="608"/>
      <c r="G32" s="608"/>
      <c r="H32" s="608"/>
      <c r="I32" s="608"/>
      <c r="J32" s="608"/>
      <c r="K32" s="608"/>
      <c r="L32" s="608"/>
      <c r="M32" s="608"/>
      <c r="N32" s="608"/>
      <c r="O32" s="608"/>
      <c r="P32" s="608"/>
      <c r="Q32" s="609"/>
      <c r="R32" s="610">
        <v>1857271</v>
      </c>
      <c r="S32" s="611"/>
      <c r="T32" s="611"/>
      <c r="U32" s="611"/>
      <c r="V32" s="611"/>
      <c r="W32" s="611"/>
      <c r="X32" s="611"/>
      <c r="Y32" s="612"/>
      <c r="Z32" s="613">
        <v>9.4</v>
      </c>
      <c r="AA32" s="613"/>
      <c r="AB32" s="613"/>
      <c r="AC32" s="613"/>
      <c r="AD32" s="614" t="s">
        <v>235</v>
      </c>
      <c r="AE32" s="614"/>
      <c r="AF32" s="614"/>
      <c r="AG32" s="614"/>
      <c r="AH32" s="614"/>
      <c r="AI32" s="614"/>
      <c r="AJ32" s="614"/>
      <c r="AK32" s="614"/>
      <c r="AL32" s="615" t="s">
        <v>235</v>
      </c>
      <c r="AM32" s="616"/>
      <c r="AN32" s="616"/>
      <c r="AO32" s="617"/>
      <c r="AP32" s="660"/>
      <c r="AQ32" s="661"/>
      <c r="AR32" s="661"/>
      <c r="AS32" s="661"/>
      <c r="AT32" s="665"/>
      <c r="AU32" s="208" t="s">
        <v>317</v>
      </c>
      <c r="AX32" s="607" t="s">
        <v>318</v>
      </c>
      <c r="AY32" s="608"/>
      <c r="AZ32" s="608"/>
      <c r="BA32" s="608"/>
      <c r="BB32" s="608"/>
      <c r="BC32" s="608"/>
      <c r="BD32" s="608"/>
      <c r="BE32" s="608"/>
      <c r="BF32" s="609"/>
      <c r="BG32" s="667">
        <v>99.5</v>
      </c>
      <c r="BH32" s="643"/>
      <c r="BI32" s="643"/>
      <c r="BJ32" s="643"/>
      <c r="BK32" s="643"/>
      <c r="BL32" s="643"/>
      <c r="BM32" s="616">
        <v>99</v>
      </c>
      <c r="BN32" s="643"/>
      <c r="BO32" s="643"/>
      <c r="BP32" s="643"/>
      <c r="BQ32" s="656"/>
      <c r="BR32" s="667">
        <v>99.5</v>
      </c>
      <c r="BS32" s="643"/>
      <c r="BT32" s="643"/>
      <c r="BU32" s="643"/>
      <c r="BV32" s="643"/>
      <c r="BW32" s="643"/>
      <c r="BX32" s="616">
        <v>98.9</v>
      </c>
      <c r="BY32" s="643"/>
      <c r="BZ32" s="643"/>
      <c r="CA32" s="643"/>
      <c r="CB32" s="656"/>
      <c r="CD32" s="652"/>
      <c r="CE32" s="653"/>
      <c r="CF32" s="607" t="s">
        <v>319</v>
      </c>
      <c r="CG32" s="608"/>
      <c r="CH32" s="608"/>
      <c r="CI32" s="608"/>
      <c r="CJ32" s="608"/>
      <c r="CK32" s="608"/>
      <c r="CL32" s="608"/>
      <c r="CM32" s="608"/>
      <c r="CN32" s="608"/>
      <c r="CO32" s="608"/>
      <c r="CP32" s="608"/>
      <c r="CQ32" s="609"/>
      <c r="CR32" s="610">
        <v>241</v>
      </c>
      <c r="CS32" s="611"/>
      <c r="CT32" s="611"/>
      <c r="CU32" s="611"/>
      <c r="CV32" s="611"/>
      <c r="CW32" s="611"/>
      <c r="CX32" s="611"/>
      <c r="CY32" s="612"/>
      <c r="CZ32" s="615">
        <v>0</v>
      </c>
      <c r="DA32" s="640"/>
      <c r="DB32" s="640"/>
      <c r="DC32" s="645"/>
      <c r="DD32" s="619">
        <v>241</v>
      </c>
      <c r="DE32" s="611"/>
      <c r="DF32" s="611"/>
      <c r="DG32" s="611"/>
      <c r="DH32" s="611"/>
      <c r="DI32" s="611"/>
      <c r="DJ32" s="611"/>
      <c r="DK32" s="612"/>
      <c r="DL32" s="619">
        <v>241</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320</v>
      </c>
      <c r="C33" s="608"/>
      <c r="D33" s="608"/>
      <c r="E33" s="608"/>
      <c r="F33" s="608"/>
      <c r="G33" s="608"/>
      <c r="H33" s="608"/>
      <c r="I33" s="608"/>
      <c r="J33" s="608"/>
      <c r="K33" s="608"/>
      <c r="L33" s="608"/>
      <c r="M33" s="608"/>
      <c r="N33" s="608"/>
      <c r="O33" s="608"/>
      <c r="P33" s="608"/>
      <c r="Q33" s="609"/>
      <c r="R33" s="610">
        <v>86305</v>
      </c>
      <c r="S33" s="611"/>
      <c r="T33" s="611"/>
      <c r="U33" s="611"/>
      <c r="V33" s="611"/>
      <c r="W33" s="611"/>
      <c r="X33" s="611"/>
      <c r="Y33" s="612"/>
      <c r="Z33" s="613">
        <v>0.4</v>
      </c>
      <c r="AA33" s="613"/>
      <c r="AB33" s="613"/>
      <c r="AC33" s="613"/>
      <c r="AD33" s="614" t="s">
        <v>229</v>
      </c>
      <c r="AE33" s="614"/>
      <c r="AF33" s="614"/>
      <c r="AG33" s="614"/>
      <c r="AH33" s="614"/>
      <c r="AI33" s="614"/>
      <c r="AJ33" s="614"/>
      <c r="AK33" s="614"/>
      <c r="AL33" s="615" t="s">
        <v>229</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99</v>
      </c>
      <c r="BH33" s="669"/>
      <c r="BI33" s="669"/>
      <c r="BJ33" s="669"/>
      <c r="BK33" s="669"/>
      <c r="BL33" s="669"/>
      <c r="BM33" s="670">
        <v>96.3</v>
      </c>
      <c r="BN33" s="669"/>
      <c r="BO33" s="669"/>
      <c r="BP33" s="669"/>
      <c r="BQ33" s="671"/>
      <c r="BR33" s="668">
        <v>99</v>
      </c>
      <c r="BS33" s="669"/>
      <c r="BT33" s="669"/>
      <c r="BU33" s="669"/>
      <c r="BV33" s="669"/>
      <c r="BW33" s="669"/>
      <c r="BX33" s="670">
        <v>96.3</v>
      </c>
      <c r="BY33" s="669"/>
      <c r="BZ33" s="669"/>
      <c r="CA33" s="669"/>
      <c r="CB33" s="671"/>
      <c r="CD33" s="607" t="s">
        <v>322</v>
      </c>
      <c r="CE33" s="608"/>
      <c r="CF33" s="608"/>
      <c r="CG33" s="608"/>
      <c r="CH33" s="608"/>
      <c r="CI33" s="608"/>
      <c r="CJ33" s="608"/>
      <c r="CK33" s="608"/>
      <c r="CL33" s="608"/>
      <c r="CM33" s="608"/>
      <c r="CN33" s="608"/>
      <c r="CO33" s="608"/>
      <c r="CP33" s="608"/>
      <c r="CQ33" s="609"/>
      <c r="CR33" s="610">
        <v>9302007</v>
      </c>
      <c r="CS33" s="643"/>
      <c r="CT33" s="643"/>
      <c r="CU33" s="643"/>
      <c r="CV33" s="643"/>
      <c r="CW33" s="643"/>
      <c r="CX33" s="643"/>
      <c r="CY33" s="644"/>
      <c r="CZ33" s="615">
        <v>49.2</v>
      </c>
      <c r="DA33" s="640"/>
      <c r="DB33" s="640"/>
      <c r="DC33" s="645"/>
      <c r="DD33" s="619">
        <v>7593241</v>
      </c>
      <c r="DE33" s="643"/>
      <c r="DF33" s="643"/>
      <c r="DG33" s="643"/>
      <c r="DH33" s="643"/>
      <c r="DI33" s="643"/>
      <c r="DJ33" s="643"/>
      <c r="DK33" s="644"/>
      <c r="DL33" s="619">
        <v>3518425</v>
      </c>
      <c r="DM33" s="643"/>
      <c r="DN33" s="643"/>
      <c r="DO33" s="643"/>
      <c r="DP33" s="643"/>
      <c r="DQ33" s="643"/>
      <c r="DR33" s="643"/>
      <c r="DS33" s="643"/>
      <c r="DT33" s="643"/>
      <c r="DU33" s="643"/>
      <c r="DV33" s="644"/>
      <c r="DW33" s="615">
        <v>39.6</v>
      </c>
      <c r="DX33" s="640"/>
      <c r="DY33" s="640"/>
      <c r="DZ33" s="640"/>
      <c r="EA33" s="640"/>
      <c r="EB33" s="640"/>
      <c r="EC33" s="641"/>
    </row>
    <row r="34" spans="2:133" ht="11.25" customHeight="1" x14ac:dyDescent="0.15">
      <c r="B34" s="607" t="s">
        <v>323</v>
      </c>
      <c r="C34" s="608"/>
      <c r="D34" s="608"/>
      <c r="E34" s="608"/>
      <c r="F34" s="608"/>
      <c r="G34" s="608"/>
      <c r="H34" s="608"/>
      <c r="I34" s="608"/>
      <c r="J34" s="608"/>
      <c r="K34" s="608"/>
      <c r="L34" s="608"/>
      <c r="M34" s="608"/>
      <c r="N34" s="608"/>
      <c r="O34" s="608"/>
      <c r="P34" s="608"/>
      <c r="Q34" s="609"/>
      <c r="R34" s="610">
        <v>1181554</v>
      </c>
      <c r="S34" s="611"/>
      <c r="T34" s="611"/>
      <c r="U34" s="611"/>
      <c r="V34" s="611"/>
      <c r="W34" s="611"/>
      <c r="X34" s="611"/>
      <c r="Y34" s="612"/>
      <c r="Z34" s="613">
        <v>6</v>
      </c>
      <c r="AA34" s="613"/>
      <c r="AB34" s="613"/>
      <c r="AC34" s="613"/>
      <c r="AD34" s="614" t="s">
        <v>235</v>
      </c>
      <c r="AE34" s="614"/>
      <c r="AF34" s="614"/>
      <c r="AG34" s="614"/>
      <c r="AH34" s="614"/>
      <c r="AI34" s="614"/>
      <c r="AJ34" s="614"/>
      <c r="AK34" s="614"/>
      <c r="AL34" s="615" t="s">
        <v>235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3231444</v>
      </c>
      <c r="CS34" s="611"/>
      <c r="CT34" s="611"/>
      <c r="CU34" s="611"/>
      <c r="CV34" s="611"/>
      <c r="CW34" s="611"/>
      <c r="CX34" s="611"/>
      <c r="CY34" s="612"/>
      <c r="CZ34" s="615">
        <v>17.100000000000001</v>
      </c>
      <c r="DA34" s="640"/>
      <c r="DB34" s="640"/>
      <c r="DC34" s="645"/>
      <c r="DD34" s="619">
        <v>2438389</v>
      </c>
      <c r="DE34" s="611"/>
      <c r="DF34" s="611"/>
      <c r="DG34" s="611"/>
      <c r="DH34" s="611"/>
      <c r="DI34" s="611"/>
      <c r="DJ34" s="611"/>
      <c r="DK34" s="612"/>
      <c r="DL34" s="619">
        <v>1497668</v>
      </c>
      <c r="DM34" s="611"/>
      <c r="DN34" s="611"/>
      <c r="DO34" s="611"/>
      <c r="DP34" s="611"/>
      <c r="DQ34" s="611"/>
      <c r="DR34" s="611"/>
      <c r="DS34" s="611"/>
      <c r="DT34" s="611"/>
      <c r="DU34" s="611"/>
      <c r="DV34" s="612"/>
      <c r="DW34" s="615">
        <v>16.899999999999999</v>
      </c>
      <c r="DX34" s="640"/>
      <c r="DY34" s="640"/>
      <c r="DZ34" s="640"/>
      <c r="EA34" s="640"/>
      <c r="EB34" s="640"/>
      <c r="EC34" s="641"/>
    </row>
    <row r="35" spans="2:133" ht="11.25" customHeight="1" x14ac:dyDescent="0.15">
      <c r="B35" s="607" t="s">
        <v>325</v>
      </c>
      <c r="C35" s="608"/>
      <c r="D35" s="608"/>
      <c r="E35" s="608"/>
      <c r="F35" s="608"/>
      <c r="G35" s="608"/>
      <c r="H35" s="608"/>
      <c r="I35" s="608"/>
      <c r="J35" s="608"/>
      <c r="K35" s="608"/>
      <c r="L35" s="608"/>
      <c r="M35" s="608"/>
      <c r="N35" s="608"/>
      <c r="O35" s="608"/>
      <c r="P35" s="608"/>
      <c r="Q35" s="609"/>
      <c r="R35" s="610">
        <v>1939230</v>
      </c>
      <c r="S35" s="611"/>
      <c r="T35" s="611"/>
      <c r="U35" s="611"/>
      <c r="V35" s="611"/>
      <c r="W35" s="611"/>
      <c r="X35" s="611"/>
      <c r="Y35" s="612"/>
      <c r="Z35" s="613">
        <v>9.9</v>
      </c>
      <c r="AA35" s="613"/>
      <c r="AB35" s="613"/>
      <c r="AC35" s="613"/>
      <c r="AD35" s="614" t="s">
        <v>229</v>
      </c>
      <c r="AE35" s="614"/>
      <c r="AF35" s="614"/>
      <c r="AG35" s="614"/>
      <c r="AH35" s="614"/>
      <c r="AI35" s="614"/>
      <c r="AJ35" s="614"/>
      <c r="AK35" s="614"/>
      <c r="AL35" s="615" t="s">
        <v>235</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89490</v>
      </c>
      <c r="CS35" s="643"/>
      <c r="CT35" s="643"/>
      <c r="CU35" s="643"/>
      <c r="CV35" s="643"/>
      <c r="CW35" s="643"/>
      <c r="CX35" s="643"/>
      <c r="CY35" s="644"/>
      <c r="CZ35" s="615">
        <v>0.5</v>
      </c>
      <c r="DA35" s="640"/>
      <c r="DB35" s="640"/>
      <c r="DC35" s="645"/>
      <c r="DD35" s="619">
        <v>71469</v>
      </c>
      <c r="DE35" s="643"/>
      <c r="DF35" s="643"/>
      <c r="DG35" s="643"/>
      <c r="DH35" s="643"/>
      <c r="DI35" s="643"/>
      <c r="DJ35" s="643"/>
      <c r="DK35" s="644"/>
      <c r="DL35" s="619">
        <v>71376</v>
      </c>
      <c r="DM35" s="643"/>
      <c r="DN35" s="643"/>
      <c r="DO35" s="643"/>
      <c r="DP35" s="643"/>
      <c r="DQ35" s="643"/>
      <c r="DR35" s="643"/>
      <c r="DS35" s="643"/>
      <c r="DT35" s="643"/>
      <c r="DU35" s="643"/>
      <c r="DV35" s="644"/>
      <c r="DW35" s="615">
        <v>0.8</v>
      </c>
      <c r="DX35" s="640"/>
      <c r="DY35" s="640"/>
      <c r="DZ35" s="640"/>
      <c r="EA35" s="640"/>
      <c r="EB35" s="640"/>
      <c r="EC35" s="641"/>
    </row>
    <row r="36" spans="2:133" ht="11.25" customHeight="1" x14ac:dyDescent="0.15">
      <c r="B36" s="607" t="s">
        <v>329</v>
      </c>
      <c r="C36" s="608"/>
      <c r="D36" s="608"/>
      <c r="E36" s="608"/>
      <c r="F36" s="608"/>
      <c r="G36" s="608"/>
      <c r="H36" s="608"/>
      <c r="I36" s="608"/>
      <c r="J36" s="608"/>
      <c r="K36" s="608"/>
      <c r="L36" s="608"/>
      <c r="M36" s="608"/>
      <c r="N36" s="608"/>
      <c r="O36" s="608"/>
      <c r="P36" s="608"/>
      <c r="Q36" s="609"/>
      <c r="R36" s="610">
        <v>517486</v>
      </c>
      <c r="S36" s="611"/>
      <c r="T36" s="611"/>
      <c r="U36" s="611"/>
      <c r="V36" s="611"/>
      <c r="W36" s="611"/>
      <c r="X36" s="611"/>
      <c r="Y36" s="612"/>
      <c r="Z36" s="613">
        <v>2.6</v>
      </c>
      <c r="AA36" s="613"/>
      <c r="AB36" s="613"/>
      <c r="AC36" s="613"/>
      <c r="AD36" s="614" t="s">
        <v>229</v>
      </c>
      <c r="AE36" s="614"/>
      <c r="AF36" s="614"/>
      <c r="AG36" s="614"/>
      <c r="AH36" s="614"/>
      <c r="AI36" s="614"/>
      <c r="AJ36" s="614"/>
      <c r="AK36" s="614"/>
      <c r="AL36" s="615" t="s">
        <v>229</v>
      </c>
      <c r="AM36" s="616"/>
      <c r="AN36" s="616"/>
      <c r="AO36" s="617"/>
      <c r="AP36" s="218"/>
      <c r="AQ36" s="676" t="s">
        <v>330</v>
      </c>
      <c r="AR36" s="677"/>
      <c r="AS36" s="677"/>
      <c r="AT36" s="677"/>
      <c r="AU36" s="677"/>
      <c r="AV36" s="677"/>
      <c r="AW36" s="677"/>
      <c r="AX36" s="677"/>
      <c r="AY36" s="678"/>
      <c r="AZ36" s="599">
        <v>1631783</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19227</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2534387</v>
      </c>
      <c r="CS36" s="611"/>
      <c r="CT36" s="611"/>
      <c r="CU36" s="611"/>
      <c r="CV36" s="611"/>
      <c r="CW36" s="611"/>
      <c r="CX36" s="611"/>
      <c r="CY36" s="612"/>
      <c r="CZ36" s="615">
        <v>13.4</v>
      </c>
      <c r="DA36" s="640"/>
      <c r="DB36" s="640"/>
      <c r="DC36" s="645"/>
      <c r="DD36" s="619">
        <v>2050260</v>
      </c>
      <c r="DE36" s="611"/>
      <c r="DF36" s="611"/>
      <c r="DG36" s="611"/>
      <c r="DH36" s="611"/>
      <c r="DI36" s="611"/>
      <c r="DJ36" s="611"/>
      <c r="DK36" s="612"/>
      <c r="DL36" s="619">
        <v>932360</v>
      </c>
      <c r="DM36" s="611"/>
      <c r="DN36" s="611"/>
      <c r="DO36" s="611"/>
      <c r="DP36" s="611"/>
      <c r="DQ36" s="611"/>
      <c r="DR36" s="611"/>
      <c r="DS36" s="611"/>
      <c r="DT36" s="611"/>
      <c r="DU36" s="611"/>
      <c r="DV36" s="612"/>
      <c r="DW36" s="615">
        <v>10.5</v>
      </c>
      <c r="DX36" s="640"/>
      <c r="DY36" s="640"/>
      <c r="DZ36" s="640"/>
      <c r="EA36" s="640"/>
      <c r="EB36" s="640"/>
      <c r="EC36" s="641"/>
    </row>
    <row r="37" spans="2:133" ht="11.25" customHeight="1" x14ac:dyDescent="0.15">
      <c r="B37" s="607" t="s">
        <v>333</v>
      </c>
      <c r="C37" s="608"/>
      <c r="D37" s="608"/>
      <c r="E37" s="608"/>
      <c r="F37" s="608"/>
      <c r="G37" s="608"/>
      <c r="H37" s="608"/>
      <c r="I37" s="608"/>
      <c r="J37" s="608"/>
      <c r="K37" s="608"/>
      <c r="L37" s="608"/>
      <c r="M37" s="608"/>
      <c r="N37" s="608"/>
      <c r="O37" s="608"/>
      <c r="P37" s="608"/>
      <c r="Q37" s="609"/>
      <c r="R37" s="610">
        <v>213052</v>
      </c>
      <c r="S37" s="611"/>
      <c r="T37" s="611"/>
      <c r="U37" s="611"/>
      <c r="V37" s="611"/>
      <c r="W37" s="611"/>
      <c r="X37" s="611"/>
      <c r="Y37" s="612"/>
      <c r="Z37" s="613">
        <v>1.1000000000000001</v>
      </c>
      <c r="AA37" s="613"/>
      <c r="AB37" s="613"/>
      <c r="AC37" s="613"/>
      <c r="AD37" s="614">
        <v>6485</v>
      </c>
      <c r="AE37" s="614"/>
      <c r="AF37" s="614"/>
      <c r="AG37" s="614"/>
      <c r="AH37" s="614"/>
      <c r="AI37" s="614"/>
      <c r="AJ37" s="614"/>
      <c r="AK37" s="614"/>
      <c r="AL37" s="615">
        <v>0.1</v>
      </c>
      <c r="AM37" s="616"/>
      <c r="AN37" s="616"/>
      <c r="AO37" s="617"/>
      <c r="AQ37" s="673" t="s">
        <v>334</v>
      </c>
      <c r="AR37" s="674"/>
      <c r="AS37" s="674"/>
      <c r="AT37" s="674"/>
      <c r="AU37" s="674"/>
      <c r="AV37" s="674"/>
      <c r="AW37" s="674"/>
      <c r="AX37" s="674"/>
      <c r="AY37" s="675"/>
      <c r="AZ37" s="610">
        <v>279604</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-35868</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437888</v>
      </c>
      <c r="CS37" s="643"/>
      <c r="CT37" s="643"/>
      <c r="CU37" s="643"/>
      <c r="CV37" s="643"/>
      <c r="CW37" s="643"/>
      <c r="CX37" s="643"/>
      <c r="CY37" s="644"/>
      <c r="CZ37" s="615">
        <v>2.2999999999999998</v>
      </c>
      <c r="DA37" s="640"/>
      <c r="DB37" s="640"/>
      <c r="DC37" s="645"/>
      <c r="DD37" s="619">
        <v>419028</v>
      </c>
      <c r="DE37" s="643"/>
      <c r="DF37" s="643"/>
      <c r="DG37" s="643"/>
      <c r="DH37" s="643"/>
      <c r="DI37" s="643"/>
      <c r="DJ37" s="643"/>
      <c r="DK37" s="644"/>
      <c r="DL37" s="619">
        <v>396493</v>
      </c>
      <c r="DM37" s="643"/>
      <c r="DN37" s="643"/>
      <c r="DO37" s="643"/>
      <c r="DP37" s="643"/>
      <c r="DQ37" s="643"/>
      <c r="DR37" s="643"/>
      <c r="DS37" s="643"/>
      <c r="DT37" s="643"/>
      <c r="DU37" s="643"/>
      <c r="DV37" s="644"/>
      <c r="DW37" s="615">
        <v>4.5</v>
      </c>
      <c r="DX37" s="640"/>
      <c r="DY37" s="640"/>
      <c r="DZ37" s="640"/>
      <c r="EA37" s="640"/>
      <c r="EB37" s="640"/>
      <c r="EC37" s="641"/>
    </row>
    <row r="38" spans="2:133" ht="11.25" customHeight="1" x14ac:dyDescent="0.15">
      <c r="B38" s="607" t="s">
        <v>337</v>
      </c>
      <c r="C38" s="608"/>
      <c r="D38" s="608"/>
      <c r="E38" s="608"/>
      <c r="F38" s="608"/>
      <c r="G38" s="608"/>
      <c r="H38" s="608"/>
      <c r="I38" s="608"/>
      <c r="J38" s="608"/>
      <c r="K38" s="608"/>
      <c r="L38" s="608"/>
      <c r="M38" s="608"/>
      <c r="N38" s="608"/>
      <c r="O38" s="608"/>
      <c r="P38" s="608"/>
      <c r="Q38" s="609"/>
      <c r="R38" s="610">
        <v>1835000</v>
      </c>
      <c r="S38" s="611"/>
      <c r="T38" s="611"/>
      <c r="U38" s="611"/>
      <c r="V38" s="611"/>
      <c r="W38" s="611"/>
      <c r="X38" s="611"/>
      <c r="Y38" s="612"/>
      <c r="Z38" s="613">
        <v>9.3000000000000007</v>
      </c>
      <c r="AA38" s="613"/>
      <c r="AB38" s="613"/>
      <c r="AC38" s="613"/>
      <c r="AD38" s="614" t="s">
        <v>229</v>
      </c>
      <c r="AE38" s="614"/>
      <c r="AF38" s="614"/>
      <c r="AG38" s="614"/>
      <c r="AH38" s="614"/>
      <c r="AI38" s="614"/>
      <c r="AJ38" s="614"/>
      <c r="AK38" s="614"/>
      <c r="AL38" s="615" t="s">
        <v>235</v>
      </c>
      <c r="AM38" s="616"/>
      <c r="AN38" s="616"/>
      <c r="AO38" s="617"/>
      <c r="AQ38" s="673" t="s">
        <v>338</v>
      </c>
      <c r="AR38" s="674"/>
      <c r="AS38" s="674"/>
      <c r="AT38" s="674"/>
      <c r="AU38" s="674"/>
      <c r="AV38" s="674"/>
      <c r="AW38" s="674"/>
      <c r="AX38" s="674"/>
      <c r="AY38" s="675"/>
      <c r="AZ38" s="610">
        <v>61422</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2846</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1352179</v>
      </c>
      <c r="CS38" s="611"/>
      <c r="CT38" s="611"/>
      <c r="CU38" s="611"/>
      <c r="CV38" s="611"/>
      <c r="CW38" s="611"/>
      <c r="CX38" s="611"/>
      <c r="CY38" s="612"/>
      <c r="CZ38" s="615">
        <v>7.2</v>
      </c>
      <c r="DA38" s="640"/>
      <c r="DB38" s="640"/>
      <c r="DC38" s="645"/>
      <c r="DD38" s="619">
        <v>1138509</v>
      </c>
      <c r="DE38" s="611"/>
      <c r="DF38" s="611"/>
      <c r="DG38" s="611"/>
      <c r="DH38" s="611"/>
      <c r="DI38" s="611"/>
      <c r="DJ38" s="611"/>
      <c r="DK38" s="612"/>
      <c r="DL38" s="619">
        <v>908330</v>
      </c>
      <c r="DM38" s="611"/>
      <c r="DN38" s="611"/>
      <c r="DO38" s="611"/>
      <c r="DP38" s="611"/>
      <c r="DQ38" s="611"/>
      <c r="DR38" s="611"/>
      <c r="DS38" s="611"/>
      <c r="DT38" s="611"/>
      <c r="DU38" s="611"/>
      <c r="DV38" s="612"/>
      <c r="DW38" s="615">
        <v>10.199999999999999</v>
      </c>
      <c r="DX38" s="640"/>
      <c r="DY38" s="640"/>
      <c r="DZ38" s="640"/>
      <c r="EA38" s="640"/>
      <c r="EB38" s="640"/>
      <c r="EC38" s="641"/>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229</v>
      </c>
      <c r="S39" s="611"/>
      <c r="T39" s="611"/>
      <c r="U39" s="611"/>
      <c r="V39" s="611"/>
      <c r="W39" s="611"/>
      <c r="X39" s="611"/>
      <c r="Y39" s="612"/>
      <c r="Z39" s="613" t="s">
        <v>235</v>
      </c>
      <c r="AA39" s="613"/>
      <c r="AB39" s="613"/>
      <c r="AC39" s="613"/>
      <c r="AD39" s="614" t="s">
        <v>235</v>
      </c>
      <c r="AE39" s="614"/>
      <c r="AF39" s="614"/>
      <c r="AG39" s="614"/>
      <c r="AH39" s="614"/>
      <c r="AI39" s="614"/>
      <c r="AJ39" s="614"/>
      <c r="AK39" s="614"/>
      <c r="AL39" s="615" t="s">
        <v>229</v>
      </c>
      <c r="AM39" s="616"/>
      <c r="AN39" s="616"/>
      <c r="AO39" s="617"/>
      <c r="AQ39" s="673" t="s">
        <v>342</v>
      </c>
      <c r="AR39" s="674"/>
      <c r="AS39" s="674"/>
      <c r="AT39" s="674"/>
      <c r="AU39" s="674"/>
      <c r="AV39" s="674"/>
      <c r="AW39" s="674"/>
      <c r="AX39" s="674"/>
      <c r="AY39" s="675"/>
      <c r="AZ39" s="610">
        <v>50927</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4339</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1985816</v>
      </c>
      <c r="CS39" s="643"/>
      <c r="CT39" s="643"/>
      <c r="CU39" s="643"/>
      <c r="CV39" s="643"/>
      <c r="CW39" s="643"/>
      <c r="CX39" s="643"/>
      <c r="CY39" s="644"/>
      <c r="CZ39" s="615">
        <v>10.5</v>
      </c>
      <c r="DA39" s="640"/>
      <c r="DB39" s="640"/>
      <c r="DC39" s="645"/>
      <c r="DD39" s="619">
        <v>1785923</v>
      </c>
      <c r="DE39" s="643"/>
      <c r="DF39" s="643"/>
      <c r="DG39" s="643"/>
      <c r="DH39" s="643"/>
      <c r="DI39" s="643"/>
      <c r="DJ39" s="643"/>
      <c r="DK39" s="644"/>
      <c r="DL39" s="619" t="s">
        <v>235</v>
      </c>
      <c r="DM39" s="643"/>
      <c r="DN39" s="643"/>
      <c r="DO39" s="643"/>
      <c r="DP39" s="643"/>
      <c r="DQ39" s="643"/>
      <c r="DR39" s="643"/>
      <c r="DS39" s="643"/>
      <c r="DT39" s="643"/>
      <c r="DU39" s="643"/>
      <c r="DV39" s="644"/>
      <c r="DW39" s="615" t="s">
        <v>235</v>
      </c>
      <c r="DX39" s="640"/>
      <c r="DY39" s="640"/>
      <c r="DZ39" s="640"/>
      <c r="EA39" s="640"/>
      <c r="EB39" s="640"/>
      <c r="EC39" s="641"/>
    </row>
    <row r="40" spans="2:133" ht="11.25" customHeight="1" x14ac:dyDescent="0.15">
      <c r="B40" s="607" t="s">
        <v>345</v>
      </c>
      <c r="C40" s="608"/>
      <c r="D40" s="608"/>
      <c r="E40" s="608"/>
      <c r="F40" s="608"/>
      <c r="G40" s="608"/>
      <c r="H40" s="608"/>
      <c r="I40" s="608"/>
      <c r="J40" s="608"/>
      <c r="K40" s="608"/>
      <c r="L40" s="608"/>
      <c r="M40" s="608"/>
      <c r="N40" s="608"/>
      <c r="O40" s="608"/>
      <c r="P40" s="608"/>
      <c r="Q40" s="609"/>
      <c r="R40" s="610">
        <v>81100</v>
      </c>
      <c r="S40" s="611"/>
      <c r="T40" s="611"/>
      <c r="U40" s="611"/>
      <c r="V40" s="611"/>
      <c r="W40" s="611"/>
      <c r="X40" s="611"/>
      <c r="Y40" s="612"/>
      <c r="Z40" s="613">
        <v>0.4</v>
      </c>
      <c r="AA40" s="613"/>
      <c r="AB40" s="613"/>
      <c r="AC40" s="613"/>
      <c r="AD40" s="614" t="s">
        <v>229</v>
      </c>
      <c r="AE40" s="614"/>
      <c r="AF40" s="614"/>
      <c r="AG40" s="614"/>
      <c r="AH40" s="614"/>
      <c r="AI40" s="614"/>
      <c r="AJ40" s="614"/>
      <c r="AK40" s="614"/>
      <c r="AL40" s="615" t="s">
        <v>235</v>
      </c>
      <c r="AM40" s="616"/>
      <c r="AN40" s="616"/>
      <c r="AO40" s="617"/>
      <c r="AQ40" s="673" t="s">
        <v>346</v>
      </c>
      <c r="AR40" s="674"/>
      <c r="AS40" s="674"/>
      <c r="AT40" s="674"/>
      <c r="AU40" s="674"/>
      <c r="AV40" s="674"/>
      <c r="AW40" s="674"/>
      <c r="AX40" s="674"/>
      <c r="AY40" s="675"/>
      <c r="AZ40" s="610" t="s">
        <v>229</v>
      </c>
      <c r="BA40" s="611"/>
      <c r="BB40" s="611"/>
      <c r="BC40" s="611"/>
      <c r="BD40" s="643"/>
      <c r="BE40" s="643"/>
      <c r="BF40" s="656"/>
      <c r="BG40" s="660" t="s">
        <v>347</v>
      </c>
      <c r="BH40" s="661"/>
      <c r="BI40" s="661"/>
      <c r="BJ40" s="661"/>
      <c r="BK40" s="661"/>
      <c r="BL40" s="214"/>
      <c r="BM40" s="608" t="s">
        <v>348</v>
      </c>
      <c r="BN40" s="608"/>
      <c r="BO40" s="608"/>
      <c r="BP40" s="608"/>
      <c r="BQ40" s="608"/>
      <c r="BR40" s="608"/>
      <c r="BS40" s="608"/>
      <c r="BT40" s="608"/>
      <c r="BU40" s="609"/>
      <c r="BV40" s="610">
        <v>85</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108691</v>
      </c>
      <c r="CS40" s="611"/>
      <c r="CT40" s="611"/>
      <c r="CU40" s="611"/>
      <c r="CV40" s="611"/>
      <c r="CW40" s="611"/>
      <c r="CX40" s="611"/>
      <c r="CY40" s="612"/>
      <c r="CZ40" s="615">
        <v>0.6</v>
      </c>
      <c r="DA40" s="640"/>
      <c r="DB40" s="640"/>
      <c r="DC40" s="645"/>
      <c r="DD40" s="619">
        <v>108691</v>
      </c>
      <c r="DE40" s="611"/>
      <c r="DF40" s="611"/>
      <c r="DG40" s="611"/>
      <c r="DH40" s="611"/>
      <c r="DI40" s="611"/>
      <c r="DJ40" s="611"/>
      <c r="DK40" s="612"/>
      <c r="DL40" s="619">
        <v>108691</v>
      </c>
      <c r="DM40" s="611"/>
      <c r="DN40" s="611"/>
      <c r="DO40" s="611"/>
      <c r="DP40" s="611"/>
      <c r="DQ40" s="611"/>
      <c r="DR40" s="611"/>
      <c r="DS40" s="611"/>
      <c r="DT40" s="611"/>
      <c r="DU40" s="611"/>
      <c r="DV40" s="612"/>
      <c r="DW40" s="615">
        <v>1.2</v>
      </c>
      <c r="DX40" s="640"/>
      <c r="DY40" s="640"/>
      <c r="DZ40" s="640"/>
      <c r="EA40" s="640"/>
      <c r="EB40" s="640"/>
      <c r="EC40" s="641"/>
    </row>
    <row r="41" spans="2:133" ht="11.25" customHeight="1" x14ac:dyDescent="0.15">
      <c r="B41" s="631" t="s">
        <v>350</v>
      </c>
      <c r="C41" s="632"/>
      <c r="D41" s="632"/>
      <c r="E41" s="632"/>
      <c r="F41" s="632"/>
      <c r="G41" s="632"/>
      <c r="H41" s="632"/>
      <c r="I41" s="632"/>
      <c r="J41" s="632"/>
      <c r="K41" s="632"/>
      <c r="L41" s="632"/>
      <c r="M41" s="632"/>
      <c r="N41" s="632"/>
      <c r="O41" s="632"/>
      <c r="P41" s="632"/>
      <c r="Q41" s="633"/>
      <c r="R41" s="682">
        <v>19666654</v>
      </c>
      <c r="S41" s="683"/>
      <c r="T41" s="683"/>
      <c r="U41" s="683"/>
      <c r="V41" s="683"/>
      <c r="W41" s="683"/>
      <c r="X41" s="683"/>
      <c r="Y41" s="687"/>
      <c r="Z41" s="688">
        <v>100</v>
      </c>
      <c r="AA41" s="688"/>
      <c r="AB41" s="688"/>
      <c r="AC41" s="688"/>
      <c r="AD41" s="689">
        <v>8800412</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367481</v>
      </c>
      <c r="BA41" s="611"/>
      <c r="BB41" s="611"/>
      <c r="BC41" s="611"/>
      <c r="BD41" s="643"/>
      <c r="BE41" s="643"/>
      <c r="BF41" s="656"/>
      <c r="BG41" s="660"/>
      <c r="BH41" s="661"/>
      <c r="BI41" s="661"/>
      <c r="BJ41" s="661"/>
      <c r="BK41" s="661"/>
      <c r="BL41" s="214"/>
      <c r="BM41" s="608" t="s">
        <v>352</v>
      </c>
      <c r="BN41" s="608"/>
      <c r="BO41" s="608"/>
      <c r="BP41" s="608"/>
      <c r="BQ41" s="608"/>
      <c r="BR41" s="608"/>
      <c r="BS41" s="608"/>
      <c r="BT41" s="608"/>
      <c r="BU41" s="609"/>
      <c r="BV41" s="610" t="s">
        <v>235</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235</v>
      </c>
      <c r="CS41" s="643"/>
      <c r="CT41" s="643"/>
      <c r="CU41" s="643"/>
      <c r="CV41" s="643"/>
      <c r="CW41" s="643"/>
      <c r="CX41" s="643"/>
      <c r="CY41" s="644"/>
      <c r="CZ41" s="615" t="s">
        <v>235</v>
      </c>
      <c r="DA41" s="640"/>
      <c r="DB41" s="640"/>
      <c r="DC41" s="645"/>
      <c r="DD41" s="619" t="s">
        <v>235</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872349</v>
      </c>
      <c r="BA42" s="683"/>
      <c r="BB42" s="683"/>
      <c r="BC42" s="683"/>
      <c r="BD42" s="669"/>
      <c r="BE42" s="669"/>
      <c r="BF42" s="671"/>
      <c r="BG42" s="662"/>
      <c r="BH42" s="663"/>
      <c r="BI42" s="663"/>
      <c r="BJ42" s="663"/>
      <c r="BK42" s="663"/>
      <c r="BL42" s="215"/>
      <c r="BM42" s="632" t="s">
        <v>355</v>
      </c>
      <c r="BN42" s="632"/>
      <c r="BO42" s="632"/>
      <c r="BP42" s="632"/>
      <c r="BQ42" s="632"/>
      <c r="BR42" s="632"/>
      <c r="BS42" s="632"/>
      <c r="BT42" s="632"/>
      <c r="BU42" s="633"/>
      <c r="BV42" s="682">
        <v>360</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3865809</v>
      </c>
      <c r="CS42" s="643"/>
      <c r="CT42" s="643"/>
      <c r="CU42" s="643"/>
      <c r="CV42" s="643"/>
      <c r="CW42" s="643"/>
      <c r="CX42" s="643"/>
      <c r="CY42" s="644"/>
      <c r="CZ42" s="615">
        <v>20.5</v>
      </c>
      <c r="DA42" s="640"/>
      <c r="DB42" s="640"/>
      <c r="DC42" s="645"/>
      <c r="DD42" s="619">
        <v>499628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33402</v>
      </c>
      <c r="CS43" s="643"/>
      <c r="CT43" s="643"/>
      <c r="CU43" s="643"/>
      <c r="CV43" s="643"/>
      <c r="CW43" s="643"/>
      <c r="CX43" s="643"/>
      <c r="CY43" s="644"/>
      <c r="CZ43" s="615">
        <v>0.2</v>
      </c>
      <c r="DA43" s="640"/>
      <c r="DB43" s="640"/>
      <c r="DC43" s="645"/>
      <c r="DD43" s="619">
        <v>26257</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3245085</v>
      </c>
      <c r="CS44" s="611"/>
      <c r="CT44" s="611"/>
      <c r="CU44" s="611"/>
      <c r="CV44" s="611"/>
      <c r="CW44" s="611"/>
      <c r="CX44" s="611"/>
      <c r="CY44" s="612"/>
      <c r="CZ44" s="615">
        <v>17.2</v>
      </c>
      <c r="DA44" s="616"/>
      <c r="DB44" s="616"/>
      <c r="DC44" s="622"/>
      <c r="DD44" s="619">
        <v>488325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1413012</v>
      </c>
      <c r="CS45" s="643"/>
      <c r="CT45" s="643"/>
      <c r="CU45" s="643"/>
      <c r="CV45" s="643"/>
      <c r="CW45" s="643"/>
      <c r="CX45" s="643"/>
      <c r="CY45" s="644"/>
      <c r="CZ45" s="615">
        <v>7.5</v>
      </c>
      <c r="DA45" s="640"/>
      <c r="DB45" s="640"/>
      <c r="DC45" s="645"/>
      <c r="DD45" s="619">
        <v>33624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1793591</v>
      </c>
      <c r="CS46" s="611"/>
      <c r="CT46" s="611"/>
      <c r="CU46" s="611"/>
      <c r="CV46" s="611"/>
      <c r="CW46" s="611"/>
      <c r="CX46" s="611"/>
      <c r="CY46" s="612"/>
      <c r="CZ46" s="615">
        <v>9.5</v>
      </c>
      <c r="DA46" s="616"/>
      <c r="DB46" s="616"/>
      <c r="DC46" s="622"/>
      <c r="DD46" s="619">
        <v>450541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620724</v>
      </c>
      <c r="CS47" s="643"/>
      <c r="CT47" s="643"/>
      <c r="CU47" s="643"/>
      <c r="CV47" s="643"/>
      <c r="CW47" s="643"/>
      <c r="CX47" s="643"/>
      <c r="CY47" s="644"/>
      <c r="CZ47" s="615">
        <v>3.3</v>
      </c>
      <c r="DA47" s="640"/>
      <c r="DB47" s="640"/>
      <c r="DC47" s="645"/>
      <c r="DD47" s="619">
        <v>11303</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365</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229</v>
      </c>
      <c r="DA48" s="616"/>
      <c r="DB48" s="616"/>
      <c r="DC48" s="622"/>
      <c r="DD48" s="619" t="s">
        <v>229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18891716</v>
      </c>
      <c r="CS49" s="669"/>
      <c r="CT49" s="669"/>
      <c r="CU49" s="669"/>
      <c r="CV49" s="669"/>
      <c r="CW49" s="669"/>
      <c r="CX49" s="669"/>
      <c r="CY49" s="698"/>
      <c r="CZ49" s="690">
        <v>100</v>
      </c>
      <c r="DA49" s="699"/>
      <c r="DB49" s="699"/>
      <c r="DC49" s="700"/>
      <c r="DD49" s="701">
        <v>12562647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wBcB7u7Blg+xl51aiAtJhnfl0h9Q+cSwDYB3QWvt3hwEUBBW/jD7oJe82oLAyNlQPuY47OOaiMcUE0BIicuuA==" saltValue="Bda1ldIZZK+HC6mUgxiEu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389</v>
      </c>
      <c r="C7" s="737"/>
      <c r="D7" s="737"/>
      <c r="E7" s="737"/>
      <c r="F7" s="737"/>
      <c r="G7" s="737"/>
      <c r="H7" s="737"/>
      <c r="I7" s="737"/>
      <c r="J7" s="737"/>
      <c r="K7" s="737"/>
      <c r="L7" s="737"/>
      <c r="M7" s="737"/>
      <c r="N7" s="737"/>
      <c r="O7" s="737"/>
      <c r="P7" s="738"/>
      <c r="Q7" s="739">
        <v>19667</v>
      </c>
      <c r="R7" s="740"/>
      <c r="S7" s="740"/>
      <c r="T7" s="740"/>
      <c r="U7" s="740"/>
      <c r="V7" s="740">
        <v>18892</v>
      </c>
      <c r="W7" s="740"/>
      <c r="X7" s="740"/>
      <c r="Y7" s="740"/>
      <c r="Z7" s="740"/>
      <c r="AA7" s="740">
        <v>775</v>
      </c>
      <c r="AB7" s="740"/>
      <c r="AC7" s="740"/>
      <c r="AD7" s="740"/>
      <c r="AE7" s="741"/>
      <c r="AF7" s="742">
        <v>552</v>
      </c>
      <c r="AG7" s="743"/>
      <c r="AH7" s="743"/>
      <c r="AI7" s="743"/>
      <c r="AJ7" s="744"/>
      <c r="AK7" s="745">
        <v>1939</v>
      </c>
      <c r="AL7" s="746"/>
      <c r="AM7" s="746"/>
      <c r="AN7" s="746"/>
      <c r="AO7" s="746"/>
      <c r="AP7" s="746">
        <v>17942</v>
      </c>
      <c r="AQ7" s="746"/>
      <c r="AR7" s="746"/>
      <c r="AS7" s="746"/>
      <c r="AT7" s="746"/>
      <c r="AU7" s="747" t="s">
        <v>593</v>
      </c>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584</v>
      </c>
      <c r="BT7" s="734"/>
      <c r="BU7" s="734"/>
      <c r="BV7" s="734"/>
      <c r="BW7" s="734"/>
      <c r="BX7" s="734"/>
      <c r="BY7" s="734"/>
      <c r="BZ7" s="734"/>
      <c r="CA7" s="734"/>
      <c r="CB7" s="734"/>
      <c r="CC7" s="734"/>
      <c r="CD7" s="734"/>
      <c r="CE7" s="734"/>
      <c r="CF7" s="734"/>
      <c r="CG7" s="749"/>
      <c r="CH7" s="730">
        <v>-18</v>
      </c>
      <c r="CI7" s="731"/>
      <c r="CJ7" s="731"/>
      <c r="CK7" s="731"/>
      <c r="CL7" s="732"/>
      <c r="CM7" s="730">
        <v>150</v>
      </c>
      <c r="CN7" s="731"/>
      <c r="CO7" s="731"/>
      <c r="CP7" s="731"/>
      <c r="CQ7" s="732"/>
      <c r="CR7" s="730">
        <v>30</v>
      </c>
      <c r="CS7" s="731"/>
      <c r="CT7" s="731"/>
      <c r="CU7" s="731"/>
      <c r="CV7" s="732"/>
      <c r="CW7" s="730" t="s">
        <v>605</v>
      </c>
      <c r="CX7" s="731"/>
      <c r="CY7" s="731"/>
      <c r="CZ7" s="731"/>
      <c r="DA7" s="732"/>
      <c r="DB7" s="730" t="s">
        <v>520</v>
      </c>
      <c r="DC7" s="731"/>
      <c r="DD7" s="731"/>
      <c r="DE7" s="731"/>
      <c r="DF7" s="732"/>
      <c r="DG7" s="730" t="s">
        <v>520</v>
      </c>
      <c r="DH7" s="731"/>
      <c r="DI7" s="731"/>
      <c r="DJ7" s="731"/>
      <c r="DK7" s="732"/>
      <c r="DL7" s="730" t="s">
        <v>520</v>
      </c>
      <c r="DM7" s="731"/>
      <c r="DN7" s="731"/>
      <c r="DO7" s="731"/>
      <c r="DP7" s="732"/>
      <c r="DQ7" s="730" t="s">
        <v>520</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585</v>
      </c>
      <c r="BT8" s="761"/>
      <c r="BU8" s="761"/>
      <c r="BV8" s="761"/>
      <c r="BW8" s="761"/>
      <c r="BX8" s="761"/>
      <c r="BY8" s="761"/>
      <c r="BZ8" s="761"/>
      <c r="CA8" s="761"/>
      <c r="CB8" s="761"/>
      <c r="CC8" s="761"/>
      <c r="CD8" s="761"/>
      <c r="CE8" s="761"/>
      <c r="CF8" s="761"/>
      <c r="CG8" s="762"/>
      <c r="CH8" s="763">
        <v>-2</v>
      </c>
      <c r="CI8" s="764"/>
      <c r="CJ8" s="764"/>
      <c r="CK8" s="764"/>
      <c r="CL8" s="765"/>
      <c r="CM8" s="763">
        <v>93</v>
      </c>
      <c r="CN8" s="764"/>
      <c r="CO8" s="764"/>
      <c r="CP8" s="764"/>
      <c r="CQ8" s="765"/>
      <c r="CR8" s="763">
        <v>33</v>
      </c>
      <c r="CS8" s="764"/>
      <c r="CT8" s="764"/>
      <c r="CU8" s="764"/>
      <c r="CV8" s="765"/>
      <c r="CW8" s="763">
        <v>19</v>
      </c>
      <c r="CX8" s="764"/>
      <c r="CY8" s="764"/>
      <c r="CZ8" s="764"/>
      <c r="DA8" s="765"/>
      <c r="DB8" s="763" t="s">
        <v>520</v>
      </c>
      <c r="DC8" s="764"/>
      <c r="DD8" s="764"/>
      <c r="DE8" s="764"/>
      <c r="DF8" s="765"/>
      <c r="DG8" s="763" t="s">
        <v>520</v>
      </c>
      <c r="DH8" s="764"/>
      <c r="DI8" s="764"/>
      <c r="DJ8" s="764"/>
      <c r="DK8" s="765"/>
      <c r="DL8" s="763" t="s">
        <v>520</v>
      </c>
      <c r="DM8" s="764"/>
      <c r="DN8" s="764"/>
      <c r="DO8" s="764"/>
      <c r="DP8" s="765"/>
      <c r="DQ8" s="763" t="s">
        <v>520</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586</v>
      </c>
      <c r="BT9" s="761"/>
      <c r="BU9" s="761"/>
      <c r="BV9" s="761"/>
      <c r="BW9" s="761"/>
      <c r="BX9" s="761"/>
      <c r="BY9" s="761"/>
      <c r="BZ9" s="761"/>
      <c r="CA9" s="761"/>
      <c r="CB9" s="761"/>
      <c r="CC9" s="761"/>
      <c r="CD9" s="761"/>
      <c r="CE9" s="761"/>
      <c r="CF9" s="761"/>
      <c r="CG9" s="762"/>
      <c r="CH9" s="763">
        <v>25</v>
      </c>
      <c r="CI9" s="764"/>
      <c r="CJ9" s="764"/>
      <c r="CK9" s="764"/>
      <c r="CL9" s="765"/>
      <c r="CM9" s="763">
        <v>45</v>
      </c>
      <c r="CN9" s="764"/>
      <c r="CO9" s="764"/>
      <c r="CP9" s="764"/>
      <c r="CQ9" s="765"/>
      <c r="CR9" s="763">
        <v>2</v>
      </c>
      <c r="CS9" s="764"/>
      <c r="CT9" s="764"/>
      <c r="CU9" s="764"/>
      <c r="CV9" s="765"/>
      <c r="CW9" s="763">
        <v>4</v>
      </c>
      <c r="CX9" s="764"/>
      <c r="CY9" s="764"/>
      <c r="CZ9" s="764"/>
      <c r="DA9" s="765"/>
      <c r="DB9" s="763" t="s">
        <v>520</v>
      </c>
      <c r="DC9" s="764"/>
      <c r="DD9" s="764"/>
      <c r="DE9" s="764"/>
      <c r="DF9" s="765"/>
      <c r="DG9" s="763" t="s">
        <v>520</v>
      </c>
      <c r="DH9" s="764"/>
      <c r="DI9" s="764"/>
      <c r="DJ9" s="764"/>
      <c r="DK9" s="765"/>
      <c r="DL9" s="763" t="s">
        <v>520</v>
      </c>
      <c r="DM9" s="764"/>
      <c r="DN9" s="764"/>
      <c r="DO9" s="764"/>
      <c r="DP9" s="765"/>
      <c r="DQ9" s="763" t="s">
        <v>520</v>
      </c>
      <c r="DR9" s="764"/>
      <c r="DS9" s="764"/>
      <c r="DT9" s="764"/>
      <c r="DU9" s="765"/>
      <c r="DV9" s="760"/>
      <c r="DW9" s="761"/>
      <c r="DX9" s="761"/>
      <c r="DY9" s="761"/>
      <c r="DZ9" s="766"/>
      <c r="EA9" s="229"/>
    </row>
    <row r="10" spans="1:131" s="230" customFormat="1" ht="26.25" customHeight="1" thickBo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587</v>
      </c>
      <c r="BT10" s="761"/>
      <c r="BU10" s="761"/>
      <c r="BV10" s="761"/>
      <c r="BW10" s="761"/>
      <c r="BX10" s="761"/>
      <c r="BY10" s="761"/>
      <c r="BZ10" s="761"/>
      <c r="CA10" s="761"/>
      <c r="CB10" s="761"/>
      <c r="CC10" s="761"/>
      <c r="CD10" s="761"/>
      <c r="CE10" s="761"/>
      <c r="CF10" s="761"/>
      <c r="CG10" s="762"/>
      <c r="CH10" s="763">
        <v>34</v>
      </c>
      <c r="CI10" s="764"/>
      <c r="CJ10" s="764"/>
      <c r="CK10" s="764"/>
      <c r="CL10" s="765"/>
      <c r="CM10" s="763">
        <v>977</v>
      </c>
      <c r="CN10" s="764"/>
      <c r="CO10" s="764"/>
      <c r="CP10" s="764"/>
      <c r="CQ10" s="765"/>
      <c r="CR10" s="763">
        <v>83</v>
      </c>
      <c r="CS10" s="764"/>
      <c r="CT10" s="764"/>
      <c r="CU10" s="764"/>
      <c r="CV10" s="765"/>
      <c r="CW10" s="763">
        <v>43</v>
      </c>
      <c r="CX10" s="764"/>
      <c r="CY10" s="764"/>
      <c r="CZ10" s="764"/>
      <c r="DA10" s="765"/>
      <c r="DB10" s="763" t="s">
        <v>520</v>
      </c>
      <c r="DC10" s="764"/>
      <c r="DD10" s="764"/>
      <c r="DE10" s="764"/>
      <c r="DF10" s="765"/>
      <c r="DG10" s="763" t="s">
        <v>520</v>
      </c>
      <c r="DH10" s="764"/>
      <c r="DI10" s="764"/>
      <c r="DJ10" s="764"/>
      <c r="DK10" s="765"/>
      <c r="DL10" s="763" t="s">
        <v>520</v>
      </c>
      <c r="DM10" s="764"/>
      <c r="DN10" s="764"/>
      <c r="DO10" s="764"/>
      <c r="DP10" s="765"/>
      <c r="DQ10" s="763" t="s">
        <v>520</v>
      </c>
      <c r="DR10" s="764"/>
      <c r="DS10" s="764"/>
      <c r="DT10" s="764"/>
      <c r="DU10" s="765"/>
      <c r="DV10" s="760"/>
      <c r="DW10" s="761"/>
      <c r="DX10" s="761"/>
      <c r="DY10" s="761"/>
      <c r="DZ10" s="766"/>
      <c r="EA10" s="229"/>
    </row>
    <row r="11" spans="1:131" s="230" customFormat="1" ht="26.25" hidden="1"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hidden="1"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hidden="1"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hidden="1"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hidden="1"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hidden="1"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hidden="1"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hidden="1"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hidden="1"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hidden="1"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hidden="1"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v>19667</v>
      </c>
      <c r="R23" s="780"/>
      <c r="S23" s="780"/>
      <c r="T23" s="780"/>
      <c r="U23" s="780"/>
      <c r="V23" s="780">
        <v>18892</v>
      </c>
      <c r="W23" s="780"/>
      <c r="X23" s="780"/>
      <c r="Y23" s="780"/>
      <c r="Z23" s="780"/>
      <c r="AA23" s="780">
        <v>775</v>
      </c>
      <c r="AB23" s="780"/>
      <c r="AC23" s="780"/>
      <c r="AD23" s="780"/>
      <c r="AE23" s="781"/>
      <c r="AF23" s="782">
        <v>552</v>
      </c>
      <c r="AG23" s="780"/>
      <c r="AH23" s="780"/>
      <c r="AI23" s="780"/>
      <c r="AJ23" s="783"/>
      <c r="AK23" s="784"/>
      <c r="AL23" s="785"/>
      <c r="AM23" s="785"/>
      <c r="AN23" s="785"/>
      <c r="AO23" s="785"/>
      <c r="AP23" s="780">
        <v>17942</v>
      </c>
      <c r="AQ23" s="780"/>
      <c r="AR23" s="780"/>
      <c r="AS23" s="780"/>
      <c r="AT23" s="780"/>
      <c r="AU23" s="796"/>
      <c r="AV23" s="796"/>
      <c r="AW23" s="796"/>
      <c r="AX23" s="796"/>
      <c r="AY23" s="797"/>
      <c r="AZ23" s="798" t="s">
        <v>229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403</v>
      </c>
      <c r="C28" s="737"/>
      <c r="D28" s="737"/>
      <c r="E28" s="737"/>
      <c r="F28" s="737"/>
      <c r="G28" s="737"/>
      <c r="H28" s="737"/>
      <c r="I28" s="737"/>
      <c r="J28" s="737"/>
      <c r="K28" s="737"/>
      <c r="L28" s="737"/>
      <c r="M28" s="737"/>
      <c r="N28" s="737"/>
      <c r="O28" s="737"/>
      <c r="P28" s="738"/>
      <c r="Q28" s="809">
        <v>2275</v>
      </c>
      <c r="R28" s="810"/>
      <c r="S28" s="810"/>
      <c r="T28" s="810"/>
      <c r="U28" s="810"/>
      <c r="V28" s="810">
        <v>2255</v>
      </c>
      <c r="W28" s="810"/>
      <c r="X28" s="810"/>
      <c r="Y28" s="810"/>
      <c r="Z28" s="810"/>
      <c r="AA28" s="810">
        <v>19</v>
      </c>
      <c r="AB28" s="810"/>
      <c r="AC28" s="810"/>
      <c r="AD28" s="810"/>
      <c r="AE28" s="811"/>
      <c r="AF28" s="812">
        <v>19</v>
      </c>
      <c r="AG28" s="810"/>
      <c r="AH28" s="810"/>
      <c r="AI28" s="810"/>
      <c r="AJ28" s="813"/>
      <c r="AK28" s="814">
        <v>251</v>
      </c>
      <c r="AL28" s="815"/>
      <c r="AM28" s="815"/>
      <c r="AN28" s="815"/>
      <c r="AO28" s="815"/>
      <c r="AP28" s="815" t="s">
        <v>520</v>
      </c>
      <c r="AQ28" s="815"/>
      <c r="AR28" s="815"/>
      <c r="AS28" s="815"/>
      <c r="AT28" s="815"/>
      <c r="AU28" s="815" t="s">
        <v>520</v>
      </c>
      <c r="AV28" s="815"/>
      <c r="AW28" s="815"/>
      <c r="AX28" s="815"/>
      <c r="AY28" s="815"/>
      <c r="AZ28" s="816" t="s">
        <v>520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404</v>
      </c>
      <c r="C29" s="768"/>
      <c r="D29" s="768"/>
      <c r="E29" s="768"/>
      <c r="F29" s="768"/>
      <c r="G29" s="768"/>
      <c r="H29" s="768"/>
      <c r="I29" s="768"/>
      <c r="J29" s="768"/>
      <c r="K29" s="768"/>
      <c r="L29" s="768"/>
      <c r="M29" s="768"/>
      <c r="N29" s="768"/>
      <c r="O29" s="768"/>
      <c r="P29" s="769"/>
      <c r="Q29" s="770">
        <v>545</v>
      </c>
      <c r="R29" s="771"/>
      <c r="S29" s="771"/>
      <c r="T29" s="771"/>
      <c r="U29" s="771"/>
      <c r="V29" s="771">
        <v>545</v>
      </c>
      <c r="W29" s="771"/>
      <c r="X29" s="771"/>
      <c r="Y29" s="771"/>
      <c r="Z29" s="771"/>
      <c r="AA29" s="771">
        <v>0</v>
      </c>
      <c r="AB29" s="771"/>
      <c r="AC29" s="771"/>
      <c r="AD29" s="771"/>
      <c r="AE29" s="772"/>
      <c r="AF29" s="773" t="s">
        <v>130</v>
      </c>
      <c r="AG29" s="774"/>
      <c r="AH29" s="774"/>
      <c r="AI29" s="774"/>
      <c r="AJ29" s="775"/>
      <c r="AK29" s="821">
        <v>175</v>
      </c>
      <c r="AL29" s="817"/>
      <c r="AM29" s="817"/>
      <c r="AN29" s="817"/>
      <c r="AO29" s="817"/>
      <c r="AP29" s="817">
        <v>334</v>
      </c>
      <c r="AQ29" s="817"/>
      <c r="AR29" s="817"/>
      <c r="AS29" s="817"/>
      <c r="AT29" s="817"/>
      <c r="AU29" s="817">
        <v>111</v>
      </c>
      <c r="AV29" s="817"/>
      <c r="AW29" s="817"/>
      <c r="AX29" s="817"/>
      <c r="AY29" s="817"/>
      <c r="AZ29" s="818" t="s">
        <v>520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405</v>
      </c>
      <c r="C30" s="768"/>
      <c r="D30" s="768"/>
      <c r="E30" s="768"/>
      <c r="F30" s="768"/>
      <c r="G30" s="768"/>
      <c r="H30" s="768"/>
      <c r="I30" s="768"/>
      <c r="J30" s="768"/>
      <c r="K30" s="768"/>
      <c r="L30" s="768"/>
      <c r="M30" s="768"/>
      <c r="N30" s="768"/>
      <c r="O30" s="768"/>
      <c r="P30" s="769"/>
      <c r="Q30" s="770">
        <v>95</v>
      </c>
      <c r="R30" s="771"/>
      <c r="S30" s="771"/>
      <c r="T30" s="771"/>
      <c r="U30" s="771"/>
      <c r="V30" s="771">
        <v>95</v>
      </c>
      <c r="W30" s="771"/>
      <c r="X30" s="771"/>
      <c r="Y30" s="771"/>
      <c r="Z30" s="771"/>
      <c r="AA30" s="771" t="s">
        <v>594</v>
      </c>
      <c r="AB30" s="771"/>
      <c r="AC30" s="771"/>
      <c r="AD30" s="771"/>
      <c r="AE30" s="772"/>
      <c r="AF30" s="773" t="s">
        <v>229</v>
      </c>
      <c r="AG30" s="774"/>
      <c r="AH30" s="774"/>
      <c r="AI30" s="774"/>
      <c r="AJ30" s="775"/>
      <c r="AK30" s="821">
        <v>12</v>
      </c>
      <c r="AL30" s="817"/>
      <c r="AM30" s="817"/>
      <c r="AN30" s="817"/>
      <c r="AO30" s="817"/>
      <c r="AP30" s="817">
        <v>24</v>
      </c>
      <c r="AQ30" s="817"/>
      <c r="AR30" s="817"/>
      <c r="AS30" s="817"/>
      <c r="AT30" s="817"/>
      <c r="AU30" s="817">
        <v>3</v>
      </c>
      <c r="AV30" s="817"/>
      <c r="AW30" s="817"/>
      <c r="AX30" s="817"/>
      <c r="AY30" s="817"/>
      <c r="AZ30" s="818" t="s">
        <v>520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406</v>
      </c>
      <c r="C31" s="768"/>
      <c r="D31" s="768"/>
      <c r="E31" s="768"/>
      <c r="F31" s="768"/>
      <c r="G31" s="768"/>
      <c r="H31" s="768"/>
      <c r="I31" s="768"/>
      <c r="J31" s="768"/>
      <c r="K31" s="768"/>
      <c r="L31" s="768"/>
      <c r="M31" s="768"/>
      <c r="N31" s="768"/>
      <c r="O31" s="768"/>
      <c r="P31" s="769"/>
      <c r="Q31" s="770">
        <v>8</v>
      </c>
      <c r="R31" s="771"/>
      <c r="S31" s="771"/>
      <c r="T31" s="771"/>
      <c r="U31" s="771"/>
      <c r="V31" s="771">
        <v>8</v>
      </c>
      <c r="W31" s="771"/>
      <c r="X31" s="771"/>
      <c r="Y31" s="771"/>
      <c r="Z31" s="771"/>
      <c r="AA31" s="771" t="s">
        <v>594</v>
      </c>
      <c r="AB31" s="771"/>
      <c r="AC31" s="771"/>
      <c r="AD31" s="771"/>
      <c r="AE31" s="772"/>
      <c r="AF31" s="773" t="s">
        <v>229</v>
      </c>
      <c r="AG31" s="774"/>
      <c r="AH31" s="774"/>
      <c r="AI31" s="774"/>
      <c r="AJ31" s="775"/>
      <c r="AK31" s="821">
        <v>7</v>
      </c>
      <c r="AL31" s="817"/>
      <c r="AM31" s="817"/>
      <c r="AN31" s="817"/>
      <c r="AO31" s="817"/>
      <c r="AP31" s="817" t="s">
        <v>520</v>
      </c>
      <c r="AQ31" s="817"/>
      <c r="AR31" s="817"/>
      <c r="AS31" s="817"/>
      <c r="AT31" s="817"/>
      <c r="AU31" s="817" t="s">
        <v>520</v>
      </c>
      <c r="AV31" s="817"/>
      <c r="AW31" s="817"/>
      <c r="AX31" s="817"/>
      <c r="AY31" s="817"/>
      <c r="AZ31" s="818" t="s">
        <v>520</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407</v>
      </c>
      <c r="C32" s="768"/>
      <c r="D32" s="768"/>
      <c r="E32" s="768"/>
      <c r="F32" s="768"/>
      <c r="G32" s="768"/>
      <c r="H32" s="768"/>
      <c r="I32" s="768"/>
      <c r="J32" s="768"/>
      <c r="K32" s="768"/>
      <c r="L32" s="768"/>
      <c r="M32" s="768"/>
      <c r="N32" s="768"/>
      <c r="O32" s="768"/>
      <c r="P32" s="769"/>
      <c r="Q32" s="770">
        <v>337</v>
      </c>
      <c r="R32" s="771"/>
      <c r="S32" s="771"/>
      <c r="T32" s="771"/>
      <c r="U32" s="771"/>
      <c r="V32" s="771">
        <v>336</v>
      </c>
      <c r="W32" s="771"/>
      <c r="X32" s="771"/>
      <c r="Y32" s="771"/>
      <c r="Z32" s="771"/>
      <c r="AA32" s="771">
        <v>1</v>
      </c>
      <c r="AB32" s="771"/>
      <c r="AC32" s="771"/>
      <c r="AD32" s="771"/>
      <c r="AE32" s="772"/>
      <c r="AF32" s="773">
        <v>1</v>
      </c>
      <c r="AG32" s="774"/>
      <c r="AH32" s="774"/>
      <c r="AI32" s="774"/>
      <c r="AJ32" s="775"/>
      <c r="AK32" s="821">
        <v>124</v>
      </c>
      <c r="AL32" s="817"/>
      <c r="AM32" s="817"/>
      <c r="AN32" s="817"/>
      <c r="AO32" s="817"/>
      <c r="AP32" s="817" t="s">
        <v>520</v>
      </c>
      <c r="AQ32" s="817"/>
      <c r="AR32" s="817"/>
      <c r="AS32" s="817"/>
      <c r="AT32" s="817"/>
      <c r="AU32" s="817" t="s">
        <v>520</v>
      </c>
      <c r="AV32" s="817"/>
      <c r="AW32" s="817"/>
      <c r="AX32" s="817"/>
      <c r="AY32" s="817"/>
      <c r="AZ32" s="818" t="s">
        <v>520</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408</v>
      </c>
      <c r="C33" s="768"/>
      <c r="D33" s="768"/>
      <c r="E33" s="768"/>
      <c r="F33" s="768"/>
      <c r="G33" s="768"/>
      <c r="H33" s="768"/>
      <c r="I33" s="768"/>
      <c r="J33" s="768"/>
      <c r="K33" s="768"/>
      <c r="L33" s="768"/>
      <c r="M33" s="768"/>
      <c r="N33" s="768"/>
      <c r="O33" s="768"/>
      <c r="P33" s="769"/>
      <c r="Q33" s="770">
        <v>2697</v>
      </c>
      <c r="R33" s="771"/>
      <c r="S33" s="771"/>
      <c r="T33" s="771"/>
      <c r="U33" s="771"/>
      <c r="V33" s="771">
        <v>2571</v>
      </c>
      <c r="W33" s="771"/>
      <c r="X33" s="771"/>
      <c r="Y33" s="771"/>
      <c r="Z33" s="771"/>
      <c r="AA33" s="771">
        <v>127</v>
      </c>
      <c r="AB33" s="771"/>
      <c r="AC33" s="771"/>
      <c r="AD33" s="771"/>
      <c r="AE33" s="772"/>
      <c r="AF33" s="773">
        <v>127</v>
      </c>
      <c r="AG33" s="774"/>
      <c r="AH33" s="774"/>
      <c r="AI33" s="774"/>
      <c r="AJ33" s="775"/>
      <c r="AK33" s="821">
        <v>435</v>
      </c>
      <c r="AL33" s="817"/>
      <c r="AM33" s="817"/>
      <c r="AN33" s="817"/>
      <c r="AO33" s="817"/>
      <c r="AP33" s="817" t="s">
        <v>520</v>
      </c>
      <c r="AQ33" s="817"/>
      <c r="AR33" s="817"/>
      <c r="AS33" s="817"/>
      <c r="AT33" s="817"/>
      <c r="AU33" s="817" t="s">
        <v>520</v>
      </c>
      <c r="AV33" s="817"/>
      <c r="AW33" s="817"/>
      <c r="AX33" s="817"/>
      <c r="AY33" s="817"/>
      <c r="AZ33" s="818" t="s">
        <v>520</v>
      </c>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409</v>
      </c>
      <c r="C34" s="768"/>
      <c r="D34" s="768"/>
      <c r="E34" s="768"/>
      <c r="F34" s="768"/>
      <c r="G34" s="768"/>
      <c r="H34" s="768"/>
      <c r="I34" s="768"/>
      <c r="J34" s="768"/>
      <c r="K34" s="768"/>
      <c r="L34" s="768"/>
      <c r="M34" s="768"/>
      <c r="N34" s="768"/>
      <c r="O34" s="768"/>
      <c r="P34" s="769"/>
      <c r="Q34" s="770">
        <v>344</v>
      </c>
      <c r="R34" s="771"/>
      <c r="S34" s="771"/>
      <c r="T34" s="771"/>
      <c r="U34" s="771"/>
      <c r="V34" s="771">
        <v>344</v>
      </c>
      <c r="W34" s="771"/>
      <c r="X34" s="771"/>
      <c r="Y34" s="771"/>
      <c r="Z34" s="771"/>
      <c r="AA34" s="771">
        <v>0</v>
      </c>
      <c r="AB34" s="771"/>
      <c r="AC34" s="771"/>
      <c r="AD34" s="771"/>
      <c r="AE34" s="772"/>
      <c r="AF34" s="773">
        <v>0</v>
      </c>
      <c r="AG34" s="774"/>
      <c r="AH34" s="774"/>
      <c r="AI34" s="774"/>
      <c r="AJ34" s="775"/>
      <c r="AK34" s="821">
        <v>56</v>
      </c>
      <c r="AL34" s="817"/>
      <c r="AM34" s="817"/>
      <c r="AN34" s="817"/>
      <c r="AO34" s="817"/>
      <c r="AP34" s="817" t="s">
        <v>520</v>
      </c>
      <c r="AQ34" s="817"/>
      <c r="AR34" s="817"/>
      <c r="AS34" s="817"/>
      <c r="AT34" s="817"/>
      <c r="AU34" s="817" t="s">
        <v>520</v>
      </c>
      <c r="AV34" s="817"/>
      <c r="AW34" s="817"/>
      <c r="AX34" s="817"/>
      <c r="AY34" s="817"/>
      <c r="AZ34" s="818" t="s">
        <v>520</v>
      </c>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410</v>
      </c>
      <c r="C35" s="768"/>
      <c r="D35" s="768"/>
      <c r="E35" s="768"/>
      <c r="F35" s="768"/>
      <c r="G35" s="768"/>
      <c r="H35" s="768"/>
      <c r="I35" s="768"/>
      <c r="J35" s="768"/>
      <c r="K35" s="768"/>
      <c r="L35" s="768"/>
      <c r="M35" s="768"/>
      <c r="N35" s="768"/>
      <c r="O35" s="768"/>
      <c r="P35" s="769"/>
      <c r="Q35" s="770">
        <v>255</v>
      </c>
      <c r="R35" s="771"/>
      <c r="S35" s="771"/>
      <c r="T35" s="771"/>
      <c r="U35" s="771"/>
      <c r="V35" s="771">
        <v>255</v>
      </c>
      <c r="W35" s="771"/>
      <c r="X35" s="771"/>
      <c r="Y35" s="771"/>
      <c r="Z35" s="771"/>
      <c r="AA35" s="771" t="s">
        <v>594</v>
      </c>
      <c r="AB35" s="771"/>
      <c r="AC35" s="771"/>
      <c r="AD35" s="771"/>
      <c r="AE35" s="772"/>
      <c r="AF35" s="773" t="s">
        <v>411</v>
      </c>
      <c r="AG35" s="774"/>
      <c r="AH35" s="774"/>
      <c r="AI35" s="774"/>
      <c r="AJ35" s="775"/>
      <c r="AK35" s="821">
        <v>60</v>
      </c>
      <c r="AL35" s="817"/>
      <c r="AM35" s="817"/>
      <c r="AN35" s="817"/>
      <c r="AO35" s="817"/>
      <c r="AP35" s="817">
        <v>4</v>
      </c>
      <c r="AQ35" s="817"/>
      <c r="AR35" s="817"/>
      <c r="AS35" s="817"/>
      <c r="AT35" s="817"/>
      <c r="AU35" s="817" t="s">
        <v>594</v>
      </c>
      <c r="AV35" s="817"/>
      <c r="AW35" s="817"/>
      <c r="AX35" s="817"/>
      <c r="AY35" s="817"/>
      <c r="AZ35" s="818" t="s">
        <v>520</v>
      </c>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412</v>
      </c>
      <c r="C36" s="768"/>
      <c r="D36" s="768"/>
      <c r="E36" s="768"/>
      <c r="F36" s="768"/>
      <c r="G36" s="768"/>
      <c r="H36" s="768"/>
      <c r="I36" s="768"/>
      <c r="J36" s="768"/>
      <c r="K36" s="768"/>
      <c r="L36" s="768"/>
      <c r="M36" s="768"/>
      <c r="N36" s="768"/>
      <c r="O36" s="768"/>
      <c r="P36" s="769"/>
      <c r="Q36" s="770">
        <v>546</v>
      </c>
      <c r="R36" s="771"/>
      <c r="S36" s="771"/>
      <c r="T36" s="771"/>
      <c r="U36" s="771"/>
      <c r="V36" s="771">
        <v>499</v>
      </c>
      <c r="W36" s="771"/>
      <c r="X36" s="771"/>
      <c r="Y36" s="771"/>
      <c r="Z36" s="771"/>
      <c r="AA36" s="771">
        <v>47</v>
      </c>
      <c r="AB36" s="771"/>
      <c r="AC36" s="771"/>
      <c r="AD36" s="771"/>
      <c r="AE36" s="772"/>
      <c r="AF36" s="773">
        <v>380</v>
      </c>
      <c r="AG36" s="774"/>
      <c r="AH36" s="774"/>
      <c r="AI36" s="774"/>
      <c r="AJ36" s="775"/>
      <c r="AK36" s="821">
        <v>280</v>
      </c>
      <c r="AL36" s="817"/>
      <c r="AM36" s="817"/>
      <c r="AN36" s="817"/>
      <c r="AO36" s="817"/>
      <c r="AP36" s="817">
        <v>3202</v>
      </c>
      <c r="AQ36" s="817"/>
      <c r="AR36" s="817"/>
      <c r="AS36" s="817"/>
      <c r="AT36" s="817"/>
      <c r="AU36" s="817">
        <v>1748</v>
      </c>
      <c r="AV36" s="817"/>
      <c r="AW36" s="817"/>
      <c r="AX36" s="817"/>
      <c r="AY36" s="817"/>
      <c r="AZ36" s="818" t="s">
        <v>520</v>
      </c>
      <c r="BA36" s="818"/>
      <c r="BB36" s="818"/>
      <c r="BC36" s="818"/>
      <c r="BD36" s="818"/>
      <c r="BE36" s="819" t="s">
        <v>413</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t="s">
        <v>414</v>
      </c>
      <c r="C37" s="768"/>
      <c r="D37" s="768"/>
      <c r="E37" s="768"/>
      <c r="F37" s="768"/>
      <c r="G37" s="768"/>
      <c r="H37" s="768"/>
      <c r="I37" s="768"/>
      <c r="J37" s="768"/>
      <c r="K37" s="768"/>
      <c r="L37" s="768"/>
      <c r="M37" s="768"/>
      <c r="N37" s="768"/>
      <c r="O37" s="768"/>
      <c r="P37" s="769"/>
      <c r="Q37" s="770">
        <v>56</v>
      </c>
      <c r="R37" s="771"/>
      <c r="S37" s="771"/>
      <c r="T37" s="771"/>
      <c r="U37" s="771"/>
      <c r="V37" s="771">
        <v>56</v>
      </c>
      <c r="W37" s="771"/>
      <c r="X37" s="771"/>
      <c r="Y37" s="771"/>
      <c r="Z37" s="771"/>
      <c r="AA37" s="771" t="s">
        <v>594</v>
      </c>
      <c r="AB37" s="771"/>
      <c r="AC37" s="771"/>
      <c r="AD37" s="771"/>
      <c r="AE37" s="772"/>
      <c r="AF37" s="773" t="s">
        <v>229</v>
      </c>
      <c r="AG37" s="774"/>
      <c r="AH37" s="774"/>
      <c r="AI37" s="774"/>
      <c r="AJ37" s="775"/>
      <c r="AK37" s="821">
        <v>31</v>
      </c>
      <c r="AL37" s="817"/>
      <c r="AM37" s="817"/>
      <c r="AN37" s="817"/>
      <c r="AO37" s="817"/>
      <c r="AP37" s="817">
        <v>171</v>
      </c>
      <c r="AQ37" s="817"/>
      <c r="AR37" s="817"/>
      <c r="AS37" s="817"/>
      <c r="AT37" s="817"/>
      <c r="AU37" s="817">
        <v>171</v>
      </c>
      <c r="AV37" s="817"/>
      <c r="AW37" s="817"/>
      <c r="AX37" s="817"/>
      <c r="AY37" s="817"/>
      <c r="AZ37" s="818" t="s">
        <v>520</v>
      </c>
      <c r="BA37" s="818"/>
      <c r="BB37" s="818"/>
      <c r="BC37" s="818"/>
      <c r="BD37" s="818"/>
      <c r="BE37" s="819" t="s">
        <v>415</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thickBot="1" x14ac:dyDescent="0.2">
      <c r="A38" s="237">
        <v>11</v>
      </c>
      <c r="B38" s="767" t="s">
        <v>416</v>
      </c>
      <c r="C38" s="768"/>
      <c r="D38" s="768"/>
      <c r="E38" s="768"/>
      <c r="F38" s="768"/>
      <c r="G38" s="768"/>
      <c r="H38" s="768"/>
      <c r="I38" s="768"/>
      <c r="J38" s="768"/>
      <c r="K38" s="768"/>
      <c r="L38" s="768"/>
      <c r="M38" s="768"/>
      <c r="N38" s="768"/>
      <c r="O38" s="768"/>
      <c r="P38" s="769"/>
      <c r="Q38" s="770">
        <v>28</v>
      </c>
      <c r="R38" s="771"/>
      <c r="S38" s="771"/>
      <c r="T38" s="771"/>
      <c r="U38" s="771"/>
      <c r="V38" s="771">
        <v>28</v>
      </c>
      <c r="W38" s="771"/>
      <c r="X38" s="771"/>
      <c r="Y38" s="771"/>
      <c r="Z38" s="771"/>
      <c r="AA38" s="771" t="s">
        <v>594</v>
      </c>
      <c r="AB38" s="771"/>
      <c r="AC38" s="771"/>
      <c r="AD38" s="771"/>
      <c r="AE38" s="772"/>
      <c r="AF38" s="773" t="s">
        <v>411</v>
      </c>
      <c r="AG38" s="774"/>
      <c r="AH38" s="774"/>
      <c r="AI38" s="774"/>
      <c r="AJ38" s="775"/>
      <c r="AK38" s="821">
        <v>20</v>
      </c>
      <c r="AL38" s="817"/>
      <c r="AM38" s="817"/>
      <c r="AN38" s="817"/>
      <c r="AO38" s="817"/>
      <c r="AP38" s="817">
        <v>77</v>
      </c>
      <c r="AQ38" s="817"/>
      <c r="AR38" s="817"/>
      <c r="AS38" s="817"/>
      <c r="AT38" s="817"/>
      <c r="AU38" s="817">
        <v>77</v>
      </c>
      <c r="AV38" s="817"/>
      <c r="AW38" s="817"/>
      <c r="AX38" s="817"/>
      <c r="AY38" s="817"/>
      <c r="AZ38" s="818" t="s">
        <v>520</v>
      </c>
      <c r="BA38" s="818"/>
      <c r="BB38" s="818"/>
      <c r="BC38" s="818"/>
      <c r="BD38" s="818"/>
      <c r="BE38" s="819" t="s">
        <v>417</v>
      </c>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hidden="1"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hidden="1"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hidden="1"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hidden="1"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hidden="1"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hidden="1"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hidden="1"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hidden="1"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hidden="1"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hidden="1"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hidden="1"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hidden="1"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hidden="1"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hidden="1"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hidden="1"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hidden="1"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hidden="1"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hidden="1"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hidden="1"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hidden="1"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hidden="1"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hidden="1"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hidden="1"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391</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528</v>
      </c>
      <c r="AG63" s="831"/>
      <c r="AH63" s="831"/>
      <c r="AI63" s="831"/>
      <c r="AJ63" s="832"/>
      <c r="AK63" s="833"/>
      <c r="AL63" s="828"/>
      <c r="AM63" s="828"/>
      <c r="AN63" s="828"/>
      <c r="AO63" s="828"/>
      <c r="AP63" s="831">
        <v>3813</v>
      </c>
      <c r="AQ63" s="831"/>
      <c r="AR63" s="831"/>
      <c r="AS63" s="831"/>
      <c r="AT63" s="831"/>
      <c r="AU63" s="831">
        <v>2110</v>
      </c>
      <c r="AV63" s="831"/>
      <c r="AW63" s="831"/>
      <c r="AX63" s="831"/>
      <c r="AY63" s="831"/>
      <c r="AZ63" s="835"/>
      <c r="BA63" s="835"/>
      <c r="BB63" s="835"/>
      <c r="BC63" s="835"/>
      <c r="BD63" s="835"/>
      <c r="BE63" s="836"/>
      <c r="BF63" s="836"/>
      <c r="BG63" s="836"/>
      <c r="BH63" s="836"/>
      <c r="BI63" s="837"/>
      <c r="BJ63" s="838" t="s">
        <v>229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421</v>
      </c>
      <c r="B66" s="715"/>
      <c r="C66" s="715"/>
      <c r="D66" s="715"/>
      <c r="E66" s="715"/>
      <c r="F66" s="715"/>
      <c r="G66" s="715"/>
      <c r="H66" s="715"/>
      <c r="I66" s="715"/>
      <c r="J66" s="715"/>
      <c r="K66" s="715"/>
      <c r="L66" s="715"/>
      <c r="M66" s="715"/>
      <c r="N66" s="715"/>
      <c r="O66" s="715"/>
      <c r="P66" s="716"/>
      <c r="Q66" s="720" t="s">
        <v>422</v>
      </c>
      <c r="R66" s="721"/>
      <c r="S66" s="721"/>
      <c r="T66" s="721"/>
      <c r="U66" s="722"/>
      <c r="V66" s="720" t="s">
        <v>423</v>
      </c>
      <c r="W66" s="721"/>
      <c r="X66" s="721"/>
      <c r="Y66" s="721"/>
      <c r="Z66" s="722"/>
      <c r="AA66" s="720" t="s">
        <v>424</v>
      </c>
      <c r="AB66" s="721"/>
      <c r="AC66" s="721"/>
      <c r="AD66" s="721"/>
      <c r="AE66" s="722"/>
      <c r="AF66" s="841" t="s">
        <v>425</v>
      </c>
      <c r="AG66" s="802"/>
      <c r="AH66" s="802"/>
      <c r="AI66" s="802"/>
      <c r="AJ66" s="842"/>
      <c r="AK66" s="720" t="s">
        <v>399</v>
      </c>
      <c r="AL66" s="715"/>
      <c r="AM66" s="715"/>
      <c r="AN66" s="715"/>
      <c r="AO66" s="716"/>
      <c r="AP66" s="720" t="s">
        <v>426</v>
      </c>
      <c r="AQ66" s="721"/>
      <c r="AR66" s="721"/>
      <c r="AS66" s="721"/>
      <c r="AT66" s="722"/>
      <c r="AU66" s="720" t="s">
        <v>427</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595</v>
      </c>
      <c r="C68" s="857"/>
      <c r="D68" s="857"/>
      <c r="E68" s="857"/>
      <c r="F68" s="857"/>
      <c r="G68" s="857"/>
      <c r="H68" s="857"/>
      <c r="I68" s="857"/>
      <c r="J68" s="857"/>
      <c r="K68" s="857"/>
      <c r="L68" s="857"/>
      <c r="M68" s="857"/>
      <c r="N68" s="857"/>
      <c r="O68" s="857"/>
      <c r="P68" s="858"/>
      <c r="Q68" s="859">
        <v>1385</v>
      </c>
      <c r="R68" s="853"/>
      <c r="S68" s="853"/>
      <c r="T68" s="853"/>
      <c r="U68" s="853"/>
      <c r="V68" s="853">
        <v>1385</v>
      </c>
      <c r="W68" s="853"/>
      <c r="X68" s="853"/>
      <c r="Y68" s="853"/>
      <c r="Z68" s="853"/>
      <c r="AA68" s="853" t="s">
        <v>594</v>
      </c>
      <c r="AB68" s="853"/>
      <c r="AC68" s="853"/>
      <c r="AD68" s="853"/>
      <c r="AE68" s="853"/>
      <c r="AF68" s="853" t="s">
        <v>594</v>
      </c>
      <c r="AG68" s="853"/>
      <c r="AH68" s="853"/>
      <c r="AI68" s="853"/>
      <c r="AJ68" s="853"/>
      <c r="AK68" s="853" t="s">
        <v>594</v>
      </c>
      <c r="AL68" s="853"/>
      <c r="AM68" s="853"/>
      <c r="AN68" s="853"/>
      <c r="AO68" s="853"/>
      <c r="AP68" s="853">
        <v>11</v>
      </c>
      <c r="AQ68" s="853"/>
      <c r="AR68" s="853"/>
      <c r="AS68" s="853"/>
      <c r="AT68" s="853"/>
      <c r="AU68" s="853" t="s">
        <v>594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597</v>
      </c>
      <c r="C69" s="861"/>
      <c r="D69" s="861"/>
      <c r="E69" s="861"/>
      <c r="F69" s="861"/>
      <c r="G69" s="861"/>
      <c r="H69" s="861"/>
      <c r="I69" s="861"/>
      <c r="J69" s="861"/>
      <c r="K69" s="861"/>
      <c r="L69" s="861"/>
      <c r="M69" s="861"/>
      <c r="N69" s="861"/>
      <c r="O69" s="861"/>
      <c r="P69" s="862"/>
      <c r="Q69" s="863">
        <v>110</v>
      </c>
      <c r="R69" s="817"/>
      <c r="S69" s="817"/>
      <c r="T69" s="817"/>
      <c r="U69" s="817"/>
      <c r="V69" s="817">
        <v>18</v>
      </c>
      <c r="W69" s="817"/>
      <c r="X69" s="817"/>
      <c r="Y69" s="817"/>
      <c r="Z69" s="817"/>
      <c r="AA69" s="817">
        <v>92</v>
      </c>
      <c r="AB69" s="817"/>
      <c r="AC69" s="817"/>
      <c r="AD69" s="817"/>
      <c r="AE69" s="817"/>
      <c r="AF69" s="817">
        <v>9</v>
      </c>
      <c r="AG69" s="817"/>
      <c r="AH69" s="817"/>
      <c r="AI69" s="817"/>
      <c r="AJ69" s="817"/>
      <c r="AK69" s="817" t="s">
        <v>594</v>
      </c>
      <c r="AL69" s="817"/>
      <c r="AM69" s="817"/>
      <c r="AN69" s="817"/>
      <c r="AO69" s="817"/>
      <c r="AP69" s="817" t="s">
        <v>594</v>
      </c>
      <c r="AQ69" s="817"/>
      <c r="AR69" s="817"/>
      <c r="AS69" s="817"/>
      <c r="AT69" s="817"/>
      <c r="AU69" s="817" t="s">
        <v>594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602</v>
      </c>
      <c r="C70" s="861"/>
      <c r="D70" s="861"/>
      <c r="E70" s="861"/>
      <c r="F70" s="861"/>
      <c r="G70" s="861"/>
      <c r="H70" s="861"/>
      <c r="I70" s="861"/>
      <c r="J70" s="861"/>
      <c r="K70" s="861"/>
      <c r="L70" s="861"/>
      <c r="M70" s="861"/>
      <c r="N70" s="861"/>
      <c r="O70" s="861"/>
      <c r="P70" s="862"/>
      <c r="Q70" s="863">
        <v>26</v>
      </c>
      <c r="R70" s="817"/>
      <c r="S70" s="817"/>
      <c r="T70" s="817"/>
      <c r="U70" s="817"/>
      <c r="V70" s="817">
        <v>26</v>
      </c>
      <c r="W70" s="817"/>
      <c r="X70" s="817"/>
      <c r="Y70" s="817"/>
      <c r="Z70" s="817"/>
      <c r="AA70" s="817">
        <v>0</v>
      </c>
      <c r="AB70" s="817"/>
      <c r="AC70" s="817"/>
      <c r="AD70" s="817"/>
      <c r="AE70" s="817"/>
      <c r="AF70" s="817">
        <v>0</v>
      </c>
      <c r="AG70" s="817"/>
      <c r="AH70" s="817"/>
      <c r="AI70" s="817"/>
      <c r="AJ70" s="817"/>
      <c r="AK70" s="817" t="s">
        <v>594</v>
      </c>
      <c r="AL70" s="817"/>
      <c r="AM70" s="817"/>
      <c r="AN70" s="817"/>
      <c r="AO70" s="817"/>
      <c r="AP70" s="817">
        <v>48</v>
      </c>
      <c r="AQ70" s="817"/>
      <c r="AR70" s="817"/>
      <c r="AS70" s="817"/>
      <c r="AT70" s="817"/>
      <c r="AU70" s="817">
        <v>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600</v>
      </c>
      <c r="C71" s="861"/>
      <c r="D71" s="861"/>
      <c r="E71" s="861"/>
      <c r="F71" s="861"/>
      <c r="G71" s="861"/>
      <c r="H71" s="861"/>
      <c r="I71" s="861"/>
      <c r="J71" s="861"/>
      <c r="K71" s="861"/>
      <c r="L71" s="861"/>
      <c r="M71" s="861"/>
      <c r="N71" s="861"/>
      <c r="O71" s="861"/>
      <c r="P71" s="862"/>
      <c r="Q71" s="863">
        <v>101</v>
      </c>
      <c r="R71" s="817"/>
      <c r="S71" s="817"/>
      <c r="T71" s="817"/>
      <c r="U71" s="817"/>
      <c r="V71" s="817">
        <v>101</v>
      </c>
      <c r="W71" s="817"/>
      <c r="X71" s="817"/>
      <c r="Y71" s="817"/>
      <c r="Z71" s="817"/>
      <c r="AA71" s="817" t="s">
        <v>594</v>
      </c>
      <c r="AB71" s="817"/>
      <c r="AC71" s="817"/>
      <c r="AD71" s="817"/>
      <c r="AE71" s="817"/>
      <c r="AF71" s="817" t="s">
        <v>594</v>
      </c>
      <c r="AG71" s="817"/>
      <c r="AH71" s="817"/>
      <c r="AI71" s="817"/>
      <c r="AJ71" s="817"/>
      <c r="AK71" s="817" t="s">
        <v>594</v>
      </c>
      <c r="AL71" s="817"/>
      <c r="AM71" s="817"/>
      <c r="AN71" s="817"/>
      <c r="AO71" s="817"/>
      <c r="AP71" s="817" t="s">
        <v>594</v>
      </c>
      <c r="AQ71" s="817"/>
      <c r="AR71" s="817"/>
      <c r="AS71" s="817"/>
      <c r="AT71" s="817"/>
      <c r="AU71" s="817" t="s">
        <v>594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601</v>
      </c>
      <c r="C72" s="861"/>
      <c r="D72" s="861"/>
      <c r="E72" s="861"/>
      <c r="F72" s="861"/>
      <c r="G72" s="861"/>
      <c r="H72" s="861"/>
      <c r="I72" s="861"/>
      <c r="J72" s="861"/>
      <c r="K72" s="861"/>
      <c r="L72" s="861"/>
      <c r="M72" s="861"/>
      <c r="N72" s="861"/>
      <c r="O72" s="861"/>
      <c r="P72" s="862"/>
      <c r="Q72" s="863">
        <v>40</v>
      </c>
      <c r="R72" s="817"/>
      <c r="S72" s="817"/>
      <c r="T72" s="817"/>
      <c r="U72" s="817"/>
      <c r="V72" s="817">
        <v>40</v>
      </c>
      <c r="W72" s="817"/>
      <c r="X72" s="817"/>
      <c r="Y72" s="817"/>
      <c r="Z72" s="817"/>
      <c r="AA72" s="817" t="s">
        <v>594</v>
      </c>
      <c r="AB72" s="817"/>
      <c r="AC72" s="817"/>
      <c r="AD72" s="817"/>
      <c r="AE72" s="817"/>
      <c r="AF72" s="817" t="s">
        <v>594</v>
      </c>
      <c r="AG72" s="817"/>
      <c r="AH72" s="817"/>
      <c r="AI72" s="817"/>
      <c r="AJ72" s="817"/>
      <c r="AK72" s="817" t="s">
        <v>594</v>
      </c>
      <c r="AL72" s="817"/>
      <c r="AM72" s="817"/>
      <c r="AN72" s="817"/>
      <c r="AO72" s="817"/>
      <c r="AP72" s="817" t="s">
        <v>594</v>
      </c>
      <c r="AQ72" s="817"/>
      <c r="AR72" s="817"/>
      <c r="AS72" s="817"/>
      <c r="AT72" s="817"/>
      <c r="AU72" s="817" t="s">
        <v>594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596</v>
      </c>
      <c r="C73" s="861"/>
      <c r="D73" s="861"/>
      <c r="E73" s="861"/>
      <c r="F73" s="861"/>
      <c r="G73" s="861"/>
      <c r="H73" s="861"/>
      <c r="I73" s="861"/>
      <c r="J73" s="861"/>
      <c r="K73" s="861"/>
      <c r="L73" s="861"/>
      <c r="M73" s="861"/>
      <c r="N73" s="861"/>
      <c r="O73" s="861"/>
      <c r="P73" s="862"/>
      <c r="Q73" s="863">
        <v>135</v>
      </c>
      <c r="R73" s="817"/>
      <c r="S73" s="817"/>
      <c r="T73" s="817"/>
      <c r="U73" s="817"/>
      <c r="V73" s="817">
        <v>126</v>
      </c>
      <c r="W73" s="817"/>
      <c r="X73" s="817"/>
      <c r="Y73" s="817"/>
      <c r="Z73" s="817"/>
      <c r="AA73" s="817">
        <v>9</v>
      </c>
      <c r="AB73" s="817"/>
      <c r="AC73" s="817"/>
      <c r="AD73" s="817"/>
      <c r="AE73" s="817"/>
      <c r="AF73" s="817">
        <v>9</v>
      </c>
      <c r="AG73" s="817"/>
      <c r="AH73" s="817"/>
      <c r="AI73" s="817"/>
      <c r="AJ73" s="817"/>
      <c r="AK73" s="817" t="s">
        <v>594</v>
      </c>
      <c r="AL73" s="817"/>
      <c r="AM73" s="817"/>
      <c r="AN73" s="817"/>
      <c r="AO73" s="817"/>
      <c r="AP73" s="817" t="s">
        <v>594</v>
      </c>
      <c r="AQ73" s="817"/>
      <c r="AR73" s="817"/>
      <c r="AS73" s="817"/>
      <c r="AT73" s="817"/>
      <c r="AU73" s="817" t="s">
        <v>594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598</v>
      </c>
      <c r="C74" s="861"/>
      <c r="D74" s="861"/>
      <c r="E74" s="861"/>
      <c r="F74" s="861"/>
      <c r="G74" s="861"/>
      <c r="H74" s="861"/>
      <c r="I74" s="861"/>
      <c r="J74" s="861"/>
      <c r="K74" s="861"/>
      <c r="L74" s="861"/>
      <c r="M74" s="861"/>
      <c r="N74" s="861"/>
      <c r="O74" s="861"/>
      <c r="P74" s="862"/>
      <c r="Q74" s="863">
        <v>3291</v>
      </c>
      <c r="R74" s="817"/>
      <c r="S74" s="817"/>
      <c r="T74" s="817"/>
      <c r="U74" s="817"/>
      <c r="V74" s="817">
        <v>2907</v>
      </c>
      <c r="W74" s="817"/>
      <c r="X74" s="817"/>
      <c r="Y74" s="817"/>
      <c r="Z74" s="817"/>
      <c r="AA74" s="817">
        <v>384</v>
      </c>
      <c r="AB74" s="817"/>
      <c r="AC74" s="817"/>
      <c r="AD74" s="817"/>
      <c r="AE74" s="817"/>
      <c r="AF74" s="817">
        <v>384</v>
      </c>
      <c r="AG74" s="817"/>
      <c r="AH74" s="817"/>
      <c r="AI74" s="817"/>
      <c r="AJ74" s="817"/>
      <c r="AK74" s="817">
        <v>3</v>
      </c>
      <c r="AL74" s="817"/>
      <c r="AM74" s="817"/>
      <c r="AN74" s="817"/>
      <c r="AO74" s="817"/>
      <c r="AP74" s="817" t="s">
        <v>594</v>
      </c>
      <c r="AQ74" s="817"/>
      <c r="AR74" s="817"/>
      <c r="AS74" s="817"/>
      <c r="AT74" s="817"/>
      <c r="AU74" s="817" t="s">
        <v>594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599</v>
      </c>
      <c r="C75" s="861"/>
      <c r="D75" s="861"/>
      <c r="E75" s="861"/>
      <c r="F75" s="861"/>
      <c r="G75" s="861"/>
      <c r="H75" s="861"/>
      <c r="I75" s="861"/>
      <c r="J75" s="861"/>
      <c r="K75" s="861"/>
      <c r="L75" s="861"/>
      <c r="M75" s="861"/>
      <c r="N75" s="861"/>
      <c r="O75" s="861"/>
      <c r="P75" s="862"/>
      <c r="Q75" s="864">
        <v>9</v>
      </c>
      <c r="R75" s="865"/>
      <c r="S75" s="865"/>
      <c r="T75" s="865"/>
      <c r="U75" s="821"/>
      <c r="V75" s="866">
        <v>9</v>
      </c>
      <c r="W75" s="865"/>
      <c r="X75" s="865"/>
      <c r="Y75" s="865"/>
      <c r="Z75" s="821"/>
      <c r="AA75" s="866" t="s">
        <v>594</v>
      </c>
      <c r="AB75" s="865"/>
      <c r="AC75" s="865"/>
      <c r="AD75" s="865"/>
      <c r="AE75" s="821"/>
      <c r="AF75" s="866" t="s">
        <v>594</v>
      </c>
      <c r="AG75" s="865"/>
      <c r="AH75" s="865"/>
      <c r="AI75" s="865"/>
      <c r="AJ75" s="821"/>
      <c r="AK75" s="866" t="s">
        <v>594</v>
      </c>
      <c r="AL75" s="865"/>
      <c r="AM75" s="865"/>
      <c r="AN75" s="865"/>
      <c r="AO75" s="821"/>
      <c r="AP75" s="866" t="s">
        <v>594</v>
      </c>
      <c r="AQ75" s="865"/>
      <c r="AR75" s="865"/>
      <c r="AS75" s="865"/>
      <c r="AT75" s="821"/>
      <c r="AU75" s="866" t="s">
        <v>594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603</v>
      </c>
      <c r="C76" s="861"/>
      <c r="D76" s="861"/>
      <c r="E76" s="861"/>
      <c r="F76" s="861"/>
      <c r="G76" s="861"/>
      <c r="H76" s="861"/>
      <c r="I76" s="861"/>
      <c r="J76" s="861"/>
      <c r="K76" s="861"/>
      <c r="L76" s="861"/>
      <c r="M76" s="861"/>
      <c r="N76" s="861"/>
      <c r="O76" s="861"/>
      <c r="P76" s="862"/>
      <c r="Q76" s="864">
        <v>67</v>
      </c>
      <c r="R76" s="865"/>
      <c r="S76" s="865"/>
      <c r="T76" s="865"/>
      <c r="U76" s="821"/>
      <c r="V76" s="866">
        <v>49</v>
      </c>
      <c r="W76" s="865"/>
      <c r="X76" s="865"/>
      <c r="Y76" s="865"/>
      <c r="Z76" s="821"/>
      <c r="AA76" s="866">
        <v>18</v>
      </c>
      <c r="AB76" s="865"/>
      <c r="AC76" s="865"/>
      <c r="AD76" s="865"/>
      <c r="AE76" s="821"/>
      <c r="AF76" s="866">
        <v>18</v>
      </c>
      <c r="AG76" s="865"/>
      <c r="AH76" s="865"/>
      <c r="AI76" s="865"/>
      <c r="AJ76" s="821"/>
      <c r="AK76" s="866" t="s">
        <v>594</v>
      </c>
      <c r="AL76" s="865"/>
      <c r="AM76" s="865"/>
      <c r="AN76" s="865"/>
      <c r="AO76" s="821"/>
      <c r="AP76" s="866" t="s">
        <v>594</v>
      </c>
      <c r="AQ76" s="865"/>
      <c r="AR76" s="865"/>
      <c r="AS76" s="865"/>
      <c r="AT76" s="821"/>
      <c r="AU76" s="866" t="s">
        <v>594</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604</v>
      </c>
      <c r="C77" s="861"/>
      <c r="D77" s="861"/>
      <c r="E77" s="861"/>
      <c r="F77" s="861"/>
      <c r="G77" s="861"/>
      <c r="H77" s="861"/>
      <c r="I77" s="861"/>
      <c r="J77" s="861"/>
      <c r="K77" s="861"/>
      <c r="L77" s="861"/>
      <c r="M77" s="861"/>
      <c r="N77" s="861"/>
      <c r="O77" s="861"/>
      <c r="P77" s="862"/>
      <c r="Q77" s="864">
        <v>147566</v>
      </c>
      <c r="R77" s="865"/>
      <c r="S77" s="865"/>
      <c r="T77" s="865"/>
      <c r="U77" s="821"/>
      <c r="V77" s="866">
        <v>144092</v>
      </c>
      <c r="W77" s="865"/>
      <c r="X77" s="865"/>
      <c r="Y77" s="865"/>
      <c r="Z77" s="821"/>
      <c r="AA77" s="866">
        <v>3474</v>
      </c>
      <c r="AB77" s="865"/>
      <c r="AC77" s="865"/>
      <c r="AD77" s="865"/>
      <c r="AE77" s="821"/>
      <c r="AF77" s="866">
        <v>3474</v>
      </c>
      <c r="AG77" s="865"/>
      <c r="AH77" s="865"/>
      <c r="AI77" s="865"/>
      <c r="AJ77" s="821"/>
      <c r="AK77" s="866" t="s">
        <v>594</v>
      </c>
      <c r="AL77" s="865"/>
      <c r="AM77" s="865"/>
      <c r="AN77" s="865"/>
      <c r="AO77" s="821"/>
      <c r="AP77" s="866" t="s">
        <v>594</v>
      </c>
      <c r="AQ77" s="865"/>
      <c r="AR77" s="865"/>
      <c r="AS77" s="865"/>
      <c r="AT77" s="821"/>
      <c r="AU77" s="866" t="s">
        <v>594</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hidden="1"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hidden="1"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hidden="1"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hidden="1"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hidden="1"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hidden="1"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hidden="1"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hidden="1"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hidden="1"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3895</v>
      </c>
      <c r="AG88" s="831"/>
      <c r="AH88" s="831"/>
      <c r="AI88" s="831"/>
      <c r="AJ88" s="831"/>
      <c r="AK88" s="828"/>
      <c r="AL88" s="828"/>
      <c r="AM88" s="828"/>
      <c r="AN88" s="828"/>
      <c r="AO88" s="828"/>
      <c r="AP88" s="831">
        <v>58</v>
      </c>
      <c r="AQ88" s="831"/>
      <c r="AR88" s="831"/>
      <c r="AS88" s="831"/>
      <c r="AT88" s="831"/>
      <c r="AU88" s="831">
        <v>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148</v>
      </c>
      <c r="CS102" s="839"/>
      <c r="CT102" s="839"/>
      <c r="CU102" s="839"/>
      <c r="CV102" s="878"/>
      <c r="CW102" s="877">
        <v>65</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309</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309</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309</v>
      </c>
      <c r="DR109" s="880"/>
      <c r="DS109" s="880"/>
      <c r="DT109" s="880"/>
      <c r="DU109" s="881"/>
      <c r="DV109" s="879" t="s">
        <v>439</v>
      </c>
      <c r="DW109" s="880"/>
      <c r="DX109" s="880"/>
      <c r="DY109" s="880"/>
      <c r="DZ109" s="882"/>
    </row>
    <row r="110" spans="1:131" s="224"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1982403</v>
      </c>
      <c r="AB110" s="887"/>
      <c r="AC110" s="887"/>
      <c r="AD110" s="887"/>
      <c r="AE110" s="888"/>
      <c r="AF110" s="889">
        <v>2007434</v>
      </c>
      <c r="AG110" s="887"/>
      <c r="AH110" s="887"/>
      <c r="AI110" s="887"/>
      <c r="AJ110" s="888"/>
      <c r="AK110" s="889">
        <v>1844789</v>
      </c>
      <c r="AL110" s="887"/>
      <c r="AM110" s="887"/>
      <c r="AN110" s="887"/>
      <c r="AO110" s="888"/>
      <c r="AP110" s="890">
        <v>25.4</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17941732</v>
      </c>
      <c r="BR110" s="918"/>
      <c r="BS110" s="918"/>
      <c r="BT110" s="918"/>
      <c r="BU110" s="918"/>
      <c r="BV110" s="918">
        <v>17864265</v>
      </c>
      <c r="BW110" s="918"/>
      <c r="BX110" s="918"/>
      <c r="BY110" s="918"/>
      <c r="BZ110" s="918"/>
      <c r="CA110" s="918">
        <v>17942175</v>
      </c>
      <c r="CB110" s="918"/>
      <c r="CC110" s="918"/>
      <c r="CD110" s="918"/>
      <c r="CE110" s="918"/>
      <c r="CF110" s="931">
        <v>247.2</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229</v>
      </c>
      <c r="DH110" s="918"/>
      <c r="DI110" s="918"/>
      <c r="DJ110" s="918"/>
      <c r="DK110" s="918"/>
      <c r="DL110" s="918" t="s">
        <v>229</v>
      </c>
      <c r="DM110" s="918"/>
      <c r="DN110" s="918"/>
      <c r="DO110" s="918"/>
      <c r="DP110" s="918"/>
      <c r="DQ110" s="918" t="s">
        <v>445</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229</v>
      </c>
      <c r="AB111" s="925"/>
      <c r="AC111" s="925"/>
      <c r="AD111" s="925"/>
      <c r="AE111" s="926"/>
      <c r="AF111" s="927" t="s">
        <v>229</v>
      </c>
      <c r="AG111" s="925"/>
      <c r="AH111" s="925"/>
      <c r="AI111" s="925"/>
      <c r="AJ111" s="926"/>
      <c r="AK111" s="927" t="s">
        <v>229</v>
      </c>
      <c r="AL111" s="925"/>
      <c r="AM111" s="925"/>
      <c r="AN111" s="925"/>
      <c r="AO111" s="926"/>
      <c r="AP111" s="928" t="s">
        <v>447</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t="s">
        <v>447</v>
      </c>
      <c r="BR111" s="913"/>
      <c r="BS111" s="913"/>
      <c r="BT111" s="913"/>
      <c r="BU111" s="913"/>
      <c r="BV111" s="913" t="s">
        <v>447</v>
      </c>
      <c r="BW111" s="913"/>
      <c r="BX111" s="913"/>
      <c r="BY111" s="913"/>
      <c r="BZ111" s="913"/>
      <c r="CA111" s="913" t="s">
        <v>447</v>
      </c>
      <c r="CB111" s="913"/>
      <c r="CC111" s="913"/>
      <c r="CD111" s="913"/>
      <c r="CE111" s="913"/>
      <c r="CF111" s="907" t="s">
        <v>229</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445</v>
      </c>
      <c r="DM111" s="913"/>
      <c r="DN111" s="913"/>
      <c r="DO111" s="913"/>
      <c r="DP111" s="913"/>
      <c r="DQ111" s="913" t="s">
        <v>445</v>
      </c>
      <c r="DR111" s="913"/>
      <c r="DS111" s="913"/>
      <c r="DT111" s="913"/>
      <c r="DU111" s="913"/>
      <c r="DV111" s="914" t="s">
        <v>447</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447</v>
      </c>
      <c r="AG112" s="946"/>
      <c r="AH112" s="946"/>
      <c r="AI112" s="946"/>
      <c r="AJ112" s="947"/>
      <c r="AK112" s="948" t="s">
        <v>445</v>
      </c>
      <c r="AL112" s="946"/>
      <c r="AM112" s="946"/>
      <c r="AN112" s="946"/>
      <c r="AO112" s="947"/>
      <c r="AP112" s="949" t="s">
        <v>445</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1479836</v>
      </c>
      <c r="BR112" s="913"/>
      <c r="BS112" s="913"/>
      <c r="BT112" s="913"/>
      <c r="BU112" s="913"/>
      <c r="BV112" s="913">
        <v>1801402</v>
      </c>
      <c r="BW112" s="913"/>
      <c r="BX112" s="913"/>
      <c r="BY112" s="913"/>
      <c r="BZ112" s="913"/>
      <c r="CA112" s="913">
        <v>2109787</v>
      </c>
      <c r="CB112" s="913"/>
      <c r="CC112" s="913"/>
      <c r="CD112" s="913"/>
      <c r="CE112" s="913"/>
      <c r="CF112" s="907">
        <v>29.1</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447</v>
      </c>
      <c r="DH112" s="913"/>
      <c r="DI112" s="913"/>
      <c r="DJ112" s="913"/>
      <c r="DK112" s="913"/>
      <c r="DL112" s="913" t="s">
        <v>445</v>
      </c>
      <c r="DM112" s="913"/>
      <c r="DN112" s="913"/>
      <c r="DO112" s="913"/>
      <c r="DP112" s="913"/>
      <c r="DQ112" s="913" t="s">
        <v>445</v>
      </c>
      <c r="DR112" s="913"/>
      <c r="DS112" s="913"/>
      <c r="DT112" s="913"/>
      <c r="DU112" s="913"/>
      <c r="DV112" s="914" t="s">
        <v>445</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269064</v>
      </c>
      <c r="AB113" s="925"/>
      <c r="AC113" s="925"/>
      <c r="AD113" s="925"/>
      <c r="AE113" s="926"/>
      <c r="AF113" s="927">
        <v>279851</v>
      </c>
      <c r="AG113" s="925"/>
      <c r="AH113" s="925"/>
      <c r="AI113" s="925"/>
      <c r="AJ113" s="926"/>
      <c r="AK113" s="927">
        <v>282021</v>
      </c>
      <c r="AL113" s="925"/>
      <c r="AM113" s="925"/>
      <c r="AN113" s="925"/>
      <c r="AO113" s="926"/>
      <c r="AP113" s="928">
        <v>3.9</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4747</v>
      </c>
      <c r="BR113" s="913"/>
      <c r="BS113" s="913"/>
      <c r="BT113" s="913"/>
      <c r="BU113" s="913"/>
      <c r="BV113" s="913">
        <v>3561</v>
      </c>
      <c r="BW113" s="913"/>
      <c r="BX113" s="913"/>
      <c r="BY113" s="913"/>
      <c r="BZ113" s="913"/>
      <c r="CA113" s="913">
        <v>2350</v>
      </c>
      <c r="CB113" s="913"/>
      <c r="CC113" s="913"/>
      <c r="CD113" s="913"/>
      <c r="CE113" s="913"/>
      <c r="CF113" s="907">
        <v>0</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447</v>
      </c>
      <c r="DH113" s="946"/>
      <c r="DI113" s="946"/>
      <c r="DJ113" s="946"/>
      <c r="DK113" s="947"/>
      <c r="DL113" s="948" t="s">
        <v>445</v>
      </c>
      <c r="DM113" s="946"/>
      <c r="DN113" s="946"/>
      <c r="DO113" s="946"/>
      <c r="DP113" s="947"/>
      <c r="DQ113" s="948" t="s">
        <v>445</v>
      </c>
      <c r="DR113" s="946"/>
      <c r="DS113" s="946"/>
      <c r="DT113" s="946"/>
      <c r="DU113" s="947"/>
      <c r="DV113" s="949" t="s">
        <v>445</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1255</v>
      </c>
      <c r="AB114" s="946"/>
      <c r="AC114" s="946"/>
      <c r="AD114" s="946"/>
      <c r="AE114" s="947"/>
      <c r="AF114" s="948">
        <v>1253</v>
      </c>
      <c r="AG114" s="946"/>
      <c r="AH114" s="946"/>
      <c r="AI114" s="946"/>
      <c r="AJ114" s="947"/>
      <c r="AK114" s="948">
        <v>1249</v>
      </c>
      <c r="AL114" s="946"/>
      <c r="AM114" s="946"/>
      <c r="AN114" s="946"/>
      <c r="AO114" s="947"/>
      <c r="AP114" s="949">
        <v>0</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1562743</v>
      </c>
      <c r="BR114" s="913"/>
      <c r="BS114" s="913"/>
      <c r="BT114" s="913"/>
      <c r="BU114" s="913"/>
      <c r="BV114" s="913">
        <v>1478140</v>
      </c>
      <c r="BW114" s="913"/>
      <c r="BX114" s="913"/>
      <c r="BY114" s="913"/>
      <c r="BZ114" s="913"/>
      <c r="CA114" s="913">
        <v>1522133</v>
      </c>
      <c r="CB114" s="913"/>
      <c r="CC114" s="913"/>
      <c r="CD114" s="913"/>
      <c r="CE114" s="913"/>
      <c r="CF114" s="907">
        <v>21</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447</v>
      </c>
      <c r="DM114" s="946"/>
      <c r="DN114" s="946"/>
      <c r="DO114" s="946"/>
      <c r="DP114" s="947"/>
      <c r="DQ114" s="948" t="s">
        <v>445</v>
      </c>
      <c r="DR114" s="946"/>
      <c r="DS114" s="946"/>
      <c r="DT114" s="946"/>
      <c r="DU114" s="947"/>
      <c r="DV114" s="949" t="s">
        <v>445</v>
      </c>
      <c r="DW114" s="950"/>
      <c r="DX114" s="950"/>
      <c r="DY114" s="950"/>
      <c r="DZ114" s="951"/>
    </row>
    <row r="115" spans="1:130" s="224" customFormat="1" ht="26.25" customHeight="1" x14ac:dyDescent="0.15">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45</v>
      </c>
      <c r="AB115" s="925"/>
      <c r="AC115" s="925"/>
      <c r="AD115" s="925"/>
      <c r="AE115" s="926"/>
      <c r="AF115" s="927">
        <v>27</v>
      </c>
      <c r="AG115" s="925"/>
      <c r="AH115" s="925"/>
      <c r="AI115" s="925"/>
      <c r="AJ115" s="926"/>
      <c r="AK115" s="927">
        <v>20</v>
      </c>
      <c r="AL115" s="925"/>
      <c r="AM115" s="925"/>
      <c r="AN115" s="925"/>
      <c r="AO115" s="926"/>
      <c r="AP115" s="928">
        <v>0</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t="s">
        <v>447</v>
      </c>
      <c r="BR115" s="913"/>
      <c r="BS115" s="913"/>
      <c r="BT115" s="913"/>
      <c r="BU115" s="913"/>
      <c r="BV115" s="913" t="s">
        <v>445</v>
      </c>
      <c r="BW115" s="913"/>
      <c r="BX115" s="913"/>
      <c r="BY115" s="913"/>
      <c r="BZ115" s="913"/>
      <c r="CA115" s="913" t="s">
        <v>445</v>
      </c>
      <c r="CB115" s="913"/>
      <c r="CC115" s="913"/>
      <c r="CD115" s="913"/>
      <c r="CE115" s="913"/>
      <c r="CF115" s="907" t="s">
        <v>445</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445</v>
      </c>
      <c r="DH115" s="946"/>
      <c r="DI115" s="946"/>
      <c r="DJ115" s="946"/>
      <c r="DK115" s="947"/>
      <c r="DL115" s="948" t="s">
        <v>447</v>
      </c>
      <c r="DM115" s="946"/>
      <c r="DN115" s="946"/>
      <c r="DO115" s="946"/>
      <c r="DP115" s="947"/>
      <c r="DQ115" s="948" t="s">
        <v>445</v>
      </c>
      <c r="DR115" s="946"/>
      <c r="DS115" s="946"/>
      <c r="DT115" s="946"/>
      <c r="DU115" s="947"/>
      <c r="DV115" s="949" t="s">
        <v>445</v>
      </c>
      <c r="DW115" s="950"/>
      <c r="DX115" s="950"/>
      <c r="DY115" s="950"/>
      <c r="DZ115" s="951"/>
    </row>
    <row r="116" spans="1:130" s="224" customFormat="1" ht="26.25" customHeight="1" x14ac:dyDescent="0.15">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201</v>
      </c>
      <c r="AB116" s="946"/>
      <c r="AC116" s="946"/>
      <c r="AD116" s="946"/>
      <c r="AE116" s="947"/>
      <c r="AF116" s="948">
        <v>278</v>
      </c>
      <c r="AG116" s="946"/>
      <c r="AH116" s="946"/>
      <c r="AI116" s="946"/>
      <c r="AJ116" s="947"/>
      <c r="AK116" s="948">
        <v>240</v>
      </c>
      <c r="AL116" s="946"/>
      <c r="AM116" s="946"/>
      <c r="AN116" s="946"/>
      <c r="AO116" s="947"/>
      <c r="AP116" s="949">
        <v>0</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447</v>
      </c>
      <c r="BW116" s="913"/>
      <c r="BX116" s="913"/>
      <c r="BY116" s="913"/>
      <c r="BZ116" s="913"/>
      <c r="CA116" s="913" t="s">
        <v>445</v>
      </c>
      <c r="CB116" s="913"/>
      <c r="CC116" s="913"/>
      <c r="CD116" s="913"/>
      <c r="CE116" s="913"/>
      <c r="CF116" s="907" t="s">
        <v>445</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445</v>
      </c>
      <c r="DH116" s="946"/>
      <c r="DI116" s="946"/>
      <c r="DJ116" s="946"/>
      <c r="DK116" s="947"/>
      <c r="DL116" s="948" t="s">
        <v>447</v>
      </c>
      <c r="DM116" s="946"/>
      <c r="DN116" s="946"/>
      <c r="DO116" s="946"/>
      <c r="DP116" s="947"/>
      <c r="DQ116" s="948" t="s">
        <v>445</v>
      </c>
      <c r="DR116" s="946"/>
      <c r="DS116" s="946"/>
      <c r="DT116" s="946"/>
      <c r="DU116" s="947"/>
      <c r="DV116" s="949" t="s">
        <v>445</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2252968</v>
      </c>
      <c r="AB117" s="966"/>
      <c r="AC117" s="966"/>
      <c r="AD117" s="966"/>
      <c r="AE117" s="967"/>
      <c r="AF117" s="968">
        <v>2288843</v>
      </c>
      <c r="AG117" s="966"/>
      <c r="AH117" s="966"/>
      <c r="AI117" s="966"/>
      <c r="AJ117" s="967"/>
      <c r="AK117" s="968">
        <v>2128319</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229</v>
      </c>
      <c r="BR117" s="913"/>
      <c r="BS117" s="913"/>
      <c r="BT117" s="913"/>
      <c r="BU117" s="913"/>
      <c r="BV117" s="913" t="s">
        <v>229</v>
      </c>
      <c r="BW117" s="913"/>
      <c r="BX117" s="913"/>
      <c r="BY117" s="913"/>
      <c r="BZ117" s="913"/>
      <c r="CA117" s="913" t="s">
        <v>229</v>
      </c>
      <c r="CB117" s="913"/>
      <c r="CC117" s="913"/>
      <c r="CD117" s="913"/>
      <c r="CE117" s="913"/>
      <c r="CF117" s="907" t="s">
        <v>229</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229</v>
      </c>
      <c r="DH117" s="946"/>
      <c r="DI117" s="946"/>
      <c r="DJ117" s="946"/>
      <c r="DK117" s="947"/>
      <c r="DL117" s="948" t="s">
        <v>229</v>
      </c>
      <c r="DM117" s="946"/>
      <c r="DN117" s="946"/>
      <c r="DO117" s="946"/>
      <c r="DP117" s="947"/>
      <c r="DQ117" s="948" t="s">
        <v>229</v>
      </c>
      <c r="DR117" s="946"/>
      <c r="DS117" s="946"/>
      <c r="DT117" s="946"/>
      <c r="DU117" s="947"/>
      <c r="DV117" s="949" t="s">
        <v>229</v>
      </c>
      <c r="DW117" s="950"/>
      <c r="DX117" s="950"/>
      <c r="DY117" s="950"/>
      <c r="DZ117" s="951"/>
    </row>
    <row r="118" spans="1:130" s="224"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309</v>
      </c>
      <c r="AL118" s="880"/>
      <c r="AM118" s="880"/>
      <c r="AN118" s="880"/>
      <c r="AO118" s="881"/>
      <c r="AP118" s="957" t="s">
        <v>439</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470</v>
      </c>
      <c r="BR118" s="987"/>
      <c r="BS118" s="987"/>
      <c r="BT118" s="987"/>
      <c r="BU118" s="987"/>
      <c r="BV118" s="987" t="s">
        <v>470</v>
      </c>
      <c r="BW118" s="987"/>
      <c r="BX118" s="987"/>
      <c r="BY118" s="987"/>
      <c r="BZ118" s="987"/>
      <c r="CA118" s="987" t="s">
        <v>229</v>
      </c>
      <c r="CB118" s="987"/>
      <c r="CC118" s="987"/>
      <c r="CD118" s="987"/>
      <c r="CE118" s="987"/>
      <c r="CF118" s="907" t="s">
        <v>229</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229</v>
      </c>
      <c r="DH118" s="946"/>
      <c r="DI118" s="946"/>
      <c r="DJ118" s="946"/>
      <c r="DK118" s="947"/>
      <c r="DL118" s="948" t="s">
        <v>229</v>
      </c>
      <c r="DM118" s="946"/>
      <c r="DN118" s="946"/>
      <c r="DO118" s="946"/>
      <c r="DP118" s="947"/>
      <c r="DQ118" s="948" t="s">
        <v>229</v>
      </c>
      <c r="DR118" s="946"/>
      <c r="DS118" s="946"/>
      <c r="DT118" s="946"/>
      <c r="DU118" s="947"/>
      <c r="DV118" s="949" t="s">
        <v>229</v>
      </c>
      <c r="DW118" s="950"/>
      <c r="DX118" s="950"/>
      <c r="DY118" s="950"/>
      <c r="DZ118" s="951"/>
    </row>
    <row r="119" spans="1:130" s="224" customFormat="1" ht="26.25" customHeight="1" x14ac:dyDescent="0.15">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229</v>
      </c>
      <c r="AB119" s="887"/>
      <c r="AC119" s="887"/>
      <c r="AD119" s="887"/>
      <c r="AE119" s="888"/>
      <c r="AF119" s="889" t="s">
        <v>229</v>
      </c>
      <c r="AG119" s="887"/>
      <c r="AH119" s="887"/>
      <c r="AI119" s="887"/>
      <c r="AJ119" s="888"/>
      <c r="AK119" s="889" t="s">
        <v>229</v>
      </c>
      <c r="AL119" s="887"/>
      <c r="AM119" s="887"/>
      <c r="AN119" s="887"/>
      <c r="AO119" s="888"/>
      <c r="AP119" s="890" t="s">
        <v>229</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472</v>
      </c>
      <c r="BP119" s="992"/>
      <c r="BQ119" s="986">
        <v>20989058</v>
      </c>
      <c r="BR119" s="987"/>
      <c r="BS119" s="987"/>
      <c r="BT119" s="987"/>
      <c r="BU119" s="987"/>
      <c r="BV119" s="987">
        <v>21147368</v>
      </c>
      <c r="BW119" s="987"/>
      <c r="BX119" s="987"/>
      <c r="BY119" s="987"/>
      <c r="BZ119" s="987"/>
      <c r="CA119" s="987">
        <v>21576445</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474</v>
      </c>
      <c r="DH119" s="973"/>
      <c r="DI119" s="973"/>
      <c r="DJ119" s="973"/>
      <c r="DK119" s="974"/>
      <c r="DL119" s="972" t="s">
        <v>229</v>
      </c>
      <c r="DM119" s="973"/>
      <c r="DN119" s="973"/>
      <c r="DO119" s="973"/>
      <c r="DP119" s="974"/>
      <c r="DQ119" s="972" t="s">
        <v>229</v>
      </c>
      <c r="DR119" s="973"/>
      <c r="DS119" s="973"/>
      <c r="DT119" s="973"/>
      <c r="DU119" s="974"/>
      <c r="DV119" s="975" t="s">
        <v>475</v>
      </c>
      <c r="DW119" s="976"/>
      <c r="DX119" s="976"/>
      <c r="DY119" s="976"/>
      <c r="DZ119" s="977"/>
    </row>
    <row r="120" spans="1:130" s="224" customFormat="1" ht="26.25" customHeight="1" x14ac:dyDescent="0.15">
      <c r="A120" s="1044"/>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229</v>
      </c>
      <c r="AB120" s="946"/>
      <c r="AC120" s="946"/>
      <c r="AD120" s="946"/>
      <c r="AE120" s="947"/>
      <c r="AF120" s="948" t="s">
        <v>229</v>
      </c>
      <c r="AG120" s="946"/>
      <c r="AH120" s="946"/>
      <c r="AI120" s="946"/>
      <c r="AJ120" s="947"/>
      <c r="AK120" s="948" t="s">
        <v>229</v>
      </c>
      <c r="AL120" s="946"/>
      <c r="AM120" s="946"/>
      <c r="AN120" s="946"/>
      <c r="AO120" s="947"/>
      <c r="AP120" s="949" t="s">
        <v>229</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10876314</v>
      </c>
      <c r="BR120" s="918"/>
      <c r="BS120" s="918"/>
      <c r="BT120" s="918"/>
      <c r="BU120" s="918"/>
      <c r="BV120" s="918">
        <v>11510358</v>
      </c>
      <c r="BW120" s="918"/>
      <c r="BX120" s="918"/>
      <c r="BY120" s="918"/>
      <c r="BZ120" s="918"/>
      <c r="CA120" s="918">
        <v>11709121</v>
      </c>
      <c r="CB120" s="918"/>
      <c r="CC120" s="918"/>
      <c r="CD120" s="918"/>
      <c r="CE120" s="918"/>
      <c r="CF120" s="931">
        <v>161.30000000000001</v>
      </c>
      <c r="CG120" s="932"/>
      <c r="CH120" s="932"/>
      <c r="CI120" s="932"/>
      <c r="CJ120" s="932"/>
      <c r="CK120" s="993" t="s">
        <v>478</v>
      </c>
      <c r="CL120" s="994"/>
      <c r="CM120" s="994"/>
      <c r="CN120" s="994"/>
      <c r="CO120" s="995"/>
      <c r="CP120" s="1001" t="s">
        <v>412</v>
      </c>
      <c r="CQ120" s="1002"/>
      <c r="CR120" s="1002"/>
      <c r="CS120" s="1002"/>
      <c r="CT120" s="1002"/>
      <c r="CU120" s="1002"/>
      <c r="CV120" s="1002"/>
      <c r="CW120" s="1002"/>
      <c r="CX120" s="1002"/>
      <c r="CY120" s="1002"/>
      <c r="CZ120" s="1002"/>
      <c r="DA120" s="1002"/>
      <c r="DB120" s="1002"/>
      <c r="DC120" s="1002"/>
      <c r="DD120" s="1002"/>
      <c r="DE120" s="1002"/>
      <c r="DF120" s="1003"/>
      <c r="DG120" s="917">
        <v>1095230</v>
      </c>
      <c r="DH120" s="918"/>
      <c r="DI120" s="918"/>
      <c r="DJ120" s="918"/>
      <c r="DK120" s="918"/>
      <c r="DL120" s="918">
        <v>1440590</v>
      </c>
      <c r="DM120" s="918"/>
      <c r="DN120" s="918"/>
      <c r="DO120" s="918"/>
      <c r="DP120" s="918"/>
      <c r="DQ120" s="918">
        <v>1748112</v>
      </c>
      <c r="DR120" s="918"/>
      <c r="DS120" s="918"/>
      <c r="DT120" s="918"/>
      <c r="DU120" s="918"/>
      <c r="DV120" s="919">
        <v>24.1</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229</v>
      </c>
      <c r="AB121" s="946"/>
      <c r="AC121" s="946"/>
      <c r="AD121" s="946"/>
      <c r="AE121" s="947"/>
      <c r="AF121" s="948" t="s">
        <v>229</v>
      </c>
      <c r="AG121" s="946"/>
      <c r="AH121" s="946"/>
      <c r="AI121" s="946"/>
      <c r="AJ121" s="947"/>
      <c r="AK121" s="948" t="s">
        <v>229</v>
      </c>
      <c r="AL121" s="946"/>
      <c r="AM121" s="946"/>
      <c r="AN121" s="946"/>
      <c r="AO121" s="947"/>
      <c r="AP121" s="949" t="s">
        <v>474</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669830</v>
      </c>
      <c r="BR121" s="913"/>
      <c r="BS121" s="913"/>
      <c r="BT121" s="913"/>
      <c r="BU121" s="913"/>
      <c r="BV121" s="913">
        <v>615710</v>
      </c>
      <c r="BW121" s="913"/>
      <c r="BX121" s="913"/>
      <c r="BY121" s="913"/>
      <c r="BZ121" s="913"/>
      <c r="CA121" s="913">
        <v>575123</v>
      </c>
      <c r="CB121" s="913"/>
      <c r="CC121" s="913"/>
      <c r="CD121" s="913"/>
      <c r="CE121" s="913"/>
      <c r="CF121" s="907">
        <v>7.9</v>
      </c>
      <c r="CG121" s="908"/>
      <c r="CH121" s="908"/>
      <c r="CI121" s="908"/>
      <c r="CJ121" s="908"/>
      <c r="CK121" s="996"/>
      <c r="CL121" s="997"/>
      <c r="CM121" s="997"/>
      <c r="CN121" s="997"/>
      <c r="CO121" s="998"/>
      <c r="CP121" s="1006" t="s">
        <v>414</v>
      </c>
      <c r="CQ121" s="1007"/>
      <c r="CR121" s="1007"/>
      <c r="CS121" s="1007"/>
      <c r="CT121" s="1007"/>
      <c r="CU121" s="1007"/>
      <c r="CV121" s="1007"/>
      <c r="CW121" s="1007"/>
      <c r="CX121" s="1007"/>
      <c r="CY121" s="1007"/>
      <c r="CZ121" s="1007"/>
      <c r="DA121" s="1007"/>
      <c r="DB121" s="1007"/>
      <c r="DC121" s="1007"/>
      <c r="DD121" s="1007"/>
      <c r="DE121" s="1007"/>
      <c r="DF121" s="1008"/>
      <c r="DG121" s="912">
        <v>199331</v>
      </c>
      <c r="DH121" s="913"/>
      <c r="DI121" s="913"/>
      <c r="DJ121" s="913"/>
      <c r="DK121" s="913"/>
      <c r="DL121" s="913">
        <v>186415</v>
      </c>
      <c r="DM121" s="913"/>
      <c r="DN121" s="913"/>
      <c r="DO121" s="913"/>
      <c r="DP121" s="913"/>
      <c r="DQ121" s="913">
        <v>171288</v>
      </c>
      <c r="DR121" s="913"/>
      <c r="DS121" s="913"/>
      <c r="DT121" s="913"/>
      <c r="DU121" s="913"/>
      <c r="DV121" s="914">
        <v>2.4</v>
      </c>
      <c r="DW121" s="914"/>
      <c r="DX121" s="914"/>
      <c r="DY121" s="914"/>
      <c r="DZ121" s="915"/>
    </row>
    <row r="122" spans="1:130" s="224" customFormat="1" ht="26.25" customHeight="1" x14ac:dyDescent="0.15">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229</v>
      </c>
      <c r="AB122" s="946"/>
      <c r="AC122" s="946"/>
      <c r="AD122" s="946"/>
      <c r="AE122" s="947"/>
      <c r="AF122" s="948" t="s">
        <v>229</v>
      </c>
      <c r="AG122" s="946"/>
      <c r="AH122" s="946"/>
      <c r="AI122" s="946"/>
      <c r="AJ122" s="947"/>
      <c r="AK122" s="948" t="s">
        <v>229</v>
      </c>
      <c r="AL122" s="946"/>
      <c r="AM122" s="946"/>
      <c r="AN122" s="946"/>
      <c r="AO122" s="947"/>
      <c r="AP122" s="949" t="s">
        <v>229</v>
      </c>
      <c r="AQ122" s="950"/>
      <c r="AR122" s="950"/>
      <c r="AS122" s="950"/>
      <c r="AT122" s="951"/>
      <c r="AU122" s="981"/>
      <c r="AV122" s="982"/>
      <c r="AW122" s="982"/>
      <c r="AX122" s="982"/>
      <c r="AY122" s="983"/>
      <c r="AZ122" s="960" t="s">
        <v>481</v>
      </c>
      <c r="BA122" s="952"/>
      <c r="BB122" s="952"/>
      <c r="BC122" s="952"/>
      <c r="BD122" s="952"/>
      <c r="BE122" s="952"/>
      <c r="BF122" s="952"/>
      <c r="BG122" s="952"/>
      <c r="BH122" s="952"/>
      <c r="BI122" s="952"/>
      <c r="BJ122" s="952"/>
      <c r="BK122" s="952"/>
      <c r="BL122" s="952"/>
      <c r="BM122" s="952"/>
      <c r="BN122" s="952"/>
      <c r="BO122" s="952"/>
      <c r="BP122" s="953"/>
      <c r="BQ122" s="986">
        <v>15535485</v>
      </c>
      <c r="BR122" s="987"/>
      <c r="BS122" s="987"/>
      <c r="BT122" s="987"/>
      <c r="BU122" s="987"/>
      <c r="BV122" s="987">
        <v>15203818</v>
      </c>
      <c r="BW122" s="987"/>
      <c r="BX122" s="987"/>
      <c r="BY122" s="987"/>
      <c r="BZ122" s="987"/>
      <c r="CA122" s="987">
        <v>14808164</v>
      </c>
      <c r="CB122" s="987"/>
      <c r="CC122" s="987"/>
      <c r="CD122" s="987"/>
      <c r="CE122" s="987"/>
      <c r="CF122" s="1004">
        <v>204</v>
      </c>
      <c r="CG122" s="1005"/>
      <c r="CH122" s="1005"/>
      <c r="CI122" s="1005"/>
      <c r="CJ122" s="1005"/>
      <c r="CK122" s="996"/>
      <c r="CL122" s="997"/>
      <c r="CM122" s="997"/>
      <c r="CN122" s="997"/>
      <c r="CO122" s="998"/>
      <c r="CP122" s="1006" t="s">
        <v>404</v>
      </c>
      <c r="CQ122" s="1007"/>
      <c r="CR122" s="1007"/>
      <c r="CS122" s="1007"/>
      <c r="CT122" s="1007"/>
      <c r="CU122" s="1007"/>
      <c r="CV122" s="1007"/>
      <c r="CW122" s="1007"/>
      <c r="CX122" s="1007"/>
      <c r="CY122" s="1007"/>
      <c r="CZ122" s="1007"/>
      <c r="DA122" s="1007"/>
      <c r="DB122" s="1007"/>
      <c r="DC122" s="1007"/>
      <c r="DD122" s="1007"/>
      <c r="DE122" s="1007"/>
      <c r="DF122" s="1008"/>
      <c r="DG122" s="912">
        <v>82381</v>
      </c>
      <c r="DH122" s="913"/>
      <c r="DI122" s="913"/>
      <c r="DJ122" s="913"/>
      <c r="DK122" s="913"/>
      <c r="DL122" s="913">
        <v>82467</v>
      </c>
      <c r="DM122" s="913"/>
      <c r="DN122" s="913"/>
      <c r="DO122" s="913"/>
      <c r="DP122" s="913"/>
      <c r="DQ122" s="913">
        <v>110636</v>
      </c>
      <c r="DR122" s="913"/>
      <c r="DS122" s="913"/>
      <c r="DT122" s="913"/>
      <c r="DU122" s="913"/>
      <c r="DV122" s="914">
        <v>1.5</v>
      </c>
      <c r="DW122" s="914"/>
      <c r="DX122" s="914"/>
      <c r="DY122" s="914"/>
      <c r="DZ122" s="915"/>
    </row>
    <row r="123" spans="1:130" s="224" customFormat="1" ht="26.25" customHeight="1" x14ac:dyDescent="0.15">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229</v>
      </c>
      <c r="AB123" s="946"/>
      <c r="AC123" s="946"/>
      <c r="AD123" s="946"/>
      <c r="AE123" s="947"/>
      <c r="AF123" s="948" t="s">
        <v>229</v>
      </c>
      <c r="AG123" s="946"/>
      <c r="AH123" s="946"/>
      <c r="AI123" s="946"/>
      <c r="AJ123" s="947"/>
      <c r="AK123" s="948" t="s">
        <v>229</v>
      </c>
      <c r="AL123" s="946"/>
      <c r="AM123" s="946"/>
      <c r="AN123" s="946"/>
      <c r="AO123" s="947"/>
      <c r="AP123" s="949" t="s">
        <v>229</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482</v>
      </c>
      <c r="BP123" s="992"/>
      <c r="BQ123" s="1050">
        <v>27081629</v>
      </c>
      <c r="BR123" s="1051"/>
      <c r="BS123" s="1051"/>
      <c r="BT123" s="1051"/>
      <c r="BU123" s="1051"/>
      <c r="BV123" s="1051">
        <v>27329886</v>
      </c>
      <c r="BW123" s="1051"/>
      <c r="BX123" s="1051"/>
      <c r="BY123" s="1051"/>
      <c r="BZ123" s="1051"/>
      <c r="CA123" s="1051">
        <v>27092408</v>
      </c>
      <c r="CB123" s="1051"/>
      <c r="CC123" s="1051"/>
      <c r="CD123" s="1051"/>
      <c r="CE123" s="1051"/>
      <c r="CF123" s="988"/>
      <c r="CG123" s="989"/>
      <c r="CH123" s="989"/>
      <c r="CI123" s="989"/>
      <c r="CJ123" s="990"/>
      <c r="CK123" s="996"/>
      <c r="CL123" s="997"/>
      <c r="CM123" s="997"/>
      <c r="CN123" s="997"/>
      <c r="CO123" s="998"/>
      <c r="CP123" s="1006" t="s">
        <v>483</v>
      </c>
      <c r="CQ123" s="1007"/>
      <c r="CR123" s="1007"/>
      <c r="CS123" s="1007"/>
      <c r="CT123" s="1007"/>
      <c r="CU123" s="1007"/>
      <c r="CV123" s="1007"/>
      <c r="CW123" s="1007"/>
      <c r="CX123" s="1007"/>
      <c r="CY123" s="1007"/>
      <c r="CZ123" s="1007"/>
      <c r="DA123" s="1007"/>
      <c r="DB123" s="1007"/>
      <c r="DC123" s="1007"/>
      <c r="DD123" s="1007"/>
      <c r="DE123" s="1007"/>
      <c r="DF123" s="1008"/>
      <c r="DG123" s="945">
        <v>102894</v>
      </c>
      <c r="DH123" s="946"/>
      <c r="DI123" s="946"/>
      <c r="DJ123" s="946"/>
      <c r="DK123" s="947"/>
      <c r="DL123" s="948">
        <v>89055</v>
      </c>
      <c r="DM123" s="946"/>
      <c r="DN123" s="946"/>
      <c r="DO123" s="946"/>
      <c r="DP123" s="947"/>
      <c r="DQ123" s="948">
        <v>77019</v>
      </c>
      <c r="DR123" s="946"/>
      <c r="DS123" s="946"/>
      <c r="DT123" s="946"/>
      <c r="DU123" s="947"/>
      <c r="DV123" s="949">
        <v>1.1000000000000001</v>
      </c>
      <c r="DW123" s="950"/>
      <c r="DX123" s="950"/>
      <c r="DY123" s="950"/>
      <c r="DZ123" s="951"/>
    </row>
    <row r="124" spans="1:130" s="224" customFormat="1" ht="26.25" customHeight="1" thickBot="1" x14ac:dyDescent="0.2">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v>15</v>
      </c>
      <c r="AB124" s="946"/>
      <c r="AC124" s="946"/>
      <c r="AD124" s="946"/>
      <c r="AE124" s="947"/>
      <c r="AF124" s="948">
        <v>1</v>
      </c>
      <c r="AG124" s="946"/>
      <c r="AH124" s="946"/>
      <c r="AI124" s="946"/>
      <c r="AJ124" s="947"/>
      <c r="AK124" s="948" t="s">
        <v>229</v>
      </c>
      <c r="AL124" s="946"/>
      <c r="AM124" s="946"/>
      <c r="AN124" s="946"/>
      <c r="AO124" s="947"/>
      <c r="AP124" s="949" t="s">
        <v>229</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474</v>
      </c>
      <c r="BR124" s="1014"/>
      <c r="BS124" s="1014"/>
      <c r="BT124" s="1014"/>
      <c r="BU124" s="1014"/>
      <c r="BV124" s="1014" t="s">
        <v>470</v>
      </c>
      <c r="BW124" s="1014"/>
      <c r="BX124" s="1014"/>
      <c r="BY124" s="1014"/>
      <c r="BZ124" s="1014"/>
      <c r="CA124" s="1014" t="s">
        <v>470</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229</v>
      </c>
      <c r="DH124" s="973"/>
      <c r="DI124" s="973"/>
      <c r="DJ124" s="973"/>
      <c r="DK124" s="974"/>
      <c r="DL124" s="972">
        <v>2875</v>
      </c>
      <c r="DM124" s="973"/>
      <c r="DN124" s="973"/>
      <c r="DO124" s="973"/>
      <c r="DP124" s="974"/>
      <c r="DQ124" s="972">
        <v>2732</v>
      </c>
      <c r="DR124" s="973"/>
      <c r="DS124" s="973"/>
      <c r="DT124" s="973"/>
      <c r="DU124" s="974"/>
      <c r="DV124" s="975">
        <v>0</v>
      </c>
      <c r="DW124" s="976"/>
      <c r="DX124" s="976"/>
      <c r="DY124" s="976"/>
      <c r="DZ124" s="977"/>
    </row>
    <row r="125" spans="1:130" s="224" customFormat="1" ht="26.25" customHeight="1" x14ac:dyDescent="0.15">
      <c r="A125" s="1044"/>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229</v>
      </c>
      <c r="AB125" s="946"/>
      <c r="AC125" s="946"/>
      <c r="AD125" s="946"/>
      <c r="AE125" s="947"/>
      <c r="AF125" s="948" t="s">
        <v>229</v>
      </c>
      <c r="AG125" s="946"/>
      <c r="AH125" s="946"/>
      <c r="AI125" s="946"/>
      <c r="AJ125" s="947"/>
      <c r="AK125" s="948" t="s">
        <v>229</v>
      </c>
      <c r="AL125" s="946"/>
      <c r="AM125" s="946"/>
      <c r="AN125" s="946"/>
      <c r="AO125" s="947"/>
      <c r="AP125" s="949" t="s">
        <v>229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474</v>
      </c>
      <c r="DH125" s="918"/>
      <c r="DI125" s="918"/>
      <c r="DJ125" s="918"/>
      <c r="DK125" s="918"/>
      <c r="DL125" s="918" t="s">
        <v>229</v>
      </c>
      <c r="DM125" s="918"/>
      <c r="DN125" s="918"/>
      <c r="DO125" s="918"/>
      <c r="DP125" s="918"/>
      <c r="DQ125" s="918" t="s">
        <v>229</v>
      </c>
      <c r="DR125" s="918"/>
      <c r="DS125" s="918"/>
      <c r="DT125" s="918"/>
      <c r="DU125" s="918"/>
      <c r="DV125" s="919" t="s">
        <v>470</v>
      </c>
      <c r="DW125" s="919"/>
      <c r="DX125" s="919"/>
      <c r="DY125" s="919"/>
      <c r="DZ125" s="920"/>
    </row>
    <row r="126" spans="1:130" s="224" customFormat="1" ht="26.25" customHeight="1" thickBot="1" x14ac:dyDescent="0.2">
      <c r="A126" s="1044"/>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229</v>
      </c>
      <c r="AB126" s="946"/>
      <c r="AC126" s="946"/>
      <c r="AD126" s="946"/>
      <c r="AE126" s="947"/>
      <c r="AF126" s="948" t="s">
        <v>229</v>
      </c>
      <c r="AG126" s="946"/>
      <c r="AH126" s="946"/>
      <c r="AI126" s="946"/>
      <c r="AJ126" s="947"/>
      <c r="AK126" s="948" t="s">
        <v>470</v>
      </c>
      <c r="AL126" s="946"/>
      <c r="AM126" s="946"/>
      <c r="AN126" s="946"/>
      <c r="AO126" s="947"/>
      <c r="AP126" s="949" t="s">
        <v>229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229</v>
      </c>
      <c r="DH126" s="913"/>
      <c r="DI126" s="913"/>
      <c r="DJ126" s="913"/>
      <c r="DK126" s="913"/>
      <c r="DL126" s="913" t="s">
        <v>229</v>
      </c>
      <c r="DM126" s="913"/>
      <c r="DN126" s="913"/>
      <c r="DO126" s="913"/>
      <c r="DP126" s="913"/>
      <c r="DQ126" s="913" t="s">
        <v>229</v>
      </c>
      <c r="DR126" s="913"/>
      <c r="DS126" s="913"/>
      <c r="DT126" s="913"/>
      <c r="DU126" s="913"/>
      <c r="DV126" s="914" t="s">
        <v>229</v>
      </c>
      <c r="DW126" s="914"/>
      <c r="DX126" s="914"/>
      <c r="DY126" s="914"/>
      <c r="DZ126" s="915"/>
    </row>
    <row r="127" spans="1:130" s="224" customFormat="1" ht="26.25" customHeight="1" x14ac:dyDescent="0.15">
      <c r="A127" s="1045"/>
      <c r="B127" s="938"/>
      <c r="C127" s="960" t="s">
        <v>489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30</v>
      </c>
      <c r="AB127" s="946"/>
      <c r="AC127" s="946"/>
      <c r="AD127" s="946"/>
      <c r="AE127" s="947"/>
      <c r="AF127" s="948">
        <v>26</v>
      </c>
      <c r="AG127" s="946"/>
      <c r="AH127" s="946"/>
      <c r="AI127" s="946"/>
      <c r="AJ127" s="947"/>
      <c r="AK127" s="948">
        <v>20</v>
      </c>
      <c r="AL127" s="946"/>
      <c r="AM127" s="946"/>
      <c r="AN127" s="946"/>
      <c r="AO127" s="947"/>
      <c r="AP127" s="949">
        <v>0</v>
      </c>
      <c r="AQ127" s="950"/>
      <c r="AR127" s="950"/>
      <c r="AS127" s="950"/>
      <c r="AT127" s="951"/>
      <c r="AU127" s="226"/>
      <c r="AV127" s="226"/>
      <c r="AW127" s="226"/>
      <c r="AX127" s="1018" t="s">
        <v>490</v>
      </c>
      <c r="AY127" s="1019"/>
      <c r="AZ127" s="1019"/>
      <c r="BA127" s="1019"/>
      <c r="BB127" s="1019"/>
      <c r="BC127" s="1019"/>
      <c r="BD127" s="1019"/>
      <c r="BE127" s="1020"/>
      <c r="BF127" s="1021" t="s">
        <v>491</v>
      </c>
      <c r="BG127" s="1019"/>
      <c r="BH127" s="1019"/>
      <c r="BI127" s="1019"/>
      <c r="BJ127" s="1019"/>
      <c r="BK127" s="1019"/>
      <c r="BL127" s="1020"/>
      <c r="BM127" s="1021" t="s">
        <v>492</v>
      </c>
      <c r="BN127" s="1019"/>
      <c r="BO127" s="1019"/>
      <c r="BP127" s="1019"/>
      <c r="BQ127" s="1019"/>
      <c r="BR127" s="1019"/>
      <c r="BS127" s="1020"/>
      <c r="BT127" s="1021" t="s">
        <v>493</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494</v>
      </c>
      <c r="CQ127" s="910"/>
      <c r="CR127" s="910"/>
      <c r="CS127" s="910"/>
      <c r="CT127" s="910"/>
      <c r="CU127" s="910"/>
      <c r="CV127" s="910"/>
      <c r="CW127" s="910"/>
      <c r="CX127" s="910"/>
      <c r="CY127" s="910"/>
      <c r="CZ127" s="910"/>
      <c r="DA127" s="910"/>
      <c r="DB127" s="910"/>
      <c r="DC127" s="910"/>
      <c r="DD127" s="910"/>
      <c r="DE127" s="910"/>
      <c r="DF127" s="911"/>
      <c r="DG127" s="912" t="s">
        <v>229</v>
      </c>
      <c r="DH127" s="913"/>
      <c r="DI127" s="913"/>
      <c r="DJ127" s="913"/>
      <c r="DK127" s="913"/>
      <c r="DL127" s="913" t="s">
        <v>470</v>
      </c>
      <c r="DM127" s="913"/>
      <c r="DN127" s="913"/>
      <c r="DO127" s="913"/>
      <c r="DP127" s="913"/>
      <c r="DQ127" s="913" t="s">
        <v>229</v>
      </c>
      <c r="DR127" s="913"/>
      <c r="DS127" s="913"/>
      <c r="DT127" s="913"/>
      <c r="DU127" s="913"/>
      <c r="DV127" s="914" t="s">
        <v>229</v>
      </c>
      <c r="DW127" s="914"/>
      <c r="DX127" s="914"/>
      <c r="DY127" s="914"/>
      <c r="DZ127" s="915"/>
    </row>
    <row r="128" spans="1:130" s="224" customFormat="1" ht="26.25" customHeight="1" thickBot="1" x14ac:dyDescent="0.2">
      <c r="A128" s="1028" t="s">
        <v>495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496</v>
      </c>
      <c r="X128" s="1030"/>
      <c r="Y128" s="1030"/>
      <c r="Z128" s="1031"/>
      <c r="AA128" s="1032">
        <v>61344</v>
      </c>
      <c r="AB128" s="1033"/>
      <c r="AC128" s="1033"/>
      <c r="AD128" s="1033"/>
      <c r="AE128" s="1034"/>
      <c r="AF128" s="1035">
        <v>52339</v>
      </c>
      <c r="AG128" s="1033"/>
      <c r="AH128" s="1033"/>
      <c r="AI128" s="1033"/>
      <c r="AJ128" s="1034"/>
      <c r="AK128" s="1035">
        <v>51854</v>
      </c>
      <c r="AL128" s="1033"/>
      <c r="AM128" s="1033"/>
      <c r="AN128" s="1033"/>
      <c r="AO128" s="1034"/>
      <c r="AP128" s="1036"/>
      <c r="AQ128" s="1037"/>
      <c r="AR128" s="1037"/>
      <c r="AS128" s="1037"/>
      <c r="AT128" s="1038"/>
      <c r="AU128" s="226"/>
      <c r="AV128" s="226"/>
      <c r="AW128" s="226"/>
      <c r="AX128" s="883" t="s">
        <v>497</v>
      </c>
      <c r="AY128" s="884"/>
      <c r="AZ128" s="884"/>
      <c r="BA128" s="884"/>
      <c r="BB128" s="884"/>
      <c r="BC128" s="884"/>
      <c r="BD128" s="884"/>
      <c r="BE128" s="885"/>
      <c r="BF128" s="1039" t="s">
        <v>229</v>
      </c>
      <c r="BG128" s="1040"/>
      <c r="BH128" s="1040"/>
      <c r="BI128" s="1040"/>
      <c r="BJ128" s="1040"/>
      <c r="BK128" s="1040"/>
      <c r="BL128" s="1041"/>
      <c r="BM128" s="1039">
        <v>13.54</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498</v>
      </c>
      <c r="CQ128" s="713"/>
      <c r="CR128" s="713"/>
      <c r="CS128" s="713"/>
      <c r="CT128" s="713"/>
      <c r="CU128" s="713"/>
      <c r="CV128" s="713"/>
      <c r="CW128" s="713"/>
      <c r="CX128" s="713"/>
      <c r="CY128" s="713"/>
      <c r="CZ128" s="713"/>
      <c r="DA128" s="713"/>
      <c r="DB128" s="713"/>
      <c r="DC128" s="713"/>
      <c r="DD128" s="713"/>
      <c r="DE128" s="713"/>
      <c r="DF128" s="1023"/>
      <c r="DG128" s="1024" t="s">
        <v>229</v>
      </c>
      <c r="DH128" s="1025"/>
      <c r="DI128" s="1025"/>
      <c r="DJ128" s="1025"/>
      <c r="DK128" s="1025"/>
      <c r="DL128" s="1025" t="s">
        <v>229</v>
      </c>
      <c r="DM128" s="1025"/>
      <c r="DN128" s="1025"/>
      <c r="DO128" s="1025"/>
      <c r="DP128" s="1025"/>
      <c r="DQ128" s="1025" t="s">
        <v>229</v>
      </c>
      <c r="DR128" s="1025"/>
      <c r="DS128" s="1025"/>
      <c r="DT128" s="1025"/>
      <c r="DU128" s="1025"/>
      <c r="DV128" s="1026" t="s">
        <v>229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499</v>
      </c>
      <c r="X129" s="1058"/>
      <c r="Y129" s="1058"/>
      <c r="Z129" s="1059"/>
      <c r="AA129" s="945">
        <v>8967043</v>
      </c>
      <c r="AB129" s="946"/>
      <c r="AC129" s="946"/>
      <c r="AD129" s="946"/>
      <c r="AE129" s="947"/>
      <c r="AF129" s="948">
        <v>9322908</v>
      </c>
      <c r="AG129" s="946"/>
      <c r="AH129" s="946"/>
      <c r="AI129" s="946"/>
      <c r="AJ129" s="947"/>
      <c r="AK129" s="948">
        <v>8878316</v>
      </c>
      <c r="AL129" s="946"/>
      <c r="AM129" s="946"/>
      <c r="AN129" s="946"/>
      <c r="AO129" s="947"/>
      <c r="AP129" s="1060"/>
      <c r="AQ129" s="1061"/>
      <c r="AR129" s="1061"/>
      <c r="AS129" s="1061"/>
      <c r="AT129" s="1062"/>
      <c r="AU129" s="227"/>
      <c r="AV129" s="227"/>
      <c r="AW129" s="227"/>
      <c r="AX129" s="1052" t="s">
        <v>500</v>
      </c>
      <c r="AY129" s="910"/>
      <c r="AZ129" s="910"/>
      <c r="BA129" s="910"/>
      <c r="BB129" s="910"/>
      <c r="BC129" s="910"/>
      <c r="BD129" s="910"/>
      <c r="BE129" s="911"/>
      <c r="BF129" s="1053" t="s">
        <v>470</v>
      </c>
      <c r="BG129" s="1054"/>
      <c r="BH129" s="1054"/>
      <c r="BI129" s="1054"/>
      <c r="BJ129" s="1054"/>
      <c r="BK129" s="1054"/>
      <c r="BL129" s="1055"/>
      <c r="BM129" s="1053">
        <v>18.54</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502</v>
      </c>
      <c r="X130" s="1058"/>
      <c r="Y130" s="1058"/>
      <c r="Z130" s="1059"/>
      <c r="AA130" s="945">
        <v>1769756</v>
      </c>
      <c r="AB130" s="946"/>
      <c r="AC130" s="946"/>
      <c r="AD130" s="946"/>
      <c r="AE130" s="947"/>
      <c r="AF130" s="948">
        <v>1780843</v>
      </c>
      <c r="AG130" s="946"/>
      <c r="AH130" s="946"/>
      <c r="AI130" s="946"/>
      <c r="AJ130" s="947"/>
      <c r="AK130" s="948">
        <v>1620007</v>
      </c>
      <c r="AL130" s="946"/>
      <c r="AM130" s="946"/>
      <c r="AN130" s="946"/>
      <c r="AO130" s="947"/>
      <c r="AP130" s="1060"/>
      <c r="AQ130" s="1061"/>
      <c r="AR130" s="1061"/>
      <c r="AS130" s="1061"/>
      <c r="AT130" s="1062"/>
      <c r="AU130" s="227"/>
      <c r="AV130" s="227"/>
      <c r="AW130" s="227"/>
      <c r="AX130" s="1052" t="s">
        <v>503</v>
      </c>
      <c r="AY130" s="910"/>
      <c r="AZ130" s="910"/>
      <c r="BA130" s="910"/>
      <c r="BB130" s="910"/>
      <c r="BC130" s="910"/>
      <c r="BD130" s="910"/>
      <c r="BE130" s="911"/>
      <c r="BF130" s="1088">
        <v>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504</v>
      </c>
      <c r="X131" s="1095"/>
      <c r="Y131" s="1095"/>
      <c r="Z131" s="1096"/>
      <c r="AA131" s="991">
        <v>7197287</v>
      </c>
      <c r="AB131" s="973"/>
      <c r="AC131" s="973"/>
      <c r="AD131" s="973"/>
      <c r="AE131" s="974"/>
      <c r="AF131" s="972">
        <v>7542065</v>
      </c>
      <c r="AG131" s="973"/>
      <c r="AH131" s="973"/>
      <c r="AI131" s="973"/>
      <c r="AJ131" s="974"/>
      <c r="AK131" s="972">
        <v>7258309</v>
      </c>
      <c r="AL131" s="973"/>
      <c r="AM131" s="973"/>
      <c r="AN131" s="973"/>
      <c r="AO131" s="974"/>
      <c r="AP131" s="1097"/>
      <c r="AQ131" s="1098"/>
      <c r="AR131" s="1098"/>
      <c r="AS131" s="1098"/>
      <c r="AT131" s="1099"/>
      <c r="AU131" s="227"/>
      <c r="AV131" s="227"/>
      <c r="AW131" s="227"/>
      <c r="AX131" s="1070" t="s">
        <v>505</v>
      </c>
      <c r="AY131" s="713"/>
      <c r="AZ131" s="713"/>
      <c r="BA131" s="713"/>
      <c r="BB131" s="713"/>
      <c r="BC131" s="713"/>
      <c r="BD131" s="713"/>
      <c r="BE131" s="1023"/>
      <c r="BF131" s="1071" t="s">
        <v>470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5.8614864180000001</v>
      </c>
      <c r="AB132" s="1084"/>
      <c r="AC132" s="1084"/>
      <c r="AD132" s="1084"/>
      <c r="AE132" s="1085"/>
      <c r="AF132" s="1086">
        <v>6.041594709</v>
      </c>
      <c r="AG132" s="1084"/>
      <c r="AH132" s="1084"/>
      <c r="AI132" s="1084"/>
      <c r="AJ132" s="1085"/>
      <c r="AK132" s="1086">
        <v>6.2887650549999998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6</v>
      </c>
      <c r="AB133" s="1067"/>
      <c r="AC133" s="1067"/>
      <c r="AD133" s="1067"/>
      <c r="AE133" s="1068"/>
      <c r="AF133" s="1066">
        <v>6.1</v>
      </c>
      <c r="AG133" s="1067"/>
      <c r="AH133" s="1067"/>
      <c r="AI133" s="1067"/>
      <c r="AJ133" s="1068"/>
      <c r="AK133" s="1066">
        <v>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3yZ9KGNDgyBpJLe7jezdPN4lhmmsgaOra1ssALICKYKhfERXi5JYs0/A+UCSLtwF2PX4kb1JLmhatqKp2EqqZw==" saltValue="Kt/uH+IKBo7J0/TqGfqQ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CF9F4-B4B6-4E8F-9DC6-5040188C5CB5}">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8mZ2eax66hdQVUt/GSZiqIpdEXGdcNjhjzpo2e6Q0vYH6OClBRLIvxXJ4OU2Rh5zu9tk/EAL+zoYQzHhVSMQg==" saltValue="gL7lzMHaPxV1GbO7hPmw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QX1HIt95UyKgFXAkj2lGR+LLMKuJSX9hEs7FV8mEJft1uy29ahc6xvL/S/4/IA4CSUYxPqMwRH36kcJFKpCWA==" saltValue="PCLb85KvsQdHg8qaWdjEp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28" sqref="A28"/>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511</v>
      </c>
      <c r="AL6" s="260"/>
      <c r="AM6" s="260"/>
      <c r="AN6" s="260"/>
    </row>
    <row r="7" spans="1:46" ht="13.5" customHeight="1" x14ac:dyDescent="0.15">
      <c r="A7" s="259"/>
      <c r="AK7" s="262"/>
      <c r="AL7" s="263"/>
      <c r="AM7" s="263"/>
      <c r="AN7" s="264"/>
      <c r="AO7" s="1101" t="s">
        <v>512</v>
      </c>
      <c r="AP7" s="265"/>
      <c r="AQ7" s="266" t="s">
        <v>513</v>
      </c>
      <c r="AR7" s="267"/>
    </row>
    <row r="8" spans="1:46" x14ac:dyDescent="0.15">
      <c r="A8" s="259"/>
      <c r="AK8" s="268"/>
      <c r="AL8" s="269"/>
      <c r="AM8" s="269"/>
      <c r="AN8" s="270"/>
      <c r="AO8" s="1102"/>
      <c r="AP8" s="271" t="s">
        <v>514</v>
      </c>
      <c r="AQ8" s="272" t="s">
        <v>515</v>
      </c>
      <c r="AR8" s="273" t="s">
        <v>516</v>
      </c>
    </row>
    <row r="9" spans="1:46" x14ac:dyDescent="0.15">
      <c r="A9" s="259"/>
      <c r="AK9" s="1103" t="s">
        <v>517</v>
      </c>
      <c r="AL9" s="1104"/>
      <c r="AM9" s="1104"/>
      <c r="AN9" s="1105"/>
      <c r="AO9" s="274">
        <v>2401330</v>
      </c>
      <c r="AP9" s="274">
        <v>152359</v>
      </c>
      <c r="AQ9" s="275">
        <v>115879</v>
      </c>
      <c r="AR9" s="276">
        <v>31.5</v>
      </c>
    </row>
    <row r="10" spans="1:46" ht="13.5" customHeight="1" x14ac:dyDescent="0.15">
      <c r="A10" s="259"/>
      <c r="AK10" s="1103" t="s">
        <v>518</v>
      </c>
      <c r="AL10" s="1104"/>
      <c r="AM10" s="1104"/>
      <c r="AN10" s="1105"/>
      <c r="AO10" s="277">
        <v>344820</v>
      </c>
      <c r="AP10" s="277">
        <v>21878</v>
      </c>
      <c r="AQ10" s="278">
        <v>14625</v>
      </c>
      <c r="AR10" s="279">
        <v>49.6</v>
      </c>
    </row>
    <row r="11" spans="1:46" ht="13.5" customHeight="1" x14ac:dyDescent="0.15">
      <c r="A11" s="259"/>
      <c r="AK11" s="1103" t="s">
        <v>519</v>
      </c>
      <c r="AL11" s="1104"/>
      <c r="AM11" s="1104"/>
      <c r="AN11" s="1105"/>
      <c r="AO11" s="277" t="s">
        <v>520</v>
      </c>
      <c r="AP11" s="277" t="s">
        <v>520</v>
      </c>
      <c r="AQ11" s="278">
        <v>3181</v>
      </c>
      <c r="AR11" s="279" t="s">
        <v>520</v>
      </c>
    </row>
    <row r="12" spans="1:46" ht="13.5" customHeight="1" x14ac:dyDescent="0.15">
      <c r="A12" s="259"/>
      <c r="AK12" s="1103" t="s">
        <v>521</v>
      </c>
      <c r="AL12" s="1104"/>
      <c r="AM12" s="1104"/>
      <c r="AN12" s="1105"/>
      <c r="AO12" s="277" t="s">
        <v>520</v>
      </c>
      <c r="AP12" s="277" t="s">
        <v>520</v>
      </c>
      <c r="AQ12" s="278" t="s">
        <v>520</v>
      </c>
      <c r="AR12" s="279" t="s">
        <v>520</v>
      </c>
    </row>
    <row r="13" spans="1:46" ht="13.5" customHeight="1" x14ac:dyDescent="0.15">
      <c r="A13" s="259"/>
      <c r="AK13" s="1103" t="s">
        <v>522</v>
      </c>
      <c r="AL13" s="1104"/>
      <c r="AM13" s="1104"/>
      <c r="AN13" s="1105"/>
      <c r="AO13" s="277">
        <v>105523</v>
      </c>
      <c r="AP13" s="277">
        <v>6695</v>
      </c>
      <c r="AQ13" s="278">
        <v>5586</v>
      </c>
      <c r="AR13" s="279">
        <v>19.899999999999999</v>
      </c>
    </row>
    <row r="14" spans="1:46" ht="13.5" customHeight="1" x14ac:dyDescent="0.15">
      <c r="A14" s="259"/>
      <c r="AK14" s="1103" t="s">
        <v>523</v>
      </c>
      <c r="AL14" s="1104"/>
      <c r="AM14" s="1104"/>
      <c r="AN14" s="1105"/>
      <c r="AO14" s="277">
        <v>33402</v>
      </c>
      <c r="AP14" s="277">
        <v>2119</v>
      </c>
      <c r="AQ14" s="278">
        <v>1576</v>
      </c>
      <c r="AR14" s="279">
        <v>34.5</v>
      </c>
    </row>
    <row r="15" spans="1:46" ht="13.5" customHeight="1" x14ac:dyDescent="0.15">
      <c r="A15" s="259"/>
      <c r="AK15" s="1106" t="s">
        <v>524</v>
      </c>
      <c r="AL15" s="1107"/>
      <c r="AM15" s="1107"/>
      <c r="AN15" s="1108"/>
      <c r="AO15" s="277">
        <v>-114136</v>
      </c>
      <c r="AP15" s="277">
        <v>-7242</v>
      </c>
      <c r="AQ15" s="278">
        <v>-7785</v>
      </c>
      <c r="AR15" s="279">
        <v>-7</v>
      </c>
    </row>
    <row r="16" spans="1:46" x14ac:dyDescent="0.15">
      <c r="A16" s="259"/>
      <c r="AK16" s="1106" t="s">
        <v>189</v>
      </c>
      <c r="AL16" s="1107"/>
      <c r="AM16" s="1107"/>
      <c r="AN16" s="1108"/>
      <c r="AO16" s="277">
        <v>2770939</v>
      </c>
      <c r="AP16" s="277">
        <v>175810</v>
      </c>
      <c r="AQ16" s="278">
        <v>133062</v>
      </c>
      <c r="AR16" s="279">
        <v>32.1</v>
      </c>
    </row>
    <row r="17" spans="1:46" x14ac:dyDescent="0.15">
      <c r="A17" s="259"/>
    </row>
    <row r="18" spans="1:46" x14ac:dyDescent="0.15">
      <c r="A18" s="259"/>
      <c r="AQ18" s="280"/>
      <c r="AR18" s="280"/>
    </row>
    <row r="19" spans="1:46" x14ac:dyDescent="0.15">
      <c r="A19" s="259"/>
      <c r="AK19" s="255" t="s">
        <v>525</v>
      </c>
    </row>
    <row r="20" spans="1:46" x14ac:dyDescent="0.15">
      <c r="A20" s="259"/>
      <c r="AK20" s="281"/>
      <c r="AL20" s="282"/>
      <c r="AM20" s="282"/>
      <c r="AN20" s="283"/>
      <c r="AO20" s="284" t="s">
        <v>526</v>
      </c>
      <c r="AP20" s="285" t="s">
        <v>527</v>
      </c>
      <c r="AQ20" s="286" t="s">
        <v>528</v>
      </c>
      <c r="AR20" s="287"/>
    </row>
    <row r="21" spans="1:46" s="260" customFormat="1" x14ac:dyDescent="0.15">
      <c r="A21" s="288"/>
      <c r="AK21" s="1109" t="s">
        <v>529</v>
      </c>
      <c r="AL21" s="1110"/>
      <c r="AM21" s="1110"/>
      <c r="AN21" s="1111"/>
      <c r="AO21" s="289">
        <v>15.99</v>
      </c>
      <c r="AP21" s="290">
        <v>11.97</v>
      </c>
      <c r="AQ21" s="291">
        <v>4.0199999999999996</v>
      </c>
      <c r="AS21" s="292"/>
      <c r="AT21" s="288"/>
    </row>
    <row r="22" spans="1:46" s="260" customFormat="1" x14ac:dyDescent="0.15">
      <c r="A22" s="288"/>
      <c r="AK22" s="1109" t="s">
        <v>530</v>
      </c>
      <c r="AL22" s="1110"/>
      <c r="AM22" s="1110"/>
      <c r="AN22" s="1111"/>
      <c r="AO22" s="293">
        <v>94.2</v>
      </c>
      <c r="AP22" s="294">
        <v>95</v>
      </c>
      <c r="AQ22" s="295">
        <v>-0.8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533</v>
      </c>
      <c r="AL29" s="260"/>
      <c r="AM29" s="260"/>
      <c r="AN29" s="260"/>
      <c r="AS29" s="302"/>
    </row>
    <row r="30" spans="1:46" ht="13.5" customHeight="1" x14ac:dyDescent="0.15">
      <c r="A30" s="259"/>
      <c r="AK30" s="262"/>
      <c r="AL30" s="263"/>
      <c r="AM30" s="263"/>
      <c r="AN30" s="264"/>
      <c r="AO30" s="1101" t="s">
        <v>512</v>
      </c>
      <c r="AP30" s="265"/>
      <c r="AQ30" s="266" t="s">
        <v>513</v>
      </c>
      <c r="AR30" s="267"/>
    </row>
    <row r="31" spans="1:46" x14ac:dyDescent="0.15">
      <c r="A31" s="259"/>
      <c r="AK31" s="268"/>
      <c r="AL31" s="269"/>
      <c r="AM31" s="269"/>
      <c r="AN31" s="270"/>
      <c r="AO31" s="1102"/>
      <c r="AP31" s="271" t="s">
        <v>514</v>
      </c>
      <c r="AQ31" s="272" t="s">
        <v>515</v>
      </c>
      <c r="AR31" s="273" t="s">
        <v>516</v>
      </c>
    </row>
    <row r="32" spans="1:46" ht="27" customHeight="1" x14ac:dyDescent="0.15">
      <c r="A32" s="259"/>
      <c r="AK32" s="1117" t="s">
        <v>534</v>
      </c>
      <c r="AL32" s="1118"/>
      <c r="AM32" s="1118"/>
      <c r="AN32" s="1119"/>
      <c r="AO32" s="303">
        <v>1844789</v>
      </c>
      <c r="AP32" s="303">
        <v>117048</v>
      </c>
      <c r="AQ32" s="304">
        <v>79195</v>
      </c>
      <c r="AR32" s="305">
        <v>47.8</v>
      </c>
    </row>
    <row r="33" spans="1:46" ht="13.5" customHeight="1" x14ac:dyDescent="0.15">
      <c r="A33" s="259"/>
      <c r="AK33" s="1117" t="s">
        <v>535</v>
      </c>
      <c r="AL33" s="1118"/>
      <c r="AM33" s="1118"/>
      <c r="AN33" s="1119"/>
      <c r="AO33" s="303" t="s">
        <v>520</v>
      </c>
      <c r="AP33" s="303" t="s">
        <v>520</v>
      </c>
      <c r="AQ33" s="304" t="s">
        <v>520</v>
      </c>
      <c r="AR33" s="305" t="s">
        <v>520</v>
      </c>
    </row>
    <row r="34" spans="1:46" ht="27" customHeight="1" x14ac:dyDescent="0.15">
      <c r="A34" s="259"/>
      <c r="AK34" s="1117" t="s">
        <v>536</v>
      </c>
      <c r="AL34" s="1118"/>
      <c r="AM34" s="1118"/>
      <c r="AN34" s="1119"/>
      <c r="AO34" s="303" t="s">
        <v>520</v>
      </c>
      <c r="AP34" s="303" t="s">
        <v>520</v>
      </c>
      <c r="AQ34" s="304" t="s">
        <v>520</v>
      </c>
      <c r="AR34" s="305" t="s">
        <v>520</v>
      </c>
    </row>
    <row r="35" spans="1:46" ht="27" customHeight="1" x14ac:dyDescent="0.15">
      <c r="A35" s="259"/>
      <c r="AK35" s="1117" t="s">
        <v>537</v>
      </c>
      <c r="AL35" s="1118"/>
      <c r="AM35" s="1118"/>
      <c r="AN35" s="1119"/>
      <c r="AO35" s="303">
        <v>282021</v>
      </c>
      <c r="AP35" s="303">
        <v>17894</v>
      </c>
      <c r="AQ35" s="304">
        <v>19814</v>
      </c>
      <c r="AR35" s="305">
        <v>-9.6999999999999993</v>
      </c>
    </row>
    <row r="36" spans="1:46" ht="27" customHeight="1" x14ac:dyDescent="0.15">
      <c r="A36" s="259"/>
      <c r="AK36" s="1117" t="s">
        <v>538</v>
      </c>
      <c r="AL36" s="1118"/>
      <c r="AM36" s="1118"/>
      <c r="AN36" s="1119"/>
      <c r="AO36" s="303">
        <v>1249</v>
      </c>
      <c r="AP36" s="303">
        <v>79</v>
      </c>
      <c r="AQ36" s="304">
        <v>2500</v>
      </c>
      <c r="AR36" s="305">
        <v>-96.8</v>
      </c>
    </row>
    <row r="37" spans="1:46" ht="13.5" customHeight="1" x14ac:dyDescent="0.15">
      <c r="A37" s="259"/>
      <c r="AK37" s="1117" t="s">
        <v>539</v>
      </c>
      <c r="AL37" s="1118"/>
      <c r="AM37" s="1118"/>
      <c r="AN37" s="1119"/>
      <c r="AO37" s="303">
        <v>20</v>
      </c>
      <c r="AP37" s="303">
        <v>1</v>
      </c>
      <c r="AQ37" s="304">
        <v>761</v>
      </c>
      <c r="AR37" s="305">
        <v>-99.9</v>
      </c>
    </row>
    <row r="38" spans="1:46" ht="27" customHeight="1" x14ac:dyDescent="0.15">
      <c r="A38" s="259"/>
      <c r="AK38" s="1120" t="s">
        <v>540</v>
      </c>
      <c r="AL38" s="1121"/>
      <c r="AM38" s="1121"/>
      <c r="AN38" s="1122"/>
      <c r="AO38" s="306">
        <v>240</v>
      </c>
      <c r="AP38" s="306">
        <v>15</v>
      </c>
      <c r="AQ38" s="307">
        <v>1</v>
      </c>
      <c r="AR38" s="295">
        <v>1400</v>
      </c>
      <c r="AS38" s="302"/>
    </row>
    <row r="39" spans="1:46" x14ac:dyDescent="0.15">
      <c r="A39" s="259"/>
      <c r="AK39" s="1120" t="s">
        <v>541</v>
      </c>
      <c r="AL39" s="1121"/>
      <c r="AM39" s="1121"/>
      <c r="AN39" s="1122"/>
      <c r="AO39" s="303">
        <v>-51854</v>
      </c>
      <c r="AP39" s="303">
        <v>-3290</v>
      </c>
      <c r="AQ39" s="304">
        <v>-2022</v>
      </c>
      <c r="AR39" s="305">
        <v>62.7</v>
      </c>
      <c r="AS39" s="302"/>
    </row>
    <row r="40" spans="1:46" ht="27" customHeight="1" x14ac:dyDescent="0.15">
      <c r="A40" s="259"/>
      <c r="AK40" s="1117" t="s">
        <v>542</v>
      </c>
      <c r="AL40" s="1118"/>
      <c r="AM40" s="1118"/>
      <c r="AN40" s="1119"/>
      <c r="AO40" s="303">
        <v>-1620007</v>
      </c>
      <c r="AP40" s="303">
        <v>-102786</v>
      </c>
      <c r="AQ40" s="304">
        <v>-69592</v>
      </c>
      <c r="AR40" s="305">
        <v>47.7</v>
      </c>
      <c r="AS40" s="302"/>
    </row>
    <row r="41" spans="1:46" x14ac:dyDescent="0.15">
      <c r="A41" s="259"/>
      <c r="AK41" s="1123" t="s">
        <v>301</v>
      </c>
      <c r="AL41" s="1124"/>
      <c r="AM41" s="1124"/>
      <c r="AN41" s="1125"/>
      <c r="AO41" s="303">
        <v>456458</v>
      </c>
      <c r="AP41" s="303">
        <v>28961</v>
      </c>
      <c r="AQ41" s="304">
        <v>30658</v>
      </c>
      <c r="AR41" s="305">
        <v>-5.5</v>
      </c>
      <c r="AS41" s="302"/>
    </row>
    <row r="42" spans="1:46" x14ac:dyDescent="0.15">
      <c r="A42" s="259"/>
      <c r="AK42" s="308" t="s">
        <v>543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544</v>
      </c>
    </row>
    <row r="48" spans="1:46" x14ac:dyDescent="0.15">
      <c r="A48" s="259"/>
      <c r="AK48" s="313" t="s">
        <v>545</v>
      </c>
      <c r="AL48" s="313"/>
      <c r="AM48" s="313"/>
      <c r="AN48" s="313"/>
      <c r="AO48" s="313"/>
      <c r="AP48" s="313"/>
      <c r="AQ48" s="314"/>
      <c r="AR48" s="313"/>
    </row>
    <row r="49" spans="1:44" ht="13.5" customHeight="1" x14ac:dyDescent="0.15">
      <c r="A49" s="259"/>
      <c r="AK49" s="315"/>
      <c r="AL49" s="316"/>
      <c r="AM49" s="1112" t="s">
        <v>512</v>
      </c>
      <c r="AN49" s="1114" t="s">
        <v>546</v>
      </c>
      <c r="AO49" s="1115"/>
      <c r="AP49" s="1115"/>
      <c r="AQ49" s="1115"/>
      <c r="AR49" s="1116"/>
    </row>
    <row r="50" spans="1:44" x14ac:dyDescent="0.15">
      <c r="A50" s="259"/>
      <c r="AK50" s="317"/>
      <c r="AL50" s="318"/>
      <c r="AM50" s="1113"/>
      <c r="AN50" s="319" t="s">
        <v>547</v>
      </c>
      <c r="AO50" s="320" t="s">
        <v>548</v>
      </c>
      <c r="AP50" s="321" t="s">
        <v>549</v>
      </c>
      <c r="AQ50" s="322" t="s">
        <v>550</v>
      </c>
      <c r="AR50" s="323" t="s">
        <v>551</v>
      </c>
    </row>
    <row r="51" spans="1:44" x14ac:dyDescent="0.15">
      <c r="A51" s="259"/>
      <c r="AK51" s="315" t="s">
        <v>552</v>
      </c>
      <c r="AL51" s="316"/>
      <c r="AM51" s="324">
        <v>2267730</v>
      </c>
      <c r="AN51" s="325">
        <v>131806</v>
      </c>
      <c r="AO51" s="326">
        <v>0.6</v>
      </c>
      <c r="AP51" s="327">
        <v>98507</v>
      </c>
      <c r="AQ51" s="328">
        <v>-7.1</v>
      </c>
      <c r="AR51" s="329">
        <v>7.7</v>
      </c>
    </row>
    <row r="52" spans="1:44" x14ac:dyDescent="0.15">
      <c r="A52" s="259"/>
      <c r="AK52" s="330"/>
      <c r="AL52" s="331" t="s">
        <v>553</v>
      </c>
      <c r="AM52" s="332">
        <v>1343666</v>
      </c>
      <c r="AN52" s="333">
        <v>78097</v>
      </c>
      <c r="AO52" s="334">
        <v>44.2</v>
      </c>
      <c r="AP52" s="335">
        <v>47567</v>
      </c>
      <c r="AQ52" s="336">
        <v>-18.5</v>
      </c>
      <c r="AR52" s="337">
        <v>62.7</v>
      </c>
    </row>
    <row r="53" spans="1:44" x14ac:dyDescent="0.15">
      <c r="A53" s="259"/>
      <c r="AK53" s="315" t="s">
        <v>554</v>
      </c>
      <c r="AL53" s="316"/>
      <c r="AM53" s="324">
        <v>3218939</v>
      </c>
      <c r="AN53" s="325">
        <v>191501</v>
      </c>
      <c r="AO53" s="326">
        <v>45.3</v>
      </c>
      <c r="AP53" s="327">
        <v>113347</v>
      </c>
      <c r="AQ53" s="328">
        <v>15.1</v>
      </c>
      <c r="AR53" s="329">
        <v>30.2</v>
      </c>
    </row>
    <row r="54" spans="1:44" x14ac:dyDescent="0.15">
      <c r="A54" s="259"/>
      <c r="AK54" s="330"/>
      <c r="AL54" s="331" t="s">
        <v>553</v>
      </c>
      <c r="AM54" s="332">
        <v>1439006</v>
      </c>
      <c r="AN54" s="333">
        <v>85609</v>
      </c>
      <c r="AO54" s="334">
        <v>9.6</v>
      </c>
      <c r="AP54" s="335">
        <v>58728</v>
      </c>
      <c r="AQ54" s="336">
        <v>23.5</v>
      </c>
      <c r="AR54" s="337">
        <v>-13.9</v>
      </c>
    </row>
    <row r="55" spans="1:44" x14ac:dyDescent="0.15">
      <c r="A55" s="259"/>
      <c r="AK55" s="315" t="s">
        <v>555</v>
      </c>
      <c r="AL55" s="316"/>
      <c r="AM55" s="324">
        <v>3652353</v>
      </c>
      <c r="AN55" s="325">
        <v>221825</v>
      </c>
      <c r="AO55" s="326">
        <v>15.8</v>
      </c>
      <c r="AP55" s="327">
        <v>125418</v>
      </c>
      <c r="AQ55" s="328">
        <v>10.6</v>
      </c>
      <c r="AR55" s="329">
        <v>5.2</v>
      </c>
    </row>
    <row r="56" spans="1:44" x14ac:dyDescent="0.15">
      <c r="A56" s="259"/>
      <c r="AK56" s="330"/>
      <c r="AL56" s="331" t="s">
        <v>553</v>
      </c>
      <c r="AM56" s="332">
        <v>1521904</v>
      </c>
      <c r="AN56" s="333">
        <v>92433</v>
      </c>
      <c r="AO56" s="334">
        <v>8</v>
      </c>
      <c r="AP56" s="335">
        <v>60445</v>
      </c>
      <c r="AQ56" s="336">
        <v>2.9</v>
      </c>
      <c r="AR56" s="337">
        <v>5.0999999999999996</v>
      </c>
    </row>
    <row r="57" spans="1:44" x14ac:dyDescent="0.15">
      <c r="A57" s="259"/>
      <c r="AK57" s="315" t="s">
        <v>556</v>
      </c>
      <c r="AL57" s="316"/>
      <c r="AM57" s="324">
        <v>4095111</v>
      </c>
      <c r="AN57" s="325">
        <v>254244</v>
      </c>
      <c r="AO57" s="326">
        <v>14.6</v>
      </c>
      <c r="AP57" s="327">
        <v>108384</v>
      </c>
      <c r="AQ57" s="328">
        <v>-13.6</v>
      </c>
      <c r="AR57" s="329">
        <v>28.2</v>
      </c>
    </row>
    <row r="58" spans="1:44" x14ac:dyDescent="0.15">
      <c r="A58" s="259"/>
      <c r="AK58" s="330"/>
      <c r="AL58" s="331" t="s">
        <v>553</v>
      </c>
      <c r="AM58" s="332">
        <v>1516166</v>
      </c>
      <c r="AN58" s="333">
        <v>94131</v>
      </c>
      <c r="AO58" s="334">
        <v>1.8</v>
      </c>
      <c r="AP58" s="335">
        <v>51153</v>
      </c>
      <c r="AQ58" s="336">
        <v>-15.4</v>
      </c>
      <c r="AR58" s="337">
        <v>17.2</v>
      </c>
    </row>
    <row r="59" spans="1:44" x14ac:dyDescent="0.15">
      <c r="A59" s="259"/>
      <c r="AK59" s="315" t="s">
        <v>557</v>
      </c>
      <c r="AL59" s="316"/>
      <c r="AM59" s="324">
        <v>3245085</v>
      </c>
      <c r="AN59" s="325">
        <v>205893</v>
      </c>
      <c r="AO59" s="326">
        <v>-19</v>
      </c>
      <c r="AP59" s="327">
        <v>80959</v>
      </c>
      <c r="AQ59" s="328">
        <v>-25.3</v>
      </c>
      <c r="AR59" s="329">
        <v>6.3</v>
      </c>
    </row>
    <row r="60" spans="1:44" x14ac:dyDescent="0.15">
      <c r="A60" s="259"/>
      <c r="AK60" s="330"/>
      <c r="AL60" s="331" t="s">
        <v>553</v>
      </c>
      <c r="AM60" s="332">
        <v>1793591</v>
      </c>
      <c r="AN60" s="333">
        <v>113799</v>
      </c>
      <c r="AO60" s="334">
        <v>20.9</v>
      </c>
      <c r="AP60" s="335">
        <v>43928</v>
      </c>
      <c r="AQ60" s="336">
        <v>-14.1</v>
      </c>
      <c r="AR60" s="337">
        <v>35</v>
      </c>
    </row>
    <row r="61" spans="1:44" x14ac:dyDescent="0.15">
      <c r="A61" s="259"/>
      <c r="AK61" s="315" t="s">
        <v>558</v>
      </c>
      <c r="AL61" s="338"/>
      <c r="AM61" s="324">
        <v>3295844</v>
      </c>
      <c r="AN61" s="325">
        <v>201054</v>
      </c>
      <c r="AO61" s="326">
        <v>11.5</v>
      </c>
      <c r="AP61" s="327">
        <v>105323</v>
      </c>
      <c r="AQ61" s="339">
        <v>-4.0999999999999996</v>
      </c>
      <c r="AR61" s="329">
        <v>15.6</v>
      </c>
    </row>
    <row r="62" spans="1:44" x14ac:dyDescent="0.15">
      <c r="A62" s="259"/>
      <c r="AK62" s="330"/>
      <c r="AL62" s="331" t="s">
        <v>553</v>
      </c>
      <c r="AM62" s="332">
        <v>1522867</v>
      </c>
      <c r="AN62" s="333">
        <v>92814</v>
      </c>
      <c r="AO62" s="334">
        <v>16.899999999999999</v>
      </c>
      <c r="AP62" s="335">
        <v>52364</v>
      </c>
      <c r="AQ62" s="336">
        <v>-4.3</v>
      </c>
      <c r="AR62" s="337">
        <v>21.2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inAVozWkMQau86fU/92hBWzHGusvnALfEmof9ifVRcG3c3Uxw094aCf/g5/r6VvYqNJX12WY2x1WAUdI+ZBDIQ==" saltValue="xtTjoBodxwKdVZWX6Rtl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9MXRcHyH5t8b3pmk7bCb09ncG6gaoSm7AID3+bSDWCz30laTn9ci7Bd7M840csttDkUb/VDlAh7+pBnZge15kA==" saltValue="kN7Ut7dAcIwTomueiMibr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6ukQ3YTb7qcfSlC7nx3i2yxmPHHy4AAb6yQDea6t6/Hd2BrzDZj/tsvixhvEVPmcEwGZzazdBjkgvq0nb5XWMA==" saltValue="pNPLbidqgsg91A9ZZN7Y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6" t="s">
        <v>3</v>
      </c>
      <c r="D47" s="1126"/>
      <c r="E47" s="1127"/>
      <c r="F47" s="11">
        <v>43.2</v>
      </c>
      <c r="G47" s="12">
        <v>46.17</v>
      </c>
      <c r="H47" s="12">
        <v>47.02</v>
      </c>
      <c r="I47" s="12">
        <v>47.42</v>
      </c>
      <c r="J47" s="13">
        <v>48.55</v>
      </c>
    </row>
    <row r="48" spans="2:10" ht="57.75" customHeight="1" x14ac:dyDescent="0.15">
      <c r="B48" s="14"/>
      <c r="C48" s="1128" t="s">
        <v>4</v>
      </c>
      <c r="D48" s="1128"/>
      <c r="E48" s="1129"/>
      <c r="F48" s="15">
        <v>4.38</v>
      </c>
      <c r="G48" s="16">
        <v>5.58</v>
      </c>
      <c r="H48" s="16">
        <v>4.41</v>
      </c>
      <c r="I48" s="16">
        <v>6.19</v>
      </c>
      <c r="J48" s="17">
        <v>6.21</v>
      </c>
    </row>
    <row r="49" spans="2:10" ht="57.75" customHeight="1" thickBot="1" x14ac:dyDescent="0.2">
      <c r="B49" s="18"/>
      <c r="C49" s="1130" t="s">
        <v>5</v>
      </c>
      <c r="D49" s="1130"/>
      <c r="E49" s="1131"/>
      <c r="F49" s="19">
        <v>1.95</v>
      </c>
      <c r="G49" s="20">
        <v>4.17</v>
      </c>
      <c r="H49" s="20">
        <v>1.56</v>
      </c>
      <c r="I49" s="20">
        <v>6.25</v>
      </c>
      <c r="J49" s="21" t="s">
        <v>567</v>
      </c>
    </row>
    <row r="50" spans="2:10" x14ac:dyDescent="0.15"/>
  </sheetData>
  <sheetProtection algorithmName="SHA-512" hashValue="41qGXjaGaElTSdNfILRYcyIYjUso4a83Sl8BGCjY451KJwCDAe9pasnmEICPk1mNvxDXY1D0hSd9/UQH06wdkg==" saltValue="k9kjTTahmpkaglXPS66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片岡 丈明</cp:lastModifiedBy>
  <cp:lastPrinted>2024-03-18T04:09:39Z</cp:lastPrinted>
  <dcterms:created xsi:type="dcterms:W3CDTF">2024-02-05T03:16:18Z</dcterms:created>
  <dcterms:modified xsi:type="dcterms:W3CDTF">2024-03-18T04:10:44Z</dcterms:modified>
  <cp:category/>
</cp:coreProperties>
</file>